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un Schedule" state="visible" r:id="rId3"/>
  </sheets>
  <definedNames/>
  <calcPr/>
</workbook>
</file>

<file path=xl/sharedStrings.xml><?xml version="1.0" encoding="utf-8"?>
<sst xmlns="http://schemas.openxmlformats.org/spreadsheetml/2006/main" count="555" uniqueCount="63">
  <si>
    <t>Datetime WV HB</t>
  </si>
  <si>
    <t>Datetime WV HE</t>
  </si>
  <si>
    <t>Datetime GMT HB</t>
  </si>
  <si>
    <t>Date GMT</t>
  </si>
  <si>
    <t>HB GMT</t>
  </si>
  <si>
    <t>Mango Readable</t>
  </si>
  <si>
    <t> MW
Online</t>
  </si>
  <si>
    <t>Bid Amount
</t>
  </si>
  <si>
    <t>Laurel Mountain
MW Out Unplanned</t>
  </si>
  <si>
    <t>Laurel Mountain
MW Out Planned</t>
  </si>
  <si>
    <t>Comments</t>
  </si>
  <si>
    <t>PJM Accepted Availability
mwh_available</t>
  </si>
  <si>
    <t>energy_losses
(MWh)</t>
  </si>
  <si>
    <t>energy_cost
$</t>
  </si>
  <si>
    <t>gross_revenue
[RMCP Revenue]
$</t>
  </si>
  <si>
    <t>other_charge
$</t>
  </si>
  <si>
    <t>potential_revenue</t>
  </si>
  <si>
    <t>revenue_capture</t>
  </si>
  <si>
    <t>Latest Update</t>
  </si>
  <si>
    <t>
hrly_dam_reg_mcp
[(RMCCP+RMPCP) x BF]
$</t>
  </si>
  <si>
    <t>
Injections
MWh</t>
  </si>
  <si>
    <t>Reprocess
Data From</t>
  </si>
  <si>
    <t>RMCCP</t>
  </si>
  <si>
    <t>RMPCP</t>
  </si>
  <si>
    <t>Benefits Factor</t>
  </si>
  <si>
    <t>Hrly Perf Score</t>
  </si>
  <si>
    <t>Fiber link break down </t>
  </si>
  <si>
    <t>M02P01 Inverter 2 High Temp</t>
  </si>
  <si>
    <t>M02P01 Inverter 2</t>
  </si>
  <si>
    <t>M02P01 inverter 2 high temp</t>
  </si>
  <si>
    <t>Self Scheduled</t>
  </si>
  <si>
    <t>M02P01 Inverter 2 high temp</t>
  </si>
  <si>
    <t>and pump replacement</t>
  </si>
  <si>
    <t>Self Schedule</t>
  </si>
  <si>
    <t>Scheduled HVAC PM</t>
  </si>
  <si>
    <t>PMs</t>
  </si>
  <si>
    <t>Self Scheduled, Chiller 4 went down </t>
  </si>
  <si>
    <t>Self Scheduled, tried to replace </t>
  </si>
  <si>
    <t>Self Scheduled, compressor</t>
  </si>
  <si>
    <t>Self Scheduled, Had the wrong one</t>
  </si>
  <si>
    <t>Self Scheduled, PM Chiller 4</t>
  </si>
  <si>
    <t>Self Scheduled, compressor replace.</t>
  </si>
  <si>
    <t>PJM Manually Pulled, comms issue</t>
  </si>
  <si>
    <t>PJM Manually Pulled</t>
  </si>
  <si>
    <t>PJM Manually Assigned</t>
  </si>
  <si>
    <t>Comms Issue - PJM Pulled</t>
  </si>
  <si>
    <t>Comms Issue</t>
  </si>
  <si>
    <t>Not assigned PJM Manually assigned</t>
  </si>
  <si>
    <t>Self Scheduled, M05E20 inverter HVAC</t>
  </si>
  <si>
    <t>Testing DPL</t>
  </si>
  <si>
    <t>M05P01 Inverter HVAC</t>
  </si>
  <si>
    <t>M03P01 inverter HVAC</t>
  </si>
  <si>
    <t>Self Schedule, PM M07E20 DC disc</t>
  </si>
  <si>
    <t>Self Schedule, Temp sensors in</t>
  </si>
  <si>
    <t>Self Schedule, in M05E20, M03E10</t>
  </si>
  <si>
    <t>BESS Request to lower to 30MW</t>
  </si>
  <si>
    <t>UNIT OFFLINE</t>
  </si>
  <si>
    <t>Maintenance</t>
  </si>
  <si>
    <t>Inverter Trip</t>
  </si>
  <si>
    <t>NULL</t>
  </si>
  <si>
    <t> </t>
  </si>
  <si>
    <t>INV on Rack 8 </t>
  </si>
  <si>
    <t>INV on Rack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</si>
</sst>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;@"/>
    <numFmt numFmtId="165" formatCode="m/d/yyyy h:mm:ss;@"/>
    <numFmt numFmtId="166" formatCode="#,##0.0000"/>
    <numFmt numFmtId="167" formatCode="m/d/yyyy h:mm:ss;@"/>
    <numFmt numFmtId="168" formatCode="m/d/yyyy h:mm:ss;@"/>
    <numFmt numFmtId="169" formatCode="m/d/yyyy h:mm:ss;@"/>
    <numFmt numFmtId="170" formatCode="m/d/yyyy;@"/>
    <numFmt numFmtId="171" formatCode="m/d/yyyy;@"/>
    <numFmt numFmtId="172" formatCode="m/d/yyyy;@"/>
  </numFmts>
  <fonts count="29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</fonts>
  <fills count="22">
    <fill>
      <patternFill patternType="none"/>
    </fill>
    <fill>
      <patternFill patternType="gray125">
        <bgColor rgb="FFFFFFFF"/>
      </patternFill>
    </fill>
    <fill>
      <patternFill patternType="solid">
        <fgColor rgb="FF3399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1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165" borderId="0" applyFont="1" fontId="1" applyNumberFormat="1">
      <alignment vertical="center" horizontal="center" wrapText="1"/>
    </xf>
    <xf applyAlignment="1" fillId="2" xfId="0" numFmtId="0" borderId="0" applyFont="1" fontId="2" applyFill="1">
      <alignment vertical="center" horizontal="center" wrapText="1"/>
    </xf>
    <xf applyAlignment="1" fillId="0" xfId="0" numFmtId="4" borderId="0" applyFont="1" fontId="3" applyNumberFormat="1">
      <alignment vertical="bottom" horizontal="general" wrapText="1"/>
    </xf>
    <xf applyAlignment="1" fillId="3" xfId="0" numFmtId="0" borderId="0" applyFont="1" fontId="4" applyFill="1">
      <alignment vertical="center" horizontal="center" wrapText="1"/>
    </xf>
    <xf applyAlignment="1" fillId="4" xfId="0" numFmtId="0" borderId="0" applyFont="1" fontId="5" applyFill="1">
      <alignment vertical="bottom" horizontal="general" wrapText="1"/>
    </xf>
    <xf applyAlignment="1" fillId="5" xfId="0" numFmtId="10" borderId="0" applyFont="1" fontId="6" applyNumberFormat="1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Alignment="1" fillId="7" xfId="0" numFmtId="0" borderId="0" applyFont="1" fontId="7" applyFill="1">
      <alignment vertical="center" horizontal="center" wrapText="1"/>
    </xf>
    <xf applyAlignment="1" fillId="8" xfId="0" numFmtId="166" borderId="0" applyFont="1" fontId="8" applyNumberFormat="1" applyFill="1">
      <alignment vertical="bottom" horizontal="general" wrapText="1"/>
    </xf>
    <xf applyAlignment="1" fillId="9" xfId="0" numFmtId="0" borderId="0" applyFont="1" fontId="9" applyFill="1">
      <alignment vertical="bottom" horizontal="general" wrapText="1"/>
    </xf>
    <xf applyAlignment="1" fillId="10" xfId="0" numFmtId="167" borderId="0" applyFont="1" fontId="10" applyNumberFormat="1" applyFill="1">
      <alignment vertical="center" horizontal="center" wrapText="1"/>
    </xf>
    <xf applyAlignment="1" fillId="11" xfId="0" numFmtId="168" borderId="0" applyFont="1" fontId="11" applyNumberFormat="1" applyFill="1">
      <alignment vertical="bottom" horizontal="general" wrapText="1"/>
    </xf>
    <xf applyAlignment="1" fillId="0" xfId="0" numFmtId="0" borderId="0" applyFont="1" fontId="12">
      <alignment vertical="center" horizontal="center" wrapText="1"/>
    </xf>
    <xf applyAlignment="1" fillId="0" xfId="0" numFmtId="10" borderId="0" applyFont="1" fontId="13" applyNumberFormat="1">
      <alignment vertical="center" horizontal="center" wrapText="1"/>
    </xf>
    <xf applyAlignment="1" fillId="0" xfId="0" numFmtId="169" borderId="0" applyFont="1" fontId="14" applyNumberFormat="1">
      <alignment vertical="bottom" horizontal="general" wrapText="1"/>
    </xf>
    <xf applyAlignment="1" fillId="12" xfId="0" numFmtId="170" borderId="0" applyFont="1" fontId="15" applyNumberFormat="1" applyFill="1">
      <alignment vertical="bottom" horizontal="general" wrapText="1"/>
    </xf>
    <xf applyAlignment="1" fillId="13" xfId="0" numFmtId="0" borderId="0" applyFont="1" fontId="16" applyFill="1">
      <alignment vertical="bottom" horizontal="general" wrapText="1"/>
    </xf>
    <xf applyAlignment="1" fillId="0" xfId="0" numFmtId="171" borderId="0" applyFont="1" fontId="17" applyNumberFormat="1">
      <alignment vertical="bottom" horizontal="general" wrapText="1"/>
    </xf>
    <xf applyAlignment="1" fillId="0" xfId="0" numFmtId="0" borderId="0" applyFont="1" fontId="18">
      <alignment vertical="bottom" horizontal="general" wrapText="1"/>
    </xf>
    <xf applyAlignment="1" fillId="14" xfId="0" numFmtId="4" borderId="0" applyFont="1" fontId="19" applyNumberFormat="1" applyFill="1">
      <alignment vertical="bottom" horizontal="general" wrapText="1"/>
    </xf>
    <xf applyAlignment="1" fillId="15" xfId="0" numFmtId="0" borderId="0" applyFont="1" fontId="20" applyFill="1">
      <alignment vertical="center" horizontal="center" wrapText="1"/>
    </xf>
    <xf applyAlignment="1" fillId="0" xfId="0" numFmtId="172" borderId="0" applyFont="1" fontId="21" applyNumberFormat="1">
      <alignment vertical="center" horizontal="center" wrapText="1"/>
    </xf>
    <xf applyAlignment="1" fillId="16" xfId="0" numFmtId="0" borderId="0" applyFont="1" fontId="22" applyFill="1">
      <alignment vertical="bottom" horizontal="general" wrapText="1"/>
    </xf>
    <xf applyAlignment="1" fillId="17" xfId="0" numFmtId="0" borderId="0" applyFont="1" fontId="23" applyFill="1">
      <alignment vertical="bottom" horizontal="general" wrapText="1"/>
    </xf>
    <xf applyAlignment="1" fillId="18" xfId="0" numFmtId="0" borderId="0" applyFont="1" fontId="24" applyFill="1">
      <alignment vertical="center" horizontal="center" wrapText="1"/>
    </xf>
    <xf applyAlignment="1" fillId="19" xfId="0" numFmtId="0" borderId="0" applyFont="1" fontId="25" applyFill="1">
      <alignment vertical="center" horizontal="center" wrapText="1"/>
    </xf>
    <xf applyAlignment="1" fillId="20" xfId="0" numFmtId="0" borderId="0" applyFont="1" fontId="26" applyFill="1">
      <alignment vertical="bottom" horizontal="general" wrapText="1"/>
    </xf>
    <xf applyAlignment="1" fillId="0" xfId="0" numFmtId="10" borderId="0" applyFont="1" fontId="27" applyNumberFormat="1">
      <alignment vertical="bottom" horizontal="general" wrapText="1"/>
    </xf>
    <xf applyAlignment="1" fillId="21" xfId="0" numFmtId="0" borderId="0" applyFont="1" fontId="28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hidden="1" width="24.43"/>
    <col min="2" customWidth="1" max="2" width="17.29"/>
    <col min="3" customWidth="1" max="3" hidden="1" width="18.14"/>
    <col min="4" customWidth="1" max="4" hidden="1" width="10.0"/>
    <col min="5" customWidth="1" max="5" hidden="1" width="7.86"/>
    <col min="6" customWidth="1" max="6" hidden="1" width="17.29"/>
    <col min="7" customWidth="1" max="7" width="6.57"/>
    <col min="8" customWidth="1" max="8" width="12.29"/>
    <col min="9" customWidth="1" max="9" width="19.71"/>
    <col min="10" customWidth="1" max="10" hidden="1" width="17.29"/>
    <col min="11" customWidth="1" max="11" hidden="1" width="20.43"/>
    <col min="12" customWidth="1" max="13" hidden="1" width="17.29"/>
    <col min="14" customWidth="1" max="14" width="16.86"/>
    <col min="15" customWidth="1" max="15" width="32.71"/>
    <col min="16" customWidth="1" max="16" width="26.57"/>
    <col min="17" customWidth="1" max="17" width="14.86"/>
    <col min="18" customWidth="1" max="18" width="12.86"/>
    <col min="19" customWidth="1" max="19" width="17.43"/>
    <col min="20" customWidth="1" max="20" width="14.0"/>
    <col min="21" customWidth="1" max="21" width="19.14"/>
    <col min="22" customWidth="1" max="22" width="17.86"/>
    <col min="23" customWidth="1" max="23" width="14.86"/>
    <col min="24" customWidth="1" max="24" width="24.14"/>
    <col min="25" customWidth="1" max="25" width="10.0"/>
    <col min="26" customWidth="1" max="26" width="11.0"/>
    <col min="27" customWidth="1" max="27" width="8.57"/>
    <col min="28" customWidth="1" max="28" width="7.29"/>
    <col min="29" customWidth="1" max="29" width="15.71"/>
    <col min="30" customWidth="1" max="30" width="15.57"/>
  </cols>
  <sheetData>
    <row customHeight="1" r="1" ht="55.5">
      <c t="s" s="12" r="A1">
        <v>0</v>
      </c>
      <c t="s" s="2" r="B1">
        <v>1</v>
      </c>
      <c t="s" s="5" r="C1">
        <v>2</v>
      </c>
      <c t="s" s="5" r="D1">
        <v>3</v>
      </c>
      <c t="s" s="5" r="E1">
        <v>4</v>
      </c>
      <c t="s" s="5" r="F1">
        <v>5</v>
      </c>
      <c t="s" s="30" r="G1">
        <v>6</v>
      </c>
      <c t="s" s="3" r="H1">
        <v>7</v>
      </c>
      <c t="s" s="26" r="I1">
        <v>8</v>
      </c>
      <c t="s" s="5" r="J1">
        <v>5</v>
      </c>
      <c t="s" s="5" r="K1">
        <v>5</v>
      </c>
      <c t="s" s="5" r="L1">
        <v>5</v>
      </c>
      <c t="s" s="5" r="M1">
        <v>5</v>
      </c>
      <c t="s" s="26" r="N1">
        <v>9</v>
      </c>
      <c t="s" s="27" r="O1">
        <v>10</v>
      </c>
      <c t="s" s="3" r="P1">
        <v>11</v>
      </c>
      <c t="s" s="9" r="Q1">
        <v>12</v>
      </c>
      <c t="s" s="9" r="R1">
        <v>13</v>
      </c>
      <c t="s" s="9" r="S1">
        <v>14</v>
      </c>
      <c t="s" s="9" r="T1">
        <v>15</v>
      </c>
      <c t="s" s="14" r="U1">
        <v>16</v>
      </c>
      <c t="s" s="15" r="V1">
        <v>17</v>
      </c>
      <c t="s" s="23" r="W1">
        <v>18</v>
      </c>
      <c t="s" s="9" r="X1">
        <v>19</v>
      </c>
      <c t="s" s="9" r="Y1">
        <v>20</v>
      </c>
      <c t="s" s="14" r="Z1">
        <v>21</v>
      </c>
      <c t="s" s="9" r="AA1">
        <v>22</v>
      </c>
      <c t="s" s="9" r="AB1">
        <v>23</v>
      </c>
      <c t="s" s="9" r="AC1">
        <v>24</v>
      </c>
      <c t="s" s="9" r="AD1">
        <v>25</v>
      </c>
    </row>
    <row customHeight="1" r="2" ht="12.0">
      <c s="13" r="A2">
        <v>41275</v>
      </c>
      <c s="16" r="B2">
        <v>41275</v>
      </c>
      <c s="13" r="C2">
        <f>A2+TIME(5,0,0)</f>
        <v>41275.2083333333</v>
      </c>
      <c s="17" r="D2">
        <f>DATE(YEAR(C2),MONTH(C2),DAY(C2))</f>
        <v>41275</v>
      </c>
      <c s="18" r="E2">
        <f>HOUR(C2)</f>
        <v>5</v>
      </c>
      <c t="str" s="18" r="F2">
        <f>CONCATENATE("LMsched:",(H2*1000))</f>
        <v>LMsched:27000</v>
      </c>
      <c s="11" r="G2">
        <v>32</v>
      </c>
      <c s="6" r="H2">
        <v>27</v>
      </c>
      <c s="25" r="I2">
        <v>5</v>
      </c>
      <c t="str" s="18" r="J2">
        <f>CONCATENATE("LMbid:",(G2*1000))</f>
        <v>LMbid:32000</v>
      </c>
      <c t="str" s="18" r="K2">
        <f>CONCATENATE("LMUnscheduled:",(I2*1000))</f>
        <v>LMUnscheduled:5000</v>
      </c>
      <c t="str" s="18" r="L2">
        <f>CONCATENATE("LMPlanned:",(N2*1000))</f>
        <v>LMPlanned:0</v>
      </c>
      <c t="str" s="18" r="M2">
        <f>CONCATENATE("LMSettled:",(P2*1000))</f>
        <v>LMSettled:27000</v>
      </c>
      <c s="25" r="N2">
        <v>0</v>
      </c>
      <c s="24" r="O2"/>
      <c s="6" r="P2">
        <v>27</v>
      </c>
      <c s="10" r="Q2">
        <v>-1</v>
      </c>
      <c s="28" r="R2">
        <v>-24.51</v>
      </c>
      <c s="28" r="S2">
        <v>431.26</v>
      </c>
      <c s="10" r="T2"/>
      <c s="20" r="U2">
        <f>X2*32</f>
        <v>523.2</v>
      </c>
      <c s="29" r="V2">
        <f>IF((U2=0),0,(S2/U2))</f>
        <v>0.82427370030581</v>
      </c>
      <c s="1" r="W2">
        <v>41402</v>
      </c>
      <c s="28" r="X2">
        <f>(AA2+AB2)*AC2</f>
        <v>16.35</v>
      </c>
      <c s="10" r="Y2"/>
      <c s="22" r="AA2">
        <v>7.92</v>
      </c>
      <c s="22" r="AB2">
        <v>8.43</v>
      </c>
      <c s="22" r="AC2">
        <v>1</v>
      </c>
      <c s="22" r="AD2">
        <v>0.98</v>
      </c>
    </row>
    <row customHeight="1" r="3" ht="12.0">
      <c s="13" r="A3">
        <v>41275.0416666667</v>
      </c>
      <c s="16" r="B3">
        <v>41275.0416666667</v>
      </c>
      <c s="13" r="C3">
        <f>A3+TIME(5,0,0)</f>
        <v>41275.25</v>
      </c>
      <c s="17" r="D3">
        <f>DATE(YEAR(C3),MONTH(C3),DAY(C3))</f>
        <v>41275</v>
      </c>
      <c s="18" r="E3">
        <f>HOUR(C3)</f>
        <v>6</v>
      </c>
      <c t="str" s="18" r="F3">
        <f>CONCATENATE("LMsched:",(H3*1000))</f>
        <v>LMsched:27000</v>
      </c>
      <c s="11" r="G3">
        <v>32</v>
      </c>
      <c s="6" r="H3">
        <v>27</v>
      </c>
      <c s="25" r="I3">
        <v>5</v>
      </c>
      <c t="str" s="18" r="J3">
        <f>CONCATENATE("LMbid:",(G3*1000))</f>
        <v>LMbid:32000</v>
      </c>
      <c t="str" s="18" r="K3">
        <f>CONCATENATE("LMUnscheduled:",(I3*1000))</f>
        <v>LMUnscheduled:5000</v>
      </c>
      <c t="str" s="18" r="L3">
        <f>CONCATENATE("LMPlanned:",(N3*1000))</f>
        <v>LMPlanned:0</v>
      </c>
      <c t="str" s="18" r="M3">
        <f>CONCATENATE("LMSettled:",(P3*1000))</f>
        <v>LMSettled:27000</v>
      </c>
      <c s="25" r="N3">
        <v>0</v>
      </c>
      <c s="24" r="O3"/>
      <c s="6" r="P3">
        <v>27</v>
      </c>
      <c s="10" r="Q3">
        <v>-1</v>
      </c>
      <c s="28" r="R3">
        <v>-24.74</v>
      </c>
      <c s="28" r="S3">
        <v>542.43</v>
      </c>
      <c s="10" r="T3"/>
      <c s="20" r="U3">
        <f>X3*32</f>
        <v>656.32</v>
      </c>
      <c s="29" r="V3">
        <f>IF((U3=0),0,(S3/U3))</f>
        <v>0.826471843003413</v>
      </c>
      <c s="28" r="X3">
        <f>(AA3+AB3)*AC3</f>
        <v>20.51</v>
      </c>
      <c s="10" r="Y3"/>
      <c s="22" r="AA3">
        <v>13.75</v>
      </c>
      <c s="22" r="AB3">
        <v>6.76</v>
      </c>
      <c s="22" r="AC3">
        <v>1</v>
      </c>
      <c s="22" r="AD3">
        <v>0.98</v>
      </c>
    </row>
    <row customHeight="1" r="4" ht="12.0">
      <c s="13" r="A4">
        <v>41275.0833333333</v>
      </c>
      <c s="16" r="B4">
        <v>41275.0833333333</v>
      </c>
      <c s="13" r="C4">
        <f>A4+TIME(5,0,0)</f>
        <v>41275.2916666667</v>
      </c>
      <c s="17" r="D4">
        <f>DATE(YEAR(C4),MONTH(C4),DAY(C4))</f>
        <v>41275</v>
      </c>
      <c s="18" r="E4">
        <f>HOUR(C4)</f>
        <v>7</v>
      </c>
      <c t="str" s="18" r="F4">
        <f>CONCATENATE("LMsched:",(H4*1000))</f>
        <v>LMsched:27000</v>
      </c>
      <c s="11" r="G4">
        <v>32</v>
      </c>
      <c s="6" r="H4">
        <v>27</v>
      </c>
      <c s="25" r="I4">
        <v>5</v>
      </c>
      <c t="str" s="18" r="J4">
        <f>CONCATENATE("LMbid:",(G4*1000))</f>
        <v>LMbid:32000</v>
      </c>
      <c t="str" s="18" r="K4">
        <f>CONCATENATE("LMUnscheduled:",(I4*1000))</f>
        <v>LMUnscheduled:5000</v>
      </c>
      <c t="str" s="18" r="L4">
        <f>CONCATENATE("LMPlanned:",(N4*1000))</f>
        <v>LMPlanned:0</v>
      </c>
      <c t="str" s="18" r="M4">
        <f>CONCATENATE("LMSettled:",(P4*1000))</f>
        <v>LMSettled:27000</v>
      </c>
      <c s="25" r="N4">
        <v>0</v>
      </c>
      <c s="24" r="O4"/>
      <c s="6" r="P4">
        <v>27</v>
      </c>
      <c s="10" r="Q4">
        <v>-2</v>
      </c>
      <c s="28" r="R4">
        <v>-47.6</v>
      </c>
      <c s="28" r="S4">
        <v>558.41</v>
      </c>
      <c s="10" r="T4"/>
      <c s="20" r="U4">
        <f>X4*32</f>
        <v>685.12</v>
      </c>
      <c s="29" r="V4">
        <f>IF((U4=0),0,(S4/U4))</f>
        <v>0.81505429705745</v>
      </c>
      <c s="28" r="X4">
        <f>(AA4+AB4)*AC4</f>
        <v>21.41</v>
      </c>
      <c s="10" r="Y4"/>
      <c s="22" r="AA4">
        <v>15.18</v>
      </c>
      <c s="22" r="AB4">
        <v>6.23</v>
      </c>
      <c s="22" r="AC4">
        <v>1</v>
      </c>
      <c s="22" r="AD4">
        <v>0.97</v>
      </c>
    </row>
    <row customHeight="1" r="5" ht="12.0">
      <c s="13" r="A5">
        <v>41275.125</v>
      </c>
      <c s="16" r="B5">
        <v>41275.125</v>
      </c>
      <c s="13" r="C5">
        <f>A5+TIME(5,0,0)</f>
        <v>41275.3333333333</v>
      </c>
      <c s="17" r="D5">
        <f>DATE(YEAR(C5),MONTH(C5),DAY(C5))</f>
        <v>41275</v>
      </c>
      <c s="18" r="E5">
        <f>HOUR(C5)</f>
        <v>8</v>
      </c>
      <c t="str" s="18" r="F5">
        <f>CONCATENATE("LMsched:",(H5*1000))</f>
        <v>LMsched:27000</v>
      </c>
      <c s="11" r="G5">
        <v>32</v>
      </c>
      <c s="6" r="H5">
        <v>27</v>
      </c>
      <c s="25" r="I5">
        <v>5</v>
      </c>
      <c t="str" s="18" r="J5">
        <f>CONCATENATE("LMbid:",(G5*1000))</f>
        <v>LMbid:32000</v>
      </c>
      <c t="str" s="18" r="K5">
        <f>CONCATENATE("LMUnscheduled:",(I5*1000))</f>
        <v>LMUnscheduled:5000</v>
      </c>
      <c t="str" s="18" r="L5">
        <f>CONCATENATE("LMPlanned:",(N5*1000))</f>
        <v>LMPlanned:0</v>
      </c>
      <c t="str" s="18" r="M5">
        <f>CONCATENATE("LMSettled:",(P5*1000))</f>
        <v>LMSettled:27000</v>
      </c>
      <c s="25" r="N5">
        <v>0</v>
      </c>
      <c s="24" r="O5"/>
      <c s="6" r="P5">
        <v>27</v>
      </c>
      <c s="10" r="Q5">
        <v>0</v>
      </c>
      <c s="28" r="R5">
        <v>0</v>
      </c>
      <c s="28" r="S5">
        <v>582.92</v>
      </c>
      <c s="10" r="T5"/>
      <c s="20" r="U5">
        <f>X5*32</f>
        <v>840</v>
      </c>
      <c s="29" r="V5">
        <f>IF((U5=0),0,(S5/U5))</f>
        <v>0.693952380952381</v>
      </c>
      <c s="28" r="X5">
        <f>(AA5+AB5)*AC5</f>
        <v>26.25</v>
      </c>
      <c s="10" r="Y5"/>
      <c s="22" r="AA5">
        <v>21.2</v>
      </c>
      <c s="22" r="AB5">
        <v>5.05</v>
      </c>
      <c s="22" r="AC5">
        <v>1</v>
      </c>
      <c s="22" r="AD5">
        <v>0.82</v>
      </c>
    </row>
    <row customHeight="1" r="6" ht="12.0">
      <c s="13" r="A6">
        <v>41275.1666666667</v>
      </c>
      <c s="16" r="B6">
        <v>41275.1666666667</v>
      </c>
      <c s="13" r="C6">
        <f>A6+TIME(5,0,0)</f>
        <v>41275.375</v>
      </c>
      <c s="17" r="D6">
        <f>DATE(YEAR(C6),MONTH(C6),DAY(C6))</f>
        <v>41275</v>
      </c>
      <c s="18" r="E6">
        <f>HOUR(C6)</f>
        <v>9</v>
      </c>
      <c t="str" s="18" r="F6">
        <f>CONCATENATE("LMsched:",(H6*1000))</f>
        <v>LMsched:27000</v>
      </c>
      <c s="11" r="G6">
        <v>32</v>
      </c>
      <c s="6" r="H6">
        <v>27</v>
      </c>
      <c s="25" r="I6">
        <v>5</v>
      </c>
      <c t="str" s="18" r="J6">
        <f>CONCATENATE("LMbid:",(G6*1000))</f>
        <v>LMbid:32000</v>
      </c>
      <c t="str" s="18" r="K6">
        <f>CONCATENATE("LMUnscheduled:",(I6*1000))</f>
        <v>LMUnscheduled:5000</v>
      </c>
      <c t="str" s="18" r="L6">
        <f>CONCATENATE("LMPlanned:",(N6*1000))</f>
        <v>LMPlanned:0</v>
      </c>
      <c t="str" s="18" r="M6">
        <f>CONCATENATE("LMSettled:",(P6*1000))</f>
        <v>LMSettled:27000</v>
      </c>
      <c s="25" r="N6">
        <v>0</v>
      </c>
      <c s="24" r="O6"/>
      <c s="6" r="P6">
        <v>27</v>
      </c>
      <c s="10" r="Q6">
        <v>-2</v>
      </c>
      <c s="28" r="R6">
        <v>-44.94</v>
      </c>
      <c s="28" r="S6">
        <v>602.45</v>
      </c>
      <c s="10" r="T6"/>
      <c s="20" r="U6">
        <f>X6*32</f>
        <v>763.2</v>
      </c>
      <c s="29" r="V6">
        <f>IF((U6=0),0,(S6/U6))</f>
        <v>0.789373689727464</v>
      </c>
      <c s="28" r="X6">
        <f>(AA6+AB6)*AC6</f>
        <v>23.85</v>
      </c>
      <c s="10" r="Y6"/>
      <c s="22" r="AA6">
        <v>17.4</v>
      </c>
      <c s="22" r="AB6">
        <v>6.45</v>
      </c>
      <c s="22" r="AC6">
        <v>1</v>
      </c>
      <c s="22" r="AD6">
        <v>0.94</v>
      </c>
    </row>
    <row customHeight="1" r="7" ht="12.0">
      <c s="13" r="A7">
        <v>41275.2083333333</v>
      </c>
      <c s="16" r="B7">
        <v>41275.2083333333</v>
      </c>
      <c s="13" r="C7">
        <f>A7+TIME(5,0,0)</f>
        <v>41275.4166666667</v>
      </c>
      <c s="17" r="D7">
        <f>DATE(YEAR(C7),MONTH(C7),DAY(C7))</f>
        <v>41275</v>
      </c>
      <c s="18" r="E7">
        <f>HOUR(C7)</f>
        <v>10</v>
      </c>
      <c t="str" s="18" r="F7">
        <f>CONCATENATE("LMsched:",(H7*1000))</f>
        <v>LMsched:27000</v>
      </c>
      <c s="11" r="G7">
        <v>32</v>
      </c>
      <c s="6" r="H7">
        <v>27</v>
      </c>
      <c s="25" r="I7">
        <v>5</v>
      </c>
      <c t="str" s="18" r="J7">
        <f>CONCATENATE("LMbid:",(G7*1000))</f>
        <v>LMbid:32000</v>
      </c>
      <c t="str" s="18" r="K7">
        <f>CONCATENATE("LMUnscheduled:",(I7*1000))</f>
        <v>LMUnscheduled:5000</v>
      </c>
      <c t="str" s="18" r="L7">
        <f>CONCATENATE("LMPlanned:",(N7*1000))</f>
        <v>LMPlanned:0</v>
      </c>
      <c t="str" s="18" r="M7">
        <f>CONCATENATE("LMSettled:",(P7*1000))</f>
        <v>LMSettled:27000</v>
      </c>
      <c s="25" r="N7">
        <v>0</v>
      </c>
      <c s="24" r="O7"/>
      <c s="6" r="P7">
        <v>27</v>
      </c>
      <c s="10" r="Q7">
        <v>2</v>
      </c>
      <c s="28" r="R7">
        <v>32.98</v>
      </c>
      <c s="28" r="S7">
        <v>889.9</v>
      </c>
      <c s="10" r="T7"/>
      <c s="20" r="U7">
        <f>X7*32</f>
        <v>1090.56</v>
      </c>
      <c s="29" r="V7">
        <f>IF((U7=0),0,(S7/U7))</f>
        <v>0.816002787558686</v>
      </c>
      <c s="28" r="X7">
        <f>(AA7+AB7)*AC7</f>
        <v>34.08</v>
      </c>
      <c s="10" r="Y7"/>
      <c s="22" r="AA7">
        <v>30.78</v>
      </c>
      <c s="22" r="AB7">
        <v>3.3</v>
      </c>
      <c s="22" r="AC7">
        <v>1</v>
      </c>
      <c s="22" r="AD7">
        <v>0.97</v>
      </c>
    </row>
    <row customHeight="1" r="8" ht="12.0">
      <c s="13" r="A8">
        <v>41275.25</v>
      </c>
      <c s="16" r="B8">
        <v>41275.25</v>
      </c>
      <c s="13" r="C8">
        <f>A8+TIME(5,0,0)</f>
        <v>41275.4583333333</v>
      </c>
      <c s="17" r="D8">
        <f>DATE(YEAR(C8),MONTH(C8),DAY(C8))</f>
        <v>41275</v>
      </c>
      <c s="18" r="E8">
        <f>HOUR(C8)</f>
        <v>11</v>
      </c>
      <c t="str" s="18" r="F8">
        <f>CONCATENATE("LMsched:",(H8*1000))</f>
        <v>LMsched:27000</v>
      </c>
      <c s="11" r="G8">
        <v>32</v>
      </c>
      <c s="6" r="H8">
        <v>27</v>
      </c>
      <c s="25" r="I8">
        <v>5</v>
      </c>
      <c t="str" s="18" r="J8">
        <f>CONCATENATE("LMbid:",(G8*1000))</f>
        <v>LMbid:32000</v>
      </c>
      <c t="str" s="18" r="K8">
        <f>CONCATENATE("LMUnscheduled:",(I8*1000))</f>
        <v>LMUnscheduled:5000</v>
      </c>
      <c t="str" s="18" r="L8">
        <f>CONCATENATE("LMPlanned:",(N8*1000))</f>
        <v>LMPlanned:0</v>
      </c>
      <c t="str" s="18" r="M8">
        <f>CONCATENATE("LMSettled:",(P8*1000))</f>
        <v>LMSettled:27000</v>
      </c>
      <c s="25" r="N8">
        <v>0</v>
      </c>
      <c s="24" r="O8"/>
      <c s="6" r="P8">
        <v>27</v>
      </c>
      <c s="10" r="Q8">
        <v>-3</v>
      </c>
      <c s="28" r="R8">
        <v>-63.72</v>
      </c>
      <c s="28" r="S8">
        <v>727.1</v>
      </c>
      <c s="10" r="T8"/>
      <c s="20" r="U8">
        <f>X8*32</f>
        <v>893.12</v>
      </c>
      <c s="29" r="V8">
        <f>IF((U8=0),0,(S8/U8))</f>
        <v>0.814112325331422</v>
      </c>
      <c s="28" r="X8">
        <f>(AA8+AB8)*AC8</f>
        <v>27.91</v>
      </c>
      <c s="10" r="Y8"/>
      <c s="22" r="AA8">
        <v>20.45</v>
      </c>
      <c s="22" r="AB8">
        <v>7.46</v>
      </c>
      <c s="22" r="AC8">
        <v>1</v>
      </c>
      <c s="22" r="AD8">
        <v>0.96</v>
      </c>
    </row>
    <row customHeight="1" r="9" ht="12.0">
      <c s="13" r="A9">
        <v>41275.2916666667</v>
      </c>
      <c s="16" r="B9">
        <v>41275.2916666667</v>
      </c>
      <c s="13" r="C9">
        <f>A9+TIME(5,0,0)</f>
        <v>41275.5</v>
      </c>
      <c s="17" r="D9">
        <f>DATE(YEAR(C9),MONTH(C9),DAY(C9))</f>
        <v>41275</v>
      </c>
      <c s="18" r="E9">
        <f>HOUR(C9)</f>
        <v>12</v>
      </c>
      <c t="str" s="18" r="F9">
        <f>CONCATENATE("LMsched:",(H9*1000))</f>
        <v>LMsched:27000</v>
      </c>
      <c s="11" r="G9">
        <v>32</v>
      </c>
      <c s="6" r="H9">
        <v>27</v>
      </c>
      <c s="25" r="I9">
        <v>5</v>
      </c>
      <c t="str" s="18" r="J9">
        <f>CONCATENATE("LMbid:",(G9*1000))</f>
        <v>LMbid:32000</v>
      </c>
      <c t="str" s="18" r="K9">
        <f>CONCATENATE("LMUnscheduled:",(I9*1000))</f>
        <v>LMUnscheduled:5000</v>
      </c>
      <c t="str" s="18" r="L9">
        <f>CONCATENATE("LMPlanned:",(N9*1000))</f>
        <v>LMPlanned:0</v>
      </c>
      <c t="str" s="18" r="M9">
        <f>CONCATENATE("LMSettled:",(P9*1000))</f>
        <v>LMSettled:27000</v>
      </c>
      <c s="25" r="N9">
        <v>0</v>
      </c>
      <c s="24" r="O9"/>
      <c s="6" r="P9">
        <v>27</v>
      </c>
      <c s="10" r="Q9">
        <v>-2</v>
      </c>
      <c s="28" r="R9">
        <v>-43.9</v>
      </c>
      <c s="28" r="S9">
        <v>617.2</v>
      </c>
      <c s="10" r="T9"/>
      <c s="20" r="U9">
        <f>X9*32</f>
        <v>776.96</v>
      </c>
      <c s="29" r="V9">
        <f>IF((U9=0),0,(S9/U9))</f>
        <v>0.794378088962109</v>
      </c>
      <c s="28" r="X9">
        <f>(AA9+AB9)*AC9</f>
        <v>24.28</v>
      </c>
      <c s="10" r="Y9"/>
      <c s="22" r="AA9">
        <v>13.48</v>
      </c>
      <c s="22" r="AB9">
        <v>10.8</v>
      </c>
      <c s="22" r="AC9">
        <v>1</v>
      </c>
      <c s="22" r="AD9">
        <v>0.94</v>
      </c>
    </row>
    <row customHeight="1" r="10" ht="12.0">
      <c s="13" r="A10">
        <v>41275.3333333333</v>
      </c>
      <c s="16" r="B10">
        <v>41275.3333333333</v>
      </c>
      <c s="13" r="C10">
        <f>A10+TIME(5,0,0)</f>
        <v>41275.5416666667</v>
      </c>
      <c s="17" r="D10">
        <f>DATE(YEAR(C10),MONTH(C10),DAY(C10))</f>
        <v>41275</v>
      </c>
      <c s="18" r="E10">
        <f>HOUR(C10)</f>
        <v>13</v>
      </c>
      <c t="str" s="18" r="F10">
        <f>CONCATENATE("LMsched:",(H10*1000))</f>
        <v>LMsched:27000</v>
      </c>
      <c s="11" r="G10">
        <v>32</v>
      </c>
      <c s="6" r="H10">
        <v>27</v>
      </c>
      <c s="25" r="I10">
        <v>5</v>
      </c>
      <c t="str" s="18" r="J10">
        <f>CONCATENATE("LMbid:",(G10*1000))</f>
        <v>LMbid:32000</v>
      </c>
      <c t="str" s="18" r="K10">
        <f>CONCATENATE("LMUnscheduled:",(I10*1000))</f>
        <v>LMUnscheduled:5000</v>
      </c>
      <c t="str" s="18" r="L10">
        <f>CONCATENATE("LMPlanned:",(N10*1000))</f>
        <v>LMPlanned:0</v>
      </c>
      <c t="str" s="18" r="M10">
        <f>CONCATENATE("LMSettled:",(P10*1000))</f>
        <v>LMSettled:27000</v>
      </c>
      <c s="25" r="N10">
        <v>0</v>
      </c>
      <c s="24" r="O10"/>
      <c s="6" r="P10">
        <v>27</v>
      </c>
      <c s="10" r="Q10">
        <v>0</v>
      </c>
      <c s="28" r="R10">
        <v>0</v>
      </c>
      <c s="28" r="S10">
        <v>294.68</v>
      </c>
      <c s="10" r="T10"/>
      <c s="20" r="U10">
        <f>X10*32</f>
        <v>462.08</v>
      </c>
      <c s="29" r="V10">
        <f>IF((U10=0),0,(S10/U10))</f>
        <v>0.637725069252078</v>
      </c>
      <c s="28" r="X10">
        <f>(AA10+AB10)*AC10</f>
        <v>14.44</v>
      </c>
      <c s="10" r="Y10"/>
      <c s="22" r="AA10">
        <v>8</v>
      </c>
      <c s="22" r="AB10">
        <v>6.44</v>
      </c>
      <c s="22" r="AC10">
        <v>1</v>
      </c>
      <c s="22" r="AD10">
        <v>0.76</v>
      </c>
    </row>
    <row customHeight="1" r="11" ht="12.0">
      <c s="13" r="A11">
        <v>41275.375</v>
      </c>
      <c s="16" r="B11">
        <v>41275.375</v>
      </c>
      <c s="13" r="C11">
        <f>A11+TIME(5,0,0)</f>
        <v>41275.5833333333</v>
      </c>
      <c s="17" r="D11">
        <f>DATE(YEAR(C11),MONTH(C11),DAY(C11))</f>
        <v>41275</v>
      </c>
      <c s="18" r="E11">
        <f>HOUR(C11)</f>
        <v>14</v>
      </c>
      <c t="str" s="18" r="F11">
        <f>CONCATENATE("LMsched:",(H11*1000))</f>
        <v>LMsched:27000</v>
      </c>
      <c s="11" r="G11">
        <v>32</v>
      </c>
      <c s="6" r="H11">
        <v>27</v>
      </c>
      <c s="25" r="I11">
        <v>5</v>
      </c>
      <c t="str" s="18" r="J11">
        <f>CONCATENATE("LMbid:",(G11*1000))</f>
        <v>LMbid:32000</v>
      </c>
      <c t="str" s="18" r="K11">
        <f>CONCATENATE("LMUnscheduled:",(I11*1000))</f>
        <v>LMUnscheduled:5000</v>
      </c>
      <c t="str" s="18" r="L11">
        <f>CONCATENATE("LMPlanned:",(N11*1000))</f>
        <v>LMPlanned:0</v>
      </c>
      <c t="str" s="18" r="M11">
        <f>CONCATENATE("LMSettled:",(P11*1000))</f>
        <v>LMSettled:27000</v>
      </c>
      <c s="25" r="N11">
        <v>0</v>
      </c>
      <c s="24" r="O11"/>
      <c s="6" r="P11">
        <v>27</v>
      </c>
      <c s="10" r="Q11">
        <v>-1</v>
      </c>
      <c s="28" r="R11">
        <v>-22.47</v>
      </c>
      <c s="28" r="S11">
        <v>603.37</v>
      </c>
      <c s="10" r="T11"/>
      <c s="20" r="U11">
        <f>X11*32</f>
        <v>763.52</v>
      </c>
      <c s="29" r="V11">
        <f>IF((U11=0),0,(S11/U11))</f>
        <v>0.790247799664711</v>
      </c>
      <c s="28" r="X11">
        <f>(AA11+AB11)*AC11</f>
        <v>23.86</v>
      </c>
      <c s="10" r="Y11"/>
      <c s="22" r="AA11">
        <v>15.14</v>
      </c>
      <c s="22" r="AB11">
        <v>8.72</v>
      </c>
      <c s="22" r="AC11">
        <v>1</v>
      </c>
      <c s="22" r="AD11">
        <v>0.94</v>
      </c>
    </row>
    <row customHeight="1" r="12" ht="12.0">
      <c s="13" r="A12">
        <v>41275.4166666667</v>
      </c>
      <c s="16" r="B12">
        <v>41275.4166666667</v>
      </c>
      <c s="17" r="C12">
        <f>A12+TIME(5,0,0)</f>
        <v>41275.625</v>
      </c>
      <c s="17" r="D12">
        <f>DATE(YEAR(C12),MONTH(C12),DAY(C12))</f>
        <v>41275</v>
      </c>
      <c s="18" r="E12">
        <f>HOUR(C12)</f>
        <v>15</v>
      </c>
      <c t="str" s="18" r="F12">
        <f>CONCATENATE("LMsched:",(H12*1000))</f>
        <v>LMsched:16000</v>
      </c>
      <c s="11" r="G12">
        <v>32</v>
      </c>
      <c s="6" r="H12">
        <v>16</v>
      </c>
      <c s="25" r="I12">
        <v>16</v>
      </c>
      <c t="str" s="18" r="J12">
        <f>CONCATENATE("LMbid:",(G12*1000))</f>
        <v>LMbid:32000</v>
      </c>
      <c t="str" s="18" r="K12">
        <f>CONCATENATE("LMUnscheduled:",(I12*1000))</f>
        <v>LMUnscheduled:16000</v>
      </c>
      <c t="str" s="18" r="L12">
        <f>CONCATENATE("LMPlanned:",(N12*1000))</f>
        <v>LMPlanned:0</v>
      </c>
      <c t="str" s="18" r="M12">
        <f>CONCATENATE("LMSettled:",(P12*1000))</f>
        <v>LMSettled:16000</v>
      </c>
      <c s="25" r="N12">
        <v>0</v>
      </c>
      <c t="s" s="24" r="O12">
        <v>26</v>
      </c>
      <c s="6" r="P12">
        <v>16</v>
      </c>
      <c s="10" r="Q12">
        <v>-1</v>
      </c>
      <c s="28" r="R12">
        <v>-24.04</v>
      </c>
      <c s="28" r="S12">
        <v>316.4</v>
      </c>
      <c s="10" r="T12"/>
      <c s="20" r="U12">
        <f>X12*32</f>
        <v>696.32</v>
      </c>
      <c s="29" r="V12">
        <f>IF((U12=0),0,(S12/U12))</f>
        <v>0.454388786764706</v>
      </c>
      <c s="28" r="X12">
        <f>(AA12+AB12)*AC12</f>
        <v>21.76</v>
      </c>
      <c s="10" r="Y12"/>
      <c s="22" r="AA12">
        <v>16.7</v>
      </c>
      <c s="22" r="AB12">
        <v>5.06</v>
      </c>
      <c s="22" r="AC12">
        <v>1</v>
      </c>
      <c s="22" r="AD12">
        <v>0.91</v>
      </c>
    </row>
    <row customHeight="1" r="13" ht="12.0">
      <c s="13" r="A13">
        <v>41275.4583333333</v>
      </c>
      <c s="16" r="B13">
        <v>41275.4583333333</v>
      </c>
      <c s="13" r="C13">
        <f>A13+TIME(5,0,0)</f>
        <v>41275.6666666667</v>
      </c>
      <c s="17" r="D13">
        <f>DATE(YEAR(C13),MONTH(C13),DAY(C13))</f>
        <v>41275</v>
      </c>
      <c s="18" r="E13">
        <f>HOUR(C13)</f>
        <v>16</v>
      </c>
      <c t="str" s="18" r="F13">
        <f>CONCATENATE("LMsched:",(H13*1000))</f>
        <v>LMsched:16000</v>
      </c>
      <c s="11" r="G13">
        <v>32</v>
      </c>
      <c s="6" r="H13">
        <v>16</v>
      </c>
      <c s="25" r="I13">
        <v>16</v>
      </c>
      <c t="str" s="18" r="J13">
        <f>CONCATENATE("LMbid:",(G13*1000))</f>
        <v>LMbid:32000</v>
      </c>
      <c t="str" s="18" r="K13">
        <f>CONCATENATE("LMUnscheduled:",(I13*1000))</f>
        <v>LMUnscheduled:16000</v>
      </c>
      <c t="str" s="18" r="L13">
        <f>CONCATENATE("LMPlanned:",(N13*1000))</f>
        <v>LMPlanned:0</v>
      </c>
      <c t="str" s="18" r="M13">
        <f>CONCATENATE("LMSettled:",(P13*1000))</f>
        <v>LMSettled:16000</v>
      </c>
      <c s="25" r="N13">
        <v>0</v>
      </c>
      <c s="24" r="O13"/>
      <c s="6" r="P13">
        <v>16</v>
      </c>
      <c s="10" r="Q13">
        <v>0</v>
      </c>
      <c s="28" r="R13">
        <v>0</v>
      </c>
      <c s="28" r="S13">
        <v>467.84</v>
      </c>
      <c s="10" r="T13"/>
      <c s="20" r="U13">
        <f>X13*32</f>
        <v>980.48</v>
      </c>
      <c s="29" r="V13">
        <f>IF((U13=0),0,(S13/U13))</f>
        <v>0.477154046997389</v>
      </c>
      <c s="28" r="X13">
        <f>(AA13+AB13)*AC13</f>
        <v>30.64</v>
      </c>
      <c s="10" r="Y13"/>
      <c s="22" r="AA13">
        <v>23.49</v>
      </c>
      <c s="22" r="AB13">
        <v>7.15</v>
      </c>
      <c s="22" r="AC13">
        <v>1</v>
      </c>
      <c s="22" r="AD13">
        <v>0.95</v>
      </c>
    </row>
    <row customHeight="1" r="14" ht="12.0">
      <c s="13" r="A14">
        <v>41275.5</v>
      </c>
      <c s="16" r="B14">
        <v>41275.5</v>
      </c>
      <c s="13" r="C14">
        <f>A14+TIME(5,0,0)</f>
        <v>41275.7083333333</v>
      </c>
      <c s="17" r="D14">
        <f>DATE(YEAR(C14),MONTH(C14),DAY(C14))</f>
        <v>41275</v>
      </c>
      <c s="18" r="E14">
        <f>HOUR(C14)</f>
        <v>17</v>
      </c>
      <c t="str" s="18" r="F14">
        <f>CONCATENATE("LMsched:",(H14*1000))</f>
        <v>LMsched:16000</v>
      </c>
      <c s="11" r="G14">
        <v>32</v>
      </c>
      <c s="6" r="H14">
        <v>16</v>
      </c>
      <c s="25" r="I14">
        <v>16</v>
      </c>
      <c t="str" s="18" r="J14">
        <f>CONCATENATE("LMbid:",(G14*1000))</f>
        <v>LMbid:32000</v>
      </c>
      <c t="str" s="18" r="K14">
        <f>CONCATENATE("LMUnscheduled:",(I14*1000))</f>
        <v>LMUnscheduled:16000</v>
      </c>
      <c t="str" s="18" r="L14">
        <f>CONCATENATE("LMPlanned:",(N14*1000))</f>
        <v>LMPlanned:0</v>
      </c>
      <c t="str" s="18" r="M14">
        <f>CONCATENATE("LMSettled:",(P14*1000))</f>
        <v>LMSettled:16000</v>
      </c>
      <c s="25" r="N14">
        <v>0</v>
      </c>
      <c s="24" r="O14"/>
      <c s="6" r="P14">
        <v>16</v>
      </c>
      <c s="10" r="Q14">
        <v>0</v>
      </c>
      <c s="28" r="R14">
        <v>0</v>
      </c>
      <c s="28" r="S14">
        <v>230.65</v>
      </c>
      <c s="10" r="T14"/>
      <c s="20" r="U14">
        <f>X14*32</f>
        <v>490.56</v>
      </c>
      <c s="29" r="V14">
        <f>IF((U14=0),0,(S14/U14))</f>
        <v>0.470176940639269</v>
      </c>
      <c s="28" r="X14">
        <f>(AA14+AB14)*AC14</f>
        <v>15.33</v>
      </c>
      <c s="10" r="Y14"/>
      <c s="22" r="AA14">
        <v>10.07</v>
      </c>
      <c s="22" r="AB14">
        <v>5.26</v>
      </c>
      <c s="22" r="AC14">
        <v>1</v>
      </c>
      <c s="22" r="AD14">
        <v>0.94</v>
      </c>
    </row>
    <row customHeight="1" r="15" ht="12.0">
      <c s="13" r="A15">
        <v>41275.5416666667</v>
      </c>
      <c s="16" r="B15">
        <v>41275.5416666667</v>
      </c>
      <c s="13" r="C15">
        <f>A15+TIME(5,0,0)</f>
        <v>41275.75</v>
      </c>
      <c s="17" r="D15">
        <f>DATE(YEAR(C15),MONTH(C15),DAY(C15))</f>
        <v>41275</v>
      </c>
      <c s="18" r="E15">
        <f>HOUR(C15)</f>
        <v>18</v>
      </c>
      <c t="str" s="18" r="F15">
        <f>CONCATENATE("LMsched:",(H15*1000))</f>
        <v>LMsched:16000</v>
      </c>
      <c s="11" r="G15">
        <v>32</v>
      </c>
      <c s="6" r="H15">
        <v>16</v>
      </c>
      <c s="25" r="I15">
        <v>16</v>
      </c>
      <c t="str" s="18" r="J15">
        <f>CONCATENATE("LMbid:",(G15*1000))</f>
        <v>LMbid:32000</v>
      </c>
      <c t="str" s="18" r="K15">
        <f>CONCATENATE("LMUnscheduled:",(I15*1000))</f>
        <v>LMUnscheduled:16000</v>
      </c>
      <c t="str" s="18" r="L15">
        <f>CONCATENATE("LMPlanned:",(N15*1000))</f>
        <v>LMPlanned:0</v>
      </c>
      <c t="str" s="18" r="M15">
        <f>CONCATENATE("LMSettled:",(P15*1000))</f>
        <v>LMSettled:16000</v>
      </c>
      <c s="25" r="N15">
        <v>0</v>
      </c>
      <c s="24" r="O15"/>
      <c s="6" r="P15">
        <v>16</v>
      </c>
      <c s="10" r="Q15">
        <v>-1</v>
      </c>
      <c s="28" r="R15">
        <v>-27.81</v>
      </c>
      <c s="28" r="S15">
        <v>281.71</v>
      </c>
      <c s="10" r="T15"/>
      <c s="20" r="U15">
        <f>X15*32</f>
        <v>592.64</v>
      </c>
      <c s="29" r="V15">
        <f>IF((U15=0),0,(S15/U15))</f>
        <v>0.475347597192225</v>
      </c>
      <c s="28" r="X15">
        <f>(AA15+AB15)*AC15</f>
        <v>18.52</v>
      </c>
      <c s="10" r="Y15"/>
      <c s="22" r="AA15">
        <v>13.37</v>
      </c>
      <c s="22" r="AB15">
        <v>5.15</v>
      </c>
      <c s="22" r="AC15">
        <v>1</v>
      </c>
      <c s="22" r="AD15">
        <v>0.95</v>
      </c>
    </row>
    <row customHeight="1" r="16" ht="12.0">
      <c s="13" r="A16">
        <v>41275.5833333333</v>
      </c>
      <c s="16" r="B16">
        <v>41275.5833333333</v>
      </c>
      <c s="13" r="C16">
        <f>A16+TIME(5,0,0)</f>
        <v>41275.7916666667</v>
      </c>
      <c s="17" r="D16">
        <f>DATE(YEAR(C16),MONTH(C16),DAY(C16))</f>
        <v>41275</v>
      </c>
      <c s="18" r="E16">
        <f>HOUR(C16)</f>
        <v>19</v>
      </c>
      <c t="str" s="18" r="F16">
        <f>CONCATENATE("LMsched:",(H16*1000))</f>
        <v>LMsched:16000</v>
      </c>
      <c s="11" r="G16">
        <v>32</v>
      </c>
      <c s="6" r="H16">
        <v>16</v>
      </c>
      <c s="25" r="I16">
        <v>16</v>
      </c>
      <c t="str" s="18" r="J16">
        <f>CONCATENATE("LMbid:",(G16*1000))</f>
        <v>LMbid:32000</v>
      </c>
      <c t="str" s="18" r="K16">
        <f>CONCATENATE("LMUnscheduled:",(I16*1000))</f>
        <v>LMUnscheduled:16000</v>
      </c>
      <c t="str" s="18" r="L16">
        <f>CONCATENATE("LMPlanned:",(N16*1000))</f>
        <v>LMPlanned:0</v>
      </c>
      <c t="str" s="18" r="M16">
        <f>CONCATENATE("LMSettled:",(P16*1000))</f>
        <v>LMSettled:16000</v>
      </c>
      <c s="25" r="N16">
        <v>0</v>
      </c>
      <c s="24" r="O16"/>
      <c s="6" r="P16">
        <v>16</v>
      </c>
      <c s="10" r="Q16">
        <v>-1</v>
      </c>
      <c s="28" r="R16">
        <v>-26.37</v>
      </c>
      <c s="28" r="S16">
        <v>295.43</v>
      </c>
      <c s="10" r="T16"/>
      <c s="20" r="U16">
        <f>X16*32</f>
        <v>614.4</v>
      </c>
      <c s="29" r="V16">
        <f>IF((U16=0),0,(S16/U16))</f>
        <v>0.480843098958333</v>
      </c>
      <c s="28" r="X16">
        <f>(AA16+AB16)*AC16</f>
        <v>19.2</v>
      </c>
      <c s="10" r="Y16"/>
      <c s="22" r="AA16">
        <v>12.42</v>
      </c>
      <c s="22" r="AB16">
        <v>6.78</v>
      </c>
      <c s="22" r="AC16">
        <v>1</v>
      </c>
      <c s="22" r="AD16">
        <v>0.96</v>
      </c>
    </row>
    <row customHeight="1" r="17" ht="12.0">
      <c s="13" r="A17">
        <v>41275.625</v>
      </c>
      <c s="16" r="B17">
        <v>41275.625</v>
      </c>
      <c s="13" r="C17">
        <f>A17+TIME(5,0,0)</f>
        <v>41275.8333333333</v>
      </c>
      <c s="17" r="D17">
        <f>DATE(YEAR(C17),MONTH(C17),DAY(C17))</f>
        <v>41275</v>
      </c>
      <c s="18" r="E17">
        <f>HOUR(C17)</f>
        <v>20</v>
      </c>
      <c t="str" s="18" r="F17">
        <f>CONCATENATE("LMsched:",(H17*1000))</f>
        <v>LMsched:16000</v>
      </c>
      <c s="11" r="G17">
        <v>32</v>
      </c>
      <c s="6" r="H17">
        <v>16</v>
      </c>
      <c s="25" r="I17">
        <v>16</v>
      </c>
      <c t="str" s="18" r="J17">
        <f>CONCATENATE("LMbid:",(G17*1000))</f>
        <v>LMbid:32000</v>
      </c>
      <c t="str" s="18" r="K17">
        <f>CONCATENATE("LMUnscheduled:",(I17*1000))</f>
        <v>LMUnscheduled:16000</v>
      </c>
      <c t="str" s="18" r="L17">
        <f>CONCATENATE("LMPlanned:",(N17*1000))</f>
        <v>LMPlanned:0</v>
      </c>
      <c t="str" s="18" r="M17">
        <f>CONCATENATE("LMSettled:",(P17*1000))</f>
        <v>LMSettled:16000</v>
      </c>
      <c s="25" r="N17">
        <v>0</v>
      </c>
      <c s="24" r="O17"/>
      <c s="6" r="P17">
        <v>16</v>
      </c>
      <c s="10" r="Q17">
        <v>-1</v>
      </c>
      <c s="28" r="R17">
        <v>-24.88</v>
      </c>
      <c s="28" r="S17">
        <v>289</v>
      </c>
      <c s="10" r="T17"/>
      <c s="20" r="U17">
        <f>X17*32</f>
        <v>663.68</v>
      </c>
      <c s="29" r="V17">
        <f>IF((U17=0),0,(S17/U17))</f>
        <v>0.435450819672131</v>
      </c>
      <c s="28" r="X17">
        <f>(AA17+AB17)*AC17</f>
        <v>20.74</v>
      </c>
      <c s="10" r="Y17"/>
      <c s="22" r="AA17">
        <v>13.51</v>
      </c>
      <c s="22" r="AB17">
        <v>7.23</v>
      </c>
      <c s="22" r="AC17">
        <v>1</v>
      </c>
      <c s="22" r="AD17">
        <v>0.87</v>
      </c>
    </row>
    <row customHeight="1" r="18" ht="12.0">
      <c s="13" r="A18">
        <v>41275.6666666667</v>
      </c>
      <c s="16" r="B18">
        <v>41275.6666666667</v>
      </c>
      <c s="13" r="C18">
        <f>A18+TIME(5,0,0)</f>
        <v>41275.875</v>
      </c>
      <c s="17" r="D18">
        <f>DATE(YEAR(C18),MONTH(C18),DAY(C18))</f>
        <v>41275</v>
      </c>
      <c s="18" r="E18">
        <f>HOUR(C18)</f>
        <v>21</v>
      </c>
      <c t="str" s="18" r="F18">
        <f>CONCATENATE("LMsched:",(H18*1000))</f>
        <v>LMsched:16000</v>
      </c>
      <c s="11" r="G18">
        <v>32</v>
      </c>
      <c s="6" r="H18">
        <v>16</v>
      </c>
      <c s="25" r="I18">
        <v>16</v>
      </c>
      <c t="str" s="18" r="J18">
        <f>CONCATENATE("LMbid:",(G18*1000))</f>
        <v>LMbid:32000</v>
      </c>
      <c t="str" s="18" r="K18">
        <f>CONCATENATE("LMUnscheduled:",(I18*1000))</f>
        <v>LMUnscheduled:16000</v>
      </c>
      <c t="str" s="18" r="L18">
        <f>CONCATENATE("LMPlanned:",(N18*1000))</f>
        <v>LMPlanned:0</v>
      </c>
      <c t="str" s="18" r="M18">
        <f>CONCATENATE("LMSettled:",(P18*1000))</f>
        <v>LMSettled:16000</v>
      </c>
      <c s="25" r="N18">
        <v>0</v>
      </c>
      <c s="24" r="O18"/>
      <c s="6" r="P18">
        <v>16</v>
      </c>
      <c s="10" r="Q18">
        <v>-1</v>
      </c>
      <c s="28" r="R18">
        <v>-25.43</v>
      </c>
      <c s="28" r="S18">
        <v>409.49</v>
      </c>
      <c s="10" r="T18"/>
      <c s="20" r="U18">
        <f>X18*32</f>
        <v>893.12</v>
      </c>
      <c s="29" r="V18">
        <f>IF((U18=0),0,(S18/U18))</f>
        <v>0.458493819419563</v>
      </c>
      <c s="28" r="X18">
        <f>(AA18+AB18)*AC18</f>
        <v>27.91</v>
      </c>
      <c s="10" r="Y18"/>
      <c s="22" r="AA18">
        <v>20.45</v>
      </c>
      <c s="22" r="AB18">
        <v>7.46</v>
      </c>
      <c s="22" r="AC18">
        <v>1</v>
      </c>
      <c s="22" r="AD18">
        <v>0.92</v>
      </c>
    </row>
    <row customHeight="1" r="19" ht="12.0">
      <c s="13" r="A19">
        <v>41275.7083333333</v>
      </c>
      <c s="16" r="B19">
        <v>41275.7083333333</v>
      </c>
      <c s="13" r="C19">
        <f>A19+TIME(5,0,0)</f>
        <v>41275.9166666667</v>
      </c>
      <c s="17" r="D19">
        <f>DATE(YEAR(C19),MONTH(C19),DAY(C19))</f>
        <v>41275</v>
      </c>
      <c s="18" r="E19">
        <f>HOUR(C19)</f>
        <v>22</v>
      </c>
      <c t="str" s="18" r="F19">
        <f>CONCATENATE("LMsched:",(H19*1000))</f>
        <v>LMsched:16000</v>
      </c>
      <c s="11" r="G19">
        <v>32</v>
      </c>
      <c s="6" r="H19">
        <v>16</v>
      </c>
      <c s="25" r="I19">
        <v>16</v>
      </c>
      <c t="str" s="18" r="J19">
        <f>CONCATENATE("LMbid:",(G19*1000))</f>
        <v>LMbid:32000</v>
      </c>
      <c t="str" s="18" r="K19">
        <f>CONCATENATE("LMUnscheduled:",(I19*1000))</f>
        <v>LMUnscheduled:16000</v>
      </c>
      <c t="str" s="18" r="L19">
        <f>CONCATENATE("LMPlanned:",(N19*1000))</f>
        <v>LMPlanned:0</v>
      </c>
      <c t="str" s="18" r="M19">
        <f>CONCATENATE("LMSettled:",(P19*1000))</f>
        <v>LMSettled:16000</v>
      </c>
      <c s="25" r="N19">
        <v>0</v>
      </c>
      <c s="24" r="O19"/>
      <c s="6" r="P19">
        <v>16</v>
      </c>
      <c s="10" r="Q19">
        <v>1</v>
      </c>
      <c s="28" r="R19">
        <v>27.73</v>
      </c>
      <c s="28" r="S19">
        <v>287.65</v>
      </c>
      <c s="10" r="T19"/>
      <c s="20" r="U19">
        <f>X19*32</f>
        <v>744.96</v>
      </c>
      <c s="29" r="V19">
        <f>IF((U19=0),0,(S19/U19))</f>
        <v>0.386128114261168</v>
      </c>
      <c s="28" r="X19">
        <f>(AA19+AB19)*AC19</f>
        <v>23.28</v>
      </c>
      <c s="10" r="Y19"/>
      <c s="22" r="AA19">
        <v>10.52</v>
      </c>
      <c s="22" r="AB19">
        <v>12.76</v>
      </c>
      <c s="22" r="AC19">
        <v>1</v>
      </c>
      <c s="22" r="AD19">
        <v>0.77</v>
      </c>
    </row>
    <row customHeight="1" r="20" ht="12.0">
      <c s="13" r="A20">
        <v>41275.75</v>
      </c>
      <c s="16" r="B20">
        <v>41275.75</v>
      </c>
      <c s="13" r="C20">
        <f>A20+TIME(5,0,0)</f>
        <v>41275.9583333333</v>
      </c>
      <c s="17" r="D20">
        <f>DATE(YEAR(C20),MONTH(C20),DAY(C20))</f>
        <v>41275</v>
      </c>
      <c s="18" r="E20">
        <f>HOUR(C20)</f>
        <v>23</v>
      </c>
      <c t="str" s="18" r="F20">
        <f>CONCATENATE("LMsched:",(H20*1000))</f>
        <v>LMsched:16000</v>
      </c>
      <c s="11" r="G20">
        <v>32</v>
      </c>
      <c s="6" r="H20">
        <v>16</v>
      </c>
      <c s="25" r="I20">
        <v>16</v>
      </c>
      <c t="str" s="18" r="J20">
        <f>CONCATENATE("LMbid:",(G20*1000))</f>
        <v>LMbid:32000</v>
      </c>
      <c t="str" s="18" r="K20">
        <f>CONCATENATE("LMUnscheduled:",(I20*1000))</f>
        <v>LMUnscheduled:16000</v>
      </c>
      <c t="str" s="18" r="L20">
        <f>CONCATENATE("LMPlanned:",(N20*1000))</f>
        <v>LMPlanned:0</v>
      </c>
      <c t="str" s="18" r="M20">
        <f>CONCATENATE("LMSettled:",(P20*1000))</f>
        <v>LMSettled:16000</v>
      </c>
      <c s="25" r="N20">
        <v>0</v>
      </c>
      <c s="24" r="O20"/>
      <c s="6" r="P20">
        <v>16</v>
      </c>
      <c s="10" r="Q20">
        <v>-2</v>
      </c>
      <c s="28" r="R20">
        <v>-61.94</v>
      </c>
      <c s="28" r="S20">
        <v>453.76</v>
      </c>
      <c s="10" r="T20"/>
      <c s="20" r="U20">
        <f>X20*32</f>
        <v>1018.24</v>
      </c>
      <c s="29" r="V20">
        <f>IF((U20=0),0,(S20/U20))</f>
        <v>0.445631678189818</v>
      </c>
      <c s="28" r="X20">
        <f>(AA20+AB20)*AC20</f>
        <v>31.82</v>
      </c>
      <c s="10" r="Y20"/>
      <c s="22" r="AA20">
        <v>20.84</v>
      </c>
      <c s="22" r="AB20">
        <v>10.98</v>
      </c>
      <c s="22" r="AC20">
        <v>1</v>
      </c>
      <c s="22" r="AD20">
        <v>0.89</v>
      </c>
    </row>
    <row customHeight="1" r="21" ht="12.0">
      <c s="13" r="A21">
        <v>41275.7916666667</v>
      </c>
      <c s="16" r="B21">
        <v>41275.7916666667</v>
      </c>
      <c s="13" r="C21">
        <f>A21+TIME(5,0,0)</f>
        <v>41276</v>
      </c>
      <c s="17" r="D21">
        <f>DATE(YEAR(C21),MONTH(C21),DAY(C21))</f>
        <v>41276</v>
      </c>
      <c s="18" r="E21">
        <f>HOUR(C21)</f>
        <v>0</v>
      </c>
      <c t="str" s="18" r="F21">
        <f>CONCATENATE("LMsched:",(H21*1000))</f>
        <v>LMsched:32000</v>
      </c>
      <c s="11" r="G21">
        <v>32</v>
      </c>
      <c s="6" r="H21">
        <v>32</v>
      </c>
      <c s="25" r="I21">
        <v>0</v>
      </c>
      <c t="str" s="18" r="J21">
        <f>CONCATENATE("LMbid:",(G21*1000))</f>
        <v>LMbid:32000</v>
      </c>
      <c t="str" s="18" r="K21">
        <f>CONCATENATE("LMUnscheduled:",(I21*1000))</f>
        <v>LMUnscheduled:0</v>
      </c>
      <c t="str" s="18" r="L21">
        <f>CONCATENATE("LMPlanned:",(N21*1000))</f>
        <v>LMPlanned:0</v>
      </c>
      <c t="str" s="18" r="M21">
        <f>CONCATENATE("LMSettled:",(P21*1000))</f>
        <v>LMSettled:32000</v>
      </c>
      <c s="25" r="N21">
        <v>0</v>
      </c>
      <c s="24" r="O21"/>
      <c s="6" r="P21">
        <v>32</v>
      </c>
      <c s="10" r="Q21">
        <v>-3</v>
      </c>
      <c s="28" r="R21">
        <v>-89.73</v>
      </c>
      <c s="28" r="S21">
        <v>1472.19</v>
      </c>
      <c s="10" r="T21"/>
      <c s="20" r="U21">
        <f>X21*32</f>
        <v>1514.24</v>
      </c>
      <c s="29" r="V21">
        <f>IF((U21=0),0,(S21/U21))</f>
        <v>0.972230293744717</v>
      </c>
      <c s="28" r="X21">
        <f>(AA21+AB21)*AC21</f>
        <v>47.32</v>
      </c>
      <c s="10" r="Y21"/>
      <c s="22" r="AA21">
        <v>44.92</v>
      </c>
      <c s="22" r="AB21">
        <v>2.4</v>
      </c>
      <c s="22" r="AC21">
        <v>1</v>
      </c>
      <c s="22" r="AD21">
        <v>0.97</v>
      </c>
    </row>
    <row customHeight="1" r="22" ht="12.0">
      <c s="13" r="A22">
        <v>41275.8333333333</v>
      </c>
      <c s="16" r="B22">
        <v>41275.8333333333</v>
      </c>
      <c s="13" r="C22">
        <f>A22+TIME(5,0,0)</f>
        <v>41276.0416666667</v>
      </c>
      <c s="17" r="D22">
        <f>DATE(YEAR(C22),MONTH(C22),DAY(C22))</f>
        <v>41276</v>
      </c>
      <c s="18" r="E22">
        <f>HOUR(C22)</f>
        <v>1</v>
      </c>
      <c t="str" s="18" r="F22">
        <f>CONCATENATE("LMsched:",(H22*1000))</f>
        <v>LMsched:32000</v>
      </c>
      <c s="11" r="G22">
        <v>32</v>
      </c>
      <c s="6" r="H22">
        <v>32</v>
      </c>
      <c s="25" r="I22">
        <v>0</v>
      </c>
      <c t="str" s="18" r="J22">
        <f>CONCATENATE("LMbid:",(G22*1000))</f>
        <v>LMbid:32000</v>
      </c>
      <c t="str" s="18" r="K22">
        <f>CONCATENATE("LMUnscheduled:",(I22*1000))</f>
        <v>LMUnscheduled:0</v>
      </c>
      <c t="str" s="18" r="L22">
        <f>CONCATENATE("LMPlanned:",(N22*1000))</f>
        <v>LMPlanned:0</v>
      </c>
      <c t="str" s="18" r="M22">
        <f>CONCATENATE("LMSettled:",(P22*1000))</f>
        <v>LMSettled:32000</v>
      </c>
      <c s="25" r="N22">
        <v>0</v>
      </c>
      <c s="24" r="O22"/>
      <c s="6" r="P22">
        <v>32</v>
      </c>
      <c s="10" r="Q22">
        <v>-2</v>
      </c>
      <c s="28" r="R22">
        <v>-60.62</v>
      </c>
      <c s="28" r="S22">
        <v>828.45</v>
      </c>
      <c s="10" r="T22"/>
      <c s="20" r="U22">
        <f>X22*32</f>
        <v>866.24</v>
      </c>
      <c s="29" r="V22">
        <f>IF((U22=0),0,(S22/U22))</f>
        <v>0.956374676763945</v>
      </c>
      <c s="28" r="X22">
        <f>(AA22+AB22)*AC22</f>
        <v>27.07</v>
      </c>
      <c s="10" r="Y22"/>
      <c s="22" r="AA22">
        <v>20.99</v>
      </c>
      <c s="22" r="AB22">
        <v>6.08</v>
      </c>
      <c s="22" r="AC22">
        <v>1</v>
      </c>
      <c s="22" r="AD22">
        <v>0.96</v>
      </c>
    </row>
    <row customHeight="1" r="23" ht="12.0">
      <c s="13" r="A23">
        <v>41275.875</v>
      </c>
      <c s="16" r="B23">
        <v>41275.875</v>
      </c>
      <c s="13" r="C23">
        <f>A23+TIME(5,0,0)</f>
        <v>41276.0833333333</v>
      </c>
      <c s="17" r="D23">
        <f>DATE(YEAR(C23),MONTH(C23),DAY(C23))</f>
        <v>41276</v>
      </c>
      <c s="18" r="E23">
        <f>HOUR(C23)</f>
        <v>2</v>
      </c>
      <c t="str" s="18" r="F23">
        <f>CONCATENATE("LMsched:",(H23*1000))</f>
        <v>LMsched:32000</v>
      </c>
      <c s="11" r="G23">
        <v>32</v>
      </c>
      <c s="6" r="H23">
        <v>32</v>
      </c>
      <c s="25" r="I23">
        <v>0</v>
      </c>
      <c t="str" s="18" r="J23">
        <f>CONCATENATE("LMbid:",(G23*1000))</f>
        <v>LMbid:32000</v>
      </c>
      <c t="str" s="18" r="K23">
        <f>CONCATENATE("LMUnscheduled:",(I23*1000))</f>
        <v>LMUnscheduled:0</v>
      </c>
      <c t="str" s="18" r="L23">
        <f>CONCATENATE("LMPlanned:",(N23*1000))</f>
        <v>LMPlanned:0</v>
      </c>
      <c t="str" s="18" r="M23">
        <f>CONCATENATE("LMSettled:",(P23*1000))</f>
        <v>LMSettled:32000</v>
      </c>
      <c s="25" r="N23">
        <v>0</v>
      </c>
      <c s="24" r="O23"/>
      <c s="6" r="P23">
        <v>32</v>
      </c>
      <c s="10" r="Q23">
        <v>-2</v>
      </c>
      <c s="28" r="R23">
        <v>-59.32</v>
      </c>
      <c s="28" r="S23">
        <v>1209.83</v>
      </c>
      <c s="10" r="T23"/>
      <c s="20" r="U23">
        <f>X23*32</f>
        <v>1262.4</v>
      </c>
      <c s="29" r="V23">
        <f>IF((U23=0),0,(S23/U23))</f>
        <v>0.958357097591888</v>
      </c>
      <c s="28" r="X23">
        <f>(AA23+AB23)*AC23</f>
        <v>39.45</v>
      </c>
      <c s="10" r="Y23"/>
      <c s="22" r="AA23">
        <v>22.26</v>
      </c>
      <c s="22" r="AB23">
        <v>17.19</v>
      </c>
      <c s="22" r="AC23">
        <v>1</v>
      </c>
      <c s="22" r="AD23">
        <v>0.96</v>
      </c>
    </row>
    <row customHeight="1" r="24" ht="12.0">
      <c s="13" r="A24">
        <v>41275.9166666667</v>
      </c>
      <c s="16" r="B24">
        <v>41275.9166666667</v>
      </c>
      <c s="13" r="C24">
        <f>A24+TIME(5,0,0)</f>
        <v>41276.125</v>
      </c>
      <c s="17" r="D24">
        <f>DATE(YEAR(C24),MONTH(C24),DAY(C24))</f>
        <v>41276</v>
      </c>
      <c s="18" r="E24">
        <f>HOUR(C24)</f>
        <v>3</v>
      </c>
      <c t="str" s="18" r="F24">
        <f>CONCATENATE("LMsched:",(H24*1000))</f>
        <v>LMsched:32000</v>
      </c>
      <c s="11" r="G24">
        <v>32</v>
      </c>
      <c s="6" r="H24">
        <v>32</v>
      </c>
      <c s="25" r="I24">
        <v>0</v>
      </c>
      <c t="str" s="18" r="J24">
        <f>CONCATENATE("LMbid:",(G24*1000))</f>
        <v>LMbid:32000</v>
      </c>
      <c t="str" s="18" r="K24">
        <f>CONCATENATE("LMUnscheduled:",(I24*1000))</f>
        <v>LMUnscheduled:0</v>
      </c>
      <c t="str" s="18" r="L24">
        <f>CONCATENATE("LMPlanned:",(N24*1000))</f>
        <v>LMPlanned:0</v>
      </c>
      <c t="str" s="18" r="M24">
        <f>CONCATENATE("LMSettled:",(P24*1000))</f>
        <v>LMSettled:32000</v>
      </c>
      <c s="25" r="N24">
        <v>0</v>
      </c>
      <c s="24" r="O24"/>
      <c s="6" r="P24">
        <v>32</v>
      </c>
      <c s="10" r="Q24">
        <v>-2</v>
      </c>
      <c s="28" r="R24">
        <v>-55.82</v>
      </c>
      <c s="28" r="S24">
        <v>690.31</v>
      </c>
      <c s="10" r="T24"/>
      <c s="20" r="U24">
        <f>X24*32</f>
        <v>759.04</v>
      </c>
      <c s="29" r="V24">
        <f>IF((U24=0),0,(S24/U24))</f>
        <v>0.909451412310287</v>
      </c>
      <c s="28" r="X24">
        <f>(AA24+AB24)*AC24</f>
        <v>23.72</v>
      </c>
      <c s="10" r="Y24"/>
      <c s="22" r="AA24">
        <v>15.35</v>
      </c>
      <c s="22" r="AB24">
        <v>8.37</v>
      </c>
      <c s="22" r="AC24">
        <v>1</v>
      </c>
      <c s="22" r="AD24">
        <v>0.91</v>
      </c>
    </row>
    <row customHeight="1" r="25" ht="12.0">
      <c s="13" r="A25">
        <v>41275.9583333333</v>
      </c>
      <c s="16" r="B25">
        <v>41275.9583333333</v>
      </c>
      <c s="13" r="C25">
        <f>A25+TIME(5,0,0)</f>
        <v>41276.1666666667</v>
      </c>
      <c s="17" r="D25">
        <f>DATE(YEAR(C25),MONTH(C25),DAY(C25))</f>
        <v>41276</v>
      </c>
      <c s="18" r="E25">
        <f>HOUR(C25)</f>
        <v>4</v>
      </c>
      <c t="str" s="18" r="F25">
        <f>CONCATENATE("LMsched:",(H25*1000))</f>
        <v>LMsched:32000</v>
      </c>
      <c s="11" r="G25">
        <v>32</v>
      </c>
      <c s="6" r="H25">
        <v>32</v>
      </c>
      <c s="25" r="I25">
        <v>0</v>
      </c>
      <c t="str" s="18" r="J25">
        <f>CONCATENATE("LMbid:",(G25*1000))</f>
        <v>LMbid:32000</v>
      </c>
      <c t="str" s="18" r="K25">
        <f>CONCATENATE("LMUnscheduled:",(I25*1000))</f>
        <v>LMUnscheduled:0</v>
      </c>
      <c t="str" s="18" r="L25">
        <f>CONCATENATE("LMPlanned:",(N25*1000))</f>
        <v>LMPlanned:0</v>
      </c>
      <c t="str" s="18" r="M25">
        <f>CONCATENATE("LMSettled:",(P25*1000))</f>
        <v>LMSettled:32000</v>
      </c>
      <c s="25" r="N25">
        <v>0</v>
      </c>
      <c s="24" r="O25"/>
      <c s="6" r="P25">
        <v>32</v>
      </c>
      <c s="10" r="Q25">
        <v>1</v>
      </c>
      <c s="28" r="R25">
        <v>23.87</v>
      </c>
      <c s="28" r="S25">
        <v>862.33</v>
      </c>
      <c s="10" r="T25"/>
      <c s="20" r="U25">
        <f>X25*32</f>
        <v>897.92</v>
      </c>
      <c s="29" r="V25">
        <f>IF((U25=0),0,(S25/U25))</f>
        <v>0.960363952245189</v>
      </c>
      <c s="28" r="X25">
        <f>(AA25+AB25)*AC25</f>
        <v>28.06</v>
      </c>
      <c s="10" r="Y25"/>
      <c s="22" r="AA25">
        <v>20.77</v>
      </c>
      <c s="22" r="AB25">
        <v>7.29</v>
      </c>
      <c s="22" r="AC25">
        <v>1</v>
      </c>
      <c s="22" r="AD25">
        <v>0.96</v>
      </c>
    </row>
    <row customHeight="1" r="26" ht="12.0">
      <c s="13" r="A26">
        <v>41276</v>
      </c>
      <c s="16" r="B26">
        <v>41276</v>
      </c>
      <c s="13" r="C26">
        <f>A26+TIME(5,0,0)</f>
        <v>41276.2083333333</v>
      </c>
      <c s="17" r="D26">
        <f>DATE(YEAR(C26),MONTH(C26),DAY(C26))</f>
        <v>41276</v>
      </c>
      <c s="18" r="E26">
        <f>HOUR(C26)</f>
        <v>5</v>
      </c>
      <c t="str" s="18" r="F26">
        <f>CONCATENATE("LMsched:",(H26*1000))</f>
        <v>LMsched:31000</v>
      </c>
      <c s="11" r="G26">
        <v>32</v>
      </c>
      <c s="6" r="H26">
        <v>31</v>
      </c>
      <c s="25" r="I26">
        <v>1</v>
      </c>
      <c t="str" s="18" r="J26">
        <f>CONCATENATE("LMbid:",(G26*1000))</f>
        <v>LMbid:32000</v>
      </c>
      <c t="str" s="18" r="K26">
        <f>CONCATENATE("LMUnscheduled:",(I26*1000))</f>
        <v>LMUnscheduled:1000</v>
      </c>
      <c t="str" s="18" r="L26">
        <f>CONCATENATE("LMPlanned:",(N26*1000))</f>
        <v>LMPlanned:0</v>
      </c>
      <c t="str" s="18" r="M26">
        <f>CONCATENATE("LMSettled:",(P26*1000))</f>
        <v>LMSettled:31000</v>
      </c>
      <c s="25" r="N26">
        <v>0</v>
      </c>
      <c t="s" s="24" r="O26">
        <v>27</v>
      </c>
      <c s="6" r="P26">
        <v>31</v>
      </c>
      <c s="10" r="Q26">
        <v>-2</v>
      </c>
      <c s="28" r="R26">
        <v>-49.4</v>
      </c>
      <c s="28" r="S26">
        <v>669.6</v>
      </c>
      <c s="10" r="T26"/>
      <c s="20" r="U26">
        <f>X26*32</f>
        <v>712</v>
      </c>
      <c s="29" r="V26">
        <f>IF((U26=0),0,(S26/U26))</f>
        <v>0.940449438202247</v>
      </c>
      <c s="28" r="X26">
        <f>(AA26+AB26)*AC26</f>
        <v>22.25</v>
      </c>
      <c s="10" r="Y26"/>
      <c s="22" r="AA26">
        <v>13.82</v>
      </c>
      <c s="22" r="AB26">
        <v>8.43</v>
      </c>
      <c s="22" r="AC26">
        <v>1</v>
      </c>
      <c s="22" r="AD26">
        <v>0.97</v>
      </c>
    </row>
    <row customHeight="1" r="27" ht="12.0">
      <c s="13" r="A27">
        <v>41276.0416666667</v>
      </c>
      <c s="16" r="B27">
        <v>41276.0416666667</v>
      </c>
      <c s="13" r="C27">
        <f>A27+TIME(5,0,0)</f>
        <v>41276.25</v>
      </c>
      <c s="17" r="D27">
        <f>DATE(YEAR(C27),MONTH(C27),DAY(C27))</f>
        <v>41276</v>
      </c>
      <c s="18" r="E27">
        <f>HOUR(C27)</f>
        <v>6</v>
      </c>
      <c t="str" s="18" r="F27">
        <f>CONCATENATE("LMsched:",(H27*1000))</f>
        <v>LMsched:31000</v>
      </c>
      <c s="11" r="G27">
        <v>32</v>
      </c>
      <c s="6" r="H27">
        <v>31</v>
      </c>
      <c s="25" r="I27">
        <v>1</v>
      </c>
      <c t="str" s="18" r="J27">
        <f>CONCATENATE("LMbid:",(G27*1000))</f>
        <v>LMbid:32000</v>
      </c>
      <c t="str" s="18" r="K27">
        <f>CONCATENATE("LMUnscheduled:",(I27*1000))</f>
        <v>LMUnscheduled:1000</v>
      </c>
      <c t="str" s="18" r="L27">
        <f>CONCATENATE("LMPlanned:",(N27*1000))</f>
        <v>LMPlanned:0</v>
      </c>
      <c t="str" s="18" r="M27">
        <f>CONCATENATE("LMSettled:",(P27*1000))</f>
        <v>LMSettled:31000</v>
      </c>
      <c s="25" r="N27">
        <v>0</v>
      </c>
      <c s="24" r="O27"/>
      <c s="6" r="P27">
        <v>31</v>
      </c>
      <c s="10" r="Q27">
        <v>-2</v>
      </c>
      <c s="28" r="R27">
        <v>-49.9</v>
      </c>
      <c s="28" r="S27">
        <v>640.58</v>
      </c>
      <c s="10" r="T27"/>
      <c s="20" r="U27">
        <f>X27*32</f>
        <v>695.36</v>
      </c>
      <c s="29" r="V27">
        <f>IF((U27=0),0,(S27/U27))</f>
        <v>0.921220662678325</v>
      </c>
      <c s="28" r="X27">
        <f>(AA27+AB27)*AC27</f>
        <v>21.73</v>
      </c>
      <c s="10" r="Y27"/>
      <c s="22" r="AA27">
        <v>11.19</v>
      </c>
      <c s="22" r="AB27">
        <v>10.54</v>
      </c>
      <c s="22" r="AC27">
        <v>1</v>
      </c>
      <c s="22" r="AD27">
        <v>0.95</v>
      </c>
    </row>
    <row customHeight="1" r="28" ht="12.0">
      <c s="13" r="A28">
        <v>41276.0833333333</v>
      </c>
      <c s="16" r="B28">
        <v>41276.0833333333</v>
      </c>
      <c s="13" r="C28">
        <f>A28+TIME(5,0,0)</f>
        <v>41276.2916666667</v>
      </c>
      <c s="17" r="D28">
        <f>DATE(YEAR(C28),MONTH(C28),DAY(C28))</f>
        <v>41276</v>
      </c>
      <c s="18" r="E28">
        <f>HOUR(C28)</f>
        <v>7</v>
      </c>
      <c t="str" s="18" r="F28">
        <f>CONCATENATE("LMsched:",(H28*1000))</f>
        <v>LMsched:31000</v>
      </c>
      <c s="11" r="G28">
        <v>32</v>
      </c>
      <c s="6" r="H28">
        <v>31</v>
      </c>
      <c s="25" r="I28">
        <v>1</v>
      </c>
      <c t="str" s="18" r="J28">
        <f>CONCATENATE("LMbid:",(G28*1000))</f>
        <v>LMbid:32000</v>
      </c>
      <c t="str" s="18" r="K28">
        <f>CONCATENATE("LMUnscheduled:",(I28*1000))</f>
        <v>LMUnscheduled:1000</v>
      </c>
      <c t="str" s="18" r="L28">
        <f>CONCATENATE("LMPlanned:",(N28*1000))</f>
        <v>LMPlanned:0</v>
      </c>
      <c t="str" s="18" r="M28">
        <f>CONCATENATE("LMSettled:",(P28*1000))</f>
        <v>LMSettled:31000</v>
      </c>
      <c s="25" r="N28">
        <v>0</v>
      </c>
      <c s="24" r="O28"/>
      <c s="6" r="P28">
        <v>31</v>
      </c>
      <c s="10" r="Q28">
        <v>-1</v>
      </c>
      <c s="28" r="R28">
        <v>-23.81</v>
      </c>
      <c s="28" r="S28">
        <v>455.18</v>
      </c>
      <c s="10" r="T28"/>
      <c s="20" r="U28">
        <f>X28*32</f>
        <v>489.6</v>
      </c>
      <c s="29" r="V28">
        <f>IF((U28=0),0,(S28/U28))</f>
        <v>0.929697712418301</v>
      </c>
      <c s="28" r="X28">
        <f>(AA28+AB28)*AC28</f>
        <v>15.3</v>
      </c>
      <c s="10" r="Y28"/>
      <c s="22" r="AA28">
        <v>6.2</v>
      </c>
      <c s="22" r="AB28">
        <v>9.1</v>
      </c>
      <c s="22" r="AC28">
        <v>1</v>
      </c>
      <c s="22" r="AD28">
        <v>0.96</v>
      </c>
    </row>
    <row customHeight="1" r="29" ht="12.0">
      <c s="13" r="A29">
        <v>41276.125</v>
      </c>
      <c s="16" r="B29">
        <v>41276.125</v>
      </c>
      <c s="17" r="C29">
        <f>A29+TIME(5,0,0)</f>
        <v>41276.3333333333</v>
      </c>
      <c s="17" r="D29">
        <f>DATE(YEAR(C29),MONTH(C29),DAY(C29))</f>
        <v>41276</v>
      </c>
      <c s="18" r="E29">
        <f>HOUR(C29)</f>
        <v>8</v>
      </c>
      <c t="str" s="18" r="F29">
        <f>CONCATENATE("LMsched:",(H29*1000))</f>
        <v>LMsched:31000</v>
      </c>
      <c s="11" r="G29">
        <v>32</v>
      </c>
      <c s="6" r="H29">
        <v>31</v>
      </c>
      <c s="25" r="I29">
        <v>1</v>
      </c>
      <c t="str" s="18" r="J29">
        <f>CONCATENATE("LMbid:",(G29*1000))</f>
        <v>LMbid:32000</v>
      </c>
      <c t="str" s="18" r="K29">
        <f>CONCATENATE("LMUnscheduled:",(I29*1000))</f>
        <v>LMUnscheduled:1000</v>
      </c>
      <c t="str" s="18" r="L29">
        <f>CONCATENATE("LMPlanned:",(N29*1000))</f>
        <v>LMPlanned:0</v>
      </c>
      <c t="str" s="18" r="M29">
        <f>CONCATENATE("LMSettled:",(P29*1000))</f>
        <v>LMSettled:31000</v>
      </c>
      <c s="25" r="N29">
        <v>0</v>
      </c>
      <c s="24" r="O29"/>
      <c s="6" r="P29">
        <v>31</v>
      </c>
      <c s="10" r="Q29">
        <v>0</v>
      </c>
      <c s="28" r="R29">
        <v>0</v>
      </c>
      <c s="28" r="S29">
        <v>685.47</v>
      </c>
      <c s="10" r="T29"/>
      <c s="20" r="U29">
        <f>X29*32</f>
        <v>733.12</v>
      </c>
      <c s="29" r="V29">
        <f>IF((U29=0),0,(S29/U29))</f>
        <v>0.935003819292885</v>
      </c>
      <c s="28" r="X29">
        <f>(AA29+AB29)*AC29</f>
        <v>22.91</v>
      </c>
      <c s="10" r="Y29"/>
      <c s="22" r="AA29">
        <v>18</v>
      </c>
      <c s="22" r="AB29">
        <v>4.91</v>
      </c>
      <c s="22" r="AC29">
        <v>1</v>
      </c>
      <c s="22" r="AD29">
        <v>0.97</v>
      </c>
    </row>
    <row customHeight="1" r="30" ht="12.0">
      <c s="13" r="A30">
        <v>41276.1666666667</v>
      </c>
      <c s="16" r="B30">
        <v>41276.1666666667</v>
      </c>
      <c s="13" r="C30">
        <f>A30+TIME(5,0,0)</f>
        <v>41276.375</v>
      </c>
      <c s="17" r="D30">
        <f>DATE(YEAR(C30),MONTH(C30),DAY(C30))</f>
        <v>41276</v>
      </c>
      <c s="18" r="E30">
        <f>HOUR(C30)</f>
        <v>9</v>
      </c>
      <c t="str" s="18" r="F30">
        <f>CONCATENATE("LMsched:",(H30*1000))</f>
        <v>LMsched:31000</v>
      </c>
      <c s="11" r="G30">
        <v>32</v>
      </c>
      <c s="6" r="H30">
        <v>31</v>
      </c>
      <c s="25" r="I30">
        <v>1</v>
      </c>
      <c t="str" s="18" r="J30">
        <f>CONCATENATE("LMbid:",(G30*1000))</f>
        <v>LMbid:32000</v>
      </c>
      <c t="str" s="18" r="K30">
        <f>CONCATENATE("LMUnscheduled:",(I30*1000))</f>
        <v>LMUnscheduled:1000</v>
      </c>
      <c t="str" s="18" r="L30">
        <f>CONCATENATE("LMPlanned:",(N30*1000))</f>
        <v>LMPlanned:0</v>
      </c>
      <c t="str" s="18" r="M30">
        <f>CONCATENATE("LMSettled:",(P30*1000))</f>
        <v>LMSettled:31000</v>
      </c>
      <c s="25" r="N30">
        <v>0</v>
      </c>
      <c s="24" r="O30"/>
      <c s="6" r="P30">
        <v>31</v>
      </c>
      <c s="10" r="Q30">
        <v>-2</v>
      </c>
      <c s="28" r="R30">
        <v>-48.04</v>
      </c>
      <c s="28" r="S30">
        <v>698.54</v>
      </c>
      <c s="10" r="T30"/>
      <c s="20" r="U30">
        <f>X30*32</f>
        <v>753.28</v>
      </c>
      <c s="29" r="V30">
        <f>IF((U30=0),0,(S30/U30))</f>
        <v>0.92733113848768</v>
      </c>
      <c s="28" r="X30">
        <f>(AA30+AB30)*AC30</f>
        <v>23.54</v>
      </c>
      <c s="10" r="Y30"/>
      <c s="22" r="AA30">
        <v>13.96</v>
      </c>
      <c s="22" r="AB30">
        <v>9.58</v>
      </c>
      <c s="22" r="AC30">
        <v>1</v>
      </c>
      <c s="22" r="AD30">
        <v>0.96</v>
      </c>
    </row>
    <row customHeight="1" r="31" ht="12.0">
      <c s="13" r="A31">
        <v>41276.2083333333</v>
      </c>
      <c s="16" r="B31">
        <v>41276.2083333333</v>
      </c>
      <c s="13" r="C31">
        <f>A31+TIME(5,0,0)</f>
        <v>41276.4166666667</v>
      </c>
      <c s="17" r="D31">
        <f>DATE(YEAR(C31),MONTH(C31),DAY(C31))</f>
        <v>41276</v>
      </c>
      <c s="18" r="E31">
        <f>HOUR(C31)</f>
        <v>10</v>
      </c>
      <c t="str" s="18" r="F31">
        <f>CONCATENATE("LMsched:",(H31*1000))</f>
        <v>LMsched:31000</v>
      </c>
      <c s="11" r="G31">
        <v>32</v>
      </c>
      <c s="6" r="H31">
        <v>31</v>
      </c>
      <c s="25" r="I31">
        <v>1</v>
      </c>
      <c t="str" s="18" r="J31">
        <f>CONCATENATE("LMbid:",(G31*1000))</f>
        <v>LMbid:32000</v>
      </c>
      <c t="str" s="18" r="K31">
        <f>CONCATENATE("LMUnscheduled:",(I31*1000))</f>
        <v>LMUnscheduled:1000</v>
      </c>
      <c t="str" s="18" r="L31">
        <f>CONCATENATE("LMPlanned:",(N31*1000))</f>
        <v>LMPlanned:0</v>
      </c>
      <c t="str" s="18" r="M31">
        <f>CONCATENATE("LMSettled:",(P31*1000))</f>
        <v>LMSettled:31000</v>
      </c>
      <c s="25" r="N31">
        <v>0</v>
      </c>
      <c s="24" r="O31"/>
      <c s="6" r="P31">
        <v>31</v>
      </c>
      <c s="10" r="Q31">
        <v>-2</v>
      </c>
      <c s="28" r="R31">
        <v>-49.54</v>
      </c>
      <c s="28" r="S31">
        <v>665.33</v>
      </c>
      <c s="10" r="T31"/>
      <c s="20" r="U31">
        <f>X31*32</f>
        <v>706.56</v>
      </c>
      <c s="29" r="V31">
        <f>IF((U31=0),0,(S31/U31))</f>
        <v>0.941646852355073</v>
      </c>
      <c s="28" r="X31">
        <f>(AA31+AB31)*AC31</f>
        <v>22.08</v>
      </c>
      <c s="10" r="Y31"/>
      <c s="22" r="AA31">
        <v>11.8</v>
      </c>
      <c s="22" r="AB31">
        <v>10.28</v>
      </c>
      <c s="22" r="AC31">
        <v>1</v>
      </c>
      <c s="22" r="AD31">
        <v>0.97</v>
      </c>
    </row>
    <row customHeight="1" r="32" ht="12.0">
      <c s="13" r="A32">
        <v>41276.25</v>
      </c>
      <c s="16" r="B32">
        <v>41276.25</v>
      </c>
      <c s="13" r="C32">
        <f>A32+TIME(5,0,0)</f>
        <v>41276.4583333333</v>
      </c>
      <c s="17" r="D32">
        <f>DATE(YEAR(C32),MONTH(C32),DAY(C32))</f>
        <v>41276</v>
      </c>
      <c s="18" r="E32">
        <f>HOUR(C32)</f>
        <v>11</v>
      </c>
      <c t="str" s="18" r="F32">
        <f>CONCATENATE("LMsched:",(H32*1000))</f>
        <v>LMsched:31000</v>
      </c>
      <c s="11" r="G32">
        <v>32</v>
      </c>
      <c s="6" r="H32">
        <v>31</v>
      </c>
      <c s="25" r="I32">
        <v>1</v>
      </c>
      <c t="str" s="18" r="J32">
        <f>CONCATENATE("LMbid:",(G32*1000))</f>
        <v>LMbid:32000</v>
      </c>
      <c t="str" s="18" r="K32">
        <f>CONCATENATE("LMUnscheduled:",(I32*1000))</f>
        <v>LMUnscheduled:1000</v>
      </c>
      <c t="str" s="18" r="L32">
        <f>CONCATENATE("LMPlanned:",(N32*1000))</f>
        <v>LMPlanned:0</v>
      </c>
      <c t="str" s="18" r="M32">
        <f>CONCATENATE("LMSettled:",(P32*1000))</f>
        <v>LMSettled:31000</v>
      </c>
      <c s="25" r="N32">
        <v>0</v>
      </c>
      <c s="24" r="O32"/>
      <c s="6" r="P32">
        <v>31</v>
      </c>
      <c s="10" r="Q32">
        <v>-3</v>
      </c>
      <c s="28" r="R32">
        <v>-78.45</v>
      </c>
      <c s="28" r="S32">
        <v>538.35</v>
      </c>
      <c s="10" r="T32"/>
      <c s="20" r="U32">
        <f>X32*32</f>
        <v>619.84</v>
      </c>
      <c s="29" r="V32">
        <f>IF((U32=0),0,(S32/U32))</f>
        <v>0.868530588538978</v>
      </c>
      <c s="28" r="X32">
        <f>(AA32+AB32)*AC32</f>
        <v>19.37</v>
      </c>
      <c s="10" r="Y32"/>
      <c s="22" r="AA32">
        <v>15.22</v>
      </c>
      <c s="22" r="AB32">
        <v>4.15</v>
      </c>
      <c s="22" r="AC32">
        <v>1</v>
      </c>
      <c s="22" r="AD32">
        <v>0.9</v>
      </c>
    </row>
    <row customHeight="1" r="33" ht="12.0">
      <c s="13" r="A33">
        <v>41276.2916666667</v>
      </c>
      <c s="16" r="B33">
        <v>41276.2916666667</v>
      </c>
      <c s="13" r="C33">
        <f>A33+TIME(5,0,0)</f>
        <v>41276.5</v>
      </c>
      <c s="17" r="D33">
        <f>DATE(YEAR(C33),MONTH(C33),DAY(C33))</f>
        <v>41276</v>
      </c>
      <c s="18" r="E33">
        <f>HOUR(C33)</f>
        <v>12</v>
      </c>
      <c t="str" s="18" r="F33">
        <f>CONCATENATE("LMsched:",(H33*1000))</f>
        <v>LMsched:31000</v>
      </c>
      <c s="11" r="G33">
        <v>32</v>
      </c>
      <c s="6" r="H33">
        <v>31</v>
      </c>
      <c s="25" r="I33">
        <v>1</v>
      </c>
      <c t="str" s="18" r="J33">
        <f>CONCATENATE("LMbid:",(G33*1000))</f>
        <v>LMbid:32000</v>
      </c>
      <c t="str" s="18" r="K33">
        <f>CONCATENATE("LMUnscheduled:",(I33*1000))</f>
        <v>LMUnscheduled:1000</v>
      </c>
      <c t="str" s="18" r="L33">
        <f>CONCATENATE("LMPlanned:",(N33*1000))</f>
        <v>LMPlanned:0</v>
      </c>
      <c t="str" s="18" r="M33">
        <f>CONCATENATE("LMSettled:",(P33*1000))</f>
        <v>LMSettled:31000</v>
      </c>
      <c s="25" r="N33">
        <v>0</v>
      </c>
      <c s="24" r="O33"/>
      <c s="6" r="P33">
        <v>31</v>
      </c>
      <c s="10" r="Q33">
        <v>2</v>
      </c>
      <c s="28" r="R33">
        <v>58.56</v>
      </c>
      <c s="28" r="S33">
        <v>710.34</v>
      </c>
      <c s="10" r="T33"/>
      <c s="20" r="U33">
        <f>X33*32</f>
        <v>747.84</v>
      </c>
      <c s="29" r="V33">
        <f>IF((U33=0),0,(S33/U33))</f>
        <v>0.949855584082157</v>
      </c>
      <c s="28" r="X33">
        <f>(AA33+AB33)*AC33</f>
        <v>23.37</v>
      </c>
      <c s="10" r="Y33"/>
      <c s="22" r="AA33">
        <v>15.45</v>
      </c>
      <c s="22" r="AB33">
        <v>7.92</v>
      </c>
      <c s="22" r="AC33">
        <v>1</v>
      </c>
      <c s="22" r="AD33">
        <v>0.98</v>
      </c>
    </row>
    <row customHeight="1" r="34" ht="12.0">
      <c s="13" r="A34">
        <v>41276.3333333333</v>
      </c>
      <c s="16" r="B34">
        <v>41276.3333333333</v>
      </c>
      <c s="13" r="C34">
        <f>A34+TIME(5,0,0)</f>
        <v>41276.5416666667</v>
      </c>
      <c s="17" r="D34">
        <f>DATE(YEAR(C34),MONTH(C34),DAY(C34))</f>
        <v>41276</v>
      </c>
      <c s="18" r="E34">
        <f>HOUR(C34)</f>
        <v>13</v>
      </c>
      <c t="str" s="18" r="F34">
        <f>CONCATENATE("LMsched:",(H34*1000))</f>
        <v>LMsched:31000</v>
      </c>
      <c s="11" r="G34">
        <v>32</v>
      </c>
      <c s="6" r="H34">
        <v>31</v>
      </c>
      <c s="25" r="I34">
        <v>1</v>
      </c>
      <c t="str" s="18" r="J34">
        <f>CONCATENATE("LMbid:",(G34*1000))</f>
        <v>LMbid:32000</v>
      </c>
      <c t="str" s="18" r="K34">
        <f>CONCATENATE("LMUnscheduled:",(I34*1000))</f>
        <v>LMUnscheduled:1000</v>
      </c>
      <c t="str" s="18" r="L34">
        <f>CONCATENATE("LMPlanned:",(N34*1000))</f>
        <v>LMPlanned:0</v>
      </c>
      <c t="str" s="18" r="M34">
        <f>CONCATENATE("LMSettled:",(P34*1000))</f>
        <v>LMSettled:31000</v>
      </c>
      <c s="25" r="N34">
        <v>0</v>
      </c>
      <c s="24" r="O34"/>
      <c s="6" r="P34">
        <v>31</v>
      </c>
      <c s="10" r="Q34">
        <v>-2</v>
      </c>
      <c s="28" r="R34">
        <v>-66.86</v>
      </c>
      <c s="28" r="S34">
        <v>716.31</v>
      </c>
      <c s="10" r="T34"/>
      <c s="20" r="U34">
        <f>X34*32</f>
        <v>769.92</v>
      </c>
      <c s="29" r="V34">
        <f>IF((U34=0),0,(S34/U34))</f>
        <v>0.930369389027431</v>
      </c>
      <c s="28" r="X34">
        <f>(AA34+AB34)*AC34</f>
        <v>24.06</v>
      </c>
      <c s="10" r="Y34"/>
      <c s="22" r="AA34">
        <v>17.32</v>
      </c>
      <c s="22" r="AB34">
        <v>6.74</v>
      </c>
      <c s="22" r="AC34">
        <v>1</v>
      </c>
      <c s="22" r="AD34">
        <v>0.96</v>
      </c>
    </row>
    <row customHeight="1" r="35" ht="12.0">
      <c s="13" r="A35">
        <v>41276.375</v>
      </c>
      <c s="16" r="B35">
        <v>41276.375</v>
      </c>
      <c s="13" r="C35">
        <f>A35+TIME(5,0,0)</f>
        <v>41276.5833333333</v>
      </c>
      <c s="17" r="D35">
        <f>DATE(YEAR(C35),MONTH(C35),DAY(C35))</f>
        <v>41276</v>
      </c>
      <c s="18" r="E35">
        <f>HOUR(C35)</f>
        <v>14</v>
      </c>
      <c t="str" s="18" r="F35">
        <f>CONCATENATE("LMsched:",(H35*1000))</f>
        <v>LMsched:31000</v>
      </c>
      <c s="11" r="G35">
        <v>32</v>
      </c>
      <c s="6" r="H35">
        <v>31</v>
      </c>
      <c s="25" r="I35">
        <v>1</v>
      </c>
      <c t="str" s="18" r="J35">
        <f>CONCATENATE("LMbid:",(G35*1000))</f>
        <v>LMbid:32000</v>
      </c>
      <c t="str" s="18" r="K35">
        <f>CONCATENATE("LMUnscheduled:",(I35*1000))</f>
        <v>LMUnscheduled:1000</v>
      </c>
      <c t="str" s="18" r="L35">
        <f>CONCATENATE("LMPlanned:",(N35*1000))</f>
        <v>LMPlanned:0</v>
      </c>
      <c t="str" s="18" r="M35">
        <f>CONCATENATE("LMSettled:",(P35*1000))</f>
        <v>LMSettled:31000</v>
      </c>
      <c s="25" r="N35">
        <v>0</v>
      </c>
      <c s="24" r="O35"/>
      <c s="6" r="P35">
        <v>31</v>
      </c>
      <c s="10" r="Q35">
        <v>-2</v>
      </c>
      <c s="28" r="R35">
        <v>-63.82</v>
      </c>
      <c s="28" r="S35">
        <v>727.56</v>
      </c>
      <c s="10" r="T35"/>
      <c s="20" r="U35">
        <f>X35*32</f>
        <v>770.24</v>
      </c>
      <c s="29" r="V35">
        <f>IF((U35=0),0,(S35/U35))</f>
        <v>0.94458869962609</v>
      </c>
      <c s="28" r="X35">
        <f>(AA35+AB35)*AC35</f>
        <v>24.07</v>
      </c>
      <c s="10" r="Y35"/>
      <c s="22" r="AA35">
        <v>20</v>
      </c>
      <c s="22" r="AB35">
        <v>4.07</v>
      </c>
      <c s="22" r="AC35">
        <v>1</v>
      </c>
      <c s="22" r="AD35">
        <v>0.98</v>
      </c>
    </row>
    <row customHeight="1" r="36" ht="12.0">
      <c s="13" r="A36">
        <v>41276.4166666667</v>
      </c>
      <c s="16" r="B36">
        <v>41276.4166666667</v>
      </c>
      <c s="13" r="C36">
        <f>A36+TIME(5,0,0)</f>
        <v>41276.625</v>
      </c>
      <c s="17" r="D36">
        <f>DATE(YEAR(C36),MONTH(C36),DAY(C36))</f>
        <v>41276</v>
      </c>
      <c s="18" r="E36">
        <f>HOUR(C36)</f>
        <v>15</v>
      </c>
      <c t="str" s="18" r="F36">
        <f>CONCATENATE("LMsched:",(H36*1000))</f>
        <v>LMsched:31000</v>
      </c>
      <c s="11" r="G36">
        <v>32</v>
      </c>
      <c s="6" r="H36">
        <v>31</v>
      </c>
      <c s="25" r="I36">
        <v>1</v>
      </c>
      <c t="str" s="18" r="J36">
        <f>CONCATENATE("LMbid:",(G36*1000))</f>
        <v>LMbid:32000</v>
      </c>
      <c t="str" s="18" r="K36">
        <f>CONCATENATE("LMUnscheduled:",(I36*1000))</f>
        <v>LMUnscheduled:1000</v>
      </c>
      <c t="str" s="18" r="L36">
        <f>CONCATENATE("LMPlanned:",(N36*1000))</f>
        <v>LMPlanned:0</v>
      </c>
      <c t="str" s="18" r="M36">
        <f>CONCATENATE("LMSettled:",(P36*1000))</f>
        <v>LMSettled:31000</v>
      </c>
      <c s="25" r="N36">
        <v>0</v>
      </c>
      <c s="24" r="O36"/>
      <c s="6" r="P36">
        <v>31</v>
      </c>
      <c s="10" r="Q36">
        <v>-2</v>
      </c>
      <c s="28" r="R36">
        <v>-62.36</v>
      </c>
      <c s="28" r="S36">
        <v>928.96</v>
      </c>
      <c s="10" r="T36"/>
      <c s="20" r="U36">
        <f>X36*32</f>
        <v>980.8</v>
      </c>
      <c s="29" r="V36">
        <f>IF((U36=0),0,(S36/U36))</f>
        <v>0.947145187601958</v>
      </c>
      <c s="28" r="X36">
        <f>(AA36+AB36)*AC36</f>
        <v>30.65</v>
      </c>
      <c s="10" r="Y36"/>
      <c s="22" r="AA36">
        <v>23.03</v>
      </c>
      <c s="22" r="AB36">
        <v>7.62</v>
      </c>
      <c s="22" r="AC36">
        <v>1</v>
      </c>
      <c s="22" r="AD36">
        <v>0.98</v>
      </c>
    </row>
    <row customHeight="1" r="37" ht="12.0">
      <c s="13" r="A37">
        <v>41276.4583333333</v>
      </c>
      <c s="16" r="B37">
        <v>41276.4583333333</v>
      </c>
      <c s="13" r="C37">
        <f>A37+TIME(5,0,0)</f>
        <v>41276.6666666667</v>
      </c>
      <c s="17" r="D37">
        <f>DATE(YEAR(C37),MONTH(C37),DAY(C37))</f>
        <v>41276</v>
      </c>
      <c s="18" r="E37">
        <f>HOUR(C37)</f>
        <v>16</v>
      </c>
      <c t="str" s="18" r="F37">
        <f>CONCATENATE("LMsched:",(H37*1000))</f>
        <v>LMsched:31000</v>
      </c>
      <c s="11" r="G37">
        <v>32</v>
      </c>
      <c s="6" r="H37">
        <v>31</v>
      </c>
      <c s="25" r="I37">
        <v>1</v>
      </c>
      <c t="str" s="18" r="J37">
        <f>CONCATENATE("LMbid:",(G37*1000))</f>
        <v>LMbid:32000</v>
      </c>
      <c t="str" s="18" r="K37">
        <f>CONCATENATE("LMUnscheduled:",(I37*1000))</f>
        <v>LMUnscheduled:1000</v>
      </c>
      <c t="str" s="18" r="L37">
        <f>CONCATENATE("LMPlanned:",(N37*1000))</f>
        <v>LMPlanned:0</v>
      </c>
      <c t="str" s="18" r="M37">
        <f>CONCATENATE("LMSettled:",(P37*1000))</f>
        <v>LMSettled:31000</v>
      </c>
      <c s="25" r="N37">
        <v>0</v>
      </c>
      <c s="24" r="O37"/>
      <c s="6" r="P37">
        <v>31</v>
      </c>
      <c s="10" r="Q37">
        <v>-2</v>
      </c>
      <c s="28" r="R37">
        <v>-65.58</v>
      </c>
      <c s="28" r="S37">
        <v>820.71</v>
      </c>
      <c s="10" r="T37"/>
      <c s="20" r="U37">
        <f>X37*32</f>
        <v>919.68</v>
      </c>
      <c s="29" r="V37">
        <f>IF((U37=0),0,(S37/U37))</f>
        <v>0.892386482254697</v>
      </c>
      <c s="28" r="X37">
        <f>(AA37+AB37)*AC37</f>
        <v>28.74</v>
      </c>
      <c s="10" r="Y37"/>
      <c s="22" r="AA37">
        <v>26.43</v>
      </c>
      <c s="22" r="AB37">
        <v>2.31</v>
      </c>
      <c s="22" r="AC37">
        <v>1</v>
      </c>
      <c s="22" r="AD37">
        <v>0.92</v>
      </c>
    </row>
    <row customHeight="1" r="38" ht="12.0">
      <c s="13" r="A38">
        <v>41276.5</v>
      </c>
      <c s="16" r="B38">
        <v>41276.5</v>
      </c>
      <c s="13" r="C38">
        <f>A38+TIME(5,0,0)</f>
        <v>41276.7083333333</v>
      </c>
      <c s="17" r="D38">
        <f>DATE(YEAR(C38),MONTH(C38),DAY(C38))</f>
        <v>41276</v>
      </c>
      <c s="18" r="E38">
        <f>HOUR(C38)</f>
        <v>17</v>
      </c>
      <c t="str" s="18" r="F38">
        <f>CONCATENATE("LMsched:",(H38*1000))</f>
        <v>LMsched:32000</v>
      </c>
      <c s="11" r="G38">
        <v>32</v>
      </c>
      <c s="6" r="H38">
        <v>32</v>
      </c>
      <c s="25" r="I38">
        <v>0</v>
      </c>
      <c t="str" s="18" r="J38">
        <f>CONCATENATE("LMbid:",(G38*1000))</f>
        <v>LMbid:32000</v>
      </c>
      <c t="str" s="18" r="K38">
        <f>CONCATENATE("LMUnscheduled:",(I38*1000))</f>
        <v>LMUnscheduled:0</v>
      </c>
      <c t="str" s="18" r="L38">
        <f>CONCATENATE("LMPlanned:",(N38*1000))</f>
        <v>LMPlanned:0</v>
      </c>
      <c t="str" s="18" r="M38">
        <f>CONCATENATE("LMSettled:",(P38*1000))</f>
        <v>LMSettled:32000</v>
      </c>
      <c s="25" r="N38">
        <v>0</v>
      </c>
      <c s="24" r="O38"/>
      <c s="6" r="P38">
        <v>32</v>
      </c>
      <c s="10" r="Q38">
        <v>-1</v>
      </c>
      <c s="28" r="R38">
        <v>-31.34</v>
      </c>
      <c s="28" r="S38">
        <v>716.9</v>
      </c>
      <c s="10" r="T38"/>
      <c s="20" r="U38">
        <f>X38*32</f>
        <v>739.2</v>
      </c>
      <c s="29" r="V38">
        <f>IF((U38=0),0,(S38/U38))</f>
        <v>0.969832251082251</v>
      </c>
      <c s="28" r="X38">
        <f>(AA38+AB38)*AC38</f>
        <v>23.1</v>
      </c>
      <c s="10" r="Y38"/>
      <c s="22" r="AA38">
        <v>16.23</v>
      </c>
      <c s="22" r="AB38">
        <v>6.87</v>
      </c>
      <c s="22" r="AC38">
        <v>1</v>
      </c>
      <c s="22" r="AD38">
        <v>0.97</v>
      </c>
    </row>
    <row customHeight="1" r="39" ht="12.0">
      <c s="13" r="A39">
        <v>41276.5416666667</v>
      </c>
      <c s="16" r="B39">
        <v>41276.5416666667</v>
      </c>
      <c s="13" r="C39">
        <f>A39+TIME(5,0,0)</f>
        <v>41276.75</v>
      </c>
      <c s="17" r="D39">
        <f>DATE(YEAR(C39),MONTH(C39),DAY(C39))</f>
        <v>41276</v>
      </c>
      <c s="18" r="E39">
        <f>HOUR(C39)</f>
        <v>18</v>
      </c>
      <c t="str" s="18" r="F39">
        <f>CONCATENATE("LMsched:",(H39*1000))</f>
        <v>LMsched:32000</v>
      </c>
      <c s="11" r="G39">
        <v>32</v>
      </c>
      <c s="6" r="H39">
        <v>32</v>
      </c>
      <c s="25" r="I39">
        <v>0</v>
      </c>
      <c t="str" s="18" r="J39">
        <f>CONCATENATE("LMbid:",(G39*1000))</f>
        <v>LMbid:32000</v>
      </c>
      <c t="str" s="18" r="K39">
        <f>CONCATENATE("LMUnscheduled:",(I39*1000))</f>
        <v>LMUnscheduled:0</v>
      </c>
      <c t="str" s="18" r="L39">
        <f>CONCATENATE("LMPlanned:",(N39*1000))</f>
        <v>LMPlanned:0</v>
      </c>
      <c t="str" s="18" r="M39">
        <f>CONCATENATE("LMSettled:",(P39*1000))</f>
        <v>LMSettled:32000</v>
      </c>
      <c s="25" r="N39">
        <v>0</v>
      </c>
      <c s="24" r="O39"/>
      <c s="6" r="P39">
        <v>32</v>
      </c>
      <c s="10" r="Q39">
        <v>0</v>
      </c>
      <c s="28" r="R39">
        <v>0</v>
      </c>
      <c s="28" r="S39">
        <v>685.05</v>
      </c>
      <c s="10" r="T39"/>
      <c s="20" r="U39">
        <f>X39*32</f>
        <v>703.36</v>
      </c>
      <c s="29" r="V39">
        <f>IF((U39=0),0,(S39/U39))</f>
        <v>0.973967811646952</v>
      </c>
      <c s="28" r="X39">
        <f>(AA39+AB39)*AC39</f>
        <v>21.98</v>
      </c>
      <c s="10" r="Y39"/>
      <c s="22" r="AA39">
        <v>17.65</v>
      </c>
      <c s="22" r="AB39">
        <v>4.33</v>
      </c>
      <c s="22" r="AC39">
        <v>1</v>
      </c>
      <c s="22" r="AD39">
        <v>0.97</v>
      </c>
    </row>
    <row customHeight="1" r="40" ht="12.0">
      <c s="13" r="A40">
        <v>41276.5833333333</v>
      </c>
      <c s="16" r="B40">
        <v>41276.5833333333</v>
      </c>
      <c s="13" r="C40">
        <f>A40+TIME(5,0,0)</f>
        <v>41276.7916666667</v>
      </c>
      <c s="17" r="D40">
        <f>DATE(YEAR(C40),MONTH(C40),DAY(C40))</f>
        <v>41276</v>
      </c>
      <c s="18" r="E40">
        <f>HOUR(C40)</f>
        <v>19</v>
      </c>
      <c t="str" s="18" r="F40">
        <f>CONCATENATE("LMsched:",(H40*1000))</f>
        <v>LMsched:32000</v>
      </c>
      <c s="11" r="G40">
        <v>32</v>
      </c>
      <c s="6" r="H40">
        <v>32</v>
      </c>
      <c s="25" r="I40">
        <v>0</v>
      </c>
      <c t="str" s="18" r="J40">
        <f>CONCATENATE("LMbid:",(G40*1000))</f>
        <v>LMbid:32000</v>
      </c>
      <c t="str" s="18" r="K40">
        <f>CONCATENATE("LMUnscheduled:",(I40*1000))</f>
        <v>LMUnscheduled:0</v>
      </c>
      <c t="str" s="18" r="L40">
        <f>CONCATENATE("LMPlanned:",(N40*1000))</f>
        <v>LMPlanned:0</v>
      </c>
      <c t="str" s="18" r="M40">
        <f>CONCATENATE("LMSettled:",(P40*1000))</f>
        <v>LMSettled:32000</v>
      </c>
      <c s="25" r="N40">
        <v>0</v>
      </c>
      <c s="24" r="O40"/>
      <c s="6" r="P40">
        <v>32</v>
      </c>
      <c s="10" r="Q40">
        <v>-3</v>
      </c>
      <c s="28" r="R40">
        <v>-84.3</v>
      </c>
      <c s="28" r="S40">
        <v>642.01</v>
      </c>
      <c s="10" r="T40"/>
      <c s="20" r="U40">
        <f>X40*32</f>
        <v>663.36</v>
      </c>
      <c s="29" r="V40">
        <f>IF((U40=0),0,(S40/U40))</f>
        <v>0.967815364206464</v>
      </c>
      <c s="28" r="X40">
        <f>(AA40+AB40)*AC40</f>
        <v>20.73</v>
      </c>
      <c s="10" r="Y40"/>
      <c s="22" r="AA40">
        <v>13.58</v>
      </c>
      <c s="22" r="AB40">
        <v>7.15</v>
      </c>
      <c s="22" r="AC40">
        <v>1</v>
      </c>
      <c s="22" r="AD40">
        <v>0.97</v>
      </c>
    </row>
    <row customHeight="1" r="41" ht="12.0">
      <c s="13" r="A41">
        <v>41276.625</v>
      </c>
      <c s="16" r="B41">
        <v>41276.625</v>
      </c>
      <c s="13" r="C41">
        <f>A41+TIME(5,0,0)</f>
        <v>41276.8333333333</v>
      </c>
      <c s="17" r="D41">
        <f>DATE(YEAR(C41),MONTH(C41),DAY(C41))</f>
        <v>41276</v>
      </c>
      <c s="18" r="E41">
        <f>HOUR(C41)</f>
        <v>20</v>
      </c>
      <c t="str" s="18" r="F41">
        <f>CONCATENATE("LMsched:",(H41*1000))</f>
        <v>LMsched:32000</v>
      </c>
      <c s="11" r="G41">
        <v>32</v>
      </c>
      <c s="6" r="H41">
        <v>32</v>
      </c>
      <c s="25" r="I41">
        <v>0</v>
      </c>
      <c t="str" s="18" r="J41">
        <f>CONCATENATE("LMbid:",(G41*1000))</f>
        <v>LMbid:32000</v>
      </c>
      <c t="str" s="18" r="K41">
        <f>CONCATENATE("LMUnscheduled:",(I41*1000))</f>
        <v>LMUnscheduled:0</v>
      </c>
      <c t="str" s="18" r="L41">
        <f>CONCATENATE("LMPlanned:",(N41*1000))</f>
        <v>LMPlanned:0</v>
      </c>
      <c t="str" s="18" r="M41">
        <f>CONCATENATE("LMSettled:",(P41*1000))</f>
        <v>LMSettled:32000</v>
      </c>
      <c s="25" r="N41">
        <v>0</v>
      </c>
      <c s="24" r="O41"/>
      <c s="6" r="P41">
        <v>32</v>
      </c>
      <c s="10" r="Q41">
        <v>-2</v>
      </c>
      <c s="28" r="R41">
        <v>-57.88</v>
      </c>
      <c s="28" r="S41">
        <v>643.16</v>
      </c>
      <c s="10" r="T41"/>
      <c s="20" r="U41">
        <f>X41*32</f>
        <v>685.76</v>
      </c>
      <c s="29" r="V41">
        <f>IF((U41=0),0,(S41/U41))</f>
        <v>0.937879141390574</v>
      </c>
      <c s="28" r="X41">
        <f>(AA41+AB41)*AC41</f>
        <v>21.43</v>
      </c>
      <c s="10" r="Y41"/>
      <c s="22" r="AA41">
        <v>16.73</v>
      </c>
      <c s="22" r="AB41">
        <v>4.7</v>
      </c>
      <c s="22" r="AC41">
        <v>1</v>
      </c>
      <c s="22" r="AD41">
        <v>0.94</v>
      </c>
    </row>
    <row customHeight="1" r="42" ht="12.0">
      <c s="13" r="A42">
        <v>41276.6666666667</v>
      </c>
      <c s="16" r="B42">
        <v>41276.6666666667</v>
      </c>
      <c s="13" r="C42">
        <f>A42+TIME(5,0,0)</f>
        <v>41276.875</v>
      </c>
      <c s="17" r="D42">
        <f>DATE(YEAR(C42),MONTH(C42),DAY(C42))</f>
        <v>41276</v>
      </c>
      <c s="18" r="E42">
        <f>HOUR(C42)</f>
        <v>21</v>
      </c>
      <c t="str" s="18" r="F42">
        <f>CONCATENATE("LMsched:",(H42*1000))</f>
        <v>LMsched:32000</v>
      </c>
      <c s="11" r="G42">
        <v>32</v>
      </c>
      <c s="6" r="H42">
        <v>32</v>
      </c>
      <c s="25" r="I42">
        <v>0</v>
      </c>
      <c t="str" s="18" r="J42">
        <f>CONCATENATE("LMbid:",(G42*1000))</f>
        <v>LMbid:32000</v>
      </c>
      <c t="str" s="18" r="K42">
        <f>CONCATENATE("LMUnscheduled:",(I42*1000))</f>
        <v>LMUnscheduled:0</v>
      </c>
      <c t="str" s="18" r="L42">
        <f>CONCATENATE("LMPlanned:",(N42*1000))</f>
        <v>LMPlanned:0</v>
      </c>
      <c t="str" s="18" r="M42">
        <f>CONCATENATE("LMSettled:",(P42*1000))</f>
        <v>LMSettled:32000</v>
      </c>
      <c s="25" r="N42">
        <v>0</v>
      </c>
      <c s="24" r="O42"/>
      <c s="6" r="P42">
        <v>32</v>
      </c>
      <c s="10" r="Q42">
        <v>-2</v>
      </c>
      <c s="28" r="R42">
        <v>-59.06</v>
      </c>
      <c s="28" r="S42">
        <v>595.92</v>
      </c>
      <c s="10" r="T42"/>
      <c s="20" r="U42">
        <f>X42*32</f>
        <v>619.84</v>
      </c>
      <c s="29" r="V42">
        <f>IF((U42=0),0,(S42/U42))</f>
        <v>0.961409395973154</v>
      </c>
      <c s="28" r="X42">
        <f>(AA42+AB42)*AC42</f>
        <v>19.37</v>
      </c>
      <c s="10" r="Y42"/>
      <c s="22" r="AA42">
        <v>15.22</v>
      </c>
      <c s="22" r="AB42">
        <v>4.15</v>
      </c>
      <c s="22" r="AC42">
        <v>1</v>
      </c>
      <c s="22" r="AD42">
        <v>0.96</v>
      </c>
    </row>
    <row customHeight="1" r="43" ht="12.0">
      <c s="13" r="A43">
        <v>41276.7083333333</v>
      </c>
      <c s="16" r="B43">
        <v>41276.7083333333</v>
      </c>
      <c s="13" r="C43">
        <f>A43+TIME(5,0,0)</f>
        <v>41276.9166666667</v>
      </c>
      <c s="17" r="D43">
        <f>DATE(YEAR(C43),MONTH(C43),DAY(C43))</f>
        <v>41276</v>
      </c>
      <c s="18" r="E43">
        <f>HOUR(C43)</f>
        <v>22</v>
      </c>
      <c t="str" s="18" r="F43">
        <f>CONCATENATE("LMsched:",(H43*1000))</f>
        <v>LMsched:32000</v>
      </c>
      <c s="11" r="G43">
        <v>32</v>
      </c>
      <c s="6" r="H43">
        <v>32</v>
      </c>
      <c s="25" r="I43">
        <v>0</v>
      </c>
      <c t="str" s="18" r="J43">
        <f>CONCATENATE("LMbid:",(G43*1000))</f>
        <v>LMbid:32000</v>
      </c>
      <c t="str" s="18" r="K43">
        <f>CONCATENATE("LMUnscheduled:",(I43*1000))</f>
        <v>LMUnscheduled:0</v>
      </c>
      <c t="str" s="18" r="L43">
        <f>CONCATENATE("LMPlanned:",(N43*1000))</f>
        <v>LMPlanned:0</v>
      </c>
      <c t="str" s="18" r="M43">
        <f>CONCATENATE("LMSettled:",(P43*1000))</f>
        <v>LMSettled:32000</v>
      </c>
      <c s="25" r="N43">
        <v>0</v>
      </c>
      <c s="24" r="O43"/>
      <c s="6" r="P43">
        <v>32</v>
      </c>
      <c s="10" r="Q43">
        <v>-1</v>
      </c>
      <c s="28" r="R43">
        <v>-29.58</v>
      </c>
      <c s="28" r="S43">
        <v>680.53</v>
      </c>
      <c s="10" r="T43"/>
      <c s="20" r="U43">
        <f>X43*32</f>
        <v>706.88</v>
      </c>
      <c s="29" r="V43">
        <f>IF((U43=0),0,(S43/U43))</f>
        <v>0.962723517428701</v>
      </c>
      <c s="28" r="X43">
        <f>(AA43+AB43)*AC43</f>
        <v>22.09</v>
      </c>
      <c s="10" r="Y43"/>
      <c s="22" r="AA43">
        <v>14.99</v>
      </c>
      <c s="22" r="AB43">
        <v>7.1</v>
      </c>
      <c s="22" r="AC43">
        <v>1</v>
      </c>
      <c s="22" r="AD43">
        <v>0.96</v>
      </c>
    </row>
    <row customHeight="1" r="44" ht="12.0">
      <c s="13" r="A44">
        <v>41276.75</v>
      </c>
      <c s="16" r="B44">
        <v>41276.75</v>
      </c>
      <c s="13" r="C44">
        <f>A44+TIME(5,0,0)</f>
        <v>41276.9583333333</v>
      </c>
      <c s="17" r="D44">
        <f>DATE(YEAR(C44),MONTH(C44),DAY(C44))</f>
        <v>41276</v>
      </c>
      <c s="18" r="E44">
        <f>HOUR(C44)</f>
        <v>23</v>
      </c>
      <c t="str" s="18" r="F44">
        <f>CONCATENATE("LMsched:",(H44*1000))</f>
        <v>LMsched:32000</v>
      </c>
      <c s="11" r="G44">
        <v>32</v>
      </c>
      <c s="6" r="H44">
        <v>32</v>
      </c>
      <c s="25" r="I44">
        <v>0</v>
      </c>
      <c t="str" s="18" r="J44">
        <f>CONCATENATE("LMbid:",(G44*1000))</f>
        <v>LMbid:32000</v>
      </c>
      <c t="str" s="18" r="K44">
        <f>CONCATENATE("LMUnscheduled:",(I44*1000))</f>
        <v>LMUnscheduled:0</v>
      </c>
      <c t="str" s="18" r="L44">
        <f>CONCATENATE("LMPlanned:",(N44*1000))</f>
        <v>LMPlanned:0</v>
      </c>
      <c t="str" s="18" r="M44">
        <f>CONCATENATE("LMSettled:",(P44*1000))</f>
        <v>LMSettled:32000</v>
      </c>
      <c s="25" r="N44">
        <v>0</v>
      </c>
      <c s="24" r="O44"/>
      <c s="6" r="P44">
        <v>32</v>
      </c>
      <c s="10" r="Q44">
        <v>-2</v>
      </c>
      <c s="28" r="R44">
        <v>-65.34</v>
      </c>
      <c s="28" r="S44">
        <v>1709.12</v>
      </c>
      <c s="10" r="T44"/>
      <c s="20" r="U44">
        <f>X44*32</f>
        <v>1753.6</v>
      </c>
      <c s="29" r="V44">
        <f>IF((U44=0),0,(S44/U44))</f>
        <v>0.97463503649635</v>
      </c>
      <c s="28" r="X44">
        <f>(AA44+AB44)*AC44</f>
        <v>54.8</v>
      </c>
      <c s="10" r="Y44"/>
      <c s="22" r="AA44">
        <v>45.45</v>
      </c>
      <c s="22" r="AB44">
        <v>9.35</v>
      </c>
      <c s="22" r="AC44">
        <v>1</v>
      </c>
      <c s="22" r="AD44">
        <v>0.97</v>
      </c>
    </row>
    <row customHeight="1" r="45" ht="12.0">
      <c s="13" r="A45">
        <v>41276.7916666667</v>
      </c>
      <c s="16" r="B45">
        <v>41276.7916666667</v>
      </c>
      <c s="13" r="C45">
        <f>A45+TIME(5,0,0)</f>
        <v>41277</v>
      </c>
      <c s="17" r="D45">
        <f>DATE(YEAR(C45),MONTH(C45),DAY(C45))</f>
        <v>41277</v>
      </c>
      <c s="18" r="E45">
        <f>HOUR(C45)</f>
        <v>0</v>
      </c>
      <c t="str" s="18" r="F45">
        <f>CONCATENATE("LMsched:",(H45*1000))</f>
        <v>LMsched:32000</v>
      </c>
      <c s="11" r="G45">
        <v>32</v>
      </c>
      <c s="6" r="H45">
        <v>32</v>
      </c>
      <c s="25" r="I45">
        <v>0</v>
      </c>
      <c t="str" s="18" r="J45">
        <f>CONCATENATE("LMbid:",(G45*1000))</f>
        <v>LMbid:32000</v>
      </c>
      <c t="str" s="18" r="K45">
        <f>CONCATENATE("LMUnscheduled:",(I45*1000))</f>
        <v>LMUnscheduled:0</v>
      </c>
      <c t="str" s="18" r="L45">
        <f>CONCATENATE("LMPlanned:",(N45*1000))</f>
        <v>LMPlanned:0</v>
      </c>
      <c t="str" s="18" r="M45">
        <f>CONCATENATE("LMSettled:",(P45*1000))</f>
        <v>LMSettled:32000</v>
      </c>
      <c s="25" r="N45">
        <v>0</v>
      </c>
      <c s="24" r="O45"/>
      <c s="6" r="P45">
        <v>32</v>
      </c>
      <c s="10" r="Q45">
        <v>0</v>
      </c>
      <c s="28" r="R45">
        <v>0</v>
      </c>
      <c s="28" r="S45">
        <v>1002.87</v>
      </c>
      <c s="10" r="T45"/>
      <c s="20" r="U45">
        <f>X45*32</f>
        <v>1041.28</v>
      </c>
      <c s="29" r="V45">
        <f>IF((U45=0),0,(S45/U45))</f>
        <v>0.963112707437001</v>
      </c>
      <c s="28" r="X45">
        <f>(AA45+AB45)*AC45</f>
        <v>32.54</v>
      </c>
      <c s="10" r="Y45"/>
      <c s="22" r="AA45">
        <v>28.44</v>
      </c>
      <c s="22" r="AB45">
        <v>4.1</v>
      </c>
      <c s="22" r="AC45">
        <v>1</v>
      </c>
      <c s="22" r="AD45">
        <v>0.96</v>
      </c>
    </row>
    <row customHeight="1" r="46" ht="12.0">
      <c s="13" r="A46">
        <v>41276.8333333333</v>
      </c>
      <c s="16" r="B46">
        <v>41276.8333333333</v>
      </c>
      <c s="17" r="C46">
        <f>A46+TIME(5,0,0)</f>
        <v>41277.0416666667</v>
      </c>
      <c s="17" r="D46">
        <f>DATE(YEAR(C46),MONTH(C46),DAY(C46))</f>
        <v>41277</v>
      </c>
      <c s="18" r="E46">
        <f>HOUR(C46)</f>
        <v>1</v>
      </c>
      <c t="str" s="18" r="F46">
        <f>CONCATENATE("LMsched:",(H46*1000))</f>
        <v>LMsched:32000</v>
      </c>
      <c s="11" r="G46">
        <v>32</v>
      </c>
      <c s="6" r="H46">
        <v>32</v>
      </c>
      <c s="25" r="I46">
        <v>0</v>
      </c>
      <c t="str" s="18" r="J46">
        <f>CONCATENATE("LMbid:",(G46*1000))</f>
        <v>LMbid:32000</v>
      </c>
      <c t="str" s="18" r="K46">
        <f>CONCATENATE("LMUnscheduled:",(I46*1000))</f>
        <v>LMUnscheduled:0</v>
      </c>
      <c t="str" s="18" r="L46">
        <f>CONCATENATE("LMPlanned:",(N46*1000))</f>
        <v>LMPlanned:0</v>
      </c>
      <c t="str" s="18" r="M46">
        <f>CONCATENATE("LMSettled:",(P46*1000))</f>
        <v>LMSettled:32000</v>
      </c>
      <c s="25" r="N46">
        <v>0</v>
      </c>
      <c s="24" r="O46"/>
      <c s="6" r="P46">
        <v>32</v>
      </c>
      <c s="10" r="Q46">
        <v>-2</v>
      </c>
      <c s="28" r="R46">
        <v>-64.3</v>
      </c>
      <c s="28" r="S46">
        <v>754.21</v>
      </c>
      <c s="10" r="T46"/>
      <c s="20" r="U46">
        <f>X46*32</f>
        <v>778.88</v>
      </c>
      <c s="29" r="V46">
        <f>IF((U46=0),0,(S46/U46))</f>
        <v>0.968326314708299</v>
      </c>
      <c s="28" r="X46">
        <f>(AA46+AB46)*AC46</f>
        <v>24.34</v>
      </c>
      <c s="10" r="Y46"/>
      <c s="22" r="AA46">
        <v>17.11</v>
      </c>
      <c s="22" r="AB46">
        <v>7.23</v>
      </c>
      <c s="22" r="AC46">
        <v>1</v>
      </c>
      <c s="22" r="AD46">
        <v>0.97</v>
      </c>
    </row>
    <row customHeight="1" r="47" ht="12.0">
      <c s="13" r="A47">
        <v>41276.875</v>
      </c>
      <c s="16" r="B47">
        <v>41276.875</v>
      </c>
      <c s="13" r="C47">
        <f>A47+TIME(5,0,0)</f>
        <v>41277.0833333333</v>
      </c>
      <c s="17" r="D47">
        <f>DATE(YEAR(C47),MONTH(C47),DAY(C47))</f>
        <v>41277</v>
      </c>
      <c s="18" r="E47">
        <f>HOUR(C47)</f>
        <v>2</v>
      </c>
      <c t="str" s="18" r="F47">
        <f>CONCATENATE("LMsched:",(H47*1000))</f>
        <v>LMsched:32000</v>
      </c>
      <c s="11" r="G47">
        <v>32</v>
      </c>
      <c s="6" r="H47">
        <v>32</v>
      </c>
      <c s="25" r="I47">
        <v>0</v>
      </c>
      <c t="str" s="18" r="J47">
        <f>CONCATENATE("LMbid:",(G47*1000))</f>
        <v>LMbid:32000</v>
      </c>
      <c t="str" s="18" r="K47">
        <f>CONCATENATE("LMUnscheduled:",(I47*1000))</f>
        <v>LMUnscheduled:0</v>
      </c>
      <c t="str" s="18" r="L47">
        <f>CONCATENATE("LMPlanned:",(N47*1000))</f>
        <v>LMPlanned:0</v>
      </c>
      <c t="str" s="18" r="M47">
        <f>CONCATENATE("LMSettled:",(P47*1000))</f>
        <v>LMSettled:32000</v>
      </c>
      <c s="25" r="N47">
        <v>0</v>
      </c>
      <c s="24" r="O47"/>
      <c s="6" r="P47">
        <v>32</v>
      </c>
      <c s="10" r="Q47">
        <v>-2</v>
      </c>
      <c s="28" r="R47">
        <v>-62.44</v>
      </c>
      <c s="28" r="S47">
        <v>681.67</v>
      </c>
      <c s="10" r="T47"/>
      <c s="20" r="U47">
        <f>X47*32</f>
        <v>700.16</v>
      </c>
      <c s="29" r="V47">
        <f>IF((U47=0),0,(S47/U47))</f>
        <v>0.973591750457038</v>
      </c>
      <c s="28" r="X47">
        <f>(AA47+AB47)*AC47</f>
        <v>21.88</v>
      </c>
      <c s="10" r="Y47"/>
      <c s="22" r="AA47">
        <v>16.98</v>
      </c>
      <c s="22" r="AB47">
        <v>4.9</v>
      </c>
      <c s="22" r="AC47">
        <v>1</v>
      </c>
      <c s="22" r="AD47">
        <v>0.97</v>
      </c>
    </row>
    <row customHeight="1" r="48" ht="12.0">
      <c s="13" r="A48">
        <v>41276.9166666667</v>
      </c>
      <c s="16" r="B48">
        <v>41276.9166666667</v>
      </c>
      <c s="13" r="C48">
        <f>A48+TIME(5,0,0)</f>
        <v>41277.125</v>
      </c>
      <c s="17" r="D48">
        <f>DATE(YEAR(C48),MONTH(C48),DAY(C48))</f>
        <v>41277</v>
      </c>
      <c s="18" r="E48">
        <f>HOUR(C48)</f>
        <v>3</v>
      </c>
      <c t="str" s="18" r="F48">
        <f>CONCATENATE("LMsched:",(H48*1000))</f>
        <v>LMsched:32000</v>
      </c>
      <c s="11" r="G48">
        <v>32</v>
      </c>
      <c s="6" r="H48">
        <v>32</v>
      </c>
      <c s="25" r="I48">
        <v>0</v>
      </c>
      <c t="str" s="18" r="J48">
        <f>CONCATENATE("LMbid:",(G48*1000))</f>
        <v>LMbid:32000</v>
      </c>
      <c t="str" s="18" r="K48">
        <f>CONCATENATE("LMUnscheduled:",(I48*1000))</f>
        <v>LMUnscheduled:0</v>
      </c>
      <c t="str" s="18" r="L48">
        <f>CONCATENATE("LMPlanned:",(N48*1000))</f>
        <v>LMPlanned:0</v>
      </c>
      <c t="str" s="18" r="M48">
        <f>CONCATENATE("LMSettled:",(P48*1000))</f>
        <v>LMSettled:32000</v>
      </c>
      <c s="25" r="N48">
        <v>0</v>
      </c>
      <c s="24" r="O48"/>
      <c s="6" r="P48">
        <v>32</v>
      </c>
      <c s="10" r="Q48">
        <v>-2</v>
      </c>
      <c s="28" r="R48">
        <v>-61.4</v>
      </c>
      <c s="28" r="S48">
        <v>760.03</v>
      </c>
      <c s="10" r="T48"/>
      <c s="20" r="U48">
        <f>X48*32</f>
        <v>788.8</v>
      </c>
      <c s="29" r="V48">
        <f>IF((U48=0),0,(S48/U48))</f>
        <v>0.963526876267748</v>
      </c>
      <c s="28" r="X48">
        <f>(AA48+AB48)*AC48</f>
        <v>24.65</v>
      </c>
      <c s="10" r="Y48"/>
      <c s="22" r="AA48">
        <v>19.41</v>
      </c>
      <c s="22" r="AB48">
        <v>5.24</v>
      </c>
      <c s="22" r="AC48">
        <v>1</v>
      </c>
      <c s="22" r="AD48">
        <v>0.96</v>
      </c>
    </row>
    <row customHeight="1" r="49" ht="12.0">
      <c s="13" r="A49">
        <v>41276.9583333333</v>
      </c>
      <c s="16" r="B49">
        <v>41276.9583333333</v>
      </c>
      <c s="13" r="C49">
        <f>A49+TIME(5,0,0)</f>
        <v>41277.1666666667</v>
      </c>
      <c s="17" r="D49">
        <f>DATE(YEAR(C49),MONTH(C49),DAY(C49))</f>
        <v>41277</v>
      </c>
      <c s="18" r="E49">
        <f>HOUR(C49)</f>
        <v>4</v>
      </c>
      <c t="str" s="18" r="F49">
        <f>CONCATENATE("LMsched:",(H49*1000))</f>
        <v>LMsched:32000</v>
      </c>
      <c s="11" r="G49">
        <v>32</v>
      </c>
      <c s="6" r="H49">
        <v>32</v>
      </c>
      <c s="25" r="I49">
        <v>0</v>
      </c>
      <c t="str" s="18" r="J49">
        <f>CONCATENATE("LMbid:",(G49*1000))</f>
        <v>LMbid:32000</v>
      </c>
      <c t="str" s="18" r="K49">
        <f>CONCATENATE("LMUnscheduled:",(I49*1000))</f>
        <v>LMUnscheduled:0</v>
      </c>
      <c t="str" s="18" r="L49">
        <f>CONCATENATE("LMPlanned:",(N49*1000))</f>
        <v>LMPlanned:0</v>
      </c>
      <c t="str" s="18" r="M49">
        <f>CONCATENATE("LMSettled:",(P49*1000))</f>
        <v>LMSettled:32000</v>
      </c>
      <c s="25" r="N49">
        <v>0</v>
      </c>
      <c s="24" r="O49"/>
      <c s="6" r="P49">
        <v>32</v>
      </c>
      <c s="10" r="Q49">
        <v>-2</v>
      </c>
      <c s="28" r="R49">
        <v>-61.92</v>
      </c>
      <c s="28" r="S49">
        <v>686.13</v>
      </c>
      <c s="10" r="T49"/>
      <c s="20" r="U49">
        <f>X49*32</f>
        <v>705.6</v>
      </c>
      <c s="29" r="V49">
        <f>IF((U49=0),0,(S49/U49))</f>
        <v>0.972406462585034</v>
      </c>
      <c s="28" r="X49">
        <f>(AA49+AB49)*AC49</f>
        <v>22.05</v>
      </c>
      <c s="10" r="Y49"/>
      <c s="22" r="AA49">
        <v>15.54</v>
      </c>
      <c s="22" r="AB49">
        <v>6.51</v>
      </c>
      <c s="22" r="AC49">
        <v>1</v>
      </c>
      <c s="22" r="AD49">
        <v>0.97</v>
      </c>
    </row>
    <row customHeight="1" r="50" ht="12.0">
      <c s="13" r="A50">
        <v>41277</v>
      </c>
      <c s="16" r="B50">
        <v>41277</v>
      </c>
      <c s="13" r="C50">
        <f>A50+TIME(5,0,0)</f>
        <v>41277.2083333333</v>
      </c>
      <c s="17" r="D50">
        <f>DATE(YEAR(C50),MONTH(C50),DAY(C50))</f>
        <v>41277</v>
      </c>
      <c s="18" r="E50">
        <f>HOUR(C50)</f>
        <v>5</v>
      </c>
      <c t="str" s="18" r="F50">
        <f>CONCATENATE("LMsched:",(H50*1000))</f>
        <v>LMsched:32000</v>
      </c>
      <c s="11" r="G50">
        <v>32</v>
      </c>
      <c s="6" r="H50">
        <v>32</v>
      </c>
      <c s="25" r="I50">
        <v>0</v>
      </c>
      <c t="str" s="18" r="J50">
        <f>CONCATENATE("LMbid:",(G50*1000))</f>
        <v>LMbid:32000</v>
      </c>
      <c t="str" s="18" r="K50">
        <f>CONCATENATE("LMUnscheduled:",(I50*1000))</f>
        <v>LMUnscheduled:0</v>
      </c>
      <c t="str" s="18" r="L50">
        <f>CONCATENATE("LMPlanned:",(N50*1000))</f>
        <v>LMPlanned:0</v>
      </c>
      <c t="str" s="18" r="M50">
        <f>CONCATENATE("LMSettled:",(P50*1000))</f>
        <v>LMSettled:32000</v>
      </c>
      <c s="25" r="N50">
        <v>0</v>
      </c>
      <c s="24" r="O50"/>
      <c s="6" r="P50">
        <v>32</v>
      </c>
      <c s="10" r="Q50">
        <v>-2</v>
      </c>
      <c s="28" r="R50">
        <v>-57.26</v>
      </c>
      <c s="28" r="S50">
        <v>672.91</v>
      </c>
      <c s="10" r="T50"/>
      <c s="20" r="U50">
        <f>X50*32</f>
        <v>689.92</v>
      </c>
      <c s="29" r="V50">
        <f>IF((U50=0),0,(S50/U50))</f>
        <v>0.975344967532468</v>
      </c>
      <c s="28" r="X50">
        <f>(AA50+AB50)*AC50</f>
        <v>21.56</v>
      </c>
      <c s="10" r="Y50"/>
      <c s="22" r="AA50">
        <v>14.35</v>
      </c>
      <c s="22" r="AB50">
        <v>7.21</v>
      </c>
      <c s="22" r="AC50">
        <v>1</v>
      </c>
      <c s="22" r="AD50">
        <v>0.98</v>
      </c>
    </row>
    <row customHeight="1" r="51" ht="12.0">
      <c s="13" r="A51">
        <v>41277.0416666667</v>
      </c>
      <c s="16" r="B51">
        <v>41277.0416666667</v>
      </c>
      <c s="13" r="C51">
        <f>A51+TIME(5,0,0)</f>
        <v>41277.25</v>
      </c>
      <c s="17" r="D51">
        <f>DATE(YEAR(C51),MONTH(C51),DAY(C51))</f>
        <v>41277</v>
      </c>
      <c s="18" r="E51">
        <f>HOUR(C51)</f>
        <v>6</v>
      </c>
      <c t="str" s="18" r="F51">
        <f>CONCATENATE("LMsched:",(H51*1000))</f>
        <v>LMsched:32000</v>
      </c>
      <c s="11" r="G51">
        <v>32</v>
      </c>
      <c s="6" r="H51">
        <v>32</v>
      </c>
      <c s="25" r="I51">
        <v>0</v>
      </c>
      <c t="str" s="18" r="J51">
        <f>CONCATENATE("LMbid:",(G51*1000))</f>
        <v>LMbid:32000</v>
      </c>
      <c t="str" s="18" r="K51">
        <f>CONCATENATE("LMUnscheduled:",(I51*1000))</f>
        <v>LMUnscheduled:0</v>
      </c>
      <c t="str" s="18" r="L51">
        <f>CONCATENATE("LMPlanned:",(N51*1000))</f>
        <v>LMPlanned:0</v>
      </c>
      <c t="str" s="18" r="M51">
        <f>CONCATENATE("LMSettled:",(P51*1000))</f>
        <v>LMSettled:32000</v>
      </c>
      <c s="25" r="N51">
        <v>0</v>
      </c>
      <c s="24" r="O51"/>
      <c s="6" r="P51">
        <v>32</v>
      </c>
      <c s="10" r="Q51">
        <v>-2</v>
      </c>
      <c s="28" r="R51">
        <v>-55.64</v>
      </c>
      <c s="28" r="S51">
        <v>968.77</v>
      </c>
      <c s="10" r="T51"/>
      <c s="20" r="U51">
        <f>X51*32</f>
        <v>993.6</v>
      </c>
      <c s="29" r="V51">
        <f>IF((U51=0),0,(S51/U51))</f>
        <v>0.975010064412238</v>
      </c>
      <c s="28" r="X51">
        <f>(AA51+AB51)*AC51</f>
        <v>31.05</v>
      </c>
      <c s="10" r="Y51"/>
      <c s="22" r="AA51">
        <v>20.75</v>
      </c>
      <c s="22" r="AB51">
        <v>10.3</v>
      </c>
      <c s="22" r="AC51">
        <v>1</v>
      </c>
      <c s="22" r="AD51">
        <v>0.98</v>
      </c>
    </row>
    <row customHeight="1" r="52" ht="12.0">
      <c s="13" r="A52">
        <v>41277.0833333333</v>
      </c>
      <c s="16" r="B52">
        <v>41277.0833333333</v>
      </c>
      <c s="13" r="C52">
        <f>A52+TIME(5,0,0)</f>
        <v>41277.2916666667</v>
      </c>
      <c s="17" r="D52">
        <f>DATE(YEAR(C52),MONTH(C52),DAY(C52))</f>
        <v>41277</v>
      </c>
      <c s="18" r="E52">
        <f>HOUR(C52)</f>
        <v>7</v>
      </c>
      <c t="str" s="18" r="F52">
        <f>CONCATENATE("LMsched:",(H52*1000))</f>
        <v>LMsched:32000</v>
      </c>
      <c s="11" r="G52">
        <v>32</v>
      </c>
      <c s="6" r="H52">
        <v>32</v>
      </c>
      <c s="25" r="I52">
        <v>0</v>
      </c>
      <c t="str" s="18" r="J52">
        <f>CONCATENATE("LMbid:",(G52*1000))</f>
        <v>LMbid:32000</v>
      </c>
      <c t="str" s="18" r="K52">
        <f>CONCATENATE("LMUnscheduled:",(I52*1000))</f>
        <v>LMUnscheduled:0</v>
      </c>
      <c t="str" s="18" r="L52">
        <f>CONCATENATE("LMPlanned:",(N52*1000))</f>
        <v>LMPlanned:0</v>
      </c>
      <c t="str" s="18" r="M52">
        <f>CONCATENATE("LMSettled:",(P52*1000))</f>
        <v>LMSettled:32000</v>
      </c>
      <c s="25" r="N52">
        <v>0</v>
      </c>
      <c s="24" r="O52"/>
      <c s="6" r="P52">
        <v>32</v>
      </c>
      <c s="10" r="Q52">
        <v>-1</v>
      </c>
      <c s="28" r="R52">
        <v>-26.24</v>
      </c>
      <c s="28" r="S52">
        <v>1472.26</v>
      </c>
      <c s="10" r="T52"/>
      <c s="20" r="U52">
        <f>X52*32</f>
        <v>1525.44</v>
      </c>
      <c s="29" r="V52">
        <f>IF((U52=0),0,(S52/U52))</f>
        <v>0.965137927417663</v>
      </c>
      <c s="28" r="X52">
        <f>(AA52+AB52)*AC52</f>
        <v>47.67</v>
      </c>
      <c s="10" r="Y52"/>
      <c s="22" r="AA52">
        <v>42.64</v>
      </c>
      <c s="22" r="AB52">
        <v>5.03</v>
      </c>
      <c s="22" r="AC52">
        <v>1</v>
      </c>
      <c s="22" r="AD52">
        <v>0.97</v>
      </c>
    </row>
    <row customHeight="1" r="53" ht="12.0">
      <c s="13" r="A53">
        <v>41277.125</v>
      </c>
      <c s="16" r="B53">
        <v>41277.125</v>
      </c>
      <c s="13" r="C53">
        <f>A53+TIME(5,0,0)</f>
        <v>41277.3333333333</v>
      </c>
      <c s="17" r="D53">
        <f>DATE(YEAR(C53),MONTH(C53),DAY(C53))</f>
        <v>41277</v>
      </c>
      <c s="18" r="E53">
        <f>HOUR(C53)</f>
        <v>8</v>
      </c>
      <c t="str" s="18" r="F53">
        <f>CONCATENATE("LMsched:",(H53*1000))</f>
        <v>LMsched:32000</v>
      </c>
      <c s="11" r="G53">
        <v>32</v>
      </c>
      <c s="6" r="H53">
        <v>32</v>
      </c>
      <c s="25" r="I53">
        <v>0</v>
      </c>
      <c t="str" s="18" r="J53">
        <f>CONCATENATE("LMbid:",(G53*1000))</f>
        <v>LMbid:32000</v>
      </c>
      <c t="str" s="18" r="K53">
        <f>CONCATENATE("LMUnscheduled:",(I53*1000))</f>
        <v>LMUnscheduled:0</v>
      </c>
      <c t="str" s="18" r="L53">
        <f>CONCATENATE("LMPlanned:",(N53*1000))</f>
        <v>LMPlanned:0</v>
      </c>
      <c t="str" s="18" r="M53">
        <f>CONCATENATE("LMSettled:",(P53*1000))</f>
        <v>LMSettled:32000</v>
      </c>
      <c s="25" r="N53">
        <v>0</v>
      </c>
      <c s="24" r="O53"/>
      <c s="6" r="P53">
        <v>32</v>
      </c>
      <c s="10" r="Q53">
        <v>-1</v>
      </c>
      <c s="28" r="R53">
        <v>-26.25</v>
      </c>
      <c s="28" r="S53">
        <v>1394.35</v>
      </c>
      <c s="10" r="T53"/>
      <c s="20" r="U53">
        <f>X53*32</f>
        <v>1425.92</v>
      </c>
      <c s="29" r="V53">
        <f>IF((U53=0),0,(S53/U53))</f>
        <v>0.977859907989228</v>
      </c>
      <c s="28" r="X53">
        <f>(AA53+AB53)*AC53</f>
        <v>44.56</v>
      </c>
      <c s="10" r="Y53"/>
      <c s="22" r="AA53">
        <v>32.37</v>
      </c>
      <c s="22" r="AB53">
        <v>12.19</v>
      </c>
      <c s="22" r="AC53">
        <v>1</v>
      </c>
      <c s="22" r="AD53">
        <v>0.98</v>
      </c>
    </row>
    <row customHeight="1" r="54" ht="12.0">
      <c s="13" r="A54">
        <v>41277.1666666667</v>
      </c>
      <c s="16" r="B54">
        <v>41277.1666666667</v>
      </c>
      <c s="13" r="C54">
        <f>A54+TIME(5,0,0)</f>
        <v>41277.375</v>
      </c>
      <c s="17" r="D54">
        <f>DATE(YEAR(C54),MONTH(C54),DAY(C54))</f>
        <v>41277</v>
      </c>
      <c s="18" r="E54">
        <f>HOUR(C54)</f>
        <v>9</v>
      </c>
      <c t="str" s="18" r="F54">
        <f>CONCATENATE("LMsched:",(H54*1000))</f>
        <v>LMsched:32000</v>
      </c>
      <c s="11" r="G54">
        <v>32</v>
      </c>
      <c s="6" r="H54">
        <v>32</v>
      </c>
      <c s="25" r="I54">
        <v>0</v>
      </c>
      <c t="str" s="18" r="J54">
        <f>CONCATENATE("LMbid:",(G54*1000))</f>
        <v>LMbid:32000</v>
      </c>
      <c t="str" s="18" r="K54">
        <f>CONCATENATE("LMUnscheduled:",(I54*1000))</f>
        <v>LMUnscheduled:0</v>
      </c>
      <c t="str" s="18" r="L54">
        <f>CONCATENATE("LMPlanned:",(N54*1000))</f>
        <v>LMPlanned:0</v>
      </c>
      <c t="str" s="18" r="M54">
        <f>CONCATENATE("LMSettled:",(P54*1000))</f>
        <v>LMSettled:32000</v>
      </c>
      <c s="25" r="N54">
        <v>0</v>
      </c>
      <c s="24" r="O54"/>
      <c s="6" r="P54">
        <v>32</v>
      </c>
      <c s="10" r="Q54">
        <v>0</v>
      </c>
      <c s="28" r="R54">
        <v>0</v>
      </c>
      <c s="28" r="S54">
        <v>1304.01</v>
      </c>
      <c s="10" r="T54"/>
      <c s="20" r="U54">
        <f>X54*32</f>
        <v>1444.48</v>
      </c>
      <c s="29" r="V54">
        <f>IF((U54=0),0,(S54/U54))</f>
        <v>0.902753932210899</v>
      </c>
      <c s="28" r="X54">
        <f>(AA54+AB54)*AC54</f>
        <v>45.14</v>
      </c>
      <c s="10" r="Y54"/>
      <c s="22" r="AA54">
        <v>40.03</v>
      </c>
      <c s="22" r="AB54">
        <v>5.11</v>
      </c>
      <c s="22" r="AC54">
        <v>1</v>
      </c>
      <c s="22" r="AD54">
        <v>0.9</v>
      </c>
    </row>
    <row customHeight="1" r="55" ht="12.0">
      <c s="13" r="A55">
        <v>41277.2083333333</v>
      </c>
      <c s="16" r="B55">
        <v>41277.2083333333</v>
      </c>
      <c s="13" r="C55">
        <f>A55+TIME(5,0,0)</f>
        <v>41277.4166666667</v>
      </c>
      <c s="17" r="D55">
        <f>DATE(YEAR(C55),MONTH(C55),DAY(C55))</f>
        <v>41277</v>
      </c>
      <c s="18" r="E55">
        <f>HOUR(C55)</f>
        <v>10</v>
      </c>
      <c t="str" s="18" r="F55">
        <f>CONCATENATE("LMsched:",(H55*1000))</f>
        <v>LMsched:32000</v>
      </c>
      <c s="11" r="G55">
        <v>32</v>
      </c>
      <c s="6" r="H55">
        <v>32</v>
      </c>
      <c s="25" r="I55">
        <v>0</v>
      </c>
      <c t="str" s="18" r="J55">
        <f>CONCATENATE("LMbid:",(G55*1000))</f>
        <v>LMbid:32000</v>
      </c>
      <c t="str" s="18" r="K55">
        <f>CONCATENATE("LMUnscheduled:",(I55*1000))</f>
        <v>LMUnscheduled:0</v>
      </c>
      <c t="str" s="18" r="L55">
        <f>CONCATENATE("LMPlanned:",(N55*1000))</f>
        <v>LMPlanned:0</v>
      </c>
      <c t="str" s="18" r="M55">
        <f>CONCATENATE("LMSettled:",(P55*1000))</f>
        <v>LMSettled:32000</v>
      </c>
      <c s="25" r="N55">
        <v>0</v>
      </c>
      <c s="24" r="O55"/>
      <c s="6" r="P55">
        <v>32</v>
      </c>
      <c s="10" r="Q55">
        <v>-4</v>
      </c>
      <c s="28" r="R55">
        <v>-110.56</v>
      </c>
      <c s="28" r="S55">
        <v>954.5</v>
      </c>
      <c s="10" r="T55"/>
      <c s="20" r="U55">
        <f>X55*32</f>
        <v>976.96</v>
      </c>
      <c s="29" r="V55">
        <f>IF((U55=0),0,(S55/U55))</f>
        <v>0.977010317720275</v>
      </c>
      <c s="28" r="X55">
        <f>(AA55+AB55)*AC55</f>
        <v>30.53</v>
      </c>
      <c s="10" r="Y55"/>
      <c s="22" r="AA55">
        <v>20.18</v>
      </c>
      <c s="22" r="AB55">
        <v>10.35</v>
      </c>
      <c s="22" r="AC55">
        <v>1</v>
      </c>
      <c s="22" r="AD55">
        <v>0.98</v>
      </c>
    </row>
    <row customHeight="1" r="56" ht="12.0">
      <c s="13" r="A56">
        <v>41277.25</v>
      </c>
      <c s="16" r="B56">
        <v>41277.25</v>
      </c>
      <c s="13" r="C56">
        <f>A56+TIME(5,0,0)</f>
        <v>41277.4583333333</v>
      </c>
      <c s="17" r="D56">
        <f>DATE(YEAR(C56),MONTH(C56),DAY(C56))</f>
        <v>41277</v>
      </c>
      <c s="18" r="E56">
        <f>HOUR(C56)</f>
        <v>11</v>
      </c>
      <c t="str" s="18" r="F56">
        <f>CONCATENATE("LMsched:",(H56*1000))</f>
        <v>LMsched:32000</v>
      </c>
      <c s="11" r="G56">
        <v>32</v>
      </c>
      <c s="6" r="H56">
        <v>32</v>
      </c>
      <c s="25" r="I56">
        <v>0</v>
      </c>
      <c t="str" s="18" r="J56">
        <f>CONCATENATE("LMbid:",(G56*1000))</f>
        <v>LMbid:32000</v>
      </c>
      <c t="str" s="18" r="K56">
        <f>CONCATENATE("LMUnscheduled:",(I56*1000))</f>
        <v>LMUnscheduled:0</v>
      </c>
      <c t="str" s="18" r="L56">
        <f>CONCATENATE("LMPlanned:",(N56*1000))</f>
        <v>LMPlanned:0</v>
      </c>
      <c t="str" s="18" r="M56">
        <f>CONCATENATE("LMSettled:",(P56*1000))</f>
        <v>LMSettled:32000</v>
      </c>
      <c s="25" r="N56">
        <v>0</v>
      </c>
      <c s="24" r="O56"/>
      <c s="6" r="P56">
        <v>32</v>
      </c>
      <c s="10" r="Q56">
        <v>-2</v>
      </c>
      <c s="28" r="R56">
        <v>-56.46</v>
      </c>
      <c s="28" r="S56">
        <v>1503.68</v>
      </c>
      <c s="10" r="T56"/>
      <c s="20" r="U56">
        <f>X56*32</f>
        <v>1551.04</v>
      </c>
      <c s="29" r="V56">
        <f>IF((U56=0),0,(S56/U56))</f>
        <v>0.969465648854962</v>
      </c>
      <c s="28" r="X56">
        <f>(AA56+AB56)*AC56</f>
        <v>48.47</v>
      </c>
      <c s="10" r="Y56"/>
      <c s="22" r="AA56">
        <v>42.62</v>
      </c>
      <c s="22" r="AB56">
        <v>5.85</v>
      </c>
      <c s="22" r="AC56">
        <v>1</v>
      </c>
      <c s="22" r="AD56">
        <v>0.97</v>
      </c>
    </row>
    <row customHeight="1" r="57" ht="12.0">
      <c s="13" r="A57">
        <v>41277.2916666667</v>
      </c>
      <c s="16" r="B57">
        <v>41277.2916666667</v>
      </c>
      <c s="13" r="C57">
        <f>A57+TIME(5,0,0)</f>
        <v>41277.5</v>
      </c>
      <c s="17" r="D57">
        <f>DATE(YEAR(C57),MONTH(C57),DAY(C57))</f>
        <v>41277</v>
      </c>
      <c s="18" r="E57">
        <f>HOUR(C57)</f>
        <v>12</v>
      </c>
      <c t="str" s="18" r="F57">
        <f>CONCATENATE("LMsched:",(H57*1000))</f>
        <v>LMsched:32000</v>
      </c>
      <c s="11" r="G57">
        <v>32</v>
      </c>
      <c s="6" r="H57">
        <v>32</v>
      </c>
      <c s="25" r="I57">
        <v>0</v>
      </c>
      <c t="str" s="18" r="J57">
        <f>CONCATENATE("LMbid:",(G57*1000))</f>
        <v>LMbid:32000</v>
      </c>
      <c t="str" s="18" r="K57">
        <f>CONCATENATE("LMUnscheduled:",(I57*1000))</f>
        <v>LMUnscheduled:0</v>
      </c>
      <c t="str" s="18" r="L57">
        <f>CONCATENATE("LMPlanned:",(N57*1000))</f>
        <v>LMPlanned:0</v>
      </c>
      <c t="str" s="18" r="M57">
        <f>CONCATENATE("LMSettled:",(P57*1000))</f>
        <v>LMSettled:32000</v>
      </c>
      <c s="25" r="N57">
        <v>0</v>
      </c>
      <c s="24" r="O57"/>
      <c s="6" r="P57">
        <v>32</v>
      </c>
      <c s="10" r="Q57">
        <v>-2</v>
      </c>
      <c s="28" r="R57">
        <v>-61.52</v>
      </c>
      <c s="28" r="S57">
        <v>620.77</v>
      </c>
      <c s="10" r="T57"/>
      <c s="20" r="U57">
        <f>X57*32</f>
        <v>635.52</v>
      </c>
      <c s="29" r="V57">
        <f>IF((U57=0),0,(S57/U57))</f>
        <v>0.976790659617321</v>
      </c>
      <c s="28" r="X57">
        <f>(AA57+AB57)*AC57</f>
        <v>19.86</v>
      </c>
      <c s="10" r="Y57"/>
      <c s="22" r="AA57">
        <v>14.56</v>
      </c>
      <c s="22" r="AB57">
        <v>5.3</v>
      </c>
      <c s="22" r="AC57">
        <v>1</v>
      </c>
      <c s="22" r="AD57">
        <v>0.98</v>
      </c>
    </row>
    <row customHeight="1" r="58" ht="12.0">
      <c s="13" r="A58">
        <v>41277.3333333333</v>
      </c>
      <c s="16" r="B58">
        <v>41277.3333333333</v>
      </c>
      <c s="13" r="C58">
        <f>A58+TIME(5,0,0)</f>
        <v>41277.5416666667</v>
      </c>
      <c s="17" r="D58">
        <f>DATE(YEAR(C58),MONTH(C58),DAY(C58))</f>
        <v>41277</v>
      </c>
      <c s="18" r="E58">
        <f>HOUR(C58)</f>
        <v>13</v>
      </c>
      <c t="str" s="18" r="F58">
        <f>CONCATENATE("LMsched:",(H58*1000))</f>
        <v>LMsched:31000</v>
      </c>
      <c s="11" r="G58">
        <v>32</v>
      </c>
      <c s="6" r="H58">
        <v>31</v>
      </c>
      <c s="25" r="I58">
        <v>1</v>
      </c>
      <c t="str" s="18" r="J58">
        <f>CONCATENATE("LMbid:",(G58*1000))</f>
        <v>LMbid:32000</v>
      </c>
      <c t="str" s="18" r="K58">
        <f>CONCATENATE("LMUnscheduled:",(I58*1000))</f>
        <v>LMUnscheduled:1000</v>
      </c>
      <c t="str" s="18" r="L58">
        <f>CONCATENATE("LMPlanned:",(N58*1000))</f>
        <v>LMPlanned:0</v>
      </c>
      <c t="str" s="18" r="M58">
        <f>CONCATENATE("LMSettled:",(P58*1000))</f>
        <v>LMSettled:31000</v>
      </c>
      <c s="25" r="N58">
        <v>0</v>
      </c>
      <c t="s" s="24" r="O58">
        <v>28</v>
      </c>
      <c s="6" r="P58">
        <v>31</v>
      </c>
      <c s="10" r="Q58">
        <v>1</v>
      </c>
      <c s="28" r="R58">
        <v>28.27</v>
      </c>
      <c s="28" r="S58">
        <v>791.97</v>
      </c>
      <c s="10" r="T58"/>
      <c s="20" r="U58">
        <f>X58*32</f>
        <v>840.64</v>
      </c>
      <c s="29" r="V58">
        <f>IF((U58=0),0,(S58/U58))</f>
        <v>0.942103635325466</v>
      </c>
      <c s="28" r="X58">
        <f>(AA58+AB58)*AC58</f>
        <v>26.27</v>
      </c>
      <c s="10" r="Y58"/>
      <c s="22" r="AA58">
        <v>16.96</v>
      </c>
      <c s="22" r="AB58">
        <v>9.31</v>
      </c>
      <c s="22" r="AC58">
        <v>1</v>
      </c>
      <c s="22" r="AD58">
        <v>0.97</v>
      </c>
    </row>
    <row customHeight="1" r="59" ht="12.0">
      <c s="13" r="A59">
        <v>41277.375</v>
      </c>
      <c s="16" r="B59">
        <v>41277.375</v>
      </c>
      <c s="13" r="C59">
        <f>A59+TIME(5,0,0)</f>
        <v>41277.5833333333</v>
      </c>
      <c s="17" r="D59">
        <f>DATE(YEAR(C59),MONTH(C59),DAY(C59))</f>
        <v>41277</v>
      </c>
      <c s="18" r="E59">
        <f>HOUR(C59)</f>
        <v>14</v>
      </c>
      <c t="str" s="18" r="F59">
        <f>CONCATENATE("LMsched:",(H59*1000))</f>
        <v>LMsched:31000</v>
      </c>
      <c s="11" r="G59">
        <v>32</v>
      </c>
      <c s="6" r="H59">
        <v>31</v>
      </c>
      <c s="25" r="I59">
        <v>1</v>
      </c>
      <c t="str" s="18" r="J59">
        <f>CONCATENATE("LMbid:",(G59*1000))</f>
        <v>LMbid:32000</v>
      </c>
      <c t="str" s="18" r="K59">
        <f>CONCATENATE("LMUnscheduled:",(I59*1000))</f>
        <v>LMUnscheduled:1000</v>
      </c>
      <c t="str" s="18" r="L59">
        <f>CONCATENATE("LMPlanned:",(N59*1000))</f>
        <v>LMPlanned:0</v>
      </c>
      <c t="str" s="18" r="M59">
        <f>CONCATENATE("LMSettled:",(P59*1000))</f>
        <v>LMSettled:31000</v>
      </c>
      <c s="25" r="N59">
        <v>0</v>
      </c>
      <c s="24" r="O59"/>
      <c s="6" r="P59">
        <v>31</v>
      </c>
      <c s="10" r="Q59">
        <v>-3</v>
      </c>
      <c s="28" r="R59">
        <v>-93.21</v>
      </c>
      <c s="28" r="S59">
        <v>944.57</v>
      </c>
      <c s="10" r="T59"/>
      <c s="20" r="U59">
        <f>X59*32</f>
        <v>1003.52</v>
      </c>
      <c s="29" r="V59">
        <f>IF((U59=0),0,(S59/U59))</f>
        <v>0.941256776147959</v>
      </c>
      <c s="28" r="X59">
        <f>(AA59+AB59)*AC59</f>
        <v>31.36</v>
      </c>
      <c s="10" r="Y59"/>
      <c s="22" r="AA59">
        <v>22.78</v>
      </c>
      <c s="22" r="AB59">
        <v>8.58</v>
      </c>
      <c s="22" r="AC59">
        <v>1</v>
      </c>
      <c s="22" r="AD59">
        <v>0.97</v>
      </c>
    </row>
    <row customHeight="1" r="60" ht="12.0">
      <c s="13" r="A60">
        <v>41277.4166666667</v>
      </c>
      <c s="16" r="B60">
        <v>41277.4166666667</v>
      </c>
      <c s="13" r="C60">
        <f>A60+TIME(5,0,0)</f>
        <v>41277.625</v>
      </c>
      <c s="17" r="D60">
        <f>DATE(YEAR(C60),MONTH(C60),DAY(C60))</f>
        <v>41277</v>
      </c>
      <c s="18" r="E60">
        <f>HOUR(C60)</f>
        <v>15</v>
      </c>
      <c t="str" s="18" r="F60">
        <f>CONCATENATE("LMsched:",(H60*1000))</f>
        <v>LMsched:31000</v>
      </c>
      <c s="11" r="G60">
        <v>32</v>
      </c>
      <c s="6" r="H60">
        <v>31</v>
      </c>
      <c s="25" r="I60">
        <v>1</v>
      </c>
      <c t="str" s="18" r="J60">
        <f>CONCATENATE("LMbid:",(G60*1000))</f>
        <v>LMbid:32000</v>
      </c>
      <c t="str" s="18" r="K60">
        <f>CONCATENATE("LMUnscheduled:",(I60*1000))</f>
        <v>LMUnscheduled:1000</v>
      </c>
      <c t="str" s="18" r="L60">
        <f>CONCATENATE("LMPlanned:",(N60*1000))</f>
        <v>LMPlanned:0</v>
      </c>
      <c t="str" s="18" r="M60">
        <f>CONCATENATE("LMSettled:",(P60*1000))</f>
        <v>LMSettled:31000</v>
      </c>
      <c s="25" r="N60">
        <v>0</v>
      </c>
      <c s="24" r="O60"/>
      <c s="6" r="P60">
        <v>31</v>
      </c>
      <c s="10" r="Q60">
        <v>0</v>
      </c>
      <c s="28" r="R60">
        <v>0</v>
      </c>
      <c s="28" r="S60">
        <v>708.03</v>
      </c>
      <c s="10" r="T60"/>
      <c s="20" r="U60">
        <f>X60*32</f>
        <v>752.64</v>
      </c>
      <c s="29" r="V60">
        <f>IF((U60=0),0,(S60/U60))</f>
        <v>0.940728635204082</v>
      </c>
      <c s="28" r="X60">
        <f>(AA60+AB60)*AC60</f>
        <v>23.52</v>
      </c>
      <c s="10" r="Y60"/>
      <c s="22" r="AA60">
        <v>18.85</v>
      </c>
      <c s="22" r="AB60">
        <v>4.67</v>
      </c>
      <c s="22" r="AC60">
        <v>1</v>
      </c>
      <c s="22" r="AD60">
        <v>0.97</v>
      </c>
    </row>
    <row customHeight="1" r="61" ht="12.0">
      <c s="13" r="A61">
        <v>41277.4583333333</v>
      </c>
      <c s="16" r="B61">
        <v>41277.4583333333</v>
      </c>
      <c s="13" r="C61">
        <f>A61+TIME(5,0,0)</f>
        <v>41277.6666666667</v>
      </c>
      <c s="17" r="D61">
        <f>DATE(YEAR(C61),MONTH(C61),DAY(C61))</f>
        <v>41277</v>
      </c>
      <c s="18" r="E61">
        <f>HOUR(C61)</f>
        <v>16</v>
      </c>
      <c t="str" s="18" r="F61">
        <f>CONCATENATE("LMsched:",(H61*1000))</f>
        <v>LMsched:31000</v>
      </c>
      <c s="11" r="G61">
        <v>32</v>
      </c>
      <c s="6" r="H61">
        <v>31</v>
      </c>
      <c s="25" r="I61">
        <v>1</v>
      </c>
      <c t="str" s="18" r="J61">
        <f>CONCATENATE("LMbid:",(G61*1000))</f>
        <v>LMbid:32000</v>
      </c>
      <c t="str" s="18" r="K61">
        <f>CONCATENATE("LMUnscheduled:",(I61*1000))</f>
        <v>LMUnscheduled:1000</v>
      </c>
      <c t="str" s="18" r="L61">
        <f>CONCATENATE("LMPlanned:",(N61*1000))</f>
        <v>LMPlanned:0</v>
      </c>
      <c t="str" s="18" r="M61">
        <f>CONCATENATE("LMSettled:",(P61*1000))</f>
        <v>LMSettled:31000</v>
      </c>
      <c s="25" r="N61">
        <v>0</v>
      </c>
      <c s="24" r="O61"/>
      <c s="6" r="P61">
        <v>31</v>
      </c>
      <c s="10" r="Q61">
        <v>-2</v>
      </c>
      <c s="28" r="R61">
        <v>-61.74</v>
      </c>
      <c s="28" r="S61">
        <v>890.44</v>
      </c>
      <c s="10" r="T61"/>
      <c s="20" r="U61">
        <f>X61*32</f>
        <v>944.96</v>
      </c>
      <c s="29" r="V61">
        <f>IF((U61=0),0,(S61/U61))</f>
        <v>0.94230443616661</v>
      </c>
      <c s="28" r="X61">
        <f>(AA61+AB61)*AC61</f>
        <v>29.53</v>
      </c>
      <c s="10" r="Y61"/>
      <c s="22" r="AA61">
        <v>19.93</v>
      </c>
      <c s="22" r="AB61">
        <v>9.6</v>
      </c>
      <c s="22" r="AC61">
        <v>1</v>
      </c>
      <c s="22" r="AD61">
        <v>0.97</v>
      </c>
    </row>
    <row customHeight="1" r="62" ht="12.0">
      <c s="13" r="A62">
        <v>41277.5</v>
      </c>
      <c s="16" r="B62">
        <v>41277.5</v>
      </c>
      <c s="13" r="C62">
        <f>A62+TIME(5,0,0)</f>
        <v>41277.7083333333</v>
      </c>
      <c s="17" r="D62">
        <f>DATE(YEAR(C62),MONTH(C62),DAY(C62))</f>
        <v>41277</v>
      </c>
      <c s="18" r="E62">
        <f>HOUR(C62)</f>
        <v>17</v>
      </c>
      <c t="str" s="18" r="F62">
        <f>CONCATENATE("LMsched:",(H62*1000))</f>
        <v>LMsched:31000</v>
      </c>
      <c s="11" r="G62">
        <v>32</v>
      </c>
      <c s="6" r="H62">
        <v>31</v>
      </c>
      <c s="25" r="I62">
        <v>1</v>
      </c>
      <c t="str" s="18" r="J62">
        <f>CONCATENATE("LMbid:",(G62*1000))</f>
        <v>LMbid:32000</v>
      </c>
      <c t="str" s="18" r="K62">
        <f>CONCATENATE("LMUnscheduled:",(I62*1000))</f>
        <v>LMUnscheduled:1000</v>
      </c>
      <c t="str" s="18" r="L62">
        <f>CONCATENATE("LMPlanned:",(N62*1000))</f>
        <v>LMPlanned:0</v>
      </c>
      <c t="str" s="18" r="M62">
        <f>CONCATENATE("LMSettled:",(P62*1000))</f>
        <v>LMSettled:31000</v>
      </c>
      <c s="25" r="N62">
        <v>0</v>
      </c>
      <c s="24" r="O62"/>
      <c s="6" r="P62">
        <v>31</v>
      </c>
      <c s="10" r="Q62">
        <v>-3</v>
      </c>
      <c s="28" r="R62">
        <v>-89.73</v>
      </c>
      <c s="28" r="S62">
        <v>586.68</v>
      </c>
      <c s="10" r="T62"/>
      <c s="20" r="U62">
        <f>X62*32</f>
        <v>621.12</v>
      </c>
      <c s="29" r="V62">
        <f>IF((U62=0),0,(S62/U62))</f>
        <v>0.944551777434312</v>
      </c>
      <c s="28" r="X62">
        <f>(AA62+AB62)*AC62</f>
        <v>19.41</v>
      </c>
      <c s="10" r="Y62"/>
      <c s="22" r="AA62">
        <v>13.77</v>
      </c>
      <c s="22" r="AB62">
        <v>5.64</v>
      </c>
      <c s="22" r="AC62">
        <v>1</v>
      </c>
      <c s="22" r="AD62">
        <v>0.98</v>
      </c>
    </row>
    <row customHeight="1" r="63" ht="12.0">
      <c s="13" r="A63">
        <v>41277.5416666667</v>
      </c>
      <c s="16" r="B63">
        <v>41277.5416666667</v>
      </c>
      <c s="17" r="C63">
        <f>A63+TIME(5,0,0)</f>
        <v>41277.75</v>
      </c>
      <c s="17" r="D63">
        <f>DATE(YEAR(C63),MONTH(C63),DAY(C63))</f>
        <v>41277</v>
      </c>
      <c s="18" r="E63">
        <f>HOUR(C63)</f>
        <v>18</v>
      </c>
      <c t="str" s="18" r="F63">
        <f>CONCATENATE("LMsched:",(H63*1000))</f>
        <v>LMsched:31000</v>
      </c>
      <c s="11" r="G63">
        <v>32</v>
      </c>
      <c s="6" r="H63">
        <v>31</v>
      </c>
      <c s="25" r="I63">
        <v>1</v>
      </c>
      <c t="str" s="18" r="J63">
        <f>CONCATENATE("LMbid:",(G63*1000))</f>
        <v>LMbid:32000</v>
      </c>
      <c t="str" s="18" r="K63">
        <f>CONCATENATE("LMUnscheduled:",(I63*1000))</f>
        <v>LMUnscheduled:1000</v>
      </c>
      <c t="str" s="18" r="L63">
        <f>CONCATENATE("LMPlanned:",(N63*1000))</f>
        <v>LMPlanned:0</v>
      </c>
      <c t="str" s="18" r="M63">
        <f>CONCATENATE("LMSettled:",(P63*1000))</f>
        <v>LMSettled:31000</v>
      </c>
      <c s="25" r="N63">
        <v>0</v>
      </c>
      <c s="24" r="O63"/>
      <c s="6" r="P63">
        <v>31</v>
      </c>
      <c s="10" r="Q63">
        <v>0</v>
      </c>
      <c s="28" r="R63">
        <v>0</v>
      </c>
      <c s="28" r="S63">
        <v>618.52</v>
      </c>
      <c s="10" r="T63"/>
      <c s="20" r="U63">
        <f>X63*32</f>
        <v>663.36</v>
      </c>
      <c s="29" r="V63">
        <f>IF((U63=0),0,(S63/U63))</f>
        <v>0.932404727448143</v>
      </c>
      <c s="28" r="X63">
        <f>(AA63+AB63)*AC63</f>
        <v>20.73</v>
      </c>
      <c s="10" r="Y63"/>
      <c s="22" r="AA63">
        <v>17.17</v>
      </c>
      <c s="22" r="AB63">
        <v>3.56</v>
      </c>
      <c s="22" r="AC63">
        <v>1</v>
      </c>
      <c s="22" r="AD63">
        <v>0.96</v>
      </c>
    </row>
    <row customHeight="1" r="64" ht="12.0">
      <c s="13" r="A64">
        <v>41277.5833333333</v>
      </c>
      <c s="16" r="B64">
        <v>41277.5833333333</v>
      </c>
      <c s="13" r="C64">
        <f>A64+TIME(5,0,0)</f>
        <v>41277.7916666667</v>
      </c>
      <c s="17" r="D64">
        <f>DATE(YEAR(C64),MONTH(C64),DAY(C64))</f>
        <v>41277</v>
      </c>
      <c s="18" r="E64">
        <f>HOUR(C64)</f>
        <v>19</v>
      </c>
      <c t="str" s="18" r="F64">
        <f>CONCATENATE("LMsched:",(H64*1000))</f>
        <v>LMsched:31000</v>
      </c>
      <c s="11" r="G64">
        <v>32</v>
      </c>
      <c s="6" r="H64">
        <v>31</v>
      </c>
      <c s="25" r="I64">
        <v>1</v>
      </c>
      <c t="str" s="18" r="J64">
        <f>CONCATENATE("LMbid:",(G64*1000))</f>
        <v>LMbid:32000</v>
      </c>
      <c t="str" s="18" r="K64">
        <f>CONCATENATE("LMUnscheduled:",(I64*1000))</f>
        <v>LMUnscheduled:1000</v>
      </c>
      <c t="str" s="18" r="L64">
        <f>CONCATENATE("LMPlanned:",(N64*1000))</f>
        <v>LMPlanned:0</v>
      </c>
      <c t="str" s="18" r="M64">
        <f>CONCATENATE("LMSettled:",(P64*1000))</f>
        <v>LMSettled:31000</v>
      </c>
      <c s="25" r="N64">
        <v>0</v>
      </c>
      <c s="24" r="O64"/>
      <c s="6" r="P64">
        <v>31</v>
      </c>
      <c s="10" r="Q64">
        <v>-2</v>
      </c>
      <c s="28" r="R64">
        <v>-57.22</v>
      </c>
      <c s="28" r="S64">
        <v>1257</v>
      </c>
      <c s="10" r="T64"/>
      <c s="20" r="U64">
        <f>X64*32</f>
        <v>1337.6</v>
      </c>
      <c s="29" r="V64">
        <f>IF((U64=0),0,(S64/U64))</f>
        <v>0.939742822966507</v>
      </c>
      <c s="28" r="X64">
        <f>(AA64+AB64)*AC64</f>
        <v>41.8</v>
      </c>
      <c s="10" r="Y64"/>
      <c s="22" r="AA64">
        <v>35.83</v>
      </c>
      <c s="22" r="AB64">
        <v>5.97</v>
      </c>
      <c s="22" r="AC64">
        <v>1</v>
      </c>
      <c s="22" r="AD64">
        <v>0.97</v>
      </c>
    </row>
    <row customHeight="1" r="65" ht="12.0">
      <c s="13" r="A65">
        <v>41277.625</v>
      </c>
      <c s="16" r="B65">
        <v>41277.625</v>
      </c>
      <c s="13" r="C65">
        <f>A65+TIME(5,0,0)</f>
        <v>41277.8333333333</v>
      </c>
      <c s="17" r="D65">
        <f>DATE(YEAR(C65),MONTH(C65),DAY(C65))</f>
        <v>41277</v>
      </c>
      <c s="18" r="E65">
        <f>HOUR(C65)</f>
        <v>20</v>
      </c>
      <c t="str" s="18" r="F65">
        <f>CONCATENATE("LMsched:",(H65*1000))</f>
        <v>LMsched:32000</v>
      </c>
      <c s="11" r="G65">
        <v>32</v>
      </c>
      <c s="6" r="H65">
        <v>32</v>
      </c>
      <c s="25" r="I65">
        <v>0</v>
      </c>
      <c t="str" s="18" r="J65">
        <f>CONCATENATE("LMbid:",(G65*1000))</f>
        <v>LMbid:32000</v>
      </c>
      <c t="str" s="18" r="K65">
        <f>CONCATENATE("LMUnscheduled:",(I65*1000))</f>
        <v>LMUnscheduled:0</v>
      </c>
      <c t="str" s="18" r="L65">
        <f>CONCATENATE("LMPlanned:",(N65*1000))</f>
        <v>LMPlanned:0</v>
      </c>
      <c t="str" s="18" r="M65">
        <f>CONCATENATE("LMSettled:",(P65*1000))</f>
        <v>LMSettled:32000</v>
      </c>
      <c s="25" r="N65">
        <v>0</v>
      </c>
      <c s="24" r="O65"/>
      <c s="6" r="P65">
        <v>32</v>
      </c>
      <c s="10" r="Q65">
        <v>-2</v>
      </c>
      <c s="28" r="R65">
        <v>-56.12</v>
      </c>
      <c s="28" r="S65">
        <v>567.54</v>
      </c>
      <c s="10" r="T65"/>
      <c s="20" r="U65">
        <f>X65*32</f>
        <v>589.12</v>
      </c>
      <c s="29" r="V65">
        <f>IF((U65=0),0,(S65/U65))</f>
        <v>0.963369092884302</v>
      </c>
      <c s="28" r="X65">
        <f>(AA65+AB65)*AC65</f>
        <v>18.41</v>
      </c>
      <c s="10" r="Y65"/>
      <c s="22" r="AA65">
        <v>16.69</v>
      </c>
      <c s="22" r="AB65">
        <v>1.72</v>
      </c>
      <c s="22" r="AC65">
        <v>1</v>
      </c>
      <c s="22" r="AD65">
        <v>0.96</v>
      </c>
    </row>
    <row customHeight="1" r="66" ht="12.0">
      <c s="13" r="A66">
        <v>41277.6666666667</v>
      </c>
      <c s="16" r="B66">
        <v>41277.6666666667</v>
      </c>
      <c s="13" r="C66">
        <f>A66+TIME(5,0,0)</f>
        <v>41277.875</v>
      </c>
      <c s="17" r="D66">
        <f>DATE(YEAR(C66),MONTH(C66),DAY(C66))</f>
        <v>41277</v>
      </c>
      <c s="18" r="E66">
        <f>HOUR(C66)</f>
        <v>21</v>
      </c>
      <c t="str" s="18" r="F66">
        <f>CONCATENATE("LMsched:",(H66*1000))</f>
        <v>LMsched:32000</v>
      </c>
      <c s="11" r="G66">
        <v>32</v>
      </c>
      <c s="6" r="H66">
        <v>32</v>
      </c>
      <c s="25" r="I66">
        <v>0</v>
      </c>
      <c t="str" s="18" r="J66">
        <f>CONCATENATE("LMbid:",(G66*1000))</f>
        <v>LMbid:32000</v>
      </c>
      <c t="str" s="18" r="K66">
        <f>CONCATENATE("LMUnscheduled:",(I66*1000))</f>
        <v>LMUnscheduled:0</v>
      </c>
      <c t="str" s="18" r="L66">
        <f>CONCATENATE("LMPlanned:",(N66*1000))</f>
        <v>LMPlanned:0</v>
      </c>
      <c t="str" s="18" r="M66">
        <f>CONCATENATE("LMSettled:",(P66*1000))</f>
        <v>LMSettled:32000</v>
      </c>
      <c s="25" r="N66">
        <v>0</v>
      </c>
      <c s="24" r="O66"/>
      <c s="6" r="P66">
        <v>32</v>
      </c>
      <c s="10" r="Q66">
        <v>-1</v>
      </c>
      <c s="28" r="R66">
        <v>-27.55</v>
      </c>
      <c s="28" r="S66">
        <v>1461.05</v>
      </c>
      <c s="10" r="T66"/>
      <c s="20" r="U66">
        <f>X66*32</f>
        <v>1551.04</v>
      </c>
      <c s="29" r="V66">
        <f>IF((U66=0),0,(S66/U66))</f>
        <v>0.941980864452238</v>
      </c>
      <c s="28" r="X66">
        <f>(AA66+AB66)*AC66</f>
        <v>48.47</v>
      </c>
      <c s="10" r="Y66"/>
      <c s="22" r="AA66">
        <v>42.62</v>
      </c>
      <c s="22" r="AB66">
        <v>5.85</v>
      </c>
      <c s="22" r="AC66">
        <v>1</v>
      </c>
      <c s="22" r="AD66">
        <v>0.94</v>
      </c>
    </row>
    <row customHeight="1" r="67" ht="12.0">
      <c s="13" r="A67">
        <v>41277.7083333333</v>
      </c>
      <c s="16" r="B67">
        <v>41277.7083333333</v>
      </c>
      <c s="13" r="C67">
        <f>A67+TIME(5,0,0)</f>
        <v>41277.9166666667</v>
      </c>
      <c s="17" r="D67">
        <f>DATE(YEAR(C67),MONTH(C67),DAY(C67))</f>
        <v>41277</v>
      </c>
      <c s="18" r="E67">
        <f>HOUR(C67)</f>
        <v>22</v>
      </c>
      <c t="str" s="18" r="F67">
        <f>CONCATENATE("LMsched:",(H67*1000))</f>
        <v>LMsched:32000</v>
      </c>
      <c s="11" r="G67">
        <v>32</v>
      </c>
      <c s="6" r="H67">
        <v>32</v>
      </c>
      <c s="25" r="I67">
        <v>0</v>
      </c>
      <c t="str" s="18" r="J67">
        <f>CONCATENATE("LMbid:",(G67*1000))</f>
        <v>LMbid:32000</v>
      </c>
      <c t="str" s="18" r="K67">
        <f>CONCATENATE("LMUnscheduled:",(I67*1000))</f>
        <v>LMUnscheduled:0</v>
      </c>
      <c t="str" s="18" r="L67">
        <f>CONCATENATE("LMPlanned:",(N67*1000))</f>
        <v>LMPlanned:0</v>
      </c>
      <c t="str" s="18" r="M67">
        <f>CONCATENATE("LMSettled:",(P67*1000))</f>
        <v>LMSettled:32000</v>
      </c>
      <c s="25" r="N67">
        <v>0</v>
      </c>
      <c s="24" r="O67"/>
      <c s="6" r="P67">
        <v>32</v>
      </c>
      <c s="10" r="Q67">
        <v>0</v>
      </c>
      <c s="28" r="R67">
        <v>0</v>
      </c>
      <c s="28" r="S67">
        <v>600.05</v>
      </c>
      <c s="10" r="T67"/>
      <c s="20" r="U67">
        <f>X67*32</f>
        <v>629.12</v>
      </c>
      <c s="29" r="V67">
        <f>IF((U67=0),0,(S67/U67))</f>
        <v>0.953792599186165</v>
      </c>
      <c s="28" r="X67">
        <f>(AA67+AB67)*AC67</f>
        <v>19.66</v>
      </c>
      <c s="10" r="Y67"/>
      <c s="22" r="AA67">
        <v>16.84</v>
      </c>
      <c s="22" r="AB67">
        <v>2.82</v>
      </c>
      <c s="22" r="AC67">
        <v>1</v>
      </c>
      <c s="22" r="AD67">
        <v>0.95</v>
      </c>
    </row>
    <row customHeight="1" r="68" ht="12.0">
      <c s="13" r="A68">
        <v>41277.75</v>
      </c>
      <c s="16" r="B68">
        <v>41277.75</v>
      </c>
      <c s="13" r="C68">
        <f>A68+TIME(5,0,0)</f>
        <v>41277.9583333333</v>
      </c>
      <c s="17" r="D68">
        <f>DATE(YEAR(C68),MONTH(C68),DAY(C68))</f>
        <v>41277</v>
      </c>
      <c s="18" r="E68">
        <f>HOUR(C68)</f>
        <v>23</v>
      </c>
      <c t="str" s="18" r="F68">
        <f>CONCATENATE("LMsched:",(H68*1000))</f>
        <v>LMsched:32000</v>
      </c>
      <c s="11" r="G68">
        <v>32</v>
      </c>
      <c s="6" r="H68">
        <v>32</v>
      </c>
      <c s="25" r="I68">
        <v>0</v>
      </c>
      <c t="str" s="18" r="J68">
        <f>CONCATENATE("LMbid:",(G68*1000))</f>
        <v>LMbid:32000</v>
      </c>
      <c t="str" s="18" r="K68">
        <f>CONCATENATE("LMUnscheduled:",(I68*1000))</f>
        <v>LMUnscheduled:0</v>
      </c>
      <c t="str" s="18" r="L68">
        <f>CONCATENATE("LMPlanned:",(N68*1000))</f>
        <v>LMPlanned:0</v>
      </c>
      <c t="str" s="18" r="M68">
        <f>CONCATENATE("LMSettled:",(P68*1000))</f>
        <v>LMSettled:32000</v>
      </c>
      <c s="25" r="N68">
        <v>0</v>
      </c>
      <c s="24" r="O68"/>
      <c s="6" r="P68">
        <v>32</v>
      </c>
      <c s="10" r="Q68">
        <v>-2</v>
      </c>
      <c s="28" r="R68">
        <v>-66.94</v>
      </c>
      <c s="28" r="S68">
        <v>884.72</v>
      </c>
      <c s="10" r="T68"/>
      <c s="20" r="U68">
        <f>X68*32</f>
        <v>904.32</v>
      </c>
      <c s="29" r="V68">
        <f>IF((U68=0),0,(S68/U68))</f>
        <v>0.978326256192498</v>
      </c>
      <c s="28" r="X68">
        <f>(AA68+AB68)*AC68</f>
        <v>28.26</v>
      </c>
      <c s="10" r="Y68"/>
      <c s="22" r="AA68">
        <v>19.27</v>
      </c>
      <c s="22" r="AB68">
        <v>8.99</v>
      </c>
      <c s="22" r="AC68">
        <v>1</v>
      </c>
      <c s="22" r="AD68">
        <v>0.98</v>
      </c>
    </row>
    <row customHeight="1" r="69" ht="12.0">
      <c s="13" r="A69">
        <v>41277.7916666667</v>
      </c>
      <c s="16" r="B69">
        <v>41277.7916666667</v>
      </c>
      <c s="13" r="C69">
        <f>A69+TIME(5,0,0)</f>
        <v>41278</v>
      </c>
      <c s="17" r="D69">
        <f>DATE(YEAR(C69),MONTH(C69),DAY(C69))</f>
        <v>41278</v>
      </c>
      <c s="18" r="E69">
        <f>HOUR(C69)</f>
        <v>0</v>
      </c>
      <c t="str" s="18" r="F69">
        <f>CONCATENATE("LMsched:",(H69*1000))</f>
        <v>LMsched:32000</v>
      </c>
      <c s="11" r="G69">
        <v>32</v>
      </c>
      <c s="6" r="H69">
        <v>32</v>
      </c>
      <c s="25" r="I69">
        <v>1</v>
      </c>
      <c t="str" s="18" r="J69">
        <f>CONCATENATE("LMbid:",(G69*1000))</f>
        <v>LMbid:32000</v>
      </c>
      <c t="str" s="18" r="K69">
        <f>CONCATENATE("LMUnscheduled:",(I69*1000))</f>
        <v>LMUnscheduled:1000</v>
      </c>
      <c t="str" s="18" r="L69">
        <f>CONCATENATE("LMPlanned:",(N69*1000))</f>
        <v>LMPlanned:0</v>
      </c>
      <c t="str" s="18" r="M69">
        <f>CONCATENATE("LMSettled:",(P69*1000))</f>
        <v>LMSettled:32000</v>
      </c>
      <c s="25" r="N69">
        <v>0</v>
      </c>
      <c t="s" s="24" r="O69">
        <v>29</v>
      </c>
      <c s="6" r="P69">
        <v>32</v>
      </c>
      <c s="10" r="Q69">
        <v>-3</v>
      </c>
      <c s="28" r="R69">
        <v>-91.56</v>
      </c>
      <c s="28" r="S69">
        <v>687.72</v>
      </c>
      <c s="10" r="T69"/>
      <c s="20" r="U69">
        <f>X69*32</f>
        <v>746.88</v>
      </c>
      <c s="29" r="V69">
        <f>IF((U69=0),0,(S69/U69))</f>
        <v>0.920790488431877</v>
      </c>
      <c s="28" r="X69">
        <f>(AA69+AB69)*AC69</f>
        <v>23.34</v>
      </c>
      <c s="10" r="Y69"/>
      <c s="22" r="AA69">
        <v>17.62</v>
      </c>
      <c s="22" r="AB69">
        <v>5.72</v>
      </c>
      <c s="22" r="AC69">
        <v>1</v>
      </c>
      <c s="22" r="AD69">
        <v>0.92</v>
      </c>
    </row>
    <row customHeight="1" r="70" ht="12.0">
      <c s="13" r="A70">
        <v>41277.8333333333</v>
      </c>
      <c s="16" r="B70">
        <v>41277.8333333333</v>
      </c>
      <c s="13" r="C70">
        <f>A70+TIME(5,0,0)</f>
        <v>41278.0416666667</v>
      </c>
      <c s="17" r="D70">
        <f>DATE(YEAR(C70),MONTH(C70),DAY(C70))</f>
        <v>41278</v>
      </c>
      <c s="18" r="E70">
        <f>HOUR(C70)</f>
        <v>1</v>
      </c>
      <c t="str" s="18" r="F70">
        <f>CONCATENATE("LMsched:",(H70*1000))</f>
        <v>LMsched:31000</v>
      </c>
      <c s="11" r="G70">
        <v>32</v>
      </c>
      <c s="6" r="H70">
        <v>31</v>
      </c>
      <c s="25" r="I70">
        <v>1</v>
      </c>
      <c t="str" s="18" r="J70">
        <f>CONCATENATE("LMbid:",(G70*1000))</f>
        <v>LMbid:32000</v>
      </c>
      <c t="str" s="18" r="K70">
        <f>CONCATENATE("LMUnscheduled:",(I70*1000))</f>
        <v>LMUnscheduled:1000</v>
      </c>
      <c t="str" s="18" r="L70">
        <f>CONCATENATE("LMPlanned:",(N70*1000))</f>
        <v>LMPlanned:0</v>
      </c>
      <c t="str" s="18" r="M70">
        <f>CONCATENATE("LMSettled:",(P70*1000))</f>
        <v>LMSettled:31000</v>
      </c>
      <c s="25" r="N70">
        <v>0</v>
      </c>
      <c s="24" r="O70"/>
      <c s="6" r="P70">
        <v>31</v>
      </c>
      <c s="10" r="Q70">
        <v>0</v>
      </c>
      <c s="28" r="R70">
        <v>0</v>
      </c>
      <c s="28" r="S70">
        <v>872.88</v>
      </c>
      <c s="10" r="T70"/>
      <c s="20" r="U70">
        <f>X70*32</f>
        <v>935.68</v>
      </c>
      <c s="29" r="V70">
        <f>IF((U70=0),0,(S70/U70))</f>
        <v>0.932883036935704</v>
      </c>
      <c s="28" r="X70">
        <f>(AA70+AB70)*AC70</f>
        <v>29.24</v>
      </c>
      <c s="10" r="Y70"/>
      <c s="22" r="AA70">
        <v>24.81</v>
      </c>
      <c s="22" r="AB70">
        <v>4.43</v>
      </c>
      <c s="22" r="AC70">
        <v>1</v>
      </c>
      <c s="22" r="AD70">
        <v>0.96</v>
      </c>
    </row>
    <row customHeight="1" r="71" ht="12.0">
      <c s="13" r="A71">
        <v>41277.875</v>
      </c>
      <c s="16" r="B71">
        <v>41277.875</v>
      </c>
      <c s="13" r="C71">
        <f>A71+TIME(5,0,0)</f>
        <v>41278.0833333333</v>
      </c>
      <c s="17" r="D71">
        <f>DATE(YEAR(C71),MONTH(C71),DAY(C71))</f>
        <v>41278</v>
      </c>
      <c s="18" r="E71">
        <f>HOUR(C71)</f>
        <v>2</v>
      </c>
      <c t="str" s="18" r="F71">
        <f>CONCATENATE("LMsched:",(H71*1000))</f>
        <v>LMsched:31000</v>
      </c>
      <c s="11" r="G71">
        <v>32</v>
      </c>
      <c s="6" r="H71">
        <v>31</v>
      </c>
      <c s="25" r="I71">
        <v>1</v>
      </c>
      <c t="str" s="18" r="J71">
        <f>CONCATENATE("LMbid:",(G71*1000))</f>
        <v>LMbid:32000</v>
      </c>
      <c t="str" s="18" r="K71">
        <f>CONCATENATE("LMUnscheduled:",(I71*1000))</f>
        <v>LMUnscheduled:1000</v>
      </c>
      <c t="str" s="18" r="L71">
        <f>CONCATENATE("LMPlanned:",(N71*1000))</f>
        <v>LMPlanned:0</v>
      </c>
      <c t="str" s="18" r="M71">
        <f>CONCATENATE("LMSettled:",(P71*1000))</f>
        <v>LMSettled:31000</v>
      </c>
      <c s="25" r="N71">
        <v>0</v>
      </c>
      <c s="24" r="O71"/>
      <c s="6" r="P71">
        <v>31</v>
      </c>
      <c s="10" r="Q71">
        <v>-1</v>
      </c>
      <c s="28" r="R71">
        <v>-29.21</v>
      </c>
      <c s="28" r="S71">
        <v>1123.72</v>
      </c>
      <c s="10" r="T71"/>
      <c s="20" r="U71">
        <f>X71*32</f>
        <v>1201.6</v>
      </c>
      <c s="29" r="V71">
        <f>IF((U71=0),0,(S71/U71))</f>
        <v>0.935186418109188</v>
      </c>
      <c s="28" r="X71">
        <f>(AA71+AB71)*AC71</f>
        <v>37.55</v>
      </c>
      <c s="10" r="Y71"/>
      <c s="22" r="AA71">
        <v>29.29</v>
      </c>
      <c s="22" r="AB71">
        <v>8.26</v>
      </c>
      <c s="22" r="AC71">
        <v>1</v>
      </c>
      <c s="22" r="AD71">
        <v>0.97</v>
      </c>
    </row>
    <row customHeight="1" r="72" ht="12.0">
      <c s="13" r="A72">
        <v>41277.9166666667</v>
      </c>
      <c s="16" r="B72">
        <v>41277.9166666667</v>
      </c>
      <c s="13" r="C72">
        <f>A72+TIME(5,0,0)</f>
        <v>41278.125</v>
      </c>
      <c s="17" r="D72">
        <f>DATE(YEAR(C72),MONTH(C72),DAY(C72))</f>
        <v>41278</v>
      </c>
      <c s="18" r="E72">
        <f>HOUR(C72)</f>
        <v>3</v>
      </c>
      <c t="str" s="18" r="F72">
        <f>CONCATENATE("LMsched:",(H72*1000))</f>
        <v>LMsched:31000</v>
      </c>
      <c s="11" r="G72">
        <v>32</v>
      </c>
      <c s="6" r="H72">
        <v>31</v>
      </c>
      <c s="25" r="I72">
        <v>1</v>
      </c>
      <c t="str" s="18" r="J72">
        <f>CONCATENATE("LMbid:",(G72*1000))</f>
        <v>LMbid:32000</v>
      </c>
      <c t="str" s="18" r="K72">
        <f>CONCATENATE("LMUnscheduled:",(I72*1000))</f>
        <v>LMUnscheduled:1000</v>
      </c>
      <c t="str" s="18" r="L72">
        <f>CONCATENATE("LMPlanned:",(N72*1000))</f>
        <v>LMPlanned:0</v>
      </c>
      <c t="str" s="18" r="M72">
        <f>CONCATENATE("LMSettled:",(P72*1000))</f>
        <v>LMSettled:31000</v>
      </c>
      <c s="25" r="N72">
        <v>0</v>
      </c>
      <c s="24" r="O72"/>
      <c s="6" r="P72">
        <v>31</v>
      </c>
      <c s="10" r="Q72">
        <v>-1</v>
      </c>
      <c s="28" r="R72">
        <v>-29.25</v>
      </c>
      <c s="28" r="S72">
        <v>641.69</v>
      </c>
      <c s="10" r="T72"/>
      <c s="20" r="U72">
        <f>X72*32</f>
        <v>678.08</v>
      </c>
      <c s="29" r="V72">
        <f>IF((U72=0),0,(S72/U72))</f>
        <v>0.946333765927324</v>
      </c>
      <c s="28" r="X72">
        <f>(AA72+AB72)*AC72</f>
        <v>21.19</v>
      </c>
      <c s="10" r="Y72"/>
      <c s="22" r="AA72">
        <v>15.46</v>
      </c>
      <c s="22" r="AB72">
        <v>5.73</v>
      </c>
      <c s="22" r="AC72">
        <v>1</v>
      </c>
      <c s="22" r="AD72">
        <v>0.98</v>
      </c>
    </row>
    <row customHeight="1" r="73" ht="12.0">
      <c s="13" r="A73">
        <v>41277.9583333333</v>
      </c>
      <c s="16" r="B73">
        <v>41277.9583333333</v>
      </c>
      <c s="13" r="C73">
        <f>A73+TIME(5,0,0)</f>
        <v>41278.1666666667</v>
      </c>
      <c s="17" r="D73">
        <f>DATE(YEAR(C73),MONTH(C73),DAY(C73))</f>
        <v>41278</v>
      </c>
      <c s="18" r="E73">
        <f>HOUR(C73)</f>
        <v>4</v>
      </c>
      <c t="str" s="18" r="F73">
        <f>CONCATENATE("LMsched:",(H73*1000))</f>
        <v>LMsched:31000</v>
      </c>
      <c s="11" r="G73">
        <v>32</v>
      </c>
      <c s="6" r="H73">
        <v>31</v>
      </c>
      <c s="25" r="I73">
        <v>1</v>
      </c>
      <c t="str" s="18" r="J73">
        <f>CONCATENATE("LMbid:",(G73*1000))</f>
        <v>LMbid:32000</v>
      </c>
      <c t="str" s="18" r="K73">
        <f>CONCATENATE("LMUnscheduled:",(I73*1000))</f>
        <v>LMUnscheduled:1000</v>
      </c>
      <c t="str" s="18" r="L73">
        <f>CONCATENATE("LMPlanned:",(N73*1000))</f>
        <v>LMPlanned:0</v>
      </c>
      <c t="str" s="18" r="M73">
        <f>CONCATENATE("LMSettled:",(P73*1000))</f>
        <v>LMSettled:31000</v>
      </c>
      <c s="25" r="N73">
        <v>0</v>
      </c>
      <c s="24" r="O73"/>
      <c s="6" r="P73">
        <v>31</v>
      </c>
      <c s="10" r="Q73">
        <v>-1</v>
      </c>
      <c s="28" r="R73">
        <v>-28.71</v>
      </c>
      <c s="28" r="S73">
        <v>795.46</v>
      </c>
      <c s="10" r="T73"/>
      <c s="20" r="U73">
        <f>X73*32</f>
        <v>835.84</v>
      </c>
      <c s="29" r="V73">
        <f>IF((U73=0),0,(S73/U73))</f>
        <v>0.951689318529862</v>
      </c>
      <c s="28" r="X73">
        <f>(AA73+AB73)*AC73</f>
        <v>26.12</v>
      </c>
      <c s="10" r="Y73"/>
      <c s="22" r="AA73">
        <v>19.74</v>
      </c>
      <c s="22" r="AB73">
        <v>6.38</v>
      </c>
      <c s="22" r="AC73">
        <v>1</v>
      </c>
      <c s="22" r="AD73">
        <v>0.98</v>
      </c>
    </row>
    <row customHeight="1" r="74" ht="12.0">
      <c s="13" r="A74">
        <v>41278</v>
      </c>
      <c s="16" r="B74">
        <v>41278</v>
      </c>
      <c s="13" r="C74">
        <f>A74+TIME(5,0,0)</f>
        <v>41278.2083333333</v>
      </c>
      <c s="17" r="D74">
        <f>DATE(YEAR(C74),MONTH(C74),DAY(C74))</f>
        <v>41278</v>
      </c>
      <c s="18" r="E74">
        <f>HOUR(C74)</f>
        <v>5</v>
      </c>
      <c t="str" s="18" r="F74">
        <f>CONCATENATE("LMsched:",(H74*1000))</f>
        <v>LMsched:31000</v>
      </c>
      <c s="11" r="G74">
        <v>32</v>
      </c>
      <c s="6" r="H74">
        <v>31</v>
      </c>
      <c s="25" r="I74">
        <v>1</v>
      </c>
      <c t="str" s="18" r="J74">
        <f>CONCATENATE("LMbid:",(G74*1000))</f>
        <v>LMbid:32000</v>
      </c>
      <c t="str" s="18" r="K74">
        <f>CONCATENATE("LMUnscheduled:",(I74*1000))</f>
        <v>LMUnscheduled:1000</v>
      </c>
      <c t="str" s="18" r="L74">
        <f>CONCATENATE("LMPlanned:",(N74*1000))</f>
        <v>LMPlanned:0</v>
      </c>
      <c t="str" s="18" r="M74">
        <f>CONCATENATE("LMSettled:",(P74*1000))</f>
        <v>LMSettled:31000</v>
      </c>
      <c s="25" r="N74">
        <v>0</v>
      </c>
      <c s="24" r="O74"/>
      <c s="6" r="P74">
        <v>31</v>
      </c>
      <c s="10" r="Q74">
        <v>-1</v>
      </c>
      <c s="28" r="R74">
        <v>-27.61</v>
      </c>
      <c s="28" r="S74">
        <v>581.13</v>
      </c>
      <c s="10" r="T74"/>
      <c s="20" r="U74">
        <f>X74*32</f>
        <v>620.8</v>
      </c>
      <c s="29" r="V74">
        <f>IF((U74=0),0,(S74/U74))</f>
        <v>0.936098582474227</v>
      </c>
      <c s="28" r="X74">
        <f>(AA74+AB74)*AC74</f>
        <v>19.4</v>
      </c>
      <c s="10" r="Y74"/>
      <c s="22" r="AA74">
        <v>16.36</v>
      </c>
      <c s="22" r="AB74">
        <v>3.04</v>
      </c>
      <c s="22" r="AC74">
        <v>1</v>
      </c>
      <c s="22" r="AD74">
        <v>0.97</v>
      </c>
    </row>
    <row customHeight="1" r="75" ht="12.0">
      <c s="13" r="A75">
        <v>41278.0416666667</v>
      </c>
      <c s="16" r="B75">
        <v>41278.0416666667</v>
      </c>
      <c s="13" r="C75">
        <f>A75+TIME(5,0,0)</f>
        <v>41278.25</v>
      </c>
      <c s="17" r="D75">
        <f>DATE(YEAR(C75),MONTH(C75),DAY(C75))</f>
        <v>41278</v>
      </c>
      <c s="18" r="E75">
        <f>HOUR(C75)</f>
        <v>6</v>
      </c>
      <c t="str" s="18" r="F75">
        <f>CONCATENATE("LMsched:",(H75*1000))</f>
        <v>LMsched:31000</v>
      </c>
      <c s="11" r="G75">
        <v>32</v>
      </c>
      <c s="6" r="H75">
        <v>31</v>
      </c>
      <c s="25" r="I75">
        <v>1</v>
      </c>
      <c t="str" s="18" r="J75">
        <f>CONCATENATE("LMbid:",(G75*1000))</f>
        <v>LMbid:32000</v>
      </c>
      <c t="str" s="18" r="K75">
        <f>CONCATENATE("LMUnscheduled:",(I75*1000))</f>
        <v>LMUnscheduled:1000</v>
      </c>
      <c t="str" s="18" r="L75">
        <f>CONCATENATE("LMPlanned:",(N75*1000))</f>
        <v>LMPlanned:0</v>
      </c>
      <c t="str" s="18" r="M75">
        <f>CONCATENATE("LMSettled:",(P75*1000))</f>
        <v>LMSettled:31000</v>
      </c>
      <c s="25" r="N75">
        <v>0</v>
      </c>
      <c s="24" r="O75"/>
      <c s="6" r="P75">
        <v>31</v>
      </c>
      <c s="10" r="Q75">
        <v>-1</v>
      </c>
      <c s="28" r="R75">
        <v>-25.79</v>
      </c>
      <c s="28" r="S75">
        <v>747.69</v>
      </c>
      <c s="10" r="T75"/>
      <c s="20" r="U75">
        <f>X75*32</f>
        <v>791.68</v>
      </c>
      <c s="29" r="V75">
        <f>IF((U75=0),0,(S75/U75))</f>
        <v>0.944434620048504</v>
      </c>
      <c s="28" r="X75">
        <f>(AA75+AB75)*AC75</f>
        <v>24.74</v>
      </c>
      <c s="10" r="Y75"/>
      <c s="22" r="AA75">
        <v>21.31</v>
      </c>
      <c s="22" r="AB75">
        <v>3.43</v>
      </c>
      <c s="22" r="AC75">
        <v>1</v>
      </c>
      <c s="22" r="AD75">
        <v>0.97</v>
      </c>
    </row>
    <row customHeight="1" r="76" ht="12.0">
      <c s="13" r="A76">
        <v>41278.0833333333</v>
      </c>
      <c s="16" r="B76">
        <v>41278.0833333333</v>
      </c>
      <c s="13" r="C76">
        <f>A76+TIME(5,0,0)</f>
        <v>41278.2916666667</v>
      </c>
      <c s="17" r="D76">
        <f>DATE(YEAR(C76),MONTH(C76),DAY(C76))</f>
        <v>41278</v>
      </c>
      <c s="18" r="E76">
        <f>HOUR(C76)</f>
        <v>7</v>
      </c>
      <c t="str" s="18" r="F76">
        <f>CONCATENATE("LMsched:",(H76*1000))</f>
        <v>LMsched:31000</v>
      </c>
      <c s="11" r="G76">
        <v>32</v>
      </c>
      <c s="6" r="H76">
        <v>31</v>
      </c>
      <c s="25" r="I76">
        <v>1</v>
      </c>
      <c t="str" s="18" r="J76">
        <f>CONCATENATE("LMbid:",(G76*1000))</f>
        <v>LMbid:32000</v>
      </c>
      <c t="str" s="18" r="K76">
        <f>CONCATENATE("LMUnscheduled:",(I76*1000))</f>
        <v>LMUnscheduled:1000</v>
      </c>
      <c t="str" s="18" r="L76">
        <f>CONCATENATE("LMPlanned:",(N76*1000))</f>
        <v>LMPlanned:0</v>
      </c>
      <c t="str" s="18" r="M76">
        <f>CONCATENATE("LMSettled:",(P76*1000))</f>
        <v>LMSettled:0</v>
      </c>
      <c s="25" r="N76">
        <v>0</v>
      </c>
      <c s="24" r="O76"/>
      <c s="6" r="P76">
        <v>0</v>
      </c>
      <c s="10" r="Q76">
        <v>0</v>
      </c>
      <c s="28" r="R76">
        <v>0</v>
      </c>
      <c s="28" r="S76">
        <v>0</v>
      </c>
      <c s="10" r="T76"/>
      <c s="20" r="U76">
        <f>X76*32</f>
        <v>627.52</v>
      </c>
      <c s="29" r="V76">
        <f>IF((U76=0),0,(S76/U76))</f>
        <v>0</v>
      </c>
      <c s="28" r="X76">
        <f>(AA76+AB76)*AC76</f>
        <v>19.61</v>
      </c>
      <c s="10" r="Y76"/>
      <c s="22" r="AA76">
        <v>15.8</v>
      </c>
      <c s="22" r="AB76">
        <v>3.81</v>
      </c>
      <c s="22" r="AC76">
        <v>1</v>
      </c>
      <c s="22" r="AD76">
        <v>0.97</v>
      </c>
    </row>
    <row customHeight="1" r="77" ht="12.0">
      <c s="13" r="A77">
        <v>41278.125</v>
      </c>
      <c s="16" r="B77">
        <v>41278.125</v>
      </c>
      <c s="13" r="C77">
        <f>A77+TIME(5,0,0)</f>
        <v>41278.3333333333</v>
      </c>
      <c s="17" r="D77">
        <f>DATE(YEAR(C77),MONTH(C77),DAY(C77))</f>
        <v>41278</v>
      </c>
      <c s="18" r="E77">
        <f>HOUR(C77)</f>
        <v>8</v>
      </c>
      <c t="str" s="18" r="F77">
        <f>CONCATENATE("LMsched:",(H77*1000))</f>
        <v>LMsched:31000</v>
      </c>
      <c s="11" r="G77">
        <v>32</v>
      </c>
      <c s="6" r="H77">
        <v>31</v>
      </c>
      <c s="25" r="I77">
        <v>1</v>
      </c>
      <c t="str" s="18" r="J77">
        <f>CONCATENATE("LMbid:",(G77*1000))</f>
        <v>LMbid:32000</v>
      </c>
      <c t="str" s="18" r="K77">
        <f>CONCATENATE("LMUnscheduled:",(I77*1000))</f>
        <v>LMUnscheduled:1000</v>
      </c>
      <c t="str" s="18" r="L77">
        <f>CONCATENATE("LMPlanned:",(N77*1000))</f>
        <v>LMPlanned:0</v>
      </c>
      <c t="str" s="18" r="M77">
        <f>CONCATENATE("LMSettled:",(P77*1000))</f>
        <v>LMSettled:0</v>
      </c>
      <c s="25" r="N77">
        <v>0</v>
      </c>
      <c s="24" r="O77"/>
      <c s="6" r="P77">
        <v>0</v>
      </c>
      <c s="10" r="Q77">
        <v>-1</v>
      </c>
      <c s="28" r="R77">
        <v>-27.78</v>
      </c>
      <c s="28" r="S77">
        <v>0</v>
      </c>
      <c s="10" r="T77"/>
      <c s="20" r="U77">
        <f>X77*32</f>
        <v>876.16</v>
      </c>
      <c s="29" r="V77">
        <f>IF((U77=0),0,(S77/U77))</f>
        <v>0</v>
      </c>
      <c s="28" r="X77">
        <f>(AA77+AB77)*AC77</f>
        <v>27.38</v>
      </c>
      <c s="10" r="Y77"/>
      <c s="22" r="AA77">
        <v>23.72</v>
      </c>
      <c s="22" r="AB77">
        <v>3.66</v>
      </c>
      <c s="22" r="AC77">
        <v>1</v>
      </c>
      <c s="22" r="AD77">
        <v>0.97</v>
      </c>
    </row>
    <row customHeight="1" r="78" ht="12.0">
      <c s="13" r="A78">
        <v>41278.1666666667</v>
      </c>
      <c s="16" r="B78">
        <v>41278.1666666667</v>
      </c>
      <c s="13" r="C78">
        <f>A78+TIME(5,0,0)</f>
        <v>41278.375</v>
      </c>
      <c s="17" r="D78">
        <f>DATE(YEAR(C78),MONTH(C78),DAY(C78))</f>
        <v>41278</v>
      </c>
      <c s="18" r="E78">
        <f>HOUR(C78)</f>
        <v>9</v>
      </c>
      <c t="str" s="18" r="F78">
        <f>CONCATENATE("LMsched:",(H78*1000))</f>
        <v>LMsched:31000</v>
      </c>
      <c s="11" r="G78">
        <v>32</v>
      </c>
      <c s="6" r="H78">
        <v>31</v>
      </c>
      <c s="25" r="I78">
        <v>1</v>
      </c>
      <c t="str" s="18" r="J78">
        <f>CONCATENATE("LMbid:",(G78*1000))</f>
        <v>LMbid:32000</v>
      </c>
      <c t="str" s="18" r="K78">
        <f>CONCATENATE("LMUnscheduled:",(I78*1000))</f>
        <v>LMUnscheduled:1000</v>
      </c>
      <c t="str" s="18" r="L78">
        <f>CONCATENATE("LMPlanned:",(N78*1000))</f>
        <v>LMPlanned:0</v>
      </c>
      <c t="str" s="18" r="M78">
        <f>CONCATENATE("LMSettled:",(P78*1000))</f>
        <v>LMSettled:31000</v>
      </c>
      <c s="25" r="N78">
        <v>0</v>
      </c>
      <c s="24" r="O78"/>
      <c s="6" r="P78">
        <v>31</v>
      </c>
      <c s="10" r="Q78">
        <v>-2</v>
      </c>
      <c s="28" r="R78">
        <v>-54.42</v>
      </c>
      <c s="28" r="S78">
        <v>932.14</v>
      </c>
      <c s="10" r="T78"/>
      <c s="20" r="U78">
        <f>X78*32</f>
        <v>983.68</v>
      </c>
      <c s="29" r="V78">
        <f>IF((U78=0),0,(S78/U78))</f>
        <v>0.947604912166558</v>
      </c>
      <c s="28" r="X78">
        <f>(AA78+AB78)*AC78</f>
        <v>30.74</v>
      </c>
      <c s="10" r="Y78"/>
      <c s="22" r="AA78">
        <v>27.27</v>
      </c>
      <c s="22" r="AB78">
        <v>3.47</v>
      </c>
      <c s="22" r="AC78">
        <v>1</v>
      </c>
      <c s="22" r="AD78">
        <v>0.98</v>
      </c>
    </row>
    <row customHeight="1" r="79" ht="12.0">
      <c s="13" r="A79">
        <v>41278.2083333333</v>
      </c>
      <c s="16" r="B79">
        <v>41278.2083333333</v>
      </c>
      <c s="13" r="C79">
        <f>A79+TIME(5,0,0)</f>
        <v>41278.4166666667</v>
      </c>
      <c s="17" r="D79">
        <f>DATE(YEAR(C79),MONTH(C79),DAY(C79))</f>
        <v>41278</v>
      </c>
      <c s="18" r="E79">
        <f>HOUR(C79)</f>
        <v>10</v>
      </c>
      <c t="str" s="18" r="F79">
        <f>CONCATENATE("LMsched:",(H79*1000))</f>
        <v>LMsched:31000</v>
      </c>
      <c s="11" r="G79">
        <v>32</v>
      </c>
      <c s="6" r="H79">
        <v>31</v>
      </c>
      <c s="25" r="I79">
        <v>1</v>
      </c>
      <c t="str" s="18" r="J79">
        <f>CONCATENATE("LMbid:",(G79*1000))</f>
        <v>LMbid:32000</v>
      </c>
      <c t="str" s="18" r="K79">
        <f>CONCATENATE("LMUnscheduled:",(I79*1000))</f>
        <v>LMUnscheduled:1000</v>
      </c>
      <c t="str" s="18" r="L79">
        <f>CONCATENATE("LMPlanned:",(N79*1000))</f>
        <v>LMPlanned:0</v>
      </c>
      <c t="str" s="18" r="M79">
        <f>CONCATENATE("LMSettled:",(P79*1000))</f>
        <v>LMSettled:0</v>
      </c>
      <c s="25" r="N79">
        <v>0</v>
      </c>
      <c s="24" r="O79"/>
      <c s="6" r="P79">
        <v>0</v>
      </c>
      <c s="10" r="Q79">
        <v>0</v>
      </c>
      <c s="28" r="R79">
        <v>0</v>
      </c>
      <c s="28" r="S79">
        <v>0</v>
      </c>
      <c s="10" r="T79"/>
      <c s="20" r="U79">
        <f>X79*32</f>
        <v>645.12</v>
      </c>
      <c s="29" r="V79">
        <f>IF((U79=0),0,(S79/U79))</f>
        <v>0</v>
      </c>
      <c s="28" r="X79">
        <f>(AA79+AB79)*AC79</f>
        <v>20.16</v>
      </c>
      <c s="10" r="Y79"/>
      <c s="22" r="AA79">
        <v>16.48</v>
      </c>
      <c s="22" r="AB79">
        <v>3.68</v>
      </c>
      <c s="22" r="AC79">
        <v>1</v>
      </c>
      <c s="22" r="AD79">
        <v>0.98</v>
      </c>
    </row>
    <row customHeight="1" r="80" ht="12.0">
      <c s="13" r="A80">
        <v>41278.25</v>
      </c>
      <c s="16" r="B80">
        <v>41278.25</v>
      </c>
      <c s="17" r="C80">
        <f>A80+TIME(5,0,0)</f>
        <v>41278.4583333333</v>
      </c>
      <c s="17" r="D80">
        <f>DATE(YEAR(C80),MONTH(C80),DAY(C80))</f>
        <v>41278</v>
      </c>
      <c s="18" r="E80">
        <f>HOUR(C80)</f>
        <v>11</v>
      </c>
      <c t="str" s="18" r="F80">
        <f>CONCATENATE("LMsched:",(H80*1000))</f>
        <v>LMsched:31000</v>
      </c>
      <c s="11" r="G80">
        <v>32</v>
      </c>
      <c s="6" r="H80">
        <v>31</v>
      </c>
      <c s="25" r="I80">
        <v>1</v>
      </c>
      <c t="str" s="18" r="J80">
        <f>CONCATENATE("LMbid:",(G80*1000))</f>
        <v>LMbid:32000</v>
      </c>
      <c t="str" s="18" r="K80">
        <f>CONCATENATE("LMUnscheduled:",(I80*1000))</f>
        <v>LMUnscheduled:1000</v>
      </c>
      <c t="str" s="18" r="L80">
        <f>CONCATENATE("LMPlanned:",(N80*1000))</f>
        <v>LMPlanned:0</v>
      </c>
      <c t="str" s="18" r="M80">
        <f>CONCATENATE("LMSettled:",(P80*1000))</f>
        <v>LMSettled:31000</v>
      </c>
      <c s="25" r="N80">
        <v>0</v>
      </c>
      <c s="24" r="O80"/>
      <c s="6" r="P80">
        <v>31</v>
      </c>
      <c s="10" r="Q80">
        <v>-1</v>
      </c>
      <c s="28" r="R80">
        <v>-26.09</v>
      </c>
      <c s="28" r="S80">
        <v>888.33</v>
      </c>
      <c s="10" r="T80"/>
      <c s="20" r="U80">
        <f>X80*32</f>
        <v>968</v>
      </c>
      <c s="29" r="V80">
        <f>IF((U80=0),0,(S80/U80))</f>
        <v>0.917696280991736</v>
      </c>
      <c s="28" r="X80">
        <f>(AA80+AB80)*AC80</f>
        <v>30.25</v>
      </c>
      <c s="10" r="Y80"/>
      <c s="22" r="AA80">
        <v>22.04</v>
      </c>
      <c s="22" r="AB80">
        <v>8.21</v>
      </c>
      <c s="22" r="AC80">
        <v>1</v>
      </c>
      <c s="22" r="AD80">
        <v>0.95</v>
      </c>
    </row>
    <row customHeight="1" r="81" ht="12.0">
      <c s="13" r="A81">
        <v>41278.2916666667</v>
      </c>
      <c s="16" r="B81">
        <v>41278.2916666667</v>
      </c>
      <c s="13" r="C81">
        <f>A81+TIME(5,0,0)</f>
        <v>41278.5</v>
      </c>
      <c s="17" r="D81">
        <f>DATE(YEAR(C81),MONTH(C81),DAY(C81))</f>
        <v>41278</v>
      </c>
      <c s="18" r="E81">
        <f>HOUR(C81)</f>
        <v>12</v>
      </c>
      <c t="str" s="18" r="F81">
        <f>CONCATENATE("LMsched:",(H81*1000))</f>
        <v>LMsched:31000</v>
      </c>
      <c s="11" r="G81">
        <v>32</v>
      </c>
      <c s="6" r="H81">
        <v>31</v>
      </c>
      <c s="25" r="I81">
        <v>1</v>
      </c>
      <c t="str" s="18" r="J81">
        <f>CONCATENATE("LMbid:",(G81*1000))</f>
        <v>LMbid:32000</v>
      </c>
      <c t="str" s="18" r="K81">
        <f>CONCATENATE("LMUnscheduled:",(I81*1000))</f>
        <v>LMUnscheduled:1000</v>
      </c>
      <c t="str" s="18" r="L81">
        <f>CONCATENATE("LMPlanned:",(N81*1000))</f>
        <v>LMPlanned:0</v>
      </c>
      <c t="str" s="18" r="M81">
        <f>CONCATENATE("LMSettled:",(P81*1000))</f>
        <v>LMSettled:31000</v>
      </c>
      <c s="25" r="N81">
        <v>0</v>
      </c>
      <c s="24" r="O81"/>
      <c s="6" r="P81">
        <v>31</v>
      </c>
      <c s="10" r="Q81">
        <v>-2</v>
      </c>
      <c s="28" r="R81">
        <v>-50.22</v>
      </c>
      <c s="28" r="S81">
        <v>1921.81</v>
      </c>
      <c s="10" r="T81"/>
      <c s="20" r="U81">
        <f>X81*32</f>
        <v>2072</v>
      </c>
      <c s="29" r="V81">
        <f>IF((U81=0),0,(S81/U81))</f>
        <v>0.927514478764479</v>
      </c>
      <c s="28" r="X81">
        <f>(AA81+AB81)*AC81</f>
        <v>64.75</v>
      </c>
      <c s="10" r="Y81"/>
      <c s="22" r="AA81">
        <v>60.98</v>
      </c>
      <c s="22" r="AB81">
        <v>3.77</v>
      </c>
      <c s="22" r="AC81">
        <v>1</v>
      </c>
      <c s="22" r="AD81">
        <v>0.96</v>
      </c>
    </row>
    <row customHeight="1" r="82" ht="12.0">
      <c s="13" r="A82">
        <v>41278.3333333333</v>
      </c>
      <c s="16" r="B82">
        <v>41278.3333333333</v>
      </c>
      <c s="13" r="C82">
        <f>A82+TIME(5,0,0)</f>
        <v>41278.5416666667</v>
      </c>
      <c s="17" r="D82">
        <f>DATE(YEAR(C82),MONTH(C82),DAY(C82))</f>
        <v>41278</v>
      </c>
      <c s="18" r="E82">
        <f>HOUR(C82)</f>
        <v>13</v>
      </c>
      <c t="str" s="18" r="F82">
        <f>CONCATENATE("LMsched:",(H82*1000))</f>
        <v>LMsched:31000</v>
      </c>
      <c s="11" r="G82">
        <v>32</v>
      </c>
      <c s="6" r="H82">
        <v>31</v>
      </c>
      <c s="25" r="I82">
        <v>1</v>
      </c>
      <c t="str" s="18" r="J82">
        <f>CONCATENATE("LMbid:",(G82*1000))</f>
        <v>LMbid:32000</v>
      </c>
      <c t="str" s="18" r="K82">
        <f>CONCATENATE("LMUnscheduled:",(I82*1000))</f>
        <v>LMUnscheduled:1000</v>
      </c>
      <c t="str" s="18" r="L82">
        <f>CONCATENATE("LMPlanned:",(N82*1000))</f>
        <v>LMPlanned:0</v>
      </c>
      <c t="str" s="18" r="M82">
        <f>CONCATENATE("LMSettled:",(P82*1000))</f>
        <v>LMSettled:31000</v>
      </c>
      <c s="25" r="N82">
        <v>0</v>
      </c>
      <c s="24" r="O82"/>
      <c s="6" r="P82">
        <v>31</v>
      </c>
      <c s="10" r="Q82">
        <v>-2</v>
      </c>
      <c s="28" r="R82">
        <v>-48.94</v>
      </c>
      <c s="28" r="S82">
        <v>1139.57</v>
      </c>
      <c s="10" r="T82"/>
      <c s="20" r="U82">
        <f>X82*32</f>
        <v>1205.12</v>
      </c>
      <c s="29" r="V82">
        <f>IF((U82=0),0,(S82/U82))</f>
        <v>0.945607076473712</v>
      </c>
      <c s="28" r="X82">
        <f>(AA82+AB82)*AC82</f>
        <v>37.66</v>
      </c>
      <c s="10" r="Y82"/>
      <c s="22" r="AA82">
        <v>30.26</v>
      </c>
      <c s="22" r="AB82">
        <v>7.4</v>
      </c>
      <c s="22" r="AC82">
        <v>1</v>
      </c>
      <c s="22" r="AD82">
        <v>0.98</v>
      </c>
    </row>
    <row customHeight="1" r="83" ht="12.0">
      <c s="13" r="A83">
        <v>41278.375</v>
      </c>
      <c s="16" r="B83">
        <v>41278.375</v>
      </c>
      <c s="13" r="C83">
        <f>A83+TIME(5,0,0)</f>
        <v>41278.5833333333</v>
      </c>
      <c s="17" r="D83">
        <f>DATE(YEAR(C83),MONTH(C83),DAY(C83))</f>
        <v>41278</v>
      </c>
      <c s="18" r="E83">
        <f>HOUR(C83)</f>
        <v>14</v>
      </c>
      <c t="str" s="18" r="F83">
        <f>CONCATENATE("LMsched:",(H83*1000))</f>
        <v>LMsched:31000</v>
      </c>
      <c s="11" r="G83">
        <v>32</v>
      </c>
      <c s="6" r="H83">
        <v>31</v>
      </c>
      <c s="25" r="I83">
        <v>1</v>
      </c>
      <c t="str" s="18" r="J83">
        <f>CONCATENATE("LMbid:",(G83*1000))</f>
        <v>LMbid:32000</v>
      </c>
      <c t="str" s="18" r="K83">
        <f>CONCATENATE("LMUnscheduled:",(I83*1000))</f>
        <v>LMUnscheduled:1000</v>
      </c>
      <c t="str" s="18" r="L83">
        <f>CONCATENATE("LMPlanned:",(N83*1000))</f>
        <v>LMPlanned:0</v>
      </c>
      <c t="str" s="18" r="M83">
        <f>CONCATENATE("LMSettled:",(P83*1000))</f>
        <v>LMSettled:31000</v>
      </c>
      <c s="25" r="N83">
        <v>0</v>
      </c>
      <c s="24" r="O83"/>
      <c s="6" r="P83">
        <v>31</v>
      </c>
      <c s="10" r="Q83">
        <v>-1</v>
      </c>
      <c s="28" r="R83">
        <v>-25.09</v>
      </c>
      <c s="28" r="S83">
        <v>840.98</v>
      </c>
      <c s="10" r="T83"/>
      <c s="20" r="U83">
        <f>X83*32</f>
        <v>886.72</v>
      </c>
      <c s="29" r="V83">
        <f>IF((U83=0),0,(S83/U83))</f>
        <v>0.948416636593288</v>
      </c>
      <c s="28" r="X83">
        <f>(AA83+AB83)*AC83</f>
        <v>27.71</v>
      </c>
      <c s="10" r="Y83"/>
      <c s="22" r="AA83">
        <v>20.21</v>
      </c>
      <c s="22" r="AB83">
        <v>7.5</v>
      </c>
      <c s="22" r="AC83">
        <v>1</v>
      </c>
      <c s="22" r="AD83">
        <v>0.98</v>
      </c>
    </row>
    <row customHeight="1" r="84" ht="12.0">
      <c s="13" r="A84">
        <v>41278.4166666667</v>
      </c>
      <c s="16" r="B84">
        <v>41278.4166666667</v>
      </c>
      <c s="13" r="C84">
        <f>A84+TIME(5,0,0)</f>
        <v>41278.625</v>
      </c>
      <c s="17" r="D84">
        <f>DATE(YEAR(C84),MONTH(C84),DAY(C84))</f>
        <v>41278</v>
      </c>
      <c s="18" r="E84">
        <f>HOUR(C84)</f>
        <v>15</v>
      </c>
      <c t="str" s="18" r="F84">
        <f>CONCATENATE("LMsched:",(H84*1000))</f>
        <v>LMsched:31000</v>
      </c>
      <c s="11" r="G84">
        <v>32</v>
      </c>
      <c s="6" r="H84">
        <v>31</v>
      </c>
      <c s="25" r="I84">
        <v>1</v>
      </c>
      <c t="str" s="18" r="J84">
        <f>CONCATENATE("LMbid:",(G84*1000))</f>
        <v>LMbid:32000</v>
      </c>
      <c t="str" s="18" r="K84">
        <f>CONCATENATE("LMUnscheduled:",(I84*1000))</f>
        <v>LMUnscheduled:1000</v>
      </c>
      <c t="str" s="18" r="L84">
        <f>CONCATENATE("LMPlanned:",(N84*1000))</f>
        <v>LMPlanned:0</v>
      </c>
      <c t="str" s="18" r="M84">
        <f>CONCATENATE("LMSettled:",(P84*1000))</f>
        <v>LMSettled:31000</v>
      </c>
      <c s="25" r="N84">
        <v>0</v>
      </c>
      <c s="24" r="O84"/>
      <c s="6" r="P84">
        <v>31</v>
      </c>
      <c s="10" r="Q84">
        <v>-1</v>
      </c>
      <c s="28" r="R84">
        <v>-26.92</v>
      </c>
      <c s="28" r="S84">
        <v>821.31</v>
      </c>
      <c s="10" r="T84"/>
      <c s="20" r="U84">
        <f>X84*32</f>
        <v>869.76</v>
      </c>
      <c s="29" r="V84">
        <f>IF((U84=0),0,(S84/U84))</f>
        <v>0.944294977924945</v>
      </c>
      <c s="28" r="X84">
        <f>(AA84+AB84)*AC84</f>
        <v>27.18</v>
      </c>
      <c s="10" r="Y84"/>
      <c s="22" r="AA84">
        <v>20.68</v>
      </c>
      <c s="22" r="AB84">
        <v>6.5</v>
      </c>
      <c s="22" r="AC84">
        <v>1</v>
      </c>
      <c s="22" r="AD84">
        <v>0.97</v>
      </c>
    </row>
    <row customHeight="1" r="85" ht="12.0">
      <c s="13" r="A85">
        <v>41278.4583333333</v>
      </c>
      <c s="16" r="B85">
        <v>41278.4583333333</v>
      </c>
      <c s="13" r="C85">
        <f>A85+TIME(5,0,0)</f>
        <v>41278.6666666667</v>
      </c>
      <c s="17" r="D85">
        <f>DATE(YEAR(C85),MONTH(C85),DAY(C85))</f>
        <v>41278</v>
      </c>
      <c s="18" r="E85">
        <f>HOUR(C85)</f>
        <v>16</v>
      </c>
      <c t="str" s="18" r="F85">
        <f>CONCATENATE("LMsched:",(H85*1000))</f>
        <v>LMsched:31000</v>
      </c>
      <c s="11" r="G85">
        <v>32</v>
      </c>
      <c s="6" r="H85">
        <v>31</v>
      </c>
      <c s="25" r="I85">
        <v>1</v>
      </c>
      <c t="str" s="18" r="J85">
        <f>CONCATENATE("LMbid:",(G85*1000))</f>
        <v>LMbid:32000</v>
      </c>
      <c t="str" s="18" r="K85">
        <f>CONCATENATE("LMUnscheduled:",(I85*1000))</f>
        <v>LMUnscheduled:1000</v>
      </c>
      <c t="str" s="18" r="L85">
        <f>CONCATENATE("LMPlanned:",(N85*1000))</f>
        <v>LMPlanned:0</v>
      </c>
      <c t="str" s="18" r="M85">
        <f>CONCATENATE("LMSettled:",(P85*1000))</f>
        <v>LMSettled:31000</v>
      </c>
      <c s="25" r="N85">
        <v>0</v>
      </c>
      <c s="24" r="O85"/>
      <c s="6" r="P85">
        <v>31</v>
      </c>
      <c s="10" r="Q85">
        <v>0</v>
      </c>
      <c s="28" r="R85">
        <v>0</v>
      </c>
      <c s="28" r="S85">
        <v>935.21</v>
      </c>
      <c s="10" r="T85"/>
      <c s="20" r="U85">
        <f>X85*32</f>
        <v>988.8</v>
      </c>
      <c s="29" r="V85">
        <f>IF((U85=0),0,(S85/U85))</f>
        <v>0.945802993527508</v>
      </c>
      <c s="28" r="X85">
        <f>(AA85+AB85)*AC85</f>
        <v>30.9</v>
      </c>
      <c s="10" r="Y85"/>
      <c s="22" r="AA85">
        <v>23.06</v>
      </c>
      <c s="22" r="AB85">
        <v>7.84</v>
      </c>
      <c s="22" r="AC85">
        <v>1</v>
      </c>
      <c s="22" r="AD85">
        <v>0.98</v>
      </c>
    </row>
    <row customHeight="1" r="86" ht="12.0">
      <c s="13" r="A86">
        <v>41278.5</v>
      </c>
      <c s="16" r="B86">
        <v>41278.5</v>
      </c>
      <c s="13" r="C86">
        <f>A86+TIME(5,0,0)</f>
        <v>41278.7083333333</v>
      </c>
      <c s="17" r="D86">
        <f>DATE(YEAR(C86),MONTH(C86),DAY(C86))</f>
        <v>41278</v>
      </c>
      <c s="18" r="E86">
        <f>HOUR(C86)</f>
        <v>17</v>
      </c>
      <c t="str" s="18" r="F86">
        <f>CONCATENATE("LMsched:",(H86*1000))</f>
        <v>LMsched:31000</v>
      </c>
      <c s="11" r="G86">
        <v>32</v>
      </c>
      <c s="6" r="H86">
        <v>31</v>
      </c>
      <c s="25" r="I86">
        <v>1</v>
      </c>
      <c t="str" s="18" r="J86">
        <f>CONCATENATE("LMbid:",(G86*1000))</f>
        <v>LMbid:32000</v>
      </c>
      <c t="str" s="18" r="K86">
        <f>CONCATENATE("LMUnscheduled:",(I86*1000))</f>
        <v>LMUnscheduled:1000</v>
      </c>
      <c t="str" s="18" r="L86">
        <f>CONCATENATE("LMPlanned:",(N86*1000))</f>
        <v>LMPlanned:0</v>
      </c>
      <c t="str" s="18" r="M86">
        <f>CONCATENATE("LMSettled:",(P86*1000))</f>
        <v>LMSettled:31000</v>
      </c>
      <c s="25" r="N86">
        <v>0</v>
      </c>
      <c s="24" r="O86"/>
      <c s="6" r="P86">
        <v>31</v>
      </c>
      <c s="10" r="Q86">
        <v>-2</v>
      </c>
      <c s="28" r="R86">
        <v>-56.5</v>
      </c>
      <c s="28" r="S86">
        <v>948.89</v>
      </c>
      <c s="10" r="T86"/>
      <c s="20" r="U86">
        <f>X86*32</f>
        <v>1007.68</v>
      </c>
      <c s="29" r="V86">
        <f>IF((U86=0),0,(S86/U86))</f>
        <v>0.941658066052715</v>
      </c>
      <c s="28" r="X86">
        <f>(AA86+AB86)*AC86</f>
        <v>31.49</v>
      </c>
      <c s="10" r="Y86"/>
      <c s="22" r="AA86">
        <v>22.71</v>
      </c>
      <c s="22" r="AB86">
        <v>8.78</v>
      </c>
      <c s="22" r="AC86">
        <v>1</v>
      </c>
      <c s="22" r="AD86">
        <v>0.97</v>
      </c>
    </row>
    <row customHeight="1" r="87" ht="12.0">
      <c s="13" r="A87">
        <v>41278.5416666667</v>
      </c>
      <c s="16" r="B87">
        <v>41278.5416666667</v>
      </c>
      <c s="13" r="C87">
        <f>A87+TIME(5,0,0)</f>
        <v>41278.75</v>
      </c>
      <c s="17" r="D87">
        <f>DATE(YEAR(C87),MONTH(C87),DAY(C87))</f>
        <v>41278</v>
      </c>
      <c s="18" r="E87">
        <f>HOUR(C87)</f>
        <v>18</v>
      </c>
      <c t="str" s="18" r="F87">
        <f>CONCATENATE("LMsched:",(H87*1000))</f>
        <v>LMsched:32000</v>
      </c>
      <c s="11" r="G87">
        <v>32</v>
      </c>
      <c s="6" r="H87">
        <v>32</v>
      </c>
      <c s="25" r="I87">
        <v>0</v>
      </c>
      <c t="str" s="18" r="J87">
        <f>CONCATENATE("LMbid:",(G87*1000))</f>
        <v>LMbid:32000</v>
      </c>
      <c t="str" s="18" r="K87">
        <f>CONCATENATE("LMUnscheduled:",(I87*1000))</f>
        <v>LMUnscheduled:0</v>
      </c>
      <c t="str" s="18" r="L87">
        <f>CONCATENATE("LMPlanned:",(N87*1000))</f>
        <v>LMPlanned:0</v>
      </c>
      <c t="str" s="18" r="M87">
        <f>CONCATENATE("LMSettled:",(P87*1000))</f>
        <v>LMSettled:32000</v>
      </c>
      <c s="25" r="N87">
        <v>0</v>
      </c>
      <c s="24" r="O87"/>
      <c s="6" r="P87">
        <v>32</v>
      </c>
      <c s="10" r="Q87">
        <v>-1</v>
      </c>
      <c s="28" r="R87">
        <v>-28.23</v>
      </c>
      <c s="28" r="S87">
        <v>977.87</v>
      </c>
      <c s="10" r="T87"/>
      <c s="20" r="U87">
        <f>X87*32</f>
        <v>999.04</v>
      </c>
      <c s="29" r="V87">
        <f>IF((U87=0),0,(S87/U87))</f>
        <v>0.97880965727098</v>
      </c>
      <c s="28" r="X87">
        <f>(AA87+AB87)*AC87</f>
        <v>31.22</v>
      </c>
      <c s="10" r="Y87"/>
      <c s="22" r="AA87">
        <v>24.3</v>
      </c>
      <c s="22" r="AB87">
        <v>6.92</v>
      </c>
      <c s="22" r="AC87">
        <v>1</v>
      </c>
      <c s="22" r="AD87">
        <v>0.98</v>
      </c>
    </row>
    <row customHeight="1" r="88" ht="12.0">
      <c s="13" r="A88">
        <v>41278.5833333333</v>
      </c>
      <c s="16" r="B88">
        <v>41278.5833333333</v>
      </c>
      <c s="13" r="C88">
        <f>A88+TIME(5,0,0)</f>
        <v>41278.7916666667</v>
      </c>
      <c s="17" r="D88">
        <f>DATE(YEAR(C88),MONTH(C88),DAY(C88))</f>
        <v>41278</v>
      </c>
      <c s="18" r="E88">
        <f>HOUR(C88)</f>
        <v>19</v>
      </c>
      <c t="str" s="18" r="F88">
        <f>CONCATENATE("LMsched:",(H88*1000))</f>
        <v>LMsched:32000</v>
      </c>
      <c s="11" r="G88">
        <v>32</v>
      </c>
      <c s="6" r="H88">
        <v>32</v>
      </c>
      <c s="25" r="I88">
        <v>0</v>
      </c>
      <c t="str" s="18" r="J88">
        <f>CONCATENATE("LMbid:",(G88*1000))</f>
        <v>LMbid:32000</v>
      </c>
      <c t="str" s="18" r="K88">
        <f>CONCATENATE("LMUnscheduled:",(I88*1000))</f>
        <v>LMUnscheduled:0</v>
      </c>
      <c t="str" s="18" r="L88">
        <f>CONCATENATE("LMPlanned:",(N88*1000))</f>
        <v>LMPlanned:0</v>
      </c>
      <c t="str" s="18" r="M88">
        <f>CONCATENATE("LMSettled:",(P88*1000))</f>
        <v>LMSettled:32000</v>
      </c>
      <c s="25" r="N88">
        <v>0</v>
      </c>
      <c s="24" r="O88"/>
      <c s="6" r="P88">
        <v>32</v>
      </c>
      <c s="10" r="Q88">
        <v>-2</v>
      </c>
      <c s="28" r="R88">
        <v>-51.36</v>
      </c>
      <c s="28" r="S88">
        <v>726.03</v>
      </c>
      <c s="10" r="T88"/>
      <c s="20" r="U88">
        <f>X88*32</f>
        <v>737.92</v>
      </c>
      <c s="29" r="V88">
        <f>IF((U88=0),0,(S88/U88))</f>
        <v>0.983887142237641</v>
      </c>
      <c s="28" r="X88">
        <f>(AA88+AB88)*AC88</f>
        <v>23.06</v>
      </c>
      <c s="10" r="Y88"/>
      <c s="22" r="AA88">
        <v>17.65</v>
      </c>
      <c s="22" r="AB88">
        <v>5.41</v>
      </c>
      <c s="22" r="AC88">
        <v>1</v>
      </c>
      <c s="22" r="AD88">
        <v>0.98</v>
      </c>
    </row>
    <row customHeight="1" r="89" ht="12.0">
      <c s="13" r="A89">
        <v>41278.625</v>
      </c>
      <c s="16" r="B89">
        <v>41278.625</v>
      </c>
      <c s="13" r="C89">
        <f>A89+TIME(5,0,0)</f>
        <v>41278.8333333333</v>
      </c>
      <c s="17" r="D89">
        <f>DATE(YEAR(C89),MONTH(C89),DAY(C89))</f>
        <v>41278</v>
      </c>
      <c s="18" r="E89">
        <f>HOUR(C89)</f>
        <v>20</v>
      </c>
      <c t="str" s="18" r="F89">
        <f>CONCATENATE("LMsched:",(H89*1000))</f>
        <v>LMsched:32000</v>
      </c>
      <c s="11" r="G89">
        <v>32</v>
      </c>
      <c s="6" r="H89">
        <v>32</v>
      </c>
      <c s="25" r="I89">
        <v>0</v>
      </c>
      <c t="str" s="18" r="J89">
        <f>CONCATENATE("LMbid:",(G89*1000))</f>
        <v>LMbid:32000</v>
      </c>
      <c t="str" s="18" r="K89">
        <f>CONCATENATE("LMUnscheduled:",(I89*1000))</f>
        <v>LMUnscheduled:0</v>
      </c>
      <c t="str" s="18" r="L89">
        <f>CONCATENATE("LMPlanned:",(N89*1000))</f>
        <v>LMPlanned:0</v>
      </c>
      <c t="str" s="18" r="M89">
        <f>CONCATENATE("LMSettled:",(P89*1000))</f>
        <v>LMSettled:32000</v>
      </c>
      <c s="25" r="N89">
        <v>0</v>
      </c>
      <c s="24" r="O89"/>
      <c s="6" r="P89">
        <v>32</v>
      </c>
      <c s="10" r="Q89">
        <v>-1</v>
      </c>
      <c s="28" r="R89">
        <v>-25.32</v>
      </c>
      <c s="28" r="S89">
        <v>963.46</v>
      </c>
      <c s="10" r="T89"/>
      <c s="20" r="U89">
        <f>X89*32</f>
        <v>982.72</v>
      </c>
      <c s="29" r="V89">
        <f>IF((U89=0),0,(S89/U89))</f>
        <v>0.98040133507001</v>
      </c>
      <c s="28" r="X89">
        <f>(AA89+AB89)*AC89</f>
        <v>30.71</v>
      </c>
      <c s="10" r="Y89"/>
      <c s="22" r="AA89">
        <v>21.08</v>
      </c>
      <c s="22" r="AB89">
        <v>9.63</v>
      </c>
      <c s="22" r="AC89">
        <v>1</v>
      </c>
      <c s="22" r="AD89">
        <v>0.98</v>
      </c>
    </row>
    <row customHeight="1" r="90" ht="12.0">
      <c s="13" r="A90">
        <v>41278.6666666667</v>
      </c>
      <c s="16" r="B90">
        <v>41278.6666666667</v>
      </c>
      <c s="13" r="C90">
        <f>A90+TIME(5,0,0)</f>
        <v>41278.875</v>
      </c>
      <c s="17" r="D90">
        <f>DATE(YEAR(C90),MONTH(C90),DAY(C90))</f>
        <v>41278</v>
      </c>
      <c s="18" r="E90">
        <f>HOUR(C90)</f>
        <v>21</v>
      </c>
      <c t="str" s="18" r="F90">
        <f>CONCATENATE("LMsched:",(H90*1000))</f>
        <v>LMsched:32000</v>
      </c>
      <c s="11" r="G90">
        <v>32</v>
      </c>
      <c s="6" r="H90">
        <v>32</v>
      </c>
      <c s="25" r="I90">
        <v>0</v>
      </c>
      <c t="str" s="18" r="J90">
        <f>CONCATENATE("LMbid:",(G90*1000))</f>
        <v>LMbid:32000</v>
      </c>
      <c t="str" s="18" r="K90">
        <f>CONCATENATE("LMUnscheduled:",(I90*1000))</f>
        <v>LMUnscheduled:0</v>
      </c>
      <c t="str" s="18" r="L90">
        <f>CONCATENATE("LMPlanned:",(N90*1000))</f>
        <v>LMPlanned:0</v>
      </c>
      <c t="str" s="18" r="M90">
        <f>CONCATENATE("LMSettled:",(P90*1000))</f>
        <v>LMSettled:32000</v>
      </c>
      <c s="25" r="N90">
        <v>0</v>
      </c>
      <c s="24" r="O90"/>
      <c s="6" r="P90">
        <v>32</v>
      </c>
      <c s="10" r="Q90">
        <v>-2</v>
      </c>
      <c s="28" r="R90">
        <v>-50.32</v>
      </c>
      <c s="28" r="S90">
        <v>942.2</v>
      </c>
      <c s="10" r="T90"/>
      <c s="20" r="U90">
        <f>X90*32</f>
        <v>968</v>
      </c>
      <c s="29" r="V90">
        <f>IF((U90=0),0,(S90/U90))</f>
        <v>0.973347107438016</v>
      </c>
      <c s="28" r="X90">
        <f>(AA90+AB90)*AC90</f>
        <v>30.25</v>
      </c>
      <c s="10" r="Y90"/>
      <c s="22" r="AA90">
        <v>22.04</v>
      </c>
      <c s="22" r="AB90">
        <v>8.21</v>
      </c>
      <c s="22" r="AC90">
        <v>1</v>
      </c>
      <c s="22" r="AD90">
        <v>0.97</v>
      </c>
    </row>
    <row customHeight="1" r="91" ht="12.0">
      <c s="13" r="A91">
        <v>41278.7083333333</v>
      </c>
      <c s="16" r="B91">
        <v>41278.7083333333</v>
      </c>
      <c s="13" r="C91">
        <f>A91+TIME(5,0,0)</f>
        <v>41278.9166666667</v>
      </c>
      <c s="17" r="D91">
        <f>DATE(YEAR(C91),MONTH(C91),DAY(C91))</f>
        <v>41278</v>
      </c>
      <c s="18" r="E91">
        <f>HOUR(C91)</f>
        <v>22</v>
      </c>
      <c t="str" s="18" r="F91">
        <f>CONCATENATE("LMsched:",(H91*1000))</f>
        <v>LMsched:32000</v>
      </c>
      <c s="11" r="G91">
        <v>32</v>
      </c>
      <c s="6" r="H91">
        <v>32</v>
      </c>
      <c s="25" r="I91">
        <v>0</v>
      </c>
      <c t="str" s="18" r="J91">
        <f>CONCATENATE("LMbid:",(G91*1000))</f>
        <v>LMbid:32000</v>
      </c>
      <c t="str" s="18" r="K91">
        <f>CONCATENATE("LMUnscheduled:",(I91*1000))</f>
        <v>LMUnscheduled:0</v>
      </c>
      <c t="str" s="18" r="L91">
        <f>CONCATENATE("LMPlanned:",(N91*1000))</f>
        <v>LMPlanned:0</v>
      </c>
      <c t="str" s="18" r="M91">
        <f>CONCATENATE("LMSettled:",(P91*1000))</f>
        <v>LMSettled:32000</v>
      </c>
      <c s="25" r="N91">
        <v>0</v>
      </c>
      <c s="24" r="O91"/>
      <c s="6" r="P91">
        <v>32</v>
      </c>
      <c s="10" r="Q91">
        <v>1</v>
      </c>
      <c s="28" r="R91">
        <v>27.22</v>
      </c>
      <c s="28" r="S91">
        <v>638.75</v>
      </c>
      <c s="10" r="T91"/>
      <c s="20" r="U91">
        <f>X91*32</f>
        <v>657.6</v>
      </c>
      <c s="29" r="V91">
        <f>IF((U91=0),0,(S91/U91))</f>
        <v>0.971335158150852</v>
      </c>
      <c s="28" r="X91">
        <f>(AA91+AB91)*AC91</f>
        <v>20.55</v>
      </c>
      <c s="10" r="Y91"/>
      <c s="22" r="AA91">
        <v>15.16</v>
      </c>
      <c s="22" r="AB91">
        <v>5.39</v>
      </c>
      <c s="22" r="AC91">
        <v>1</v>
      </c>
      <c s="22" r="AD91">
        <v>0.97</v>
      </c>
    </row>
    <row customHeight="1" r="92" ht="12.0">
      <c s="13" r="A92">
        <v>41278.75</v>
      </c>
      <c s="16" r="B92">
        <v>41278.75</v>
      </c>
      <c s="13" r="C92">
        <f>A92+TIME(5,0,0)</f>
        <v>41278.9583333333</v>
      </c>
      <c s="17" r="D92">
        <f>DATE(YEAR(C92),MONTH(C92),DAY(C92))</f>
        <v>41278</v>
      </c>
      <c s="18" r="E92">
        <f>HOUR(C92)</f>
        <v>23</v>
      </c>
      <c t="str" s="18" r="F92">
        <f>CONCATENATE("LMsched:",(H92*1000))</f>
        <v>LMsched:32000</v>
      </c>
      <c s="11" r="G92">
        <v>32</v>
      </c>
      <c s="6" r="H92">
        <v>32</v>
      </c>
      <c s="25" r="I92">
        <v>0</v>
      </c>
      <c t="str" s="18" r="J92">
        <f>CONCATENATE("LMbid:",(G92*1000))</f>
        <v>LMbid:32000</v>
      </c>
      <c t="str" s="18" r="K92">
        <f>CONCATENATE("LMUnscheduled:",(I92*1000))</f>
        <v>LMUnscheduled:0</v>
      </c>
      <c t="str" s="18" r="L92">
        <f>CONCATENATE("LMPlanned:",(N92*1000))</f>
        <v>LMPlanned:0</v>
      </c>
      <c t="str" s="18" r="M92">
        <f>CONCATENATE("LMSettled:",(P92*1000))</f>
        <v>LMSettled:32000</v>
      </c>
      <c s="25" r="N92">
        <v>0</v>
      </c>
      <c s="24" r="O92"/>
      <c s="6" r="P92">
        <v>32</v>
      </c>
      <c s="10" r="Q92">
        <v>-1</v>
      </c>
      <c s="28" r="R92">
        <v>-35.36</v>
      </c>
      <c s="28" r="S92">
        <v>1415.98</v>
      </c>
      <c s="10" r="T92"/>
      <c s="20" r="U92">
        <f>X92*32</f>
        <v>1488.32</v>
      </c>
      <c s="29" r="V92">
        <f>IF((U92=0),0,(S92/U92))</f>
        <v>0.951394861320146</v>
      </c>
      <c s="28" r="X92">
        <f>(AA92+AB92)*AC92</f>
        <v>46.51</v>
      </c>
      <c s="10" r="Y92"/>
      <c s="22" r="AA92">
        <v>40.23</v>
      </c>
      <c s="22" r="AB92">
        <v>6.28</v>
      </c>
      <c s="22" r="AC92">
        <v>1</v>
      </c>
      <c s="22" r="AD92">
        <v>0.95</v>
      </c>
    </row>
    <row customHeight="1" r="93" ht="12.0">
      <c s="13" r="A93">
        <v>41278.7916666667</v>
      </c>
      <c s="16" r="B93">
        <v>41278.7916666667</v>
      </c>
      <c s="13" r="C93">
        <f>A93+TIME(5,0,0)</f>
        <v>41279</v>
      </c>
      <c s="17" r="D93">
        <f>DATE(YEAR(C93),MONTH(C93),DAY(C93))</f>
        <v>41279</v>
      </c>
      <c s="18" r="E93">
        <f>HOUR(C93)</f>
        <v>0</v>
      </c>
      <c t="str" s="18" r="F93">
        <f>CONCATENATE("LMsched:",(H93*1000))</f>
        <v>LMsched:32000</v>
      </c>
      <c s="11" r="G93">
        <v>32</v>
      </c>
      <c s="6" r="H93">
        <v>32</v>
      </c>
      <c s="25" r="I93">
        <v>0</v>
      </c>
      <c t="str" s="18" r="J93">
        <f>CONCATENATE("LMbid:",(G93*1000))</f>
        <v>LMbid:32000</v>
      </c>
      <c t="str" s="18" r="K93">
        <f>CONCATENATE("LMUnscheduled:",(I93*1000))</f>
        <v>LMUnscheduled:0</v>
      </c>
      <c t="str" s="18" r="L93">
        <f>CONCATENATE("LMPlanned:",(N93*1000))</f>
        <v>LMPlanned:0</v>
      </c>
      <c t="str" s="18" r="M93">
        <f>CONCATENATE("LMSettled:",(P93*1000))</f>
        <v>LMSettled:32000</v>
      </c>
      <c s="25" r="N93">
        <v>0</v>
      </c>
      <c s="24" r="O93"/>
      <c s="6" r="P93">
        <v>32</v>
      </c>
      <c s="10" r="Q93">
        <v>-3</v>
      </c>
      <c s="28" r="R93">
        <v>-98.85</v>
      </c>
      <c s="28" r="S93">
        <v>1405.29</v>
      </c>
      <c s="10" r="T93"/>
      <c s="20" r="U93">
        <f>X93*32</f>
        <v>1430.4</v>
      </c>
      <c s="29" r="V93">
        <f>IF((U93=0),0,(S93/U93))</f>
        <v>0.982445469798658</v>
      </c>
      <c s="28" r="X93">
        <f>(AA93+AB93)*AC93</f>
        <v>44.7</v>
      </c>
      <c s="10" r="Y93"/>
      <c s="22" r="AA93">
        <v>39.44</v>
      </c>
      <c s="22" r="AB93">
        <v>5.26</v>
      </c>
      <c s="22" r="AC93">
        <v>1</v>
      </c>
      <c s="22" r="AD93">
        <v>0.98</v>
      </c>
    </row>
    <row customHeight="1" r="94" ht="12.0">
      <c s="13" r="A94">
        <v>41278.8333333333</v>
      </c>
      <c s="16" r="B94">
        <v>41278.8333333333</v>
      </c>
      <c s="13" r="C94">
        <f>A94+TIME(5,0,0)</f>
        <v>41279.0416666667</v>
      </c>
      <c s="17" r="D94">
        <f>DATE(YEAR(C94),MONTH(C94),DAY(C94))</f>
        <v>41279</v>
      </c>
      <c s="18" r="E94">
        <f>HOUR(C94)</f>
        <v>1</v>
      </c>
      <c t="str" s="18" r="F94">
        <f>CONCATENATE("LMsched:",(H94*1000))</f>
        <v>LMsched:32000</v>
      </c>
      <c s="11" r="G94">
        <v>32</v>
      </c>
      <c s="6" r="H94">
        <v>32</v>
      </c>
      <c s="25" r="I94">
        <v>0</v>
      </c>
      <c t="str" s="18" r="J94">
        <f>CONCATENATE("LMbid:",(G94*1000))</f>
        <v>LMbid:32000</v>
      </c>
      <c t="str" s="18" r="K94">
        <f>CONCATENATE("LMUnscheduled:",(I94*1000))</f>
        <v>LMUnscheduled:0</v>
      </c>
      <c t="str" s="18" r="L94">
        <f>CONCATENATE("LMPlanned:",(N94*1000))</f>
        <v>LMPlanned:0</v>
      </c>
      <c t="str" s="18" r="M94">
        <f>CONCATENATE("LMSettled:",(P94*1000))</f>
        <v>LMSettled:32000</v>
      </c>
      <c s="25" r="N94">
        <v>0</v>
      </c>
      <c s="24" r="O94"/>
      <c s="6" r="P94">
        <v>32</v>
      </c>
      <c s="10" r="Q94">
        <v>0</v>
      </c>
      <c s="28" r="R94">
        <v>0</v>
      </c>
      <c s="28" r="S94">
        <v>892.43</v>
      </c>
      <c s="10" r="T94"/>
      <c s="20" r="U94">
        <f>X94*32</f>
        <v>908.16</v>
      </c>
      <c s="29" r="V94">
        <f>IF((U94=0),0,(S94/U94))</f>
        <v>0.982679263565891</v>
      </c>
      <c s="28" r="X94">
        <f>(AA94+AB94)*AC94</f>
        <v>28.38</v>
      </c>
      <c s="10" r="Y94"/>
      <c s="22" r="AA94">
        <v>21.13</v>
      </c>
      <c s="22" r="AB94">
        <v>7.25</v>
      </c>
      <c s="22" r="AC94">
        <v>1</v>
      </c>
      <c s="22" r="AD94">
        <v>0.98</v>
      </c>
    </row>
    <row customHeight="1" r="95" ht="12.0">
      <c s="13" r="A95">
        <v>41278.875</v>
      </c>
      <c s="16" r="B95">
        <v>41278.875</v>
      </c>
      <c s="13" r="C95">
        <f>A95+TIME(5,0,0)</f>
        <v>41279.0833333333</v>
      </c>
      <c s="17" r="D95">
        <f>DATE(YEAR(C95),MONTH(C95),DAY(C95))</f>
        <v>41279</v>
      </c>
      <c s="18" r="E95">
        <f>HOUR(C95)</f>
        <v>2</v>
      </c>
      <c t="str" s="18" r="F95">
        <f>CONCATENATE("LMsched:",(H95*1000))</f>
        <v>LMsched:32000</v>
      </c>
      <c s="11" r="G95">
        <v>32</v>
      </c>
      <c s="6" r="H95">
        <v>32</v>
      </c>
      <c s="25" r="I95">
        <v>0</v>
      </c>
      <c t="str" s="18" r="J95">
        <f>CONCATENATE("LMbid:",(G95*1000))</f>
        <v>LMbid:32000</v>
      </c>
      <c t="str" s="18" r="K95">
        <f>CONCATENATE("LMUnscheduled:",(I95*1000))</f>
        <v>LMUnscheduled:0</v>
      </c>
      <c t="str" s="18" r="L95">
        <f>CONCATENATE("LMPlanned:",(N95*1000))</f>
        <v>LMPlanned:0</v>
      </c>
      <c t="str" s="18" r="M95">
        <f>CONCATENATE("LMSettled:",(P95*1000))</f>
        <v>LMSettled:32000</v>
      </c>
      <c s="25" r="N95">
        <v>0</v>
      </c>
      <c s="24" r="O95"/>
      <c s="6" r="P95">
        <v>32</v>
      </c>
      <c s="10" r="Q95">
        <v>-1</v>
      </c>
      <c s="28" r="R95">
        <v>-29.37</v>
      </c>
      <c s="28" r="S95">
        <v>953.55</v>
      </c>
      <c s="10" r="T95"/>
      <c s="20" r="U95">
        <f>X95*32</f>
        <v>990.08</v>
      </c>
      <c s="29" r="V95">
        <f>IF((U95=0),0,(S95/U95))</f>
        <v>0.963103991596639</v>
      </c>
      <c s="28" r="X95">
        <f>(AA95+AB95)*AC95</f>
        <v>30.94</v>
      </c>
      <c s="10" r="Y95"/>
      <c s="22" r="AA95">
        <v>27.26</v>
      </c>
      <c s="22" r="AB95">
        <v>3.68</v>
      </c>
      <c s="22" r="AC95">
        <v>1</v>
      </c>
      <c s="22" r="AD95">
        <v>0.96</v>
      </c>
    </row>
    <row customHeight="1" r="96" ht="12.0">
      <c s="13" r="A96">
        <v>41278.9166666667</v>
      </c>
      <c s="16" r="B96">
        <v>41278.9166666667</v>
      </c>
      <c s="13" r="C96">
        <f>A96+TIME(5,0,0)</f>
        <v>41279.125</v>
      </c>
      <c s="17" r="D96">
        <f>DATE(YEAR(C96),MONTH(C96),DAY(C96))</f>
        <v>41279</v>
      </c>
      <c s="18" r="E96">
        <f>HOUR(C96)</f>
        <v>3</v>
      </c>
      <c t="str" s="18" r="F96">
        <f>CONCATENATE("LMsched:",(H96*1000))</f>
        <v>LMsched:32000</v>
      </c>
      <c s="11" r="G96">
        <v>32</v>
      </c>
      <c s="6" r="H96">
        <v>32</v>
      </c>
      <c s="25" r="I96">
        <v>0</v>
      </c>
      <c t="str" s="18" r="J96">
        <f>CONCATENATE("LMbid:",(G96*1000))</f>
        <v>LMbid:32000</v>
      </c>
      <c t="str" s="18" r="K96">
        <f>CONCATENATE("LMUnscheduled:",(I96*1000))</f>
        <v>LMUnscheduled:0</v>
      </c>
      <c t="str" s="18" r="L96">
        <f>CONCATENATE("LMPlanned:",(N96*1000))</f>
        <v>LMPlanned:0</v>
      </c>
      <c t="str" s="18" r="M96">
        <f>CONCATENATE("LMSettled:",(P96*1000))</f>
        <v>LMSettled:32000</v>
      </c>
      <c s="25" r="N96">
        <v>0</v>
      </c>
      <c s="24" r="O96"/>
      <c s="6" r="P96">
        <v>32</v>
      </c>
      <c s="10" r="Q96">
        <v>-2</v>
      </c>
      <c s="28" r="R96">
        <v>-59.08</v>
      </c>
      <c s="28" r="S96">
        <v>899.62</v>
      </c>
      <c s="10" r="T96"/>
      <c s="20" r="U96">
        <f>X96*32</f>
        <v>917.76</v>
      </c>
      <c s="29" r="V96">
        <f>IF((U96=0),0,(S96/U96))</f>
        <v>0.980234483960948</v>
      </c>
      <c s="28" r="X96">
        <f>(AA96+AB96)*AC96</f>
        <v>28.68</v>
      </c>
      <c s="10" r="Y96"/>
      <c s="22" r="AA96">
        <v>19.8</v>
      </c>
      <c s="22" r="AB96">
        <v>8.88</v>
      </c>
      <c s="22" r="AC96">
        <v>1</v>
      </c>
      <c s="22" r="AD96">
        <v>0.98</v>
      </c>
    </row>
    <row customHeight="1" r="97" ht="12.0">
      <c s="13" r="A97">
        <v>41278.9583333333</v>
      </c>
      <c s="16" r="B97">
        <v>41278.9583333333</v>
      </c>
      <c s="17" r="C97">
        <f>A97+TIME(5,0,0)</f>
        <v>41279.1666666667</v>
      </c>
      <c s="17" r="D97">
        <f>DATE(YEAR(C97),MONTH(C97),DAY(C97))</f>
        <v>41279</v>
      </c>
      <c s="18" r="E97">
        <f>HOUR(C97)</f>
        <v>4</v>
      </c>
      <c t="str" s="18" r="F97">
        <f>CONCATENATE("LMsched:",(H97*1000))</f>
        <v>LMsched:32000</v>
      </c>
      <c s="11" r="G97">
        <v>32</v>
      </c>
      <c s="6" r="H97">
        <v>32</v>
      </c>
      <c s="25" r="I97">
        <v>0</v>
      </c>
      <c t="str" s="18" r="J97">
        <f>CONCATENATE("LMbid:",(G97*1000))</f>
        <v>LMbid:32000</v>
      </c>
      <c t="str" s="18" r="K97">
        <f>CONCATENATE("LMUnscheduled:",(I97*1000))</f>
        <v>LMUnscheduled:0</v>
      </c>
      <c t="str" s="18" r="L97">
        <f>CONCATENATE("LMPlanned:",(N97*1000))</f>
        <v>LMPlanned:0</v>
      </c>
      <c t="str" s="18" r="M97">
        <f>CONCATENATE("LMSettled:",(P97*1000))</f>
        <v>LMSettled:32000</v>
      </c>
      <c s="25" r="N97">
        <v>0</v>
      </c>
      <c s="24" r="O97"/>
      <c s="6" r="P97">
        <v>32</v>
      </c>
      <c s="10" r="Q97">
        <v>0</v>
      </c>
      <c s="28" r="R97">
        <v>0</v>
      </c>
      <c s="28" r="S97">
        <v>833.68</v>
      </c>
      <c s="10" r="T97"/>
      <c s="20" r="U97">
        <f>X97*32</f>
        <v>848.32</v>
      </c>
      <c s="29" r="V97">
        <f>IF((U97=0),0,(S97/U97))</f>
        <v>0.982742361373067</v>
      </c>
      <c s="28" r="X97">
        <f>(AA97+AB97)*AC97</f>
        <v>26.51</v>
      </c>
      <c s="10" r="Y97"/>
      <c s="22" r="AA97">
        <v>21.56</v>
      </c>
      <c s="22" r="AB97">
        <v>4.95</v>
      </c>
      <c s="22" r="AC97">
        <v>1</v>
      </c>
      <c s="22" r="AD97">
        <v>0.98</v>
      </c>
    </row>
    <row customHeight="1" r="98" ht="12.0">
      <c s="13" r="A98">
        <v>41279</v>
      </c>
      <c s="16" r="B98">
        <v>41279</v>
      </c>
      <c s="13" r="C98">
        <f>A98+TIME(5,0,0)</f>
        <v>41279.2083333333</v>
      </c>
      <c s="17" r="D98">
        <f>DATE(YEAR(C98),MONTH(C98),DAY(C98))</f>
        <v>41279</v>
      </c>
      <c s="18" r="E98">
        <f>HOUR(C98)</f>
        <v>5</v>
      </c>
      <c t="str" s="18" r="F98">
        <f>CONCATENATE("LMsched:",(H98*1000))</f>
        <v>LMsched:32000</v>
      </c>
      <c s="11" r="G98">
        <v>32</v>
      </c>
      <c s="6" r="H98">
        <v>32</v>
      </c>
      <c s="25" r="I98">
        <v>0</v>
      </c>
      <c t="str" s="18" r="J98">
        <f>CONCATENATE("LMbid:",(G98*1000))</f>
        <v>LMbid:32000</v>
      </c>
      <c t="str" s="18" r="K98">
        <f>CONCATENATE("LMUnscheduled:",(I98*1000))</f>
        <v>LMUnscheduled:0</v>
      </c>
      <c t="str" s="18" r="L98">
        <f>CONCATENATE("LMPlanned:",(N98*1000))</f>
        <v>LMPlanned:0</v>
      </c>
      <c t="str" s="18" r="M98">
        <f>CONCATENATE("LMSettled:",(P98*1000))</f>
        <v>LMSettled:32000</v>
      </c>
      <c s="25" r="N98">
        <v>0</v>
      </c>
      <c t="s" s="24" r="O98">
        <v>30</v>
      </c>
      <c s="6" r="P98">
        <v>32</v>
      </c>
      <c s="10" r="Q98">
        <v>-2</v>
      </c>
      <c s="28" r="R98">
        <v>-55.52</v>
      </c>
      <c s="28" r="S98">
        <v>851</v>
      </c>
      <c s="10" r="T98"/>
      <c s="20" r="U98">
        <f>X98*32</f>
        <v>874.24</v>
      </c>
      <c s="29" r="V98">
        <f>IF((U98=0),0,(S98/U98))</f>
        <v>0.97341691068814</v>
      </c>
      <c s="28" r="X98">
        <f>(AA98+AB98)*AC98</f>
        <v>27.32</v>
      </c>
      <c s="10" r="Y98"/>
      <c s="22" r="AA98">
        <v>20.48</v>
      </c>
      <c s="22" r="AB98">
        <v>6.84</v>
      </c>
      <c s="22" r="AC98">
        <v>1</v>
      </c>
      <c s="22" r="AD98">
        <v>0.97</v>
      </c>
    </row>
    <row customHeight="1" r="99" ht="12.0">
      <c s="13" r="A99">
        <v>41279.0416666667</v>
      </c>
      <c s="16" r="B99">
        <v>41279.0416666667</v>
      </c>
      <c s="13" r="C99">
        <f>A99+TIME(5,0,0)</f>
        <v>41279.25</v>
      </c>
      <c s="17" r="D99">
        <f>DATE(YEAR(C99),MONTH(C99),DAY(C99))</f>
        <v>41279</v>
      </c>
      <c s="18" r="E99">
        <f>HOUR(C99)</f>
        <v>6</v>
      </c>
      <c t="str" s="18" r="F99">
        <f>CONCATENATE("LMsched:",(H99*1000))</f>
        <v>LMsched:32000</v>
      </c>
      <c s="11" r="G99">
        <v>32</v>
      </c>
      <c s="6" r="H99">
        <v>32</v>
      </c>
      <c s="25" r="I99">
        <v>0</v>
      </c>
      <c t="str" s="18" r="J99">
        <f>CONCATENATE("LMbid:",(G99*1000))</f>
        <v>LMbid:32000</v>
      </c>
      <c t="str" s="18" r="K99">
        <f>CONCATENATE("LMUnscheduled:",(I99*1000))</f>
        <v>LMUnscheduled:0</v>
      </c>
      <c t="str" s="18" r="L99">
        <f>CONCATENATE("LMPlanned:",(N99*1000))</f>
        <v>LMPlanned:0</v>
      </c>
      <c t="str" s="18" r="M99">
        <f>CONCATENATE("LMSettled:",(P99*1000))</f>
        <v>LMSettled:32000</v>
      </c>
      <c s="25" r="N99">
        <v>0</v>
      </c>
      <c t="s" s="24" r="O99">
        <v>30</v>
      </c>
      <c s="6" r="P99">
        <v>32</v>
      </c>
      <c s="10" r="Q99">
        <v>-1</v>
      </c>
      <c s="28" r="R99">
        <v>-28.79</v>
      </c>
      <c s="28" r="S99">
        <v>765.26</v>
      </c>
      <c s="10" r="T99"/>
      <c s="20" r="U99">
        <f>X99*32</f>
        <v>780.16</v>
      </c>
      <c s="29" r="V99">
        <f>IF((U99=0),0,(S99/U99))</f>
        <v>0.980901353568499</v>
      </c>
      <c s="28" r="X99">
        <f>(AA99+AB99)*AC99</f>
        <v>24.38</v>
      </c>
      <c s="10" r="Y99"/>
      <c s="22" r="AA99">
        <v>16.24</v>
      </c>
      <c s="22" r="AB99">
        <v>8.14</v>
      </c>
      <c s="22" r="AC99">
        <v>1</v>
      </c>
      <c s="22" r="AD99">
        <v>0.98</v>
      </c>
    </row>
    <row customHeight="1" r="100" ht="12.0">
      <c s="13" r="A100">
        <v>41279.0833333333</v>
      </c>
      <c s="16" r="B100">
        <v>41279.0833333333</v>
      </c>
      <c s="13" r="C100">
        <f>A100+TIME(5,0,0)</f>
        <v>41279.2916666667</v>
      </c>
      <c s="17" r="D100">
        <f>DATE(YEAR(C100),MONTH(C100),DAY(C100))</f>
        <v>41279</v>
      </c>
      <c s="18" r="E100">
        <f>HOUR(C100)</f>
        <v>7</v>
      </c>
      <c t="str" s="18" r="F100">
        <f>CONCATENATE("LMsched:",(H100*1000))</f>
        <v>LMsched:32000</v>
      </c>
      <c s="11" r="G100">
        <v>32</v>
      </c>
      <c s="6" r="H100">
        <v>32</v>
      </c>
      <c s="25" r="I100">
        <v>0</v>
      </c>
      <c t="str" s="18" r="J100">
        <f>CONCATENATE("LMbid:",(G100*1000))</f>
        <v>LMbid:32000</v>
      </c>
      <c t="str" s="18" r="K100">
        <f>CONCATENATE("LMUnscheduled:",(I100*1000))</f>
        <v>LMUnscheduled:0</v>
      </c>
      <c t="str" s="18" r="L100">
        <f>CONCATENATE("LMPlanned:",(N100*1000))</f>
        <v>LMPlanned:0</v>
      </c>
      <c t="str" s="18" r="M100">
        <f>CONCATENATE("LMSettled:",(P100*1000))</f>
        <v>LMSettled:32000</v>
      </c>
      <c s="25" r="N100">
        <v>0</v>
      </c>
      <c t="s" s="24" r="O100">
        <v>30</v>
      </c>
      <c s="6" r="P100">
        <v>32</v>
      </c>
      <c s="10" r="Q100">
        <v>0</v>
      </c>
      <c s="28" r="R100">
        <v>0</v>
      </c>
      <c s="28" r="S100">
        <v>748.84</v>
      </c>
      <c s="10" r="T100"/>
      <c s="20" r="U100">
        <f>X100*32</f>
        <v>894.72</v>
      </c>
      <c s="29" r="V100">
        <f>IF((U100=0),0,(S100/U100))</f>
        <v>0.836954577968526</v>
      </c>
      <c s="28" r="X100">
        <f>(AA100+AB100)*AC100</f>
        <v>27.96</v>
      </c>
      <c s="10" r="Y100"/>
      <c s="22" r="AA100">
        <v>18.84</v>
      </c>
      <c s="22" r="AB100">
        <v>9.12</v>
      </c>
      <c s="22" r="AC100">
        <v>1</v>
      </c>
      <c s="22" r="AD100">
        <v>0.84</v>
      </c>
    </row>
    <row customHeight="1" r="101" ht="12.0">
      <c s="13" r="A101">
        <v>41279.125</v>
      </c>
      <c s="16" r="B101">
        <v>41279.125</v>
      </c>
      <c s="13" r="C101">
        <f>A101+TIME(5,0,0)</f>
        <v>41279.3333333333</v>
      </c>
      <c s="17" r="D101">
        <f>DATE(YEAR(C101),MONTH(C101),DAY(C101))</f>
        <v>41279</v>
      </c>
      <c s="18" r="E101">
        <f>HOUR(C101)</f>
        <v>8</v>
      </c>
      <c t="str" s="18" r="F101">
        <f>CONCATENATE("LMsched:",(H101*1000))</f>
        <v>LMsched:32000</v>
      </c>
      <c s="11" r="G101">
        <v>32</v>
      </c>
      <c s="6" r="H101">
        <v>32</v>
      </c>
      <c s="25" r="I101">
        <v>0</v>
      </c>
      <c t="str" s="18" r="J101">
        <f>CONCATENATE("LMbid:",(G101*1000))</f>
        <v>LMbid:32000</v>
      </c>
      <c t="str" s="18" r="K101">
        <f>CONCATENATE("LMUnscheduled:",(I101*1000))</f>
        <v>LMUnscheduled:0</v>
      </c>
      <c t="str" s="18" r="L101">
        <f>CONCATENATE("LMPlanned:",(N101*1000))</f>
        <v>LMPlanned:0</v>
      </c>
      <c t="str" s="18" r="M101">
        <f>CONCATENATE("LMSettled:",(P101*1000))</f>
        <v>LMSettled:32000</v>
      </c>
      <c s="25" r="N101">
        <v>0</v>
      </c>
      <c t="s" s="24" r="O101">
        <v>30</v>
      </c>
      <c s="6" r="P101">
        <v>32</v>
      </c>
      <c s="10" r="Q101">
        <v>-1</v>
      </c>
      <c s="28" r="R101">
        <v>-29.41</v>
      </c>
      <c s="28" r="S101">
        <v>713.03</v>
      </c>
      <c s="10" r="T101"/>
      <c s="20" r="U101">
        <f>X101*32</f>
        <v>754.88</v>
      </c>
      <c s="29" r="V101">
        <f>IF((U101=0),0,(S101/U101))</f>
        <v>0.944560724883425</v>
      </c>
      <c s="28" r="X101">
        <f>(AA101+AB101)*AC101</f>
        <v>23.59</v>
      </c>
      <c s="10" r="Y101"/>
      <c s="22" r="AA101">
        <v>15.82</v>
      </c>
      <c s="22" r="AB101">
        <v>7.77</v>
      </c>
      <c s="22" r="AC101">
        <v>1</v>
      </c>
      <c s="22" r="AD101">
        <v>0.94</v>
      </c>
    </row>
    <row customHeight="1" r="102" ht="12.0">
      <c s="13" r="A102">
        <v>41279.1666666667</v>
      </c>
      <c s="16" r="B102">
        <v>41279.1666666667</v>
      </c>
      <c s="13" r="C102">
        <f>A102+TIME(5,0,0)</f>
        <v>41279.375</v>
      </c>
      <c s="17" r="D102">
        <f>DATE(YEAR(C102),MONTH(C102),DAY(C102))</f>
        <v>41279</v>
      </c>
      <c s="18" r="E102">
        <f>HOUR(C102)</f>
        <v>9</v>
      </c>
      <c t="str" s="18" r="F102">
        <f>CONCATENATE("LMsched:",(H102*1000))</f>
        <v>LMsched:32000</v>
      </c>
      <c s="11" r="G102">
        <v>32</v>
      </c>
      <c s="6" r="H102">
        <v>32</v>
      </c>
      <c s="25" r="I102">
        <v>0</v>
      </c>
      <c t="str" s="18" r="J102">
        <f>CONCATENATE("LMbid:",(G102*1000))</f>
        <v>LMbid:32000</v>
      </c>
      <c t="str" s="18" r="K102">
        <f>CONCATENATE("LMUnscheduled:",(I102*1000))</f>
        <v>LMUnscheduled:0</v>
      </c>
      <c t="str" s="18" r="L102">
        <f>CONCATENATE("LMPlanned:",(N102*1000))</f>
        <v>LMPlanned:0</v>
      </c>
      <c t="str" s="18" r="M102">
        <f>CONCATENATE("LMSettled:",(P102*1000))</f>
        <v>LMSettled:32000</v>
      </c>
      <c s="25" r="N102">
        <v>0</v>
      </c>
      <c t="s" s="24" r="O102">
        <v>30</v>
      </c>
      <c s="6" r="P102">
        <v>32</v>
      </c>
      <c s="10" r="Q102">
        <v>-2</v>
      </c>
      <c s="28" r="R102">
        <v>-59.1</v>
      </c>
      <c s="28" r="S102">
        <v>821.31</v>
      </c>
      <c s="10" r="T102"/>
      <c s="20" r="U102">
        <f>X102*32</f>
        <v>848.96</v>
      </c>
      <c s="29" r="V102">
        <f>IF((U102=0),0,(S102/U102))</f>
        <v>0.96743073878628</v>
      </c>
      <c s="28" r="X102">
        <f>(AA102+AB102)*AC102</f>
        <v>26.53</v>
      </c>
      <c s="10" r="Y102"/>
      <c s="22" r="AA102">
        <v>16.16</v>
      </c>
      <c s="22" r="AB102">
        <v>10.37</v>
      </c>
      <c s="22" r="AC102">
        <v>1</v>
      </c>
      <c s="22" r="AD102">
        <v>0.97</v>
      </c>
    </row>
    <row customHeight="1" r="103" ht="12.0">
      <c s="13" r="A103">
        <v>41279.2083333333</v>
      </c>
      <c s="16" r="B103">
        <v>41279.2083333333</v>
      </c>
      <c s="13" r="C103">
        <f>A103+TIME(5,0,0)</f>
        <v>41279.4166666667</v>
      </c>
      <c s="17" r="D103">
        <f>DATE(YEAR(C103),MONTH(C103),DAY(C103))</f>
        <v>41279</v>
      </c>
      <c s="18" r="E103">
        <f>HOUR(C103)</f>
        <v>10</v>
      </c>
      <c t="str" s="18" r="F103">
        <f>CONCATENATE("LMsched:",(H103*1000))</f>
        <v>LMsched:32000</v>
      </c>
      <c s="11" r="G103">
        <v>32</v>
      </c>
      <c s="6" r="H103">
        <v>32</v>
      </c>
      <c s="25" r="I103">
        <v>0</v>
      </c>
      <c t="str" s="18" r="J103">
        <f>CONCATENATE("LMbid:",(G103*1000))</f>
        <v>LMbid:32000</v>
      </c>
      <c t="str" s="18" r="K103">
        <f>CONCATENATE("LMUnscheduled:",(I103*1000))</f>
        <v>LMUnscheduled:0</v>
      </c>
      <c t="str" s="18" r="L103">
        <f>CONCATENATE("LMPlanned:",(N103*1000))</f>
        <v>LMPlanned:0</v>
      </c>
      <c t="str" s="18" r="M103">
        <f>CONCATENATE("LMSettled:",(P103*1000))</f>
        <v>LMSettled:32000</v>
      </c>
      <c s="25" r="N103">
        <v>0</v>
      </c>
      <c s="24" r="O103"/>
      <c s="6" r="P103">
        <v>32</v>
      </c>
      <c s="10" r="Q103">
        <v>-2</v>
      </c>
      <c s="28" r="R103">
        <v>-59.8</v>
      </c>
      <c s="28" r="S103">
        <v>1032.18</v>
      </c>
      <c s="10" r="T103"/>
      <c s="20" r="U103">
        <f>X103*32</f>
        <v>1046.4</v>
      </c>
      <c s="29" r="V103">
        <f>IF((U103=0),0,(S103/U103))</f>
        <v>0.986410550458716</v>
      </c>
      <c s="28" r="X103">
        <f>(AA103+AB103)*AC103</f>
        <v>32.7</v>
      </c>
      <c s="10" r="Y103"/>
      <c s="22" r="AA103">
        <v>20.78</v>
      </c>
      <c s="22" r="AB103">
        <v>11.92</v>
      </c>
      <c s="22" r="AC103">
        <v>1</v>
      </c>
      <c s="22" r="AD103">
        <v>0.99</v>
      </c>
    </row>
    <row customHeight="1" r="104" ht="12.0">
      <c s="13" r="A104">
        <v>41279.25</v>
      </c>
      <c s="16" r="B104">
        <v>41279.25</v>
      </c>
      <c s="13" r="C104">
        <f>A104+TIME(5,0,0)</f>
        <v>41279.4583333333</v>
      </c>
      <c s="17" r="D104">
        <f>DATE(YEAR(C104),MONTH(C104),DAY(C104))</f>
        <v>41279</v>
      </c>
      <c s="18" r="E104">
        <f>HOUR(C104)</f>
        <v>11</v>
      </c>
      <c t="str" s="18" r="F104">
        <f>CONCATENATE("LMsched:",(H104*1000))</f>
        <v>LMsched:32000</v>
      </c>
      <c s="11" r="G104">
        <v>32</v>
      </c>
      <c s="6" r="H104">
        <v>32</v>
      </c>
      <c s="25" r="I104">
        <v>0</v>
      </c>
      <c t="str" s="18" r="J104">
        <f>CONCATENATE("LMbid:",(G104*1000))</f>
        <v>LMbid:32000</v>
      </c>
      <c t="str" s="18" r="K104">
        <f>CONCATENATE("LMUnscheduled:",(I104*1000))</f>
        <v>LMUnscheduled:0</v>
      </c>
      <c t="str" s="18" r="L104">
        <f>CONCATENATE("LMPlanned:",(N104*1000))</f>
        <v>LMPlanned:0</v>
      </c>
      <c t="str" s="18" r="M104">
        <f>CONCATENATE("LMSettled:",(P104*1000))</f>
        <v>LMSettled:32000</v>
      </c>
      <c s="25" r="N104">
        <v>0</v>
      </c>
      <c s="24" r="O104"/>
      <c s="6" r="P104">
        <v>32</v>
      </c>
      <c s="10" r="Q104">
        <v>-1</v>
      </c>
      <c s="28" r="R104">
        <v>-33.26</v>
      </c>
      <c s="28" r="S104">
        <v>931.73</v>
      </c>
      <c s="10" r="T104"/>
      <c s="20" r="U104">
        <f>X104*32</f>
        <v>950.72</v>
      </c>
      <c s="29" r="V104">
        <f>IF((U104=0),0,(S104/U104))</f>
        <v>0.98002566475934</v>
      </c>
      <c s="28" r="X104">
        <f>(AA104+AB104)*AC104</f>
        <v>29.71</v>
      </c>
      <c s="10" r="Y104"/>
      <c s="22" r="AA104">
        <v>19.49</v>
      </c>
      <c s="22" r="AB104">
        <v>10.22</v>
      </c>
      <c s="22" r="AC104">
        <v>1</v>
      </c>
      <c s="22" r="AD104">
        <v>0.98</v>
      </c>
    </row>
    <row customHeight="1" r="105" ht="12.0">
      <c s="13" r="A105">
        <v>41279.2916666667</v>
      </c>
      <c s="16" r="B105">
        <v>41279.2916666667</v>
      </c>
      <c s="13" r="C105">
        <f>A105+TIME(5,0,0)</f>
        <v>41279.5</v>
      </c>
      <c s="17" r="D105">
        <f>DATE(YEAR(C105),MONTH(C105),DAY(C105))</f>
        <v>41279</v>
      </c>
      <c s="18" r="E105">
        <f>HOUR(C105)</f>
        <v>12</v>
      </c>
      <c t="str" s="18" r="F105">
        <f>CONCATENATE("LMsched:",(H105*1000))</f>
        <v>LMsched:32000</v>
      </c>
      <c s="11" r="G105">
        <v>32</v>
      </c>
      <c s="6" r="H105">
        <v>32</v>
      </c>
      <c s="25" r="I105">
        <v>0</v>
      </c>
      <c t="str" s="18" r="J105">
        <f>CONCATENATE("LMbid:",(G105*1000))</f>
        <v>LMbid:32000</v>
      </c>
      <c t="str" s="18" r="K105">
        <f>CONCATENATE("LMUnscheduled:",(I105*1000))</f>
        <v>LMUnscheduled:0</v>
      </c>
      <c t="str" s="18" r="L105">
        <f>CONCATENATE("LMPlanned:",(N105*1000))</f>
        <v>LMPlanned:0</v>
      </c>
      <c t="str" s="18" r="M105">
        <f>CONCATENATE("LMSettled:",(P105*1000))</f>
        <v>LMSettled:32000</v>
      </c>
      <c s="25" r="N105">
        <v>0</v>
      </c>
      <c s="24" r="O105"/>
      <c s="6" r="P105">
        <v>32</v>
      </c>
      <c s="10" r="Q105">
        <v>-2</v>
      </c>
      <c s="28" r="R105">
        <v>-81</v>
      </c>
      <c s="28" r="S105">
        <v>1101.58</v>
      </c>
      <c s="10" r="T105"/>
      <c s="20" r="U105">
        <f>X105*32</f>
        <v>1124.48</v>
      </c>
      <c s="29" r="V105">
        <f>IF((U105=0),0,(S105/U105))</f>
        <v>0.979635031303358</v>
      </c>
      <c s="28" r="X105">
        <f>(AA105+AB105)*AC105</f>
        <v>35.14</v>
      </c>
      <c s="10" r="Y105"/>
      <c s="22" r="AA105">
        <v>27.42</v>
      </c>
      <c s="22" r="AB105">
        <v>7.72</v>
      </c>
      <c s="22" r="AC105">
        <v>1</v>
      </c>
      <c s="22" r="AD105">
        <v>0.98</v>
      </c>
    </row>
    <row customHeight="1" r="106" ht="12.0">
      <c s="13" r="A106">
        <v>41279.3333333333</v>
      </c>
      <c s="16" r="B106">
        <v>41279.3333333333</v>
      </c>
      <c s="13" r="C106">
        <f>A106+TIME(5,0,0)</f>
        <v>41279.5416666667</v>
      </c>
      <c s="17" r="D106">
        <f>DATE(YEAR(C106),MONTH(C106),DAY(C106))</f>
        <v>41279</v>
      </c>
      <c s="18" r="E106">
        <f>HOUR(C106)</f>
        <v>13</v>
      </c>
      <c t="str" s="18" r="F106">
        <f>CONCATENATE("LMsched:",(H106*1000))</f>
        <v>LMsched:32000</v>
      </c>
      <c s="11" r="G106">
        <v>32</v>
      </c>
      <c s="6" r="H106">
        <v>32</v>
      </c>
      <c s="25" r="I106">
        <v>0</v>
      </c>
      <c t="str" s="18" r="J106">
        <f>CONCATENATE("LMbid:",(G106*1000))</f>
        <v>LMbid:32000</v>
      </c>
      <c t="str" s="18" r="K106">
        <f>CONCATENATE("LMUnscheduled:",(I106*1000))</f>
        <v>LMUnscheduled:0</v>
      </c>
      <c t="str" s="18" r="L106">
        <f>CONCATENATE("LMPlanned:",(N106*1000))</f>
        <v>LMPlanned:0</v>
      </c>
      <c t="str" s="18" r="M106">
        <f>CONCATENATE("LMSettled:",(P106*1000))</f>
        <v>LMSettled:32000</v>
      </c>
      <c s="25" r="N106">
        <v>0</v>
      </c>
      <c s="24" r="O106"/>
      <c s="6" r="P106">
        <v>32</v>
      </c>
      <c s="10" r="Q106">
        <v>0</v>
      </c>
      <c s="28" r="R106">
        <v>0</v>
      </c>
      <c s="28" r="S106">
        <v>1154.79</v>
      </c>
      <c s="10" r="T106"/>
      <c s="20" r="U106">
        <f>X106*32</f>
        <v>1183.36</v>
      </c>
      <c s="29" r="V106">
        <f>IF((U106=0),0,(S106/U106))</f>
        <v>0.975856882098432</v>
      </c>
      <c s="28" r="X106">
        <f>(AA106+AB106)*AC106</f>
        <v>36.98</v>
      </c>
      <c s="10" r="Y106"/>
      <c s="22" r="AA106">
        <v>26.46</v>
      </c>
      <c s="22" r="AB106">
        <v>10.52</v>
      </c>
      <c s="22" r="AC106">
        <v>1</v>
      </c>
      <c s="22" r="AD106">
        <v>0.98</v>
      </c>
    </row>
    <row customHeight="1" r="107" ht="12.0">
      <c s="13" r="A107">
        <v>41279.375</v>
      </c>
      <c s="16" r="B107">
        <v>41279.375</v>
      </c>
      <c s="13" r="C107">
        <f>A107+TIME(5,0,0)</f>
        <v>41279.5833333333</v>
      </c>
      <c s="17" r="D107">
        <f>DATE(YEAR(C107),MONTH(C107),DAY(C107))</f>
        <v>41279</v>
      </c>
      <c s="18" r="E107">
        <f>HOUR(C107)</f>
        <v>14</v>
      </c>
      <c t="str" s="18" r="F107">
        <f>CONCATENATE("LMsched:",(H107*1000))</f>
        <v>LMsched:32000</v>
      </c>
      <c s="11" r="G107">
        <v>32</v>
      </c>
      <c s="6" r="H107">
        <v>32</v>
      </c>
      <c s="25" r="I107">
        <v>0</v>
      </c>
      <c t="str" s="18" r="J107">
        <f>CONCATENATE("LMbid:",(G107*1000))</f>
        <v>LMbid:32000</v>
      </c>
      <c t="str" s="18" r="K107">
        <f>CONCATENATE("LMUnscheduled:",(I107*1000))</f>
        <v>LMUnscheduled:0</v>
      </c>
      <c t="str" s="18" r="L107">
        <f>CONCATENATE("LMPlanned:",(N107*1000))</f>
        <v>LMPlanned:0</v>
      </c>
      <c t="str" s="18" r="M107">
        <f>CONCATENATE("LMSettled:",(P107*1000))</f>
        <v>LMSettled:32000</v>
      </c>
      <c s="25" r="N107">
        <v>0</v>
      </c>
      <c s="24" r="O107"/>
      <c s="6" r="P107">
        <v>32</v>
      </c>
      <c s="10" r="Q107">
        <v>-1</v>
      </c>
      <c s="28" r="R107">
        <v>-35.31</v>
      </c>
      <c s="28" r="S107">
        <v>1670.45</v>
      </c>
      <c s="10" r="T107"/>
      <c s="20" r="U107">
        <f>X107*32</f>
        <v>1702.08</v>
      </c>
      <c s="29" r="V107">
        <f>IF((U107=0),0,(S107/U107))</f>
        <v>0.981416854671931</v>
      </c>
      <c s="28" r="X107">
        <f>(AA107+AB107)*AC107</f>
        <v>53.19</v>
      </c>
      <c s="10" r="Y107"/>
      <c s="22" r="AA107">
        <v>42.69</v>
      </c>
      <c s="22" r="AB107">
        <v>10.5</v>
      </c>
      <c s="22" r="AC107">
        <v>1</v>
      </c>
      <c s="22" r="AD107">
        <v>0.98</v>
      </c>
    </row>
    <row customHeight="1" r="108" ht="12.0">
      <c s="13" r="A108">
        <v>41279.4166666667</v>
      </c>
      <c s="16" r="B108">
        <v>41279.4166666667</v>
      </c>
      <c s="13" r="C108">
        <f>A108+TIME(5,0,0)</f>
        <v>41279.625</v>
      </c>
      <c s="17" r="D108">
        <f>DATE(YEAR(C108),MONTH(C108),DAY(C108))</f>
        <v>41279</v>
      </c>
      <c s="18" r="E108">
        <f>HOUR(C108)</f>
        <v>15</v>
      </c>
      <c t="str" s="18" r="F108">
        <f>CONCATENATE("LMsched:",(H108*1000))</f>
        <v>LMsched:32000</v>
      </c>
      <c s="11" r="G108">
        <v>32</v>
      </c>
      <c s="6" r="H108">
        <v>32</v>
      </c>
      <c s="25" r="I108">
        <v>0</v>
      </c>
      <c t="str" s="18" r="J108">
        <f>CONCATENATE("LMbid:",(G108*1000))</f>
        <v>LMbid:32000</v>
      </c>
      <c t="str" s="18" r="K108">
        <f>CONCATENATE("LMUnscheduled:",(I108*1000))</f>
        <v>LMUnscheduled:0</v>
      </c>
      <c t="str" s="18" r="L108">
        <f>CONCATENATE("LMPlanned:",(N108*1000))</f>
        <v>LMPlanned:0</v>
      </c>
      <c t="str" s="18" r="M108">
        <f>CONCATENATE("LMSettled:",(P108*1000))</f>
        <v>LMSettled:32000</v>
      </c>
      <c s="25" r="N108">
        <v>0</v>
      </c>
      <c s="24" r="O108"/>
      <c s="6" r="P108">
        <v>32</v>
      </c>
      <c s="10" r="Q108">
        <v>-1</v>
      </c>
      <c s="28" r="R108">
        <v>-33.79</v>
      </c>
      <c s="28" r="S108">
        <v>896.96</v>
      </c>
      <c s="10" r="T108"/>
      <c s="20" r="U108">
        <f>X108*32</f>
        <v>923.2</v>
      </c>
      <c s="29" r="V108">
        <f>IF((U108=0),0,(S108/U108))</f>
        <v>0.97157712305026</v>
      </c>
      <c s="28" r="X108">
        <f>(AA108+AB108)*AC108</f>
        <v>28.85</v>
      </c>
      <c s="10" r="Y108"/>
      <c s="22" r="AA108">
        <v>21.9</v>
      </c>
      <c s="22" r="AB108">
        <v>6.95</v>
      </c>
      <c s="22" r="AC108">
        <v>1</v>
      </c>
      <c s="22" r="AD108">
        <v>0.97</v>
      </c>
    </row>
    <row customHeight="1" r="109" ht="12.0">
      <c s="13" r="A109">
        <v>41279.4583333333</v>
      </c>
      <c s="16" r="B109">
        <v>41279.4583333333</v>
      </c>
      <c s="13" r="C109">
        <f>A109+TIME(5,0,0)</f>
        <v>41279.6666666667</v>
      </c>
      <c s="17" r="D109">
        <f>DATE(YEAR(C109),MONTH(C109),DAY(C109))</f>
        <v>41279</v>
      </c>
      <c s="18" r="E109">
        <f>HOUR(C109)</f>
        <v>16</v>
      </c>
      <c t="str" s="18" r="F109">
        <f>CONCATENATE("LMsched:",(H109*1000))</f>
        <v>LMsched:32000</v>
      </c>
      <c s="11" r="G109">
        <v>32</v>
      </c>
      <c s="6" r="H109">
        <v>32</v>
      </c>
      <c s="25" r="I109">
        <v>0</v>
      </c>
      <c t="str" s="18" r="J109">
        <f>CONCATENATE("LMbid:",(G109*1000))</f>
        <v>LMbid:32000</v>
      </c>
      <c t="str" s="18" r="K109">
        <f>CONCATENATE("LMUnscheduled:",(I109*1000))</f>
        <v>LMUnscheduled:0</v>
      </c>
      <c t="str" s="18" r="L109">
        <f>CONCATENATE("LMPlanned:",(N109*1000))</f>
        <v>LMPlanned:0</v>
      </c>
      <c t="str" s="18" r="M109">
        <f>CONCATENATE("LMSettled:",(P109*1000))</f>
        <v>LMSettled:32000</v>
      </c>
      <c s="25" r="N109">
        <v>0</v>
      </c>
      <c s="24" r="O109"/>
      <c s="6" r="P109">
        <v>32</v>
      </c>
      <c s="10" r="Q109">
        <v>-2</v>
      </c>
      <c s="28" r="R109">
        <v>-61.08</v>
      </c>
      <c s="28" r="S109">
        <v>983.69</v>
      </c>
      <c s="10" r="T109"/>
      <c s="20" r="U109">
        <f>X109*32</f>
        <v>1004.16</v>
      </c>
      <c s="29" r="V109">
        <f>IF((U109=0),0,(S109/U109))</f>
        <v>0.979614802421925</v>
      </c>
      <c s="28" r="X109">
        <f>(AA109+AB109)*AC109</f>
        <v>31.38</v>
      </c>
      <c s="10" r="Y109"/>
      <c s="22" r="AA109">
        <v>25.08</v>
      </c>
      <c s="22" r="AB109">
        <v>6.3</v>
      </c>
      <c s="22" r="AC109">
        <v>1</v>
      </c>
      <c s="22" r="AD109">
        <v>0.98</v>
      </c>
    </row>
    <row customHeight="1" r="110" ht="12.0">
      <c s="13" r="A110">
        <v>41279.5</v>
      </c>
      <c s="16" r="B110">
        <v>41279.5</v>
      </c>
      <c s="13" r="C110">
        <f>A110+TIME(5,0,0)</f>
        <v>41279.7083333333</v>
      </c>
      <c s="17" r="D110">
        <f>DATE(YEAR(C110),MONTH(C110),DAY(C110))</f>
        <v>41279</v>
      </c>
      <c s="18" r="E110">
        <f>HOUR(C110)</f>
        <v>17</v>
      </c>
      <c t="str" s="18" r="F110">
        <f>CONCATENATE("LMsched:",(H110*1000))</f>
        <v>LMsched:32000</v>
      </c>
      <c s="11" r="G110">
        <v>32</v>
      </c>
      <c s="6" r="H110">
        <v>32</v>
      </c>
      <c s="25" r="I110">
        <v>0</v>
      </c>
      <c t="str" s="18" r="J110">
        <f>CONCATENATE("LMbid:",(G110*1000))</f>
        <v>LMbid:32000</v>
      </c>
      <c t="str" s="18" r="K110">
        <f>CONCATENATE("LMUnscheduled:",(I110*1000))</f>
        <v>LMUnscheduled:0</v>
      </c>
      <c t="str" s="18" r="L110">
        <f>CONCATENATE("LMPlanned:",(N110*1000))</f>
        <v>LMPlanned:0</v>
      </c>
      <c t="str" s="18" r="M110">
        <f>CONCATENATE("LMSettled:",(P110*1000))</f>
        <v>LMSettled:32000</v>
      </c>
      <c s="25" r="N110">
        <v>0</v>
      </c>
      <c s="24" r="O110"/>
      <c s="6" r="P110">
        <v>32</v>
      </c>
      <c s="10" r="Q110">
        <v>-2</v>
      </c>
      <c s="28" r="R110">
        <v>-61.22</v>
      </c>
      <c s="28" r="S110">
        <v>1012.88</v>
      </c>
      <c s="10" r="T110"/>
      <c s="20" r="U110">
        <f>X110*32</f>
        <v>1032.32</v>
      </c>
      <c s="29" r="V110">
        <f>IF((U110=0),0,(S110/U110))</f>
        <v>0.981168629882207</v>
      </c>
      <c s="28" r="X110">
        <f>(AA110+AB110)*AC110</f>
        <v>32.26</v>
      </c>
      <c s="10" r="Y110"/>
      <c s="22" r="AA110">
        <v>22.65</v>
      </c>
      <c s="22" r="AB110">
        <v>9.61</v>
      </c>
      <c s="22" r="AC110">
        <v>1</v>
      </c>
      <c s="22" r="AD110">
        <v>0.98</v>
      </c>
    </row>
    <row customHeight="1" r="111" ht="12.0">
      <c s="13" r="A111">
        <v>41279.5416666667</v>
      </c>
      <c s="16" r="B111">
        <v>41279.5416666667</v>
      </c>
      <c s="13" r="C111">
        <f>A111+TIME(5,0,0)</f>
        <v>41279.75</v>
      </c>
      <c s="17" r="D111">
        <f>DATE(YEAR(C111),MONTH(C111),DAY(C111))</f>
        <v>41279</v>
      </c>
      <c s="18" r="E111">
        <f>HOUR(C111)</f>
        <v>18</v>
      </c>
      <c t="str" s="18" r="F111">
        <f>CONCATENATE("LMsched:",(H111*1000))</f>
        <v>LMsched:32000</v>
      </c>
      <c s="11" r="G111">
        <v>32</v>
      </c>
      <c s="6" r="H111">
        <v>32</v>
      </c>
      <c s="25" r="I111">
        <v>0</v>
      </c>
      <c t="str" s="18" r="J111">
        <f>CONCATENATE("LMbid:",(G111*1000))</f>
        <v>LMbid:32000</v>
      </c>
      <c t="str" s="18" r="K111">
        <f>CONCATENATE("LMUnscheduled:",(I111*1000))</f>
        <v>LMUnscheduled:0</v>
      </c>
      <c t="str" s="18" r="L111">
        <f>CONCATENATE("LMPlanned:",(N111*1000))</f>
        <v>LMPlanned:0</v>
      </c>
      <c t="str" s="18" r="M111">
        <f>CONCATENATE("LMSettled:",(P111*1000))</f>
        <v>LMSettled:32000</v>
      </c>
      <c s="25" r="N111">
        <v>0</v>
      </c>
      <c s="24" r="O111"/>
      <c s="6" r="P111">
        <v>32</v>
      </c>
      <c s="10" r="Q111">
        <v>-1</v>
      </c>
      <c s="28" r="R111">
        <v>-27.79</v>
      </c>
      <c s="28" r="S111">
        <v>762.31</v>
      </c>
      <c s="10" r="T111"/>
      <c s="20" r="U111">
        <f>X111*32</f>
        <v>781.44</v>
      </c>
      <c s="29" r="V111">
        <f>IF((U111=0),0,(S111/U111))</f>
        <v>0.975519553644554</v>
      </c>
      <c s="28" r="X111">
        <f>(AA111+AB111)*AC111</f>
        <v>24.42</v>
      </c>
      <c s="10" r="Y111"/>
      <c s="22" r="AA111">
        <v>19.18</v>
      </c>
      <c s="22" r="AB111">
        <v>5.24</v>
      </c>
      <c s="22" r="AC111">
        <v>1</v>
      </c>
      <c s="22" r="AD111">
        <v>0.98</v>
      </c>
    </row>
    <row customHeight="1" r="112" ht="12.0">
      <c s="13" r="A112">
        <v>41279.5833333333</v>
      </c>
      <c s="16" r="B112">
        <v>41279.5833333333</v>
      </c>
      <c s="13" r="C112">
        <f>A112+TIME(5,0,0)</f>
        <v>41279.7916666667</v>
      </c>
      <c s="17" r="D112">
        <f>DATE(YEAR(C112),MONTH(C112),DAY(C112))</f>
        <v>41279</v>
      </c>
      <c s="18" r="E112">
        <f>HOUR(C112)</f>
        <v>19</v>
      </c>
      <c t="str" s="18" r="F112">
        <f>CONCATENATE("LMsched:",(H112*1000))</f>
        <v>LMsched:32000</v>
      </c>
      <c s="11" r="G112">
        <v>32</v>
      </c>
      <c s="6" r="H112">
        <v>32</v>
      </c>
      <c s="25" r="I112">
        <v>0</v>
      </c>
      <c t="str" s="18" r="J112">
        <f>CONCATENATE("LMbid:",(G112*1000))</f>
        <v>LMbid:32000</v>
      </c>
      <c t="str" s="18" r="K112">
        <f>CONCATENATE("LMUnscheduled:",(I112*1000))</f>
        <v>LMUnscheduled:0</v>
      </c>
      <c t="str" s="18" r="L112">
        <f>CONCATENATE("LMPlanned:",(N112*1000))</f>
        <v>LMPlanned:0</v>
      </c>
      <c t="str" s="18" r="M112">
        <f>CONCATENATE("LMSettled:",(P112*1000))</f>
        <v>LMSettled:32000</v>
      </c>
      <c s="25" r="N112">
        <v>0</v>
      </c>
      <c s="24" r="O112"/>
      <c s="6" r="P112">
        <v>32</v>
      </c>
      <c s="10" r="Q112">
        <v>0</v>
      </c>
      <c s="28" r="R112">
        <v>0</v>
      </c>
      <c s="28" r="S112">
        <v>709.51</v>
      </c>
      <c s="10" r="T112"/>
      <c s="20" r="U112">
        <f>X112*32</f>
        <v>727.68</v>
      </c>
      <c s="29" r="V112">
        <f>IF((U112=0),0,(S112/U112))</f>
        <v>0.975030233069481</v>
      </c>
      <c s="28" r="X112">
        <f>(AA112+AB112)*AC112</f>
        <v>22.74</v>
      </c>
      <c s="10" r="Y112"/>
      <c s="22" r="AA112">
        <v>15.28</v>
      </c>
      <c s="22" r="AB112">
        <v>7.46</v>
      </c>
      <c s="22" r="AC112">
        <v>1</v>
      </c>
      <c s="22" r="AD112">
        <v>0.98</v>
      </c>
    </row>
    <row customHeight="1" r="113" ht="12.0">
      <c s="13" r="A113">
        <v>41279.625</v>
      </c>
      <c s="16" r="B113">
        <v>41279.625</v>
      </c>
      <c s="13" r="C113">
        <f>A113+TIME(5,0,0)</f>
        <v>41279.8333333333</v>
      </c>
      <c s="17" r="D113">
        <f>DATE(YEAR(C113),MONTH(C113),DAY(C113))</f>
        <v>41279</v>
      </c>
      <c s="18" r="E113">
        <f>HOUR(C113)</f>
        <v>20</v>
      </c>
      <c t="str" s="18" r="F113">
        <f>CONCATENATE("LMsched:",(H113*1000))</f>
        <v>LMsched:32000</v>
      </c>
      <c s="11" r="G113">
        <v>32</v>
      </c>
      <c s="6" r="H113">
        <v>32</v>
      </c>
      <c s="25" r="I113">
        <v>0</v>
      </c>
      <c t="str" s="18" r="J113">
        <f>CONCATENATE("LMbid:",(G113*1000))</f>
        <v>LMbid:32000</v>
      </c>
      <c t="str" s="18" r="K113">
        <f>CONCATENATE("LMUnscheduled:",(I113*1000))</f>
        <v>LMUnscheduled:0</v>
      </c>
      <c t="str" s="18" r="L113">
        <f>CONCATENATE("LMPlanned:",(N113*1000))</f>
        <v>LMPlanned:0</v>
      </c>
      <c t="str" s="18" r="M113">
        <f>CONCATENATE("LMSettled:",(P113*1000))</f>
        <v>LMSettled:32000</v>
      </c>
      <c s="25" r="N113">
        <v>0</v>
      </c>
      <c s="24" r="O113"/>
      <c s="6" r="P113">
        <v>32</v>
      </c>
      <c s="10" r="Q113">
        <v>-2</v>
      </c>
      <c s="28" r="R113">
        <v>-52.96</v>
      </c>
      <c s="28" r="S113">
        <v>891.32</v>
      </c>
      <c s="10" r="T113"/>
      <c s="20" r="U113">
        <f>X113*32</f>
        <v>905.28</v>
      </c>
      <c s="29" r="V113">
        <f>IF((U113=0),0,(S113/U113))</f>
        <v>0.984579356663132</v>
      </c>
      <c s="28" r="X113">
        <f>(AA113+AB113)*AC113</f>
        <v>28.29</v>
      </c>
      <c s="10" r="Y113"/>
      <c s="22" r="AA113">
        <v>21.32</v>
      </c>
      <c s="22" r="AB113">
        <v>6.97</v>
      </c>
      <c s="22" r="AC113">
        <v>1</v>
      </c>
      <c s="22" r="AD113">
        <v>0.98</v>
      </c>
    </row>
    <row customHeight="1" r="114" ht="12.0">
      <c s="13" r="A114">
        <v>41279.6666666667</v>
      </c>
      <c s="16" r="B114">
        <v>41279.6666666667</v>
      </c>
      <c s="17" r="C114">
        <f>A114+TIME(5,0,0)</f>
        <v>41279.875</v>
      </c>
      <c s="17" r="D114">
        <f>DATE(YEAR(C114),MONTH(C114),DAY(C114))</f>
        <v>41279</v>
      </c>
      <c s="18" r="E114">
        <f>HOUR(C114)</f>
        <v>21</v>
      </c>
      <c t="str" s="18" r="F114">
        <f>CONCATENATE("LMsched:",(H114*1000))</f>
        <v>LMsched:32000</v>
      </c>
      <c s="11" r="G114">
        <v>32</v>
      </c>
      <c s="6" r="H114">
        <v>32</v>
      </c>
      <c s="25" r="I114">
        <v>0</v>
      </c>
      <c t="str" s="18" r="J114">
        <f>CONCATENATE("LMbid:",(G114*1000))</f>
        <v>LMbid:32000</v>
      </c>
      <c t="str" s="18" r="K114">
        <f>CONCATENATE("LMUnscheduled:",(I114*1000))</f>
        <v>LMUnscheduled:0</v>
      </c>
      <c t="str" s="18" r="L114">
        <f>CONCATENATE("LMPlanned:",(N114*1000))</f>
        <v>LMPlanned:0</v>
      </c>
      <c t="str" s="18" r="M114">
        <f>CONCATENATE("LMSettled:",(P114*1000))</f>
        <v>LMSettled:32000</v>
      </c>
      <c s="25" r="N114">
        <v>0</v>
      </c>
      <c s="24" r="O114"/>
      <c s="6" r="P114">
        <v>32</v>
      </c>
      <c s="10" r="Q114">
        <v>-2</v>
      </c>
      <c s="28" r="R114">
        <v>-54.74</v>
      </c>
      <c s="28" r="S114">
        <v>937.69</v>
      </c>
      <c s="10" r="T114"/>
      <c s="20" r="U114">
        <f>X114*32</f>
        <v>950.72</v>
      </c>
      <c s="29" r="V114">
        <f>IF((U114=0),0,(S114/U114))</f>
        <v>0.986294597778526</v>
      </c>
      <c s="28" r="X114">
        <f>(AA114+AB114)*AC114</f>
        <v>29.71</v>
      </c>
      <c s="10" r="Y114"/>
      <c s="22" r="AA114">
        <v>19.49</v>
      </c>
      <c s="22" r="AB114">
        <v>10.22</v>
      </c>
      <c s="22" r="AC114">
        <v>1</v>
      </c>
      <c s="22" r="AD114">
        <v>0.99</v>
      </c>
    </row>
    <row customHeight="1" r="115" ht="12.0">
      <c s="13" r="A115">
        <v>41279.7083333333</v>
      </c>
      <c s="16" r="B115">
        <v>41279.7083333333</v>
      </c>
      <c s="13" r="C115">
        <f>A115+TIME(5,0,0)</f>
        <v>41279.9166666667</v>
      </c>
      <c s="17" r="D115">
        <f>DATE(YEAR(C115),MONTH(C115),DAY(C115))</f>
        <v>41279</v>
      </c>
      <c s="18" r="E115">
        <f>HOUR(C115)</f>
        <v>22</v>
      </c>
      <c t="str" s="18" r="F115">
        <f>CONCATENATE("LMsched:",(H115*1000))</f>
        <v>LMsched:32000</v>
      </c>
      <c s="11" r="G115">
        <v>32</v>
      </c>
      <c s="6" r="H115">
        <v>32</v>
      </c>
      <c s="25" r="I115">
        <v>0</v>
      </c>
      <c t="str" s="18" r="J115">
        <f>CONCATENATE("LMbid:",(G115*1000))</f>
        <v>LMbid:32000</v>
      </c>
      <c t="str" s="18" r="K115">
        <f>CONCATENATE("LMUnscheduled:",(I115*1000))</f>
        <v>LMUnscheduled:0</v>
      </c>
      <c t="str" s="18" r="L115">
        <f>CONCATENATE("LMPlanned:",(N115*1000))</f>
        <v>LMPlanned:0</v>
      </c>
      <c t="str" s="18" r="M115">
        <f>CONCATENATE("LMSettled:",(P115*1000))</f>
        <v>LMSettled:32000</v>
      </c>
      <c s="25" r="N115">
        <v>0</v>
      </c>
      <c s="24" r="O115"/>
      <c s="6" r="P115">
        <v>32</v>
      </c>
      <c s="10" r="Q115">
        <v>-1</v>
      </c>
      <c s="28" r="R115">
        <v>-28.86</v>
      </c>
      <c s="28" r="S115">
        <v>763.53</v>
      </c>
      <c s="10" r="T115"/>
      <c s="20" r="U115">
        <f>X115*32</f>
        <v>778.56</v>
      </c>
      <c s="29" r="V115">
        <f>IF((U115=0),0,(S115/U115))</f>
        <v>0.98069512946979</v>
      </c>
      <c s="28" r="X115">
        <f>(AA115+AB115)*AC115</f>
        <v>24.33</v>
      </c>
      <c s="10" r="Y115"/>
      <c s="22" r="AA115">
        <v>17.59</v>
      </c>
      <c s="22" r="AB115">
        <v>6.74</v>
      </c>
      <c s="22" r="AC115">
        <v>1</v>
      </c>
      <c s="22" r="AD115">
        <v>0.98</v>
      </c>
    </row>
    <row customHeight="1" r="116" ht="12.0">
      <c s="13" r="A116">
        <v>41279.75</v>
      </c>
      <c s="16" r="B116">
        <v>41279.75</v>
      </c>
      <c s="13" r="C116">
        <f>A116+TIME(5,0,0)</f>
        <v>41279.9583333333</v>
      </c>
      <c s="17" r="D116">
        <f>DATE(YEAR(C116),MONTH(C116),DAY(C116))</f>
        <v>41279</v>
      </c>
      <c s="18" r="E116">
        <f>HOUR(C116)</f>
        <v>23</v>
      </c>
      <c t="str" s="18" r="F116">
        <f>CONCATENATE("LMsched:",(H116*1000))</f>
        <v>LMsched:32000</v>
      </c>
      <c s="11" r="G116">
        <v>32</v>
      </c>
      <c s="6" r="H116">
        <v>32</v>
      </c>
      <c s="25" r="I116">
        <v>0</v>
      </c>
      <c t="str" s="18" r="J116">
        <f>CONCATENATE("LMbid:",(G116*1000))</f>
        <v>LMbid:32000</v>
      </c>
      <c t="str" s="18" r="K116">
        <f>CONCATENATE("LMUnscheduled:",(I116*1000))</f>
        <v>LMUnscheduled:0</v>
      </c>
      <c t="str" s="18" r="L116">
        <f>CONCATENATE("LMPlanned:",(N116*1000))</f>
        <v>LMPlanned:0</v>
      </c>
      <c t="str" s="18" r="M116">
        <f>CONCATENATE("LMSettled:",(P116*1000))</f>
        <v>LMSettled:32000</v>
      </c>
      <c s="25" r="N116">
        <v>0</v>
      </c>
      <c s="24" r="O116"/>
      <c s="6" r="P116">
        <v>32</v>
      </c>
      <c s="10" r="Q116">
        <v>-2</v>
      </c>
      <c s="28" r="R116">
        <v>-97.22</v>
      </c>
      <c s="28" r="S116">
        <v>1825.6</v>
      </c>
      <c s="10" r="T116"/>
      <c s="20" r="U116">
        <f>X116*32</f>
        <v>1865.92</v>
      </c>
      <c s="29" r="V116">
        <f>IF((U116=0),0,(S116/U116))</f>
        <v>0.978391356542617</v>
      </c>
      <c s="28" r="X116">
        <f>(AA116+AB116)*AC116</f>
        <v>58.31</v>
      </c>
      <c s="10" r="Y116"/>
      <c s="22" r="AA116">
        <v>50.03</v>
      </c>
      <c s="22" r="AB116">
        <v>8.28</v>
      </c>
      <c s="22" r="AC116">
        <v>1</v>
      </c>
      <c s="22" r="AD116">
        <v>0.98</v>
      </c>
    </row>
    <row customHeight="1" r="117" ht="12.0">
      <c s="13" r="A117">
        <v>41279.7916666667</v>
      </c>
      <c s="16" r="B117">
        <v>41279.7916666667</v>
      </c>
      <c s="13" r="C117">
        <f>A117+TIME(5,0,0)</f>
        <v>41280</v>
      </c>
      <c s="17" r="D117">
        <f>DATE(YEAR(C117),MONTH(C117),DAY(C117))</f>
        <v>41280</v>
      </c>
      <c s="18" r="E117">
        <f>HOUR(C117)</f>
        <v>0</v>
      </c>
      <c t="str" s="18" r="F117">
        <f>CONCATENATE("LMsched:",(H117*1000))</f>
        <v>LMsched:32000</v>
      </c>
      <c s="11" r="G117">
        <v>32</v>
      </c>
      <c s="6" r="H117">
        <v>32</v>
      </c>
      <c s="25" r="I117">
        <v>0</v>
      </c>
      <c t="str" s="18" r="J117">
        <f>CONCATENATE("LMbid:",(G117*1000))</f>
        <v>LMbid:32000</v>
      </c>
      <c t="str" s="18" r="K117">
        <f>CONCATENATE("LMUnscheduled:",(I117*1000))</f>
        <v>LMUnscheduled:0</v>
      </c>
      <c t="str" s="18" r="L117">
        <f>CONCATENATE("LMPlanned:",(N117*1000))</f>
        <v>LMPlanned:0</v>
      </c>
      <c t="str" s="18" r="M117">
        <f>CONCATENATE("LMSettled:",(P117*1000))</f>
        <v>LMSettled:32000</v>
      </c>
      <c s="25" r="N117">
        <v>0</v>
      </c>
      <c s="24" r="O117"/>
      <c s="6" r="P117">
        <v>32</v>
      </c>
      <c s="10" r="Q117">
        <v>0</v>
      </c>
      <c s="28" r="R117">
        <v>0</v>
      </c>
      <c s="28" r="S117">
        <v>1187.55</v>
      </c>
      <c s="10" r="T117"/>
      <c s="20" r="U117">
        <f>X117*32</f>
        <v>1211.52</v>
      </c>
      <c s="29" r="V117">
        <f>IF((U117=0),0,(S117/U117))</f>
        <v>0.980214936608558</v>
      </c>
      <c s="28" r="X117">
        <f>(AA117+AB117)*AC117</f>
        <v>37.86</v>
      </c>
      <c s="10" r="Y117"/>
      <c s="22" r="AA117">
        <v>32.49</v>
      </c>
      <c s="22" r="AB117">
        <v>5.37</v>
      </c>
      <c s="22" r="AC117">
        <v>1</v>
      </c>
      <c s="22" r="AD117">
        <v>0.98</v>
      </c>
    </row>
    <row customHeight="1" r="118" ht="12.0">
      <c s="13" r="A118">
        <v>41279.8333333333</v>
      </c>
      <c s="16" r="B118">
        <v>41279.8333333333</v>
      </c>
      <c s="13" r="C118">
        <f>A118+TIME(5,0,0)</f>
        <v>41280.0416666667</v>
      </c>
      <c s="17" r="D118">
        <f>DATE(YEAR(C118),MONTH(C118),DAY(C118))</f>
        <v>41280</v>
      </c>
      <c s="18" r="E118">
        <f>HOUR(C118)</f>
        <v>1</v>
      </c>
      <c t="str" s="18" r="F118">
        <f>CONCATENATE("LMsched:",(H118*1000))</f>
        <v>LMsched:32000</v>
      </c>
      <c s="11" r="G118">
        <v>32</v>
      </c>
      <c s="6" r="H118">
        <v>32</v>
      </c>
      <c s="25" r="I118">
        <v>0</v>
      </c>
      <c t="str" s="18" r="J118">
        <f>CONCATENATE("LMbid:",(G118*1000))</f>
        <v>LMbid:32000</v>
      </c>
      <c t="str" s="18" r="K118">
        <f>CONCATENATE("LMUnscheduled:",(I118*1000))</f>
        <v>LMUnscheduled:0</v>
      </c>
      <c t="str" s="18" r="L118">
        <f>CONCATENATE("LMPlanned:",(N118*1000))</f>
        <v>LMPlanned:0</v>
      </c>
      <c t="str" s="18" r="M118">
        <f>CONCATENATE("LMSettled:",(P118*1000))</f>
        <v>LMSettled:32000</v>
      </c>
      <c s="25" r="N118">
        <v>0</v>
      </c>
      <c s="24" r="O118"/>
      <c s="6" r="P118">
        <v>32</v>
      </c>
      <c s="10" r="Q118">
        <v>-1</v>
      </c>
      <c s="28" r="R118">
        <v>-32.24</v>
      </c>
      <c s="28" r="S118">
        <v>988.57</v>
      </c>
      <c s="10" r="T118"/>
      <c s="20" r="U118">
        <f>X118*32</f>
        <v>1006.72</v>
      </c>
      <c s="29" r="V118">
        <f>IF((U118=0),0,(S118/U118))</f>
        <v>0.981971153846154</v>
      </c>
      <c s="28" r="X118">
        <f>(AA118+AB118)*AC118</f>
        <v>31.46</v>
      </c>
      <c s="10" r="Y118"/>
      <c s="22" r="AA118">
        <v>20.89</v>
      </c>
      <c s="22" r="AB118">
        <v>10.57</v>
      </c>
      <c s="22" r="AC118">
        <v>1</v>
      </c>
      <c s="22" r="AD118">
        <v>0.98</v>
      </c>
    </row>
    <row customHeight="1" r="119" ht="12.0">
      <c s="13" r="A119">
        <v>41279.875</v>
      </c>
      <c s="16" r="B119">
        <v>41279.875</v>
      </c>
      <c s="13" r="C119">
        <f>A119+TIME(5,0,0)</f>
        <v>41280.0833333333</v>
      </c>
      <c s="17" r="D119">
        <f>DATE(YEAR(C119),MONTH(C119),DAY(C119))</f>
        <v>41280</v>
      </c>
      <c s="18" r="E119">
        <f>HOUR(C119)</f>
        <v>2</v>
      </c>
      <c t="str" s="18" r="F119">
        <f>CONCATENATE("LMsched:",(H119*1000))</f>
        <v>LMsched:32000</v>
      </c>
      <c s="11" r="G119">
        <v>32</v>
      </c>
      <c s="6" r="H119">
        <v>32</v>
      </c>
      <c s="25" r="I119">
        <v>0</v>
      </c>
      <c t="str" s="18" r="J119">
        <f>CONCATENATE("LMbid:",(G119*1000))</f>
        <v>LMbid:32000</v>
      </c>
      <c t="str" s="18" r="K119">
        <f>CONCATENATE("LMUnscheduled:",(I119*1000))</f>
        <v>LMUnscheduled:0</v>
      </c>
      <c t="str" s="18" r="L119">
        <f>CONCATENATE("LMPlanned:",(N119*1000))</f>
        <v>LMPlanned:0</v>
      </c>
      <c t="str" s="18" r="M119">
        <f>CONCATENATE("LMSettled:",(P119*1000))</f>
        <v>LMSettled:32000</v>
      </c>
      <c s="25" r="N119">
        <v>0</v>
      </c>
      <c s="24" r="O119"/>
      <c s="6" r="P119">
        <v>32</v>
      </c>
      <c s="10" r="Q119">
        <v>-1</v>
      </c>
      <c s="28" r="R119">
        <v>-31.26</v>
      </c>
      <c s="28" r="S119">
        <v>839.04</v>
      </c>
      <c s="10" r="T119"/>
      <c s="20" r="U119">
        <f>X119*32</f>
        <v>860.8</v>
      </c>
      <c s="29" r="V119">
        <f>IF((U119=0),0,(S119/U119))</f>
        <v>0.974721189591078</v>
      </c>
      <c s="28" r="X119">
        <f>(AA119+AB119)*AC119</f>
        <v>26.9</v>
      </c>
      <c s="10" r="Y119"/>
      <c s="22" r="AA119">
        <v>18.73</v>
      </c>
      <c s="22" r="AB119">
        <v>8.17</v>
      </c>
      <c s="22" r="AC119">
        <v>1</v>
      </c>
      <c s="22" r="AD119">
        <v>0.97</v>
      </c>
    </row>
    <row customHeight="1" r="120" ht="12.0">
      <c s="13" r="A120">
        <v>41279.9166666667</v>
      </c>
      <c s="16" r="B120">
        <v>41279.9166666667</v>
      </c>
      <c s="13" r="C120">
        <f>A120+TIME(5,0,0)</f>
        <v>41280.125</v>
      </c>
      <c s="17" r="D120">
        <f>DATE(YEAR(C120),MONTH(C120),DAY(C120))</f>
        <v>41280</v>
      </c>
      <c s="18" r="E120">
        <f>HOUR(C120)</f>
        <v>3</v>
      </c>
      <c t="str" s="18" r="F120">
        <f>CONCATENATE("LMsched:",(H120*1000))</f>
        <v>LMsched:32000</v>
      </c>
      <c s="11" r="G120">
        <v>32</v>
      </c>
      <c s="6" r="H120">
        <v>32</v>
      </c>
      <c s="25" r="I120">
        <v>0</v>
      </c>
      <c t="str" s="18" r="J120">
        <f>CONCATENATE("LMbid:",(G120*1000))</f>
        <v>LMbid:32000</v>
      </c>
      <c t="str" s="18" r="K120">
        <f>CONCATENATE("LMUnscheduled:",(I120*1000))</f>
        <v>LMUnscheduled:0</v>
      </c>
      <c t="str" s="18" r="L120">
        <f>CONCATENATE("LMPlanned:",(N120*1000))</f>
        <v>LMPlanned:0</v>
      </c>
      <c t="str" s="18" r="M120">
        <f>CONCATENATE("LMSettled:",(P120*1000))</f>
        <v>LMSettled:32000</v>
      </c>
      <c s="25" r="N120">
        <v>0</v>
      </c>
      <c s="24" r="O120"/>
      <c s="6" r="P120">
        <v>32</v>
      </c>
      <c s="10" r="Q120">
        <v>-2</v>
      </c>
      <c s="28" r="R120">
        <v>-58.88</v>
      </c>
      <c s="28" r="S120">
        <v>750.16</v>
      </c>
      <c s="10" r="T120"/>
      <c s="20" r="U120">
        <f>X120*32</f>
        <v>771.84</v>
      </c>
      <c s="29" r="V120">
        <f>IF((U120=0),0,(S120/U120))</f>
        <v>0.97191127694859</v>
      </c>
      <c s="28" r="X120">
        <f>(AA120+AB120)*AC120</f>
        <v>24.12</v>
      </c>
      <c s="10" r="Y120"/>
      <c s="22" r="AA120">
        <v>16.89</v>
      </c>
      <c s="22" r="AB120">
        <v>7.23</v>
      </c>
      <c s="22" r="AC120">
        <v>1</v>
      </c>
      <c s="22" r="AD120">
        <v>0.97</v>
      </c>
    </row>
    <row customHeight="1" r="121" ht="12.0">
      <c s="13" r="A121">
        <v>41279.9583333333</v>
      </c>
      <c s="16" r="B121">
        <v>41279.9583333333</v>
      </c>
      <c s="13" r="C121">
        <f>A121+TIME(5,0,0)</f>
        <v>41280.1666666667</v>
      </c>
      <c s="17" r="D121">
        <f>DATE(YEAR(C121),MONTH(C121),DAY(C121))</f>
        <v>41280</v>
      </c>
      <c s="18" r="E121">
        <f>HOUR(C121)</f>
        <v>4</v>
      </c>
      <c t="str" s="18" r="F121">
        <f>CONCATENATE("LMsched:",(H121*1000))</f>
        <v>LMsched:32000</v>
      </c>
      <c s="11" r="G121">
        <v>32</v>
      </c>
      <c s="6" r="H121">
        <v>32</v>
      </c>
      <c s="25" r="I121">
        <v>0</v>
      </c>
      <c t="str" s="18" r="J121">
        <f>CONCATENATE("LMbid:",(G121*1000))</f>
        <v>LMbid:32000</v>
      </c>
      <c t="str" s="18" r="K121">
        <f>CONCATENATE("LMUnscheduled:",(I121*1000))</f>
        <v>LMUnscheduled:0</v>
      </c>
      <c t="str" s="18" r="L121">
        <f>CONCATENATE("LMPlanned:",(N121*1000))</f>
        <v>LMPlanned:0</v>
      </c>
      <c t="str" s="18" r="M121">
        <f>CONCATENATE("LMSettled:",(P121*1000))</f>
        <v>LMSettled:32000</v>
      </c>
      <c s="25" r="N121">
        <v>0</v>
      </c>
      <c s="24" r="O121"/>
      <c s="6" r="P121">
        <v>32</v>
      </c>
      <c s="10" r="Q121">
        <v>0</v>
      </c>
      <c s="28" r="R121">
        <v>0</v>
      </c>
      <c s="28" r="S121">
        <v>603.89</v>
      </c>
      <c s="10" r="T121"/>
      <c s="20" r="U121">
        <f>X121*32</f>
        <v>629.76</v>
      </c>
      <c s="29" r="V121">
        <f>IF((U121=0),0,(S121/U121))</f>
        <v>0.958920858739837</v>
      </c>
      <c s="28" r="X121">
        <f>(AA121+AB121)*AC121</f>
        <v>19.68</v>
      </c>
      <c s="10" r="Y121"/>
      <c s="22" r="AA121">
        <v>14.06</v>
      </c>
      <c s="22" r="AB121">
        <v>5.62</v>
      </c>
      <c s="22" r="AC121">
        <v>1</v>
      </c>
      <c s="22" r="AD121">
        <v>0.96</v>
      </c>
    </row>
    <row customHeight="1" r="122" ht="12.0">
      <c s="13" r="A122">
        <v>41280</v>
      </c>
      <c s="16" r="B122">
        <v>41280</v>
      </c>
      <c s="13" r="C122">
        <f>A122+TIME(5,0,0)</f>
        <v>41280.2083333333</v>
      </c>
      <c s="17" r="D122">
        <f>DATE(YEAR(C122),MONTH(C122),DAY(C122))</f>
        <v>41280</v>
      </c>
      <c s="18" r="E122">
        <f>HOUR(C122)</f>
        <v>5</v>
      </c>
      <c t="str" s="18" r="F122">
        <f>CONCATENATE("LMsched:",(H122*1000))</f>
        <v>LMsched:32000</v>
      </c>
      <c s="11" r="G122">
        <v>32</v>
      </c>
      <c s="6" r="H122">
        <v>32</v>
      </c>
      <c s="25" r="I122">
        <v>0</v>
      </c>
      <c t="str" s="18" r="J122">
        <f>CONCATENATE("LMbid:",(G122*1000))</f>
        <v>LMbid:32000</v>
      </c>
      <c t="str" s="18" r="K122">
        <f>CONCATENATE("LMUnscheduled:",(I122*1000))</f>
        <v>LMUnscheduled:0</v>
      </c>
      <c t="str" s="18" r="L122">
        <f>CONCATENATE("LMPlanned:",(N122*1000))</f>
        <v>LMPlanned:0</v>
      </c>
      <c t="str" s="18" r="M122">
        <f>CONCATENATE("LMSettled:",(P122*1000))</f>
        <v>LMSettled:32000</v>
      </c>
      <c s="25" r="N122">
        <v>0</v>
      </c>
      <c s="24" r="O122"/>
      <c s="6" r="P122">
        <v>32</v>
      </c>
      <c s="10" r="Q122">
        <v>-3</v>
      </c>
      <c s="28" r="R122">
        <v>-74.13</v>
      </c>
      <c s="28" r="S122">
        <v>814.11</v>
      </c>
      <c s="10" r="T122"/>
      <c s="20" r="U122">
        <f>X122*32</f>
        <v>832</v>
      </c>
      <c s="29" r="V122">
        <f>IF((U122=0),0,(S122/U122))</f>
        <v>0.978497596153846</v>
      </c>
      <c s="28" r="X122">
        <f>(AA122+AB122)*AC122</f>
        <v>26</v>
      </c>
      <c s="10" r="Y122"/>
      <c s="22" r="AA122">
        <v>18.01</v>
      </c>
      <c s="22" r="AB122">
        <v>7.99</v>
      </c>
      <c s="22" r="AC122">
        <v>1</v>
      </c>
      <c s="22" r="AD122">
        <v>0.98</v>
      </c>
    </row>
    <row customHeight="1" r="123" ht="12.0">
      <c s="13" r="A123">
        <v>41280.0416666667</v>
      </c>
      <c s="16" r="B123">
        <v>41280.0416666667</v>
      </c>
      <c s="13" r="C123">
        <f>A123+TIME(5,0,0)</f>
        <v>41280.25</v>
      </c>
      <c s="17" r="D123">
        <f>DATE(YEAR(C123),MONTH(C123),DAY(C123))</f>
        <v>41280</v>
      </c>
      <c s="18" r="E123">
        <f>HOUR(C123)</f>
        <v>6</v>
      </c>
      <c t="str" s="18" r="F123">
        <f>CONCATENATE("LMsched:",(H123*1000))</f>
        <v>LMsched:32000</v>
      </c>
      <c s="11" r="G123">
        <v>32</v>
      </c>
      <c s="6" r="H123">
        <v>32</v>
      </c>
      <c s="25" r="I123">
        <v>0</v>
      </c>
      <c t="str" s="18" r="J123">
        <f>CONCATENATE("LMbid:",(G123*1000))</f>
        <v>LMbid:32000</v>
      </c>
      <c t="str" s="18" r="K123">
        <f>CONCATENATE("LMUnscheduled:",(I123*1000))</f>
        <v>LMUnscheduled:0</v>
      </c>
      <c t="str" s="18" r="L123">
        <f>CONCATENATE("LMPlanned:",(N123*1000))</f>
        <v>LMPlanned:0</v>
      </c>
      <c t="str" s="18" r="M123">
        <f>CONCATENATE("LMSettled:",(P123*1000))</f>
        <v>LMSettled:32000</v>
      </c>
      <c s="25" r="N123">
        <v>0</v>
      </c>
      <c t="s" s="24" r="O123">
        <v>30</v>
      </c>
      <c s="6" r="P123">
        <v>32</v>
      </c>
      <c s="10" r="Q123">
        <v>0</v>
      </c>
      <c s="28" r="R123">
        <v>0</v>
      </c>
      <c s="28" r="S123">
        <v>536.33</v>
      </c>
      <c s="10" r="T123"/>
      <c s="20" r="U123">
        <f>X123*32</f>
        <v>545.6</v>
      </c>
      <c s="29" r="V123">
        <f>IF((U123=0),0,(S123/U123))</f>
        <v>0.983009530791789</v>
      </c>
      <c s="28" r="X123">
        <f>(AA123+AB123)*AC123</f>
        <v>17.05</v>
      </c>
      <c s="10" r="Y123"/>
      <c s="22" r="AA123">
        <v>10.38</v>
      </c>
      <c s="22" r="AB123">
        <v>6.67</v>
      </c>
      <c s="22" r="AC123">
        <v>1</v>
      </c>
      <c s="22" r="AD123">
        <v>0.98</v>
      </c>
    </row>
    <row customHeight="1" r="124" ht="12.0">
      <c s="13" r="A124">
        <v>41280.0833333333</v>
      </c>
      <c s="16" r="B124">
        <v>41280.0833333333</v>
      </c>
      <c s="13" r="C124">
        <f>A124+TIME(5,0,0)</f>
        <v>41280.2916666667</v>
      </c>
      <c s="17" r="D124">
        <f>DATE(YEAR(C124),MONTH(C124),DAY(C124))</f>
        <v>41280</v>
      </c>
      <c s="18" r="E124">
        <f>HOUR(C124)</f>
        <v>7</v>
      </c>
      <c t="str" s="18" r="F124">
        <f>CONCATENATE("LMsched:",(H124*1000))</f>
        <v>LMsched:32000</v>
      </c>
      <c s="11" r="G124">
        <v>32</v>
      </c>
      <c s="6" r="H124">
        <v>32</v>
      </c>
      <c s="25" r="I124">
        <v>0</v>
      </c>
      <c t="str" s="18" r="J124">
        <f>CONCATENATE("LMbid:",(G124*1000))</f>
        <v>LMbid:32000</v>
      </c>
      <c t="str" s="18" r="K124">
        <f>CONCATENATE("LMUnscheduled:",(I124*1000))</f>
        <v>LMUnscheduled:0</v>
      </c>
      <c t="str" s="18" r="L124">
        <f>CONCATENATE("LMPlanned:",(N124*1000))</f>
        <v>LMPlanned:0</v>
      </c>
      <c t="str" s="18" r="M124">
        <f>CONCATENATE("LMSettled:",(P124*1000))</f>
        <v>LMSettled:32000</v>
      </c>
      <c s="25" r="N124">
        <v>0</v>
      </c>
      <c t="s" s="24" r="O124">
        <v>30</v>
      </c>
      <c s="6" r="P124">
        <v>32</v>
      </c>
      <c s="10" r="Q124">
        <v>-1</v>
      </c>
      <c s="28" r="R124">
        <v>-24.8</v>
      </c>
      <c s="28" r="S124">
        <v>625.97</v>
      </c>
      <c s="10" r="T124"/>
      <c s="20" r="U124">
        <f>X124*32</f>
        <v>637.76</v>
      </c>
      <c s="29" r="V124">
        <f>IF((U124=0),0,(S124/U124))</f>
        <v>0.981513421976919</v>
      </c>
      <c s="28" r="X124">
        <f>(AA124+AB124)*AC124</f>
        <v>19.93</v>
      </c>
      <c s="10" r="Y124"/>
      <c s="22" r="AA124">
        <v>11.64</v>
      </c>
      <c s="22" r="AB124">
        <v>8.29</v>
      </c>
      <c s="22" r="AC124">
        <v>1</v>
      </c>
      <c s="22" r="AD124">
        <v>0.98</v>
      </c>
    </row>
    <row customHeight="1" r="125" ht="12.0">
      <c s="13" r="A125">
        <v>41280.125</v>
      </c>
      <c s="16" r="B125">
        <v>41280.125</v>
      </c>
      <c s="13" r="C125">
        <f>A125+TIME(5,0,0)</f>
        <v>41280.3333333333</v>
      </c>
      <c s="17" r="D125">
        <f>DATE(YEAR(C125),MONTH(C125),DAY(C125))</f>
        <v>41280</v>
      </c>
      <c s="18" r="E125">
        <f>HOUR(C125)</f>
        <v>8</v>
      </c>
      <c t="str" s="18" r="F125">
        <f>CONCATENATE("LMsched:",(H125*1000))</f>
        <v>LMsched:32000</v>
      </c>
      <c s="11" r="G125">
        <v>32</v>
      </c>
      <c s="6" r="H125">
        <v>32</v>
      </c>
      <c s="25" r="I125">
        <v>0</v>
      </c>
      <c t="str" s="18" r="J125">
        <f>CONCATENATE("LMbid:",(G125*1000))</f>
        <v>LMbid:32000</v>
      </c>
      <c t="str" s="18" r="K125">
        <f>CONCATENATE("LMUnscheduled:",(I125*1000))</f>
        <v>LMUnscheduled:0</v>
      </c>
      <c t="str" s="18" r="L125">
        <f>CONCATENATE("LMPlanned:",(N125*1000))</f>
        <v>LMPlanned:0</v>
      </c>
      <c t="str" s="18" r="M125">
        <f>CONCATENATE("LMSettled:",(P125*1000))</f>
        <v>LMSettled:32000</v>
      </c>
      <c s="25" r="N125">
        <v>0</v>
      </c>
      <c t="s" s="24" r="O125">
        <v>30</v>
      </c>
      <c s="6" r="P125">
        <v>32</v>
      </c>
      <c s="10" r="Q125">
        <v>-1</v>
      </c>
      <c s="28" r="R125">
        <v>-23.67</v>
      </c>
      <c s="28" r="S125">
        <v>1258.33</v>
      </c>
      <c s="10" r="T125"/>
      <c s="20" r="U125">
        <f>X125*32</f>
        <v>1288.32</v>
      </c>
      <c s="29" r="V125">
        <f>IF((U125=0),0,(S125/U125))</f>
        <v>0.976721621957278</v>
      </c>
      <c s="28" r="X125">
        <f>(AA125+AB125)*AC125</f>
        <v>40.26</v>
      </c>
      <c s="10" r="Y125"/>
      <c s="22" r="AA125">
        <v>31.48</v>
      </c>
      <c s="22" r="AB125">
        <v>8.78</v>
      </c>
      <c s="22" r="AC125">
        <v>1</v>
      </c>
      <c s="22" r="AD125">
        <v>0.98</v>
      </c>
    </row>
    <row customHeight="1" r="126" ht="12.0">
      <c s="13" r="A126">
        <v>41280.1666666667</v>
      </c>
      <c s="16" r="B126">
        <v>41280.1666666667</v>
      </c>
      <c s="13" r="C126">
        <f>A126+TIME(5,0,0)</f>
        <v>41280.375</v>
      </c>
      <c s="17" r="D126">
        <f>DATE(YEAR(C126),MONTH(C126),DAY(C126))</f>
        <v>41280</v>
      </c>
      <c s="18" r="E126">
        <f>HOUR(C126)</f>
        <v>9</v>
      </c>
      <c t="str" s="18" r="F126">
        <f>CONCATENATE("LMsched:",(H126*1000))</f>
        <v>LMsched:32000</v>
      </c>
      <c s="11" r="G126">
        <v>32</v>
      </c>
      <c s="6" r="H126">
        <v>32</v>
      </c>
      <c s="25" r="I126">
        <v>0</v>
      </c>
      <c t="str" s="18" r="J126">
        <f>CONCATENATE("LMbid:",(G126*1000))</f>
        <v>LMbid:32000</v>
      </c>
      <c t="str" s="18" r="K126">
        <f>CONCATENATE("LMUnscheduled:",(I126*1000))</f>
        <v>LMUnscheduled:0</v>
      </c>
      <c t="str" s="18" r="L126">
        <f>CONCATENATE("LMPlanned:",(N126*1000))</f>
        <v>LMPlanned:0</v>
      </c>
      <c t="str" s="18" r="M126">
        <f>CONCATENATE("LMSettled:",(P126*1000))</f>
        <v>LMSettled:32000</v>
      </c>
      <c s="25" r="N126">
        <v>0</v>
      </c>
      <c t="s" s="24" r="O126">
        <v>30</v>
      </c>
      <c s="6" r="P126">
        <v>32</v>
      </c>
      <c s="10" r="Q126">
        <v>0</v>
      </c>
      <c s="28" r="R126">
        <v>0</v>
      </c>
      <c s="28" r="S126">
        <v>592.53</v>
      </c>
      <c s="10" r="T126"/>
      <c s="20" r="U126">
        <f>X126*32</f>
        <v>605.76</v>
      </c>
      <c s="29" r="V126">
        <f>IF((U126=0),0,(S126/U126))</f>
        <v>0.978159667194929</v>
      </c>
      <c s="28" r="X126">
        <f>(AA126+AB126)*AC126</f>
        <v>18.93</v>
      </c>
      <c s="10" r="Y126"/>
      <c s="22" r="AA126">
        <v>12.58</v>
      </c>
      <c s="22" r="AB126">
        <v>6.35</v>
      </c>
      <c s="22" r="AC126">
        <v>1</v>
      </c>
      <c s="22" r="AD126">
        <v>0.98</v>
      </c>
    </row>
    <row customHeight="1" r="127" ht="12.0">
      <c s="13" r="A127">
        <v>41280.2083333333</v>
      </c>
      <c s="16" r="B127">
        <v>41280.2083333333</v>
      </c>
      <c s="13" r="C127">
        <f>A127+TIME(5,0,0)</f>
        <v>41280.4166666667</v>
      </c>
      <c s="17" r="D127">
        <f>DATE(YEAR(C127),MONTH(C127),DAY(C127))</f>
        <v>41280</v>
      </c>
      <c s="18" r="E127">
        <f>HOUR(C127)</f>
        <v>10</v>
      </c>
      <c t="str" s="18" r="F127">
        <f>CONCATENATE("LMsched:",(H127*1000))</f>
        <v>LMsched:32000</v>
      </c>
      <c s="11" r="G127">
        <v>32</v>
      </c>
      <c s="6" r="H127">
        <v>32</v>
      </c>
      <c s="25" r="I127">
        <v>0</v>
      </c>
      <c t="str" s="18" r="J127">
        <f>CONCATENATE("LMbid:",(G127*1000))</f>
        <v>LMbid:32000</v>
      </c>
      <c t="str" s="18" r="K127">
        <f>CONCATENATE("LMUnscheduled:",(I127*1000))</f>
        <v>LMUnscheduled:0</v>
      </c>
      <c t="str" s="18" r="L127">
        <f>CONCATENATE("LMPlanned:",(N127*1000))</f>
        <v>LMPlanned:0</v>
      </c>
      <c t="str" s="18" r="M127">
        <f>CONCATENATE("LMSettled:",(P127*1000))</f>
        <v>LMSettled:32000</v>
      </c>
      <c s="25" r="N127">
        <v>0</v>
      </c>
      <c t="s" s="24" r="O127">
        <v>30</v>
      </c>
      <c s="6" r="P127">
        <v>32</v>
      </c>
      <c s="10" r="Q127">
        <v>-2</v>
      </c>
      <c s="28" r="R127">
        <v>-51.3</v>
      </c>
      <c s="28" r="S127">
        <v>908.52</v>
      </c>
      <c s="10" r="T127"/>
      <c s="20" r="U127">
        <f>X127*32</f>
        <v>923.84</v>
      </c>
      <c s="29" r="V127">
        <f>IF((U127=0),0,(S127/U127))</f>
        <v>0.983417041912019</v>
      </c>
      <c s="28" r="X127">
        <f>(AA127+AB127)*AC127</f>
        <v>28.87</v>
      </c>
      <c s="10" r="Y127"/>
      <c s="22" r="AA127">
        <v>18.32</v>
      </c>
      <c s="22" r="AB127">
        <v>10.55</v>
      </c>
      <c s="22" r="AC127">
        <v>1</v>
      </c>
      <c s="22" r="AD127">
        <v>0.98</v>
      </c>
    </row>
    <row customHeight="1" r="128" ht="12.0">
      <c s="13" r="A128">
        <v>41280.25</v>
      </c>
      <c s="16" r="B128">
        <v>41280.25</v>
      </c>
      <c s="13" r="C128">
        <f>A128+TIME(5,0,0)</f>
        <v>41280.4583333333</v>
      </c>
      <c s="17" r="D128">
        <f>DATE(YEAR(C128),MONTH(C128),DAY(C128))</f>
        <v>41280</v>
      </c>
      <c s="18" r="E128">
        <f>HOUR(C128)</f>
        <v>11</v>
      </c>
      <c t="str" s="18" r="F128">
        <f>CONCATENATE("LMsched:",(H128*1000))</f>
        <v>LMsched:32000</v>
      </c>
      <c s="11" r="G128">
        <v>32</v>
      </c>
      <c s="6" r="H128">
        <v>32</v>
      </c>
      <c s="25" r="I128">
        <v>0</v>
      </c>
      <c t="str" s="18" r="J128">
        <f>CONCATENATE("LMbid:",(G128*1000))</f>
        <v>LMbid:32000</v>
      </c>
      <c t="str" s="18" r="K128">
        <f>CONCATENATE("LMUnscheduled:",(I128*1000))</f>
        <v>LMUnscheduled:0</v>
      </c>
      <c t="str" s="18" r="L128">
        <f>CONCATENATE("LMPlanned:",(N128*1000))</f>
        <v>LMPlanned:0</v>
      </c>
      <c t="str" s="18" r="M128">
        <f>CONCATENATE("LMSettled:",(P128*1000))</f>
        <v>LMSettled:32000</v>
      </c>
      <c s="25" r="N128">
        <v>0</v>
      </c>
      <c s="24" r="O128"/>
      <c s="6" r="P128">
        <v>32</v>
      </c>
      <c s="10" r="Q128">
        <v>-1</v>
      </c>
      <c s="28" r="R128">
        <v>-24.45</v>
      </c>
      <c s="28" r="S128">
        <v>875.74</v>
      </c>
      <c s="10" r="T128"/>
      <c s="20" r="U128">
        <f>X128*32</f>
        <v>893.76</v>
      </c>
      <c s="29" r="V128">
        <f>IF((U128=0),0,(S128/U128))</f>
        <v>0.97983798782671</v>
      </c>
      <c s="28" r="X128">
        <f>(AA128+AB128)*AC128</f>
        <v>27.93</v>
      </c>
      <c s="10" r="Y128"/>
      <c s="22" r="AA128">
        <v>21.37</v>
      </c>
      <c s="22" r="AB128">
        <v>6.56</v>
      </c>
      <c s="22" r="AC128">
        <v>1</v>
      </c>
      <c s="22" r="AD128">
        <v>0.98</v>
      </c>
    </row>
    <row customHeight="1" r="129" ht="12.0">
      <c s="13" r="A129">
        <v>41280.2916666667</v>
      </c>
      <c s="16" r="B129">
        <v>41280.2916666667</v>
      </c>
      <c s="13" r="C129">
        <f>A129+TIME(5,0,0)</f>
        <v>41280.5</v>
      </c>
      <c s="17" r="D129">
        <f>DATE(YEAR(C129),MONTH(C129),DAY(C129))</f>
        <v>41280</v>
      </c>
      <c s="18" r="E129">
        <f>HOUR(C129)</f>
        <v>12</v>
      </c>
      <c t="str" s="18" r="F129">
        <f>CONCATENATE("LMsched:",(H129*1000))</f>
        <v>LMsched:32000</v>
      </c>
      <c s="11" r="G129">
        <v>32</v>
      </c>
      <c s="6" r="H129">
        <v>32</v>
      </c>
      <c s="25" r="I129">
        <v>0</v>
      </c>
      <c t="str" s="18" r="J129">
        <f>CONCATENATE("LMbid:",(G129*1000))</f>
        <v>LMbid:32000</v>
      </c>
      <c t="str" s="18" r="K129">
        <f>CONCATENATE("LMUnscheduled:",(I129*1000))</f>
        <v>LMUnscheduled:0</v>
      </c>
      <c t="str" s="18" r="L129">
        <f>CONCATENATE("LMPlanned:",(N129*1000))</f>
        <v>LMPlanned:0</v>
      </c>
      <c t="str" s="18" r="M129">
        <f>CONCATENATE("LMSettled:",(P129*1000))</f>
        <v>LMSettled:32000</v>
      </c>
      <c s="25" r="N129">
        <v>0</v>
      </c>
      <c s="24" r="O129"/>
      <c s="6" r="P129">
        <v>32</v>
      </c>
      <c s="10" r="Q129">
        <v>-1</v>
      </c>
      <c s="28" r="R129">
        <v>-24.89</v>
      </c>
      <c s="28" r="S129">
        <v>631.11</v>
      </c>
      <c s="10" r="T129"/>
      <c s="20" r="U129">
        <f>X129*32</f>
        <v>642.24</v>
      </c>
      <c s="29" r="V129">
        <f>IF((U129=0),0,(S129/U129))</f>
        <v>0.982670029895366</v>
      </c>
      <c s="28" r="X129">
        <f>(AA129+AB129)*AC129</f>
        <v>20.07</v>
      </c>
      <c s="10" r="Y129"/>
      <c s="22" r="AA129">
        <v>11.32</v>
      </c>
      <c s="22" r="AB129">
        <v>8.75</v>
      </c>
      <c s="22" r="AC129">
        <v>1</v>
      </c>
      <c s="22" r="AD129">
        <v>0.98</v>
      </c>
    </row>
    <row customHeight="1" r="130" ht="12.0">
      <c s="13" r="A130">
        <v>41280.3333333333</v>
      </c>
      <c s="16" r="B130">
        <v>41280.3333333333</v>
      </c>
      <c s="13" r="C130">
        <f>A130+TIME(5,0,0)</f>
        <v>41280.5416666667</v>
      </c>
      <c s="17" r="D130">
        <f>DATE(YEAR(C130),MONTH(C130),DAY(C130))</f>
        <v>41280</v>
      </c>
      <c s="18" r="E130">
        <f>HOUR(C130)</f>
        <v>13</v>
      </c>
      <c t="str" s="18" r="F130">
        <f>CONCATENATE("LMsched:",(H130*1000))</f>
        <v>LMsched:32000</v>
      </c>
      <c s="11" r="G130">
        <v>32</v>
      </c>
      <c s="6" r="H130">
        <v>32</v>
      </c>
      <c s="25" r="I130">
        <v>0</v>
      </c>
      <c t="str" s="18" r="J130">
        <f>CONCATENATE("LMbid:",(G130*1000))</f>
        <v>LMbid:32000</v>
      </c>
      <c t="str" s="18" r="K130">
        <f>CONCATENATE("LMUnscheduled:",(I130*1000))</f>
        <v>LMUnscheduled:0</v>
      </c>
      <c t="str" s="18" r="L130">
        <f>CONCATENATE("LMPlanned:",(N130*1000))</f>
        <v>LMPlanned:0</v>
      </c>
      <c t="str" s="18" r="M130">
        <f>CONCATENATE("LMSettled:",(P130*1000))</f>
        <v>LMSettled:32000</v>
      </c>
      <c s="25" r="N130">
        <v>0</v>
      </c>
      <c s="24" r="O130"/>
      <c s="6" r="P130">
        <v>32</v>
      </c>
      <c s="10" r="Q130">
        <v>-1</v>
      </c>
      <c s="28" r="R130">
        <v>-24.28</v>
      </c>
      <c s="28" r="S130">
        <v>566.6</v>
      </c>
      <c s="10" r="T130"/>
      <c s="20" r="U130">
        <f>X130*32</f>
        <v>580.8</v>
      </c>
      <c s="29" r="V130">
        <f>IF((U130=0),0,(S130/U130))</f>
        <v>0.975550964187328</v>
      </c>
      <c s="28" r="X130">
        <f>(AA130+AB130)*AC130</f>
        <v>18.15</v>
      </c>
      <c s="10" r="Y130"/>
      <c s="22" r="AA130">
        <v>13.3</v>
      </c>
      <c s="22" r="AB130">
        <v>4.85</v>
      </c>
      <c s="22" r="AC130">
        <v>1</v>
      </c>
      <c s="22" r="AD130">
        <v>0.98</v>
      </c>
    </row>
    <row customHeight="1" r="131" ht="12.0">
      <c s="13" r="A131">
        <v>41280.375</v>
      </c>
      <c s="16" r="B131">
        <v>41280.375</v>
      </c>
      <c s="17" r="C131">
        <f>A131+TIME(5,0,0)</f>
        <v>41280.5833333333</v>
      </c>
      <c s="17" r="D131">
        <f>DATE(YEAR(C131),MONTH(C131),DAY(C131))</f>
        <v>41280</v>
      </c>
      <c s="18" r="E131">
        <f>HOUR(C131)</f>
        <v>14</v>
      </c>
      <c t="str" s="18" r="F131">
        <f>CONCATENATE("LMsched:",(H131*1000))</f>
        <v>LMsched:32000</v>
      </c>
      <c s="11" r="G131">
        <v>32</v>
      </c>
      <c s="6" r="H131">
        <v>32</v>
      </c>
      <c s="25" r="I131">
        <v>0</v>
      </c>
      <c t="str" s="18" r="J131">
        <f>CONCATENATE("LMbid:",(G131*1000))</f>
        <v>LMbid:32000</v>
      </c>
      <c t="str" s="18" r="K131">
        <f>CONCATENATE("LMUnscheduled:",(I131*1000))</f>
        <v>LMUnscheduled:0</v>
      </c>
      <c t="str" s="18" r="L131">
        <f>CONCATENATE("LMPlanned:",(N131*1000))</f>
        <v>LMPlanned:0</v>
      </c>
      <c t="str" s="18" r="M131">
        <f>CONCATENATE("LMSettled:",(P131*1000))</f>
        <v>LMSettled:32000</v>
      </c>
      <c s="25" r="N131">
        <v>0</v>
      </c>
      <c s="24" r="O131"/>
      <c s="6" r="P131">
        <v>32</v>
      </c>
      <c s="10" r="Q131">
        <v>-1</v>
      </c>
      <c s="28" r="R131">
        <v>-25.74</v>
      </c>
      <c s="28" r="S131">
        <v>564.6</v>
      </c>
      <c s="10" r="T131"/>
      <c s="20" r="U131">
        <f>X131*32</f>
        <v>576.32</v>
      </c>
      <c s="29" r="V131">
        <f>IF((U131=0),0,(S131/U131))</f>
        <v>0.979664075513604</v>
      </c>
      <c s="28" r="X131">
        <f>(AA131+AB131)*AC131</f>
        <v>18.01</v>
      </c>
      <c s="10" r="Y131"/>
      <c s="22" r="AA131">
        <v>9.3</v>
      </c>
      <c s="22" r="AB131">
        <v>8.71</v>
      </c>
      <c s="22" r="AC131">
        <v>1</v>
      </c>
      <c s="22" r="AD131">
        <v>0.98</v>
      </c>
    </row>
    <row customHeight="1" r="132" ht="12.0">
      <c s="13" r="A132">
        <v>41280.4166666667</v>
      </c>
      <c s="16" r="B132">
        <v>41280.4166666667</v>
      </c>
      <c s="13" r="C132">
        <f>A132+TIME(5,0,0)</f>
        <v>41280.625</v>
      </c>
      <c s="17" r="D132">
        <f>DATE(YEAR(C132),MONTH(C132),DAY(C132))</f>
        <v>41280</v>
      </c>
      <c s="18" r="E132">
        <f>HOUR(C132)</f>
        <v>15</v>
      </c>
      <c t="str" s="18" r="F132">
        <f>CONCATENATE("LMsched:",(H132*1000))</f>
        <v>LMsched:32000</v>
      </c>
      <c s="11" r="G132">
        <v>32</v>
      </c>
      <c s="6" r="H132">
        <v>32</v>
      </c>
      <c s="25" r="I132">
        <v>0</v>
      </c>
      <c t="str" s="18" r="J132">
        <f>CONCATENATE("LMbid:",(G132*1000))</f>
        <v>LMbid:32000</v>
      </c>
      <c t="str" s="18" r="K132">
        <f>CONCATENATE("LMUnscheduled:",(I132*1000))</f>
        <v>LMUnscheduled:0</v>
      </c>
      <c t="str" s="18" r="L132">
        <f>CONCATENATE("LMPlanned:",(N132*1000))</f>
        <v>LMPlanned:0</v>
      </c>
      <c t="str" s="18" r="M132">
        <f>CONCATENATE("LMSettled:",(P132*1000))</f>
        <v>LMSettled:32000</v>
      </c>
      <c s="25" r="N132">
        <v>0</v>
      </c>
      <c s="24" r="O132"/>
      <c s="6" r="P132">
        <v>32</v>
      </c>
      <c s="10" r="Q132">
        <v>-2</v>
      </c>
      <c s="28" r="R132">
        <v>-53.4</v>
      </c>
      <c s="28" r="S132">
        <v>539.92</v>
      </c>
      <c s="10" r="T132"/>
      <c s="20" r="U132">
        <f>X132*32</f>
        <v>556.8</v>
      </c>
      <c s="29" r="V132">
        <f>IF((U132=0),0,(S132/U132))</f>
        <v>0.969683908045977</v>
      </c>
      <c s="28" r="X132">
        <f>(AA132+AB132)*AC132</f>
        <v>17.4</v>
      </c>
      <c s="10" r="Y132"/>
      <c s="22" r="AA132">
        <v>10.19</v>
      </c>
      <c s="22" r="AB132">
        <v>7.21</v>
      </c>
      <c s="22" r="AC132">
        <v>1</v>
      </c>
      <c s="22" r="AD132">
        <v>0.97</v>
      </c>
    </row>
    <row customHeight="1" r="133" ht="12.0">
      <c s="13" r="A133">
        <v>41280.4583333333</v>
      </c>
      <c s="16" r="B133">
        <v>41280.4583333333</v>
      </c>
      <c s="13" r="C133">
        <f>A133+TIME(5,0,0)</f>
        <v>41280.6666666667</v>
      </c>
      <c s="17" r="D133">
        <f>DATE(YEAR(C133),MONTH(C133),DAY(C133))</f>
        <v>41280</v>
      </c>
      <c s="18" r="E133">
        <f>HOUR(C133)</f>
        <v>16</v>
      </c>
      <c t="str" s="18" r="F133">
        <f>CONCATENATE("LMsched:",(H133*1000))</f>
        <v>LMsched:31000</v>
      </c>
      <c s="11" r="G133">
        <v>32</v>
      </c>
      <c s="6" r="H133">
        <v>31</v>
      </c>
      <c s="25" r="I133">
        <v>1</v>
      </c>
      <c t="str" s="18" r="J133">
        <f>CONCATENATE("LMbid:",(G133*1000))</f>
        <v>LMbid:32000</v>
      </c>
      <c t="str" s="18" r="K133">
        <f>CONCATENATE("LMUnscheduled:",(I133*1000))</f>
        <v>LMUnscheduled:1000</v>
      </c>
      <c t="str" s="18" r="L133">
        <f>CONCATENATE("LMPlanned:",(N133*1000))</f>
        <v>LMPlanned:0</v>
      </c>
      <c t="str" s="18" r="M133">
        <f>CONCATENATE("LMSettled:",(P133*1000))</f>
        <v>LMSettled:31000</v>
      </c>
      <c s="25" r="N133">
        <v>0</v>
      </c>
      <c t="s" s="24" r="O133">
        <v>31</v>
      </c>
      <c s="6" r="P133">
        <v>31</v>
      </c>
      <c s="10" r="Q133">
        <v>1</v>
      </c>
      <c s="28" r="R133">
        <v>26.31</v>
      </c>
      <c s="28" r="S133">
        <v>519.96</v>
      </c>
      <c s="10" r="T133"/>
      <c s="20" r="U133">
        <f>X133*32</f>
        <v>547.84</v>
      </c>
      <c s="29" r="V133">
        <f>IF((U133=0),0,(S133/U133))</f>
        <v>0.949109228971963</v>
      </c>
      <c s="28" r="X133">
        <f>(AA133+AB133)*AC133</f>
        <v>17.12</v>
      </c>
      <c s="10" r="Y133"/>
      <c s="22" r="AA133">
        <v>10.66</v>
      </c>
      <c s="22" r="AB133">
        <v>6.46</v>
      </c>
      <c s="22" r="AC133">
        <v>1</v>
      </c>
      <c s="22" r="AD133">
        <v>0.98</v>
      </c>
    </row>
    <row customHeight="1" r="134" ht="12.0">
      <c s="13" r="A134">
        <v>41280.5</v>
      </c>
      <c s="16" r="B134">
        <v>41280.5</v>
      </c>
      <c s="13" r="C134">
        <f>A134+TIME(5,0,0)</f>
        <v>41280.7083333333</v>
      </c>
      <c s="17" r="D134">
        <f>DATE(YEAR(C134),MONTH(C134),DAY(C134))</f>
        <v>41280</v>
      </c>
      <c s="18" r="E134">
        <f>HOUR(C134)</f>
        <v>17</v>
      </c>
      <c t="str" s="18" r="F134">
        <f>CONCATENATE("LMsched:",(H134*1000))</f>
        <v>LMsched:31000</v>
      </c>
      <c s="11" r="G134">
        <v>32</v>
      </c>
      <c s="6" r="H134">
        <v>31</v>
      </c>
      <c s="25" r="I134">
        <v>1</v>
      </c>
      <c t="str" s="18" r="J134">
        <f>CONCATENATE("LMbid:",(G134*1000))</f>
        <v>LMbid:32000</v>
      </c>
      <c t="str" s="18" r="K134">
        <f>CONCATENATE("LMUnscheduled:",(I134*1000))</f>
        <v>LMUnscheduled:1000</v>
      </c>
      <c t="str" s="18" r="L134">
        <f>CONCATENATE("LMPlanned:",(N134*1000))</f>
        <v>LMPlanned:0</v>
      </c>
      <c t="str" s="18" r="M134">
        <f>CONCATENATE("LMSettled:",(P134*1000))</f>
        <v>LMSettled:31000</v>
      </c>
      <c s="25" r="N134">
        <v>0</v>
      </c>
      <c t="s" s="24" r="O134">
        <v>32</v>
      </c>
      <c s="6" r="P134">
        <v>31</v>
      </c>
      <c s="10" r="Q134">
        <v>-3</v>
      </c>
      <c s="28" r="R134">
        <v>-80.85</v>
      </c>
      <c s="28" r="S134">
        <v>571.96</v>
      </c>
      <c s="10" r="T134"/>
      <c s="20" r="U134">
        <f>X134*32</f>
        <v>600</v>
      </c>
      <c s="29" r="V134">
        <f>IF((U134=0),0,(S134/U134))</f>
        <v>0.953266666666667</v>
      </c>
      <c s="28" r="X134">
        <f>(AA134+AB134)*AC134</f>
        <v>18.75</v>
      </c>
      <c s="10" r="Y134"/>
      <c s="22" r="AA134">
        <v>13.85</v>
      </c>
      <c s="22" r="AB134">
        <v>4.9</v>
      </c>
      <c s="22" r="AC134">
        <v>1</v>
      </c>
      <c s="22" r="AD134">
        <v>0.98</v>
      </c>
    </row>
    <row customHeight="1" r="135" ht="12.0">
      <c s="13" r="A135">
        <v>41280.5416666667</v>
      </c>
      <c s="16" r="B135">
        <v>41280.5416666667</v>
      </c>
      <c s="13" r="C135">
        <f>A135+TIME(5,0,0)</f>
        <v>41280.75</v>
      </c>
      <c s="17" r="D135">
        <f>DATE(YEAR(C135),MONTH(C135),DAY(C135))</f>
        <v>41280</v>
      </c>
      <c s="18" r="E135">
        <f>HOUR(C135)</f>
        <v>18</v>
      </c>
      <c t="str" s="18" r="F135">
        <f>CONCATENATE("LMsched:",(H135*1000))</f>
        <v>LMsched:31000</v>
      </c>
      <c s="11" r="G135">
        <v>32</v>
      </c>
      <c s="6" r="H135">
        <v>31</v>
      </c>
      <c s="25" r="I135">
        <v>1</v>
      </c>
      <c t="str" s="18" r="J135">
        <f>CONCATENATE("LMbid:",(G135*1000))</f>
        <v>LMbid:32000</v>
      </c>
      <c t="str" s="18" r="K135">
        <f>CONCATENATE("LMUnscheduled:",(I135*1000))</f>
        <v>LMUnscheduled:1000</v>
      </c>
      <c t="str" s="18" r="L135">
        <f>CONCATENATE("LMPlanned:",(N135*1000))</f>
        <v>LMPlanned:0</v>
      </c>
      <c t="str" s="18" r="M135">
        <f>CONCATENATE("LMSettled:",(P135*1000))</f>
        <v>LMSettled:31000</v>
      </c>
      <c s="25" r="N135">
        <v>0</v>
      </c>
      <c s="24" r="O135"/>
      <c s="6" r="P135">
        <v>31</v>
      </c>
      <c s="10" r="Q135">
        <v>0</v>
      </c>
      <c s="28" r="R135">
        <v>0</v>
      </c>
      <c s="28" r="S135">
        <v>779.48</v>
      </c>
      <c s="10" r="T135"/>
      <c s="20" r="U135">
        <f>X135*32</f>
        <v>817.28</v>
      </c>
      <c s="29" r="V135">
        <f>IF((U135=0),0,(S135/U135))</f>
        <v>0.953749021143305</v>
      </c>
      <c s="28" r="X135">
        <f>(AA135+AB135)*AC135</f>
        <v>25.54</v>
      </c>
      <c s="10" r="Y135"/>
      <c s="22" r="AA135">
        <v>15.32</v>
      </c>
      <c s="22" r="AB135">
        <v>10.22</v>
      </c>
      <c s="22" r="AC135">
        <v>1</v>
      </c>
      <c s="22" r="AD135">
        <v>0.98</v>
      </c>
    </row>
    <row customHeight="1" r="136" ht="12.0">
      <c s="13" r="A136">
        <v>41280.5833333333</v>
      </c>
      <c s="16" r="B136">
        <v>41280.5833333333</v>
      </c>
      <c s="13" r="C136">
        <f>A136+TIME(5,0,0)</f>
        <v>41280.7916666667</v>
      </c>
      <c s="17" r="D136">
        <f>DATE(YEAR(C136),MONTH(C136),DAY(C136))</f>
        <v>41280</v>
      </c>
      <c s="18" r="E136">
        <f>HOUR(C136)</f>
        <v>19</v>
      </c>
      <c t="str" s="18" r="F136">
        <f>CONCATENATE("LMsched:",(H136*1000))</f>
        <v>LMsched:31000</v>
      </c>
      <c s="11" r="G136">
        <v>32</v>
      </c>
      <c s="6" r="H136">
        <v>31</v>
      </c>
      <c s="25" r="I136">
        <v>1</v>
      </c>
      <c t="str" s="18" r="J136">
        <f>CONCATENATE("LMbid:",(G136*1000))</f>
        <v>LMbid:32000</v>
      </c>
      <c t="str" s="18" r="K136">
        <f>CONCATENATE("LMUnscheduled:",(I136*1000))</f>
        <v>LMUnscheduled:1000</v>
      </c>
      <c t="str" s="18" r="L136">
        <f>CONCATENATE("LMPlanned:",(N136*1000))</f>
        <v>LMPlanned:0</v>
      </c>
      <c t="str" s="18" r="M136">
        <f>CONCATENATE("LMSettled:",(P136*1000))</f>
        <v>LMSettled:31000</v>
      </c>
      <c s="25" r="N136">
        <v>0</v>
      </c>
      <c s="24" r="O136"/>
      <c s="6" r="P136">
        <v>31</v>
      </c>
      <c s="10" r="Q136">
        <v>-2</v>
      </c>
      <c s="28" r="R136">
        <v>-51.38</v>
      </c>
      <c s="28" r="S136">
        <v>655.69</v>
      </c>
      <c s="10" r="T136"/>
      <c s="20" r="U136">
        <f>X136*32</f>
        <v>694.08</v>
      </c>
      <c s="29" r="V136">
        <f>IF((U136=0),0,(S136/U136))</f>
        <v>0.944689372982941</v>
      </c>
      <c s="28" r="X136">
        <f>(AA136+AB136)*AC136</f>
        <v>21.69</v>
      </c>
      <c s="10" r="Y136"/>
      <c s="22" r="AA136">
        <v>15.05</v>
      </c>
      <c s="22" r="AB136">
        <v>6.64</v>
      </c>
      <c s="22" r="AC136">
        <v>1</v>
      </c>
      <c s="22" r="AD136">
        <v>0.98</v>
      </c>
    </row>
    <row customHeight="1" r="137" ht="12.0">
      <c s="13" r="A137">
        <v>41280.625</v>
      </c>
      <c s="16" r="B137">
        <v>41280.625</v>
      </c>
      <c s="13" r="C137">
        <f>A137+TIME(5,0,0)</f>
        <v>41280.8333333333</v>
      </c>
      <c s="17" r="D137">
        <f>DATE(YEAR(C137),MONTH(C137),DAY(C137))</f>
        <v>41280</v>
      </c>
      <c s="18" r="E137">
        <f>HOUR(C137)</f>
        <v>20</v>
      </c>
      <c t="str" s="18" r="F137">
        <f>CONCATENATE("LMsched:",(H137*1000))</f>
        <v>LMsched:31000</v>
      </c>
      <c s="11" r="G137">
        <v>32</v>
      </c>
      <c s="6" r="H137">
        <v>31</v>
      </c>
      <c s="25" r="I137">
        <v>1</v>
      </c>
      <c t="str" s="18" r="J137">
        <f>CONCATENATE("LMbid:",(G137*1000))</f>
        <v>LMbid:32000</v>
      </c>
      <c t="str" s="18" r="K137">
        <f>CONCATENATE("LMUnscheduled:",(I137*1000))</f>
        <v>LMUnscheduled:1000</v>
      </c>
      <c t="str" s="18" r="L137">
        <f>CONCATENATE("LMPlanned:",(N137*1000))</f>
        <v>LMPlanned:0</v>
      </c>
      <c t="str" s="18" r="M137">
        <f>CONCATENATE("LMSettled:",(P137*1000))</f>
        <v>LMSettled:31000</v>
      </c>
      <c s="25" r="N137">
        <v>0</v>
      </c>
      <c s="24" r="O137"/>
      <c s="6" r="P137">
        <v>31</v>
      </c>
      <c s="10" r="Q137">
        <v>-2</v>
      </c>
      <c s="28" r="R137">
        <v>-49.12</v>
      </c>
      <c s="28" r="S137">
        <v>489.59</v>
      </c>
      <c s="10" r="T137"/>
      <c s="20" r="U137">
        <f>X137*32</f>
        <v>520</v>
      </c>
      <c s="29" r="V137">
        <f>IF((U137=0),0,(S137/U137))</f>
        <v>0.941519230769231</v>
      </c>
      <c s="28" r="X137">
        <f>(AA137+AB137)*AC137</f>
        <v>16.25</v>
      </c>
      <c s="10" r="Y137"/>
      <c s="22" r="AA137">
        <v>8.25</v>
      </c>
      <c s="22" r="AB137">
        <v>8</v>
      </c>
      <c s="22" r="AC137">
        <v>1</v>
      </c>
      <c s="22" r="AD137">
        <v>0.97</v>
      </c>
    </row>
    <row customHeight="1" r="138" ht="12.0">
      <c s="13" r="A138">
        <v>41280.6666666667</v>
      </c>
      <c s="16" r="B138">
        <v>41280.6666666667</v>
      </c>
      <c s="13" r="C138">
        <f>A138+TIME(5,0,0)</f>
        <v>41280.875</v>
      </c>
      <c s="17" r="D138">
        <f>DATE(YEAR(C138),MONTH(C138),DAY(C138))</f>
        <v>41280</v>
      </c>
      <c s="18" r="E138">
        <f>HOUR(C138)</f>
        <v>21</v>
      </c>
      <c t="str" s="18" r="F138">
        <f>CONCATENATE("LMsched:",(H138*1000))</f>
        <v>LMsched:31000</v>
      </c>
      <c s="11" r="G138">
        <v>32</v>
      </c>
      <c s="6" r="H138">
        <v>31</v>
      </c>
      <c s="25" r="I138">
        <v>1</v>
      </c>
      <c t="str" s="18" r="J138">
        <f>CONCATENATE("LMbid:",(G138*1000))</f>
        <v>LMbid:32000</v>
      </c>
      <c t="str" s="18" r="K138">
        <f>CONCATENATE("LMUnscheduled:",(I138*1000))</f>
        <v>LMUnscheduled:1000</v>
      </c>
      <c t="str" s="18" r="L138">
        <f>CONCATENATE("LMPlanned:",(N138*1000))</f>
        <v>LMPlanned:0</v>
      </c>
      <c t="str" s="18" r="M138">
        <f>CONCATENATE("LMSettled:",(P138*1000))</f>
        <v>LMSettled:31000</v>
      </c>
      <c s="25" r="N138">
        <v>0</v>
      </c>
      <c s="24" r="O138"/>
      <c s="6" r="P138">
        <v>31</v>
      </c>
      <c s="10" r="Q138">
        <v>1</v>
      </c>
      <c s="28" r="R138">
        <v>24.83</v>
      </c>
      <c s="28" r="S138">
        <v>842.13</v>
      </c>
      <c s="10" r="T138"/>
      <c s="20" r="U138">
        <f>X138*32</f>
        <v>893.76</v>
      </c>
      <c s="29" r="V138">
        <f>IF((U138=0),0,(S138/U138))</f>
        <v>0.942232814178303</v>
      </c>
      <c s="28" r="X138">
        <f>(AA138+AB138)*AC138</f>
        <v>27.93</v>
      </c>
      <c s="10" r="Y138"/>
      <c s="22" r="AA138">
        <v>21.37</v>
      </c>
      <c s="22" r="AB138">
        <v>6.56</v>
      </c>
      <c s="22" r="AC138">
        <v>1</v>
      </c>
      <c s="22" r="AD138">
        <v>0.97</v>
      </c>
    </row>
    <row customHeight="1" r="139" ht="12.0">
      <c s="13" r="A139">
        <v>41280.7083333333</v>
      </c>
      <c s="16" r="B139">
        <v>41280.7083333333</v>
      </c>
      <c s="13" r="C139">
        <f>A139+TIME(5,0,0)</f>
        <v>41280.9166666667</v>
      </c>
      <c s="17" r="D139">
        <f>DATE(YEAR(C139),MONTH(C139),DAY(C139))</f>
        <v>41280</v>
      </c>
      <c s="18" r="E139">
        <f>HOUR(C139)</f>
        <v>22</v>
      </c>
      <c t="str" s="18" r="F139">
        <f>CONCATENATE("LMsched:",(H139*1000))</f>
        <v>LMsched:31000</v>
      </c>
      <c s="11" r="G139">
        <v>32</v>
      </c>
      <c s="6" r="H139">
        <v>31</v>
      </c>
      <c s="25" r="I139">
        <v>1</v>
      </c>
      <c t="str" s="18" r="J139">
        <f>CONCATENATE("LMbid:",(G139*1000))</f>
        <v>LMbid:32000</v>
      </c>
      <c t="str" s="18" r="K139">
        <f>CONCATENATE("LMUnscheduled:",(I139*1000))</f>
        <v>LMUnscheduled:1000</v>
      </c>
      <c t="str" s="18" r="L139">
        <f>CONCATENATE("LMPlanned:",(N139*1000))</f>
        <v>LMPlanned:0</v>
      </c>
      <c t="str" s="18" r="M139">
        <f>CONCATENATE("LMSettled:",(P139*1000))</f>
        <v>LMSettled:31000</v>
      </c>
      <c s="25" r="N139">
        <v>0</v>
      </c>
      <c s="24" r="O139"/>
      <c s="6" r="P139">
        <v>31</v>
      </c>
      <c s="10" r="Q139">
        <v>-2</v>
      </c>
      <c s="28" r="R139">
        <v>-52.34</v>
      </c>
      <c s="28" r="S139">
        <v>593.1</v>
      </c>
      <c s="10" r="T139"/>
      <c s="20" r="U139">
        <f>X139*32</f>
        <v>622.4</v>
      </c>
      <c s="29" r="V139">
        <f>IF((U139=0),0,(S139/U139))</f>
        <v>0.952924164524422</v>
      </c>
      <c s="28" r="X139">
        <f>(AA139+AB139)*AC139</f>
        <v>19.45</v>
      </c>
      <c s="10" r="Y139"/>
      <c s="22" r="AA139">
        <v>11.42</v>
      </c>
      <c s="22" r="AB139">
        <v>8.03</v>
      </c>
      <c s="22" r="AC139">
        <v>1</v>
      </c>
      <c s="22" r="AD139">
        <v>0.98</v>
      </c>
    </row>
    <row customHeight="1" r="140" ht="12.0">
      <c s="13" r="A140">
        <v>41280.75</v>
      </c>
      <c s="16" r="B140">
        <v>41280.75</v>
      </c>
      <c s="13" r="C140">
        <f>A140+TIME(5,0,0)</f>
        <v>41280.9583333333</v>
      </c>
      <c s="17" r="D140">
        <f>DATE(YEAR(C140),MONTH(C140),DAY(C140))</f>
        <v>41280</v>
      </c>
      <c s="18" r="E140">
        <f>HOUR(C140)</f>
        <v>23</v>
      </c>
      <c t="str" s="18" r="F140">
        <f>CONCATENATE("LMsched:",(H140*1000))</f>
        <v>LMsched:31000</v>
      </c>
      <c s="11" r="G140">
        <v>32</v>
      </c>
      <c s="6" r="H140">
        <v>31</v>
      </c>
      <c s="25" r="I140">
        <v>1</v>
      </c>
      <c t="str" s="18" r="J140">
        <f>CONCATENATE("LMbid:",(G140*1000))</f>
        <v>LMbid:32000</v>
      </c>
      <c t="str" s="18" r="K140">
        <f>CONCATENATE("LMUnscheduled:",(I140*1000))</f>
        <v>LMUnscheduled:1000</v>
      </c>
      <c t="str" s="18" r="L140">
        <f>CONCATENATE("LMPlanned:",(N140*1000))</f>
        <v>LMPlanned:0</v>
      </c>
      <c t="str" s="18" r="M140">
        <f>CONCATENATE("LMSettled:",(P140*1000))</f>
        <v>LMSettled:15500</v>
      </c>
      <c s="25" r="N140">
        <v>0</v>
      </c>
      <c s="24" r="O140"/>
      <c s="6" r="P140">
        <v>15.5</v>
      </c>
      <c s="10" r="Q140">
        <v>-2</v>
      </c>
      <c s="28" r="R140">
        <v>-64.76</v>
      </c>
      <c s="28" r="S140">
        <v>371.12</v>
      </c>
      <c s="10" r="T140"/>
      <c s="20" r="U140">
        <f>X140*32</f>
        <v>833.6</v>
      </c>
      <c s="29" r="V140">
        <f>IF((U140=0),0,(S140/U140))</f>
        <v>0.445201535508637</v>
      </c>
      <c s="28" r="X140">
        <f>(AA140+AB140)*AC140</f>
        <v>26.05</v>
      </c>
      <c s="10" r="Y140"/>
      <c s="22" r="AA140">
        <v>17.69</v>
      </c>
      <c s="22" r="AB140">
        <v>8.36</v>
      </c>
      <c s="22" r="AC140">
        <v>1</v>
      </c>
      <c s="22" r="AD140">
        <v>0.92</v>
      </c>
    </row>
    <row customHeight="1" r="141" ht="12.0">
      <c s="13" r="A141">
        <v>41280.7916666667</v>
      </c>
      <c s="16" r="B141">
        <v>41280.7916666667</v>
      </c>
      <c s="13" r="C141">
        <f>A141+TIME(5,0,0)</f>
        <v>41281</v>
      </c>
      <c s="17" r="D141">
        <f>DATE(YEAR(C141),MONTH(C141),DAY(C141))</f>
        <v>41281</v>
      </c>
      <c s="18" r="E141">
        <f>HOUR(C141)</f>
        <v>0</v>
      </c>
      <c t="str" s="18" r="F141">
        <f>CONCATENATE("LMsched:",(H141*1000))</f>
        <v>LMsched:31000</v>
      </c>
      <c s="11" r="G141">
        <v>32</v>
      </c>
      <c s="6" r="H141">
        <v>31</v>
      </c>
      <c s="25" r="I141">
        <v>1</v>
      </c>
      <c t="str" s="18" r="J141">
        <f>CONCATENATE("LMbid:",(G141*1000))</f>
        <v>LMbid:32000</v>
      </c>
      <c t="str" s="18" r="K141">
        <f>CONCATENATE("LMUnscheduled:",(I141*1000))</f>
        <v>LMUnscheduled:1000</v>
      </c>
      <c t="str" s="18" r="L141">
        <f>CONCATENATE("LMPlanned:",(N141*1000))</f>
        <v>LMPlanned:0</v>
      </c>
      <c t="str" s="18" r="M141">
        <f>CONCATENATE("LMSettled:",(P141*1000))</f>
        <v>LMSettled:31000</v>
      </c>
      <c s="25" r="N141">
        <v>0</v>
      </c>
      <c s="24" r="O141"/>
      <c s="6" r="P141">
        <v>31</v>
      </c>
      <c s="10" r="Q141">
        <v>-2</v>
      </c>
      <c s="28" r="R141">
        <v>-63.32</v>
      </c>
      <c s="28" r="S141">
        <v>540.56</v>
      </c>
      <c s="10" r="T141"/>
      <c s="20" r="U141">
        <f>X141*32</f>
        <v>586.56</v>
      </c>
      <c s="29" r="V141">
        <f>IF((U141=0),0,(S141/U141))</f>
        <v>0.921576650300054</v>
      </c>
      <c s="28" r="X141">
        <f>(AA141+AB141)*AC141</f>
        <v>18.33</v>
      </c>
      <c s="10" r="Y141"/>
      <c s="22" r="AA141">
        <v>15.44</v>
      </c>
      <c s="22" r="AB141">
        <v>2.89</v>
      </c>
      <c s="22" r="AC141">
        <v>1</v>
      </c>
      <c s="22" r="AD141">
        <v>0.95</v>
      </c>
    </row>
    <row customHeight="1" r="142" ht="12.0">
      <c s="13" r="A142">
        <v>41280.8333333333</v>
      </c>
      <c s="16" r="B142">
        <v>41280.8333333333</v>
      </c>
      <c s="13" r="C142">
        <f>A142+TIME(5,0,0)</f>
        <v>41281.0416666667</v>
      </c>
      <c s="17" r="D142">
        <f>DATE(YEAR(C142),MONTH(C142),DAY(C142))</f>
        <v>41281</v>
      </c>
      <c s="18" r="E142">
        <f>HOUR(C142)</f>
        <v>1</v>
      </c>
      <c t="str" s="18" r="F142">
        <f>CONCATENATE("LMsched:",(H142*1000))</f>
        <v>LMsched:31000</v>
      </c>
      <c s="11" r="G142">
        <v>32</v>
      </c>
      <c s="6" r="H142">
        <v>31</v>
      </c>
      <c s="25" r="I142">
        <v>1</v>
      </c>
      <c t="str" s="18" r="J142">
        <f>CONCATENATE("LMbid:",(G142*1000))</f>
        <v>LMbid:32000</v>
      </c>
      <c t="str" s="18" r="K142">
        <f>CONCATENATE("LMUnscheduled:",(I142*1000))</f>
        <v>LMUnscheduled:1000</v>
      </c>
      <c t="str" s="18" r="L142">
        <f>CONCATENATE("LMPlanned:",(N142*1000))</f>
        <v>LMPlanned:0</v>
      </c>
      <c t="str" s="18" r="M142">
        <f>CONCATENATE("LMSettled:",(P142*1000))</f>
        <v>LMSettled:31000</v>
      </c>
      <c s="25" r="N142">
        <v>0</v>
      </c>
      <c s="24" r="O142"/>
      <c s="6" r="P142">
        <v>31</v>
      </c>
      <c s="10" r="Q142">
        <v>1</v>
      </c>
      <c s="28" r="R142">
        <v>31.41</v>
      </c>
      <c s="28" r="S142">
        <v>785.36</v>
      </c>
      <c s="10" r="T142"/>
      <c s="20" r="U142">
        <f>X142*32</f>
        <v>830.72</v>
      </c>
      <c s="29" r="V142">
        <f>IF((U142=0),0,(S142/U142))</f>
        <v>0.945396764252696</v>
      </c>
      <c s="28" r="X142">
        <f>(AA142+AB142)*AC142</f>
        <v>25.96</v>
      </c>
      <c s="10" r="Y142"/>
      <c s="22" r="AA142">
        <v>17.65</v>
      </c>
      <c s="22" r="AB142">
        <v>8.31</v>
      </c>
      <c s="22" r="AC142">
        <v>1</v>
      </c>
      <c s="22" r="AD142">
        <v>0.98</v>
      </c>
    </row>
    <row customHeight="1" r="143" ht="12.0">
      <c s="13" r="A143">
        <v>41280.875</v>
      </c>
      <c s="16" r="B143">
        <v>41280.875</v>
      </c>
      <c s="13" r="C143">
        <f>A143+TIME(5,0,0)</f>
        <v>41281.0833333333</v>
      </c>
      <c s="17" r="D143">
        <f>DATE(YEAR(C143),MONTH(C143),DAY(C143))</f>
        <v>41281</v>
      </c>
      <c s="18" r="E143">
        <f>HOUR(C143)</f>
        <v>2</v>
      </c>
      <c t="str" s="18" r="F143">
        <f>CONCATENATE("LMsched:",(H143*1000))</f>
        <v>LMsched:31000</v>
      </c>
      <c s="11" r="G143">
        <v>32</v>
      </c>
      <c s="6" r="H143">
        <v>31</v>
      </c>
      <c s="25" r="I143">
        <v>1</v>
      </c>
      <c t="str" s="18" r="J143">
        <f>CONCATENATE("LMbid:",(G143*1000))</f>
        <v>LMbid:32000</v>
      </c>
      <c t="str" s="18" r="K143">
        <f>CONCATENATE("LMUnscheduled:",(I143*1000))</f>
        <v>LMUnscheduled:1000</v>
      </c>
      <c t="str" s="18" r="L143">
        <f>CONCATENATE("LMPlanned:",(N143*1000))</f>
        <v>LMPlanned:0</v>
      </c>
      <c t="str" s="18" r="M143">
        <f>CONCATENATE("LMSettled:",(P143*1000))</f>
        <v>LMSettled:31000</v>
      </c>
      <c s="25" r="N143">
        <v>0</v>
      </c>
      <c s="24" r="O143"/>
      <c s="6" r="P143">
        <v>31</v>
      </c>
      <c s="10" r="Q143">
        <v>-3</v>
      </c>
      <c s="28" r="R143">
        <v>-93.15</v>
      </c>
      <c s="28" r="S143">
        <v>533.1</v>
      </c>
      <c s="10" r="T143"/>
      <c s="20" r="U143">
        <f>X143*32</f>
        <v>577.92</v>
      </c>
      <c s="29" r="V143">
        <f>IF((U143=0),0,(S143/U143))</f>
        <v>0.922446013289036</v>
      </c>
      <c s="28" r="X143">
        <f>(AA143+AB143)*AC143</f>
        <v>18.06</v>
      </c>
      <c s="10" r="Y143"/>
      <c s="22" r="AA143">
        <v>14.57</v>
      </c>
      <c s="22" r="AB143">
        <v>3.49</v>
      </c>
      <c s="22" r="AC143">
        <v>1</v>
      </c>
      <c s="22" r="AD143">
        <v>0.95</v>
      </c>
    </row>
    <row customHeight="1" r="144" ht="12.0">
      <c s="13" r="A144">
        <v>41280.9166666667</v>
      </c>
      <c s="16" r="B144">
        <v>41280.9166666667</v>
      </c>
      <c s="13" r="C144">
        <f>A144+TIME(5,0,0)</f>
        <v>41281.125</v>
      </c>
      <c s="17" r="D144">
        <f>DATE(YEAR(C144),MONTH(C144),DAY(C144))</f>
        <v>41281</v>
      </c>
      <c s="18" r="E144">
        <f>HOUR(C144)</f>
        <v>3</v>
      </c>
      <c t="str" s="18" r="F144">
        <f>CONCATENATE("LMsched:",(H144*1000))</f>
        <v>LMsched:31000</v>
      </c>
      <c s="11" r="G144">
        <v>32</v>
      </c>
      <c s="6" r="H144">
        <v>31</v>
      </c>
      <c s="25" r="I144">
        <v>1</v>
      </c>
      <c t="str" s="18" r="J144">
        <f>CONCATENATE("LMbid:",(G144*1000))</f>
        <v>LMbid:32000</v>
      </c>
      <c t="str" s="18" r="K144">
        <f>CONCATENATE("LMUnscheduled:",(I144*1000))</f>
        <v>LMUnscheduled:1000</v>
      </c>
      <c t="str" s="18" r="L144">
        <f>CONCATENATE("LMPlanned:",(N144*1000))</f>
        <v>LMPlanned:0</v>
      </c>
      <c t="str" s="18" r="M144">
        <f>CONCATENATE("LMSettled:",(P144*1000))</f>
        <v>LMSettled:31000</v>
      </c>
      <c s="25" r="N144">
        <v>0</v>
      </c>
      <c s="24" r="O144"/>
      <c s="6" r="P144">
        <v>31</v>
      </c>
      <c s="10" r="Q144">
        <v>-2</v>
      </c>
      <c s="28" r="R144">
        <v>-55.08</v>
      </c>
      <c s="28" r="S144">
        <v>606.04</v>
      </c>
      <c s="10" r="T144"/>
      <c s="20" r="U144">
        <f>X144*32</f>
        <v>646.08</v>
      </c>
      <c s="29" r="V144">
        <f>IF((U144=0),0,(S144/U144))</f>
        <v>0.938026250619118</v>
      </c>
      <c s="28" r="X144">
        <f>(AA144+AB144)*AC144</f>
        <v>20.19</v>
      </c>
      <c s="10" r="Y144"/>
      <c s="22" r="AA144">
        <v>13.68</v>
      </c>
      <c s="22" r="AB144">
        <v>6.51</v>
      </c>
      <c s="22" r="AC144">
        <v>1</v>
      </c>
      <c s="22" r="AD144">
        <v>0.97</v>
      </c>
    </row>
    <row customHeight="1" r="145" ht="12.0">
      <c s="13" r="A145">
        <v>41280.9583333333</v>
      </c>
      <c s="16" r="B145">
        <v>41280.9583333333</v>
      </c>
      <c s="13" r="C145">
        <f>A145+TIME(5,0,0)</f>
        <v>41281.1666666667</v>
      </c>
      <c s="17" r="D145">
        <f>DATE(YEAR(C145),MONTH(C145),DAY(C145))</f>
        <v>41281</v>
      </c>
      <c s="18" r="E145">
        <f>HOUR(C145)</f>
        <v>4</v>
      </c>
      <c t="str" s="18" r="F145">
        <f>CONCATENATE("LMsched:",(H145*1000))</f>
        <v>LMsched:31000</v>
      </c>
      <c s="11" r="G145">
        <v>32</v>
      </c>
      <c s="6" r="H145">
        <v>31</v>
      </c>
      <c s="25" r="I145">
        <v>1</v>
      </c>
      <c t="str" s="18" r="J145">
        <f>CONCATENATE("LMbid:",(G145*1000))</f>
        <v>LMbid:32000</v>
      </c>
      <c t="str" s="18" r="K145">
        <f>CONCATENATE("LMUnscheduled:",(I145*1000))</f>
        <v>LMUnscheduled:1000</v>
      </c>
      <c t="str" s="18" r="L145">
        <f>CONCATENATE("LMPlanned:",(N145*1000))</f>
        <v>LMPlanned:0</v>
      </c>
      <c t="str" s="18" r="M145">
        <f>CONCATENATE("LMSettled:",(P145*1000))</f>
        <v>LMSettled:31000</v>
      </c>
      <c s="25" r="N145">
        <v>0</v>
      </c>
      <c s="24" r="O145"/>
      <c s="6" r="P145">
        <v>31</v>
      </c>
      <c s="10" r="Q145">
        <v>0</v>
      </c>
      <c s="28" r="R145">
        <v>0</v>
      </c>
      <c s="28" r="S145">
        <v>650.99</v>
      </c>
      <c s="10" r="T145"/>
      <c s="20" r="U145">
        <f>X145*32</f>
        <v>691.84</v>
      </c>
      <c s="29" r="V145">
        <f>IF((U145=0),0,(S145/U145))</f>
        <v>0.940954555966698</v>
      </c>
      <c s="28" r="X145">
        <f>(AA145+AB145)*AC145</f>
        <v>21.62</v>
      </c>
      <c s="10" r="Y145"/>
      <c s="22" r="AA145">
        <v>15.81</v>
      </c>
      <c s="22" r="AB145">
        <v>5.81</v>
      </c>
      <c s="22" r="AC145">
        <v>1</v>
      </c>
      <c s="22" r="AD145">
        <v>0.97</v>
      </c>
    </row>
    <row customHeight="1" r="146" ht="12.0">
      <c s="13" r="A146">
        <v>41281</v>
      </c>
      <c s="16" r="B146">
        <v>41281</v>
      </c>
      <c s="13" r="C146">
        <f>A146+TIME(5,0,0)</f>
        <v>41281.2083333333</v>
      </c>
      <c s="17" r="D146">
        <f>DATE(YEAR(C146),MONTH(C146),DAY(C146))</f>
        <v>41281</v>
      </c>
      <c s="18" r="E146">
        <f>HOUR(C146)</f>
        <v>5</v>
      </c>
      <c t="str" s="18" r="F146">
        <f>CONCATENATE("LMsched:",(H146*1000))</f>
        <v>LMsched:31000</v>
      </c>
      <c s="11" r="G146">
        <v>32</v>
      </c>
      <c s="6" r="H146">
        <v>31</v>
      </c>
      <c s="25" r="I146">
        <v>1</v>
      </c>
      <c t="str" s="18" r="J146">
        <f>CONCATENATE("LMbid:",(G146*1000))</f>
        <v>LMbid:32000</v>
      </c>
      <c t="str" s="18" r="K146">
        <f>CONCATENATE("LMUnscheduled:",(I146*1000))</f>
        <v>LMUnscheduled:1000</v>
      </c>
      <c t="str" s="18" r="L146">
        <f>CONCATENATE("LMPlanned:",(N146*1000))</f>
        <v>LMPlanned:0</v>
      </c>
      <c t="str" s="18" r="M146">
        <f>CONCATENATE("LMSettled:",(P146*1000))</f>
        <v>LMSettled:31000</v>
      </c>
      <c s="25" r="N146">
        <v>0</v>
      </c>
      <c s="24" r="O146"/>
      <c s="6" r="P146">
        <v>31</v>
      </c>
      <c s="10" r="Q146">
        <v>-2</v>
      </c>
      <c s="28" r="R146">
        <v>-50.12</v>
      </c>
      <c s="28" r="S146">
        <v>1268.19</v>
      </c>
      <c s="10" r="T146"/>
      <c s="20" r="U146">
        <f>X146*32</f>
        <v>1363.52</v>
      </c>
      <c s="29" r="V146">
        <f>IF((U146=0),0,(S146/U146))</f>
        <v>0.930085367284675</v>
      </c>
      <c s="28" r="X146">
        <f>(AA146+AB146)*AC146</f>
        <v>42.61</v>
      </c>
      <c s="10" r="Y146"/>
      <c s="22" r="AA146">
        <v>35.66</v>
      </c>
      <c s="22" r="AB146">
        <v>6.95</v>
      </c>
      <c s="22" r="AC146">
        <v>1</v>
      </c>
      <c s="22" r="AD146">
        <v>0.96</v>
      </c>
    </row>
    <row customHeight="1" r="147" ht="12.0">
      <c s="13" r="A147">
        <v>41281.0416666667</v>
      </c>
      <c s="16" r="B147">
        <v>41281.0416666667</v>
      </c>
      <c s="13" r="C147">
        <f>A147+TIME(5,0,0)</f>
        <v>41281.25</v>
      </c>
      <c s="17" r="D147">
        <f>DATE(YEAR(C147),MONTH(C147),DAY(C147))</f>
        <v>41281</v>
      </c>
      <c s="18" r="E147">
        <f>HOUR(C147)</f>
        <v>6</v>
      </c>
      <c t="str" s="18" r="F147">
        <f>CONCATENATE("LMsched:",(H147*1000))</f>
        <v>LMsched:31000</v>
      </c>
      <c s="11" r="G147">
        <v>32</v>
      </c>
      <c s="6" r="H147">
        <v>31</v>
      </c>
      <c s="25" r="I147">
        <v>1</v>
      </c>
      <c t="str" s="18" r="J147">
        <f>CONCATENATE("LMbid:",(G147*1000))</f>
        <v>LMbid:32000</v>
      </c>
      <c t="str" s="18" r="K147">
        <f>CONCATENATE("LMUnscheduled:",(I147*1000))</f>
        <v>LMUnscheduled:1000</v>
      </c>
      <c t="str" s="18" r="L147">
        <f>CONCATENATE("LMPlanned:",(N147*1000))</f>
        <v>LMPlanned:0</v>
      </c>
      <c t="str" s="18" r="M147">
        <f>CONCATENATE("LMSettled:",(P147*1000))</f>
        <v>LMSettled:31000</v>
      </c>
      <c s="25" r="N147">
        <v>0</v>
      </c>
      <c t="s" s="24" r="O147">
        <v>33</v>
      </c>
      <c s="6" r="P147">
        <v>31</v>
      </c>
      <c s="10" r="Q147">
        <v>0</v>
      </c>
      <c s="28" r="R147">
        <v>0</v>
      </c>
      <c s="28" r="S147">
        <v>449.7</v>
      </c>
      <c s="10" r="T147"/>
      <c s="20" r="U147">
        <f>X147*32</f>
        <v>480</v>
      </c>
      <c s="29" r="V147">
        <f>IF((U147=0),0,(S147/U147))</f>
        <v>0.936875</v>
      </c>
      <c s="28" r="X147">
        <f>(AA147+AB147)*AC147</f>
        <v>15</v>
      </c>
      <c s="10" r="Y147"/>
      <c s="22" r="AA147">
        <v>7.71</v>
      </c>
      <c s="22" r="AB147">
        <v>7.29</v>
      </c>
      <c s="22" r="AC147">
        <v>1</v>
      </c>
      <c s="22" r="AD147">
        <v>0.97</v>
      </c>
    </row>
    <row customHeight="1" r="148" ht="12.0">
      <c s="13" r="A148">
        <v>41281.0833333333</v>
      </c>
      <c s="16" r="B148">
        <v>41281.0833333333</v>
      </c>
      <c s="17" r="C148">
        <f>A148+TIME(5,0,0)</f>
        <v>41281.2916666667</v>
      </c>
      <c s="17" r="D148">
        <f>DATE(YEAR(C148),MONTH(C148),DAY(C148))</f>
        <v>41281</v>
      </c>
      <c s="18" r="E148">
        <f>HOUR(C148)</f>
        <v>7</v>
      </c>
      <c t="str" s="18" r="F148">
        <f>CONCATENATE("LMsched:",(H148*1000))</f>
        <v>LMsched:31000</v>
      </c>
      <c s="11" r="G148">
        <v>32</v>
      </c>
      <c s="6" r="H148">
        <v>31</v>
      </c>
      <c s="25" r="I148">
        <v>1</v>
      </c>
      <c t="str" s="18" r="J148">
        <f>CONCATENATE("LMbid:",(G148*1000))</f>
        <v>LMbid:32000</v>
      </c>
      <c t="str" s="18" r="K148">
        <f>CONCATENATE("LMUnscheduled:",(I148*1000))</f>
        <v>LMUnscheduled:1000</v>
      </c>
      <c t="str" s="18" r="L148">
        <f>CONCATENATE("LMPlanned:",(N148*1000))</f>
        <v>LMPlanned:0</v>
      </c>
      <c t="str" s="18" r="M148">
        <f>CONCATENATE("LMSettled:",(P148*1000))</f>
        <v>LMSettled:31000</v>
      </c>
      <c s="25" r="N148">
        <v>0</v>
      </c>
      <c t="s" s="24" r="O148">
        <v>33</v>
      </c>
      <c s="6" r="P148">
        <v>31</v>
      </c>
      <c s="10" r="Q148">
        <v>-1</v>
      </c>
      <c s="28" r="R148">
        <v>-24.77</v>
      </c>
      <c s="28" r="S148">
        <v>560.7</v>
      </c>
      <c s="10" r="T148"/>
      <c s="20" r="U148">
        <f>X148*32</f>
        <v>587.84</v>
      </c>
      <c s="29" r="V148">
        <f>IF((U148=0),0,(S148/U148))</f>
        <v>0.953830974414807</v>
      </c>
      <c s="28" r="X148">
        <f>(AA148+AB148)*AC148</f>
        <v>18.37</v>
      </c>
      <c s="10" r="Y148"/>
      <c s="22" r="AA148">
        <v>8.78</v>
      </c>
      <c s="22" r="AB148">
        <v>9.59</v>
      </c>
      <c s="22" r="AC148">
        <v>1</v>
      </c>
      <c s="22" r="AD148">
        <v>0.98</v>
      </c>
    </row>
    <row customHeight="1" r="149" ht="12.0">
      <c s="13" r="A149">
        <v>41281.125</v>
      </c>
      <c s="16" r="B149">
        <v>41281.125</v>
      </c>
      <c s="13" r="C149">
        <f>A149+TIME(5,0,0)</f>
        <v>41281.3333333333</v>
      </c>
      <c s="17" r="D149">
        <f>DATE(YEAR(C149),MONTH(C149),DAY(C149))</f>
        <v>41281</v>
      </c>
      <c s="18" r="E149">
        <f>HOUR(C149)</f>
        <v>8</v>
      </c>
      <c t="str" s="18" r="F149">
        <f>CONCATENATE("LMsched:",(H149*1000))</f>
        <v>LMsched:31000</v>
      </c>
      <c s="11" r="G149">
        <v>32</v>
      </c>
      <c s="6" r="H149">
        <v>31</v>
      </c>
      <c s="25" r="I149">
        <v>1</v>
      </c>
      <c t="str" s="18" r="J149">
        <f>CONCATENATE("LMbid:",(G149*1000))</f>
        <v>LMbid:32000</v>
      </c>
      <c t="str" s="18" r="K149">
        <f>CONCATENATE("LMUnscheduled:",(I149*1000))</f>
        <v>LMUnscheduled:1000</v>
      </c>
      <c t="str" s="18" r="L149">
        <f>CONCATENATE("LMPlanned:",(N149*1000))</f>
        <v>LMPlanned:0</v>
      </c>
      <c t="str" s="18" r="M149">
        <f>CONCATENATE("LMSettled:",(P149*1000))</f>
        <v>LMSettled:31000</v>
      </c>
      <c s="25" r="N149">
        <v>0</v>
      </c>
      <c t="s" s="24" r="O149">
        <v>33</v>
      </c>
      <c s="6" r="P149">
        <v>31</v>
      </c>
      <c s="10" r="Q149">
        <v>-1</v>
      </c>
      <c s="28" r="R149">
        <v>-24.55</v>
      </c>
      <c s="28" r="S149">
        <v>649.4</v>
      </c>
      <c s="10" r="T149"/>
      <c s="20" r="U149">
        <f>X149*32</f>
        <v>681.28</v>
      </c>
      <c s="29" r="V149">
        <f>IF((U149=0),0,(S149/U149))</f>
        <v>0.953205730389854</v>
      </c>
      <c s="28" r="X149">
        <f>(AA149+AB149)*AC149</f>
        <v>21.29</v>
      </c>
      <c s="10" r="Y149"/>
      <c s="22" r="AA149">
        <v>15.16</v>
      </c>
      <c s="22" r="AB149">
        <v>6.13</v>
      </c>
      <c s="22" r="AC149">
        <v>1</v>
      </c>
      <c s="22" r="AD149">
        <v>0.98</v>
      </c>
    </row>
    <row customHeight="1" r="150" ht="12.0">
      <c s="13" r="A150">
        <v>41281.1666666667</v>
      </c>
      <c s="16" r="B150">
        <v>41281.1666666667</v>
      </c>
      <c s="13" r="C150">
        <f>A150+TIME(5,0,0)</f>
        <v>41281.375</v>
      </c>
      <c s="17" r="D150">
        <f>DATE(YEAR(C150),MONTH(C150),DAY(C150))</f>
        <v>41281</v>
      </c>
      <c s="18" r="E150">
        <f>HOUR(C150)</f>
        <v>9</v>
      </c>
      <c t="str" s="18" r="F150">
        <f>CONCATENATE("LMsched:",(H150*1000))</f>
        <v>LMsched:31000</v>
      </c>
      <c s="11" r="G150">
        <v>32</v>
      </c>
      <c s="6" r="H150">
        <v>31</v>
      </c>
      <c s="25" r="I150">
        <v>1</v>
      </c>
      <c t="str" s="18" r="J150">
        <f>CONCATENATE("LMbid:",(G150*1000))</f>
        <v>LMbid:32000</v>
      </c>
      <c t="str" s="18" r="K150">
        <f>CONCATENATE("LMUnscheduled:",(I150*1000))</f>
        <v>LMUnscheduled:1000</v>
      </c>
      <c t="str" s="18" r="L150">
        <f>CONCATENATE("LMPlanned:",(N150*1000))</f>
        <v>LMPlanned:0</v>
      </c>
      <c t="str" s="18" r="M150">
        <f>CONCATENATE("LMSettled:",(P150*1000))</f>
        <v>LMSettled:31000</v>
      </c>
      <c s="25" r="N150">
        <v>0</v>
      </c>
      <c t="s" s="24" r="O150">
        <v>33</v>
      </c>
      <c s="6" r="P150">
        <v>31</v>
      </c>
      <c s="10" r="Q150">
        <v>-1</v>
      </c>
      <c s="28" r="R150">
        <v>-24.47</v>
      </c>
      <c s="28" r="S150">
        <v>278.15</v>
      </c>
      <c s="10" r="T150"/>
      <c s="20" r="U150">
        <f>X150*32</f>
        <v>293.76</v>
      </c>
      <c s="29" r="V150">
        <f>IF((U150=0),0,(S150/U150))</f>
        <v>0.946861383442266</v>
      </c>
      <c s="28" r="X150">
        <f>(AA150+AB150)*AC150</f>
        <v>9.18</v>
      </c>
      <c s="10" r="Y150"/>
      <c s="22" r="AA150">
        <v>4.6</v>
      </c>
      <c s="22" r="AB150">
        <v>4.58</v>
      </c>
      <c s="22" r="AC150">
        <v>1</v>
      </c>
      <c s="22" r="AD150">
        <v>0.98</v>
      </c>
    </row>
    <row customHeight="1" r="151" ht="12.0">
      <c s="13" r="A151">
        <v>41281.2083333333</v>
      </c>
      <c s="16" r="B151">
        <v>41281.2083333333</v>
      </c>
      <c s="13" r="C151">
        <f>A151+TIME(5,0,0)</f>
        <v>41281.4166666667</v>
      </c>
      <c s="17" r="D151">
        <f>DATE(YEAR(C151),MONTH(C151),DAY(C151))</f>
        <v>41281</v>
      </c>
      <c s="18" r="E151">
        <f>HOUR(C151)</f>
        <v>10</v>
      </c>
      <c t="str" s="18" r="F151">
        <f>CONCATENATE("LMsched:",(H151*1000))</f>
        <v>LMsched:31000</v>
      </c>
      <c s="11" r="G151">
        <v>32</v>
      </c>
      <c s="6" r="H151">
        <v>31</v>
      </c>
      <c s="25" r="I151">
        <v>1</v>
      </c>
      <c t="str" s="18" r="J151">
        <f>CONCATENATE("LMbid:",(G151*1000))</f>
        <v>LMbid:32000</v>
      </c>
      <c t="str" s="18" r="K151">
        <f>CONCATENATE("LMUnscheduled:",(I151*1000))</f>
        <v>LMUnscheduled:1000</v>
      </c>
      <c t="str" s="18" r="L151">
        <f>CONCATENATE("LMPlanned:",(N151*1000))</f>
        <v>LMPlanned:0</v>
      </c>
      <c t="str" s="18" r="M151">
        <f>CONCATENATE("LMSettled:",(P151*1000))</f>
        <v>LMSettled:31000</v>
      </c>
      <c s="25" r="N151">
        <v>0</v>
      </c>
      <c t="s" s="24" r="O151">
        <v>33</v>
      </c>
      <c s="6" r="P151">
        <v>31</v>
      </c>
      <c s="10" r="Q151">
        <v>-3</v>
      </c>
      <c s="28" r="R151">
        <v>-73.02</v>
      </c>
      <c s="28" r="S151">
        <v>383.9</v>
      </c>
      <c s="10" r="T151"/>
      <c s="20" r="U151">
        <f>X151*32</f>
        <v>405.44</v>
      </c>
      <c s="29" r="V151">
        <f>IF((U151=0),0,(S151/U151))</f>
        <v>0.946872533543804</v>
      </c>
      <c s="28" r="X151">
        <f>(AA151+AB151)*AC151</f>
        <v>12.67</v>
      </c>
      <c s="10" r="Y151"/>
      <c s="22" r="AA151">
        <v>6.41</v>
      </c>
      <c s="22" r="AB151">
        <v>6.26</v>
      </c>
      <c s="22" r="AC151">
        <v>1</v>
      </c>
      <c s="22" r="AD151">
        <v>0.98</v>
      </c>
    </row>
    <row customHeight="1" r="152" ht="12.0">
      <c s="13" r="A152">
        <v>41281.25</v>
      </c>
      <c s="16" r="B152">
        <v>41281.25</v>
      </c>
      <c s="13" r="C152">
        <f>A152+TIME(5,0,0)</f>
        <v>41281.4583333333</v>
      </c>
      <c s="17" r="D152">
        <f>DATE(YEAR(C152),MONTH(C152),DAY(C152))</f>
        <v>41281</v>
      </c>
      <c s="18" r="E152">
        <f>HOUR(C152)</f>
        <v>11</v>
      </c>
      <c t="str" s="18" r="F152">
        <f>CONCATENATE("LMsched:",(H152*1000))</f>
        <v>LMsched:31000</v>
      </c>
      <c s="11" r="G152">
        <v>32</v>
      </c>
      <c s="6" r="H152">
        <v>31</v>
      </c>
      <c s="25" r="I152">
        <v>1</v>
      </c>
      <c t="str" s="18" r="J152">
        <f>CONCATENATE("LMbid:",(G152*1000))</f>
        <v>LMbid:32000</v>
      </c>
      <c t="str" s="18" r="K152">
        <f>CONCATENATE("LMUnscheduled:",(I152*1000))</f>
        <v>LMUnscheduled:1000</v>
      </c>
      <c t="str" s="18" r="L152">
        <f>CONCATENATE("LMPlanned:",(N152*1000))</f>
        <v>LMPlanned:0</v>
      </c>
      <c t="str" s="18" r="M152">
        <f>CONCATENATE("LMSettled:",(P152*1000))</f>
        <v>LMSettled:31000</v>
      </c>
      <c s="25" r="N152">
        <v>0</v>
      </c>
      <c s="24" r="O152"/>
      <c s="6" r="P152">
        <v>31</v>
      </c>
      <c s="10" r="Q152">
        <v>-1</v>
      </c>
      <c s="28" r="R152">
        <v>-26.89</v>
      </c>
      <c s="28" r="S152">
        <v>923.54</v>
      </c>
      <c s="10" r="T152"/>
      <c s="20" r="U152">
        <f>X152*32</f>
        <v>972.48</v>
      </c>
      <c s="29" r="V152">
        <f>IF((U152=0),0,(S152/U152))</f>
        <v>0.949675057584732</v>
      </c>
      <c s="28" r="X152">
        <f>(AA152+AB152)*AC152</f>
        <v>30.39</v>
      </c>
      <c s="10" r="Y152"/>
      <c s="22" r="AA152">
        <v>21.65</v>
      </c>
      <c s="22" r="AB152">
        <v>8.74</v>
      </c>
      <c s="22" r="AC152">
        <v>1</v>
      </c>
      <c s="22" r="AD152">
        <v>0.98</v>
      </c>
    </row>
    <row customHeight="1" r="153" ht="12.0">
      <c s="13" r="A153">
        <v>41281.2916666667</v>
      </c>
      <c s="16" r="B153">
        <v>41281.2916666667</v>
      </c>
      <c s="13" r="C153">
        <f>A153+TIME(5,0,0)</f>
        <v>41281.5</v>
      </c>
      <c s="17" r="D153">
        <f>DATE(YEAR(C153),MONTH(C153),DAY(C153))</f>
        <v>41281</v>
      </c>
      <c s="18" r="E153">
        <f>HOUR(C153)</f>
        <v>12</v>
      </c>
      <c t="str" s="18" r="F153">
        <f>CONCATENATE("LMsched:",(H153*1000))</f>
        <v>LMsched:31000</v>
      </c>
      <c s="11" r="G153">
        <v>32</v>
      </c>
      <c s="6" r="H153">
        <v>31</v>
      </c>
      <c s="25" r="I153">
        <v>1</v>
      </c>
      <c t="str" s="18" r="J153">
        <f>CONCATENATE("LMbid:",(G153*1000))</f>
        <v>LMbid:32000</v>
      </c>
      <c t="str" s="18" r="K153">
        <f>CONCATENATE("LMUnscheduled:",(I153*1000))</f>
        <v>LMUnscheduled:1000</v>
      </c>
      <c t="str" s="18" r="L153">
        <f>CONCATENATE("LMPlanned:",(N153*1000))</f>
        <v>LMPlanned:0</v>
      </c>
      <c t="str" s="18" r="M153">
        <f>CONCATENATE("LMSettled:",(P153*1000))</f>
        <v>LMSettled:31000</v>
      </c>
      <c s="25" r="N153">
        <v>0</v>
      </c>
      <c s="24" r="O153"/>
      <c s="6" r="P153">
        <v>31</v>
      </c>
      <c s="10" r="Q153">
        <v>0</v>
      </c>
      <c s="28" r="R153">
        <v>0</v>
      </c>
      <c s="28" r="S153">
        <v>888.73</v>
      </c>
      <c s="10" r="T153"/>
      <c s="20" r="U153">
        <f>X153*32</f>
        <v>930.56</v>
      </c>
      <c s="29" r="V153">
        <f>IF((U153=0),0,(S153/U153))</f>
        <v>0.955048572902338</v>
      </c>
      <c s="28" r="X153">
        <f>(AA153+AB153)*AC153</f>
        <v>29.08</v>
      </c>
      <c s="10" r="Y153"/>
      <c s="22" r="AA153">
        <v>19.43</v>
      </c>
      <c s="22" r="AB153">
        <v>9.65</v>
      </c>
      <c s="22" r="AC153">
        <v>1</v>
      </c>
      <c s="22" r="AD153">
        <v>0.99</v>
      </c>
    </row>
    <row customHeight="1" r="154" ht="12.0">
      <c s="13" r="A154">
        <v>41281.3333333333</v>
      </c>
      <c s="16" r="B154">
        <v>41281.3333333333</v>
      </c>
      <c s="13" r="C154">
        <f>A154+TIME(5,0,0)</f>
        <v>41281.5416666667</v>
      </c>
      <c s="17" r="D154">
        <f>DATE(YEAR(C154),MONTH(C154),DAY(C154))</f>
        <v>41281</v>
      </c>
      <c s="18" r="E154">
        <f>HOUR(C154)</f>
        <v>13</v>
      </c>
      <c t="str" s="18" r="F154">
        <f>CONCATENATE("LMsched:",(H154*1000))</f>
        <v>LMsched:31000</v>
      </c>
      <c s="11" r="G154">
        <v>32</v>
      </c>
      <c s="6" r="H154">
        <v>31</v>
      </c>
      <c s="25" r="I154">
        <v>1</v>
      </c>
      <c t="str" s="18" r="J154">
        <f>CONCATENATE("LMbid:",(G154*1000))</f>
        <v>LMbid:32000</v>
      </c>
      <c t="str" s="18" r="K154">
        <f>CONCATENATE("LMUnscheduled:",(I154*1000))</f>
        <v>LMUnscheduled:1000</v>
      </c>
      <c t="str" s="18" r="L154">
        <f>CONCATENATE("LMPlanned:",(N154*1000))</f>
        <v>LMPlanned:0</v>
      </c>
      <c t="str" s="18" r="M154">
        <f>CONCATENATE("LMSettled:",(P154*1000))</f>
        <v>LMSettled:31000</v>
      </c>
      <c s="25" r="N154">
        <v>0</v>
      </c>
      <c s="24" r="O154"/>
      <c s="6" r="P154">
        <v>31</v>
      </c>
      <c s="10" r="Q154">
        <v>0</v>
      </c>
      <c s="28" r="R154">
        <v>0</v>
      </c>
      <c s="28" r="S154">
        <v>940.57</v>
      </c>
      <c s="10" r="T154"/>
      <c s="20" r="U154">
        <f>X154*32</f>
        <v>992.32</v>
      </c>
      <c s="29" r="V154">
        <f>IF((U154=0),0,(S154/U154))</f>
        <v>0.947849484037407</v>
      </c>
      <c s="28" r="X154">
        <f>(AA154+AB154)*AC154</f>
        <v>31.01</v>
      </c>
      <c s="10" r="Y154"/>
      <c s="22" r="AA154">
        <v>20.82</v>
      </c>
      <c s="22" r="AB154">
        <v>10.19</v>
      </c>
      <c s="22" r="AC154">
        <v>1</v>
      </c>
      <c s="22" r="AD154">
        <v>0.98</v>
      </c>
    </row>
    <row customHeight="1" r="155" ht="12.0">
      <c s="13" r="A155">
        <v>41281.375</v>
      </c>
      <c s="16" r="B155">
        <v>41281.375</v>
      </c>
      <c s="13" r="C155">
        <f>A155+TIME(5,0,0)</f>
        <v>41281.5833333333</v>
      </c>
      <c s="17" r="D155">
        <f>DATE(YEAR(C155),MONTH(C155),DAY(C155))</f>
        <v>41281</v>
      </c>
      <c s="18" r="E155">
        <f>HOUR(C155)</f>
        <v>14</v>
      </c>
      <c t="str" s="18" r="F155">
        <f>CONCATENATE("LMsched:",(H155*1000))</f>
        <v>LMsched:31000</v>
      </c>
      <c s="11" r="G155">
        <v>32</v>
      </c>
      <c s="6" r="H155">
        <v>31</v>
      </c>
      <c s="25" r="I155">
        <v>1</v>
      </c>
      <c t="str" s="18" r="J155">
        <f>CONCATENATE("LMbid:",(G155*1000))</f>
        <v>LMbid:32000</v>
      </c>
      <c t="str" s="18" r="K155">
        <f>CONCATENATE("LMUnscheduled:",(I155*1000))</f>
        <v>LMUnscheduled:1000</v>
      </c>
      <c t="str" s="18" r="L155">
        <f>CONCATENATE("LMPlanned:",(N155*1000))</f>
        <v>LMPlanned:0</v>
      </c>
      <c t="str" s="18" r="M155">
        <f>CONCATENATE("LMSettled:",(P155*1000))</f>
        <v>LMSettled:31000</v>
      </c>
      <c s="25" r="N155">
        <v>0</v>
      </c>
      <c s="24" r="O155"/>
      <c s="6" r="P155">
        <v>31</v>
      </c>
      <c s="10" r="Q155">
        <v>-2</v>
      </c>
      <c s="28" r="R155">
        <v>-63.76</v>
      </c>
      <c s="28" r="S155">
        <v>599.67</v>
      </c>
      <c s="10" r="T155"/>
      <c s="20" r="U155">
        <f>X155*32</f>
        <v>637.44</v>
      </c>
      <c s="29" r="V155">
        <f>IF((U155=0),0,(S155/U155))</f>
        <v>0.940747364457831</v>
      </c>
      <c s="28" r="X155">
        <f>(AA155+AB155)*AC155</f>
        <v>19.92</v>
      </c>
      <c s="10" r="Y155"/>
      <c s="22" r="AA155">
        <v>16.62</v>
      </c>
      <c s="22" r="AB155">
        <v>3.3</v>
      </c>
      <c s="22" r="AC155">
        <v>1</v>
      </c>
      <c s="22" r="AD155">
        <v>0.97</v>
      </c>
    </row>
    <row customHeight="1" r="156" ht="12.0">
      <c s="13" r="A156">
        <v>41281.4166666667</v>
      </c>
      <c s="16" r="B156">
        <v>41281.4166666667</v>
      </c>
      <c s="13" r="C156">
        <f>A156+TIME(5,0,0)</f>
        <v>41281.625</v>
      </c>
      <c s="17" r="D156">
        <f>DATE(YEAR(C156),MONTH(C156),DAY(C156))</f>
        <v>41281</v>
      </c>
      <c s="18" r="E156">
        <f>HOUR(C156)</f>
        <v>15</v>
      </c>
      <c t="str" s="18" r="F156">
        <f>CONCATENATE("LMsched:",(H156*1000))</f>
        <v>LMsched:31000</v>
      </c>
      <c s="11" r="G156">
        <v>32</v>
      </c>
      <c s="6" r="H156">
        <v>31</v>
      </c>
      <c s="25" r="I156">
        <v>1</v>
      </c>
      <c t="str" s="18" r="J156">
        <f>CONCATENATE("LMbid:",(G156*1000))</f>
        <v>LMbid:32000</v>
      </c>
      <c t="str" s="18" r="K156">
        <f>CONCATENATE("LMUnscheduled:",(I156*1000))</f>
        <v>LMUnscheduled:1000</v>
      </c>
      <c t="str" s="18" r="L156">
        <f>CONCATENATE("LMPlanned:",(N156*1000))</f>
        <v>LMPlanned:0</v>
      </c>
      <c t="str" s="18" r="M156">
        <f>CONCATENATE("LMSettled:",(P156*1000))</f>
        <v>LMSettled:31000</v>
      </c>
      <c s="25" r="N156">
        <v>0</v>
      </c>
      <c s="24" r="O156"/>
      <c s="6" r="P156">
        <v>31</v>
      </c>
      <c s="10" r="Q156">
        <v>-2</v>
      </c>
      <c s="28" r="R156">
        <v>-67.58</v>
      </c>
      <c s="28" r="S156">
        <v>844.14</v>
      </c>
      <c s="10" r="T156"/>
      <c s="20" r="U156">
        <f>X156*32</f>
        <v>887.04</v>
      </c>
      <c s="29" r="V156">
        <f>IF((U156=0),0,(S156/U156))</f>
        <v>0.951636904761905</v>
      </c>
      <c s="28" r="X156">
        <f>(AA156+AB156)*AC156</f>
        <v>27.72</v>
      </c>
      <c s="10" r="Y156"/>
      <c s="22" r="AA156">
        <v>19.63</v>
      </c>
      <c s="22" r="AB156">
        <v>8.09</v>
      </c>
      <c s="22" r="AC156">
        <v>1</v>
      </c>
      <c s="22" r="AD156">
        <v>0.98</v>
      </c>
    </row>
    <row customHeight="1" r="157" ht="12.0">
      <c s="13" r="A157">
        <v>41281.4583333333</v>
      </c>
      <c s="16" r="B157">
        <v>41281.4583333333</v>
      </c>
      <c s="13" r="C157">
        <f>A157+TIME(5,0,0)</f>
        <v>41281.6666666667</v>
      </c>
      <c s="17" r="D157">
        <f>DATE(YEAR(C157),MONTH(C157),DAY(C157))</f>
        <v>41281</v>
      </c>
      <c s="18" r="E157">
        <f>HOUR(C157)</f>
        <v>16</v>
      </c>
      <c t="str" s="18" r="F157">
        <f>CONCATENATE("LMsched:",(H157*1000))</f>
        <v>LMsched:32000</v>
      </c>
      <c s="11" r="G157">
        <v>32</v>
      </c>
      <c s="6" r="H157">
        <v>32</v>
      </c>
      <c s="25" r="I157">
        <v>0</v>
      </c>
      <c t="str" s="18" r="J157">
        <f>CONCATENATE("LMbid:",(G157*1000))</f>
        <v>LMbid:32000</v>
      </c>
      <c t="str" s="18" r="K157">
        <f>CONCATENATE("LMUnscheduled:",(I157*1000))</f>
        <v>LMUnscheduled:0</v>
      </c>
      <c t="str" s="18" r="L157">
        <f>CONCATENATE("LMPlanned:",(N157*1000))</f>
        <v>LMPlanned:0</v>
      </c>
      <c t="str" s="18" r="M157">
        <f>CONCATENATE("LMSettled:",(P157*1000))</f>
        <v>LMSettled:32000</v>
      </c>
      <c s="25" r="N157">
        <v>0</v>
      </c>
      <c s="24" r="O157"/>
      <c s="6" r="P157">
        <v>32</v>
      </c>
      <c s="10" r="Q157">
        <v>-2</v>
      </c>
      <c s="28" r="R157">
        <v>-66.18</v>
      </c>
      <c s="28" r="S157">
        <v>1129.49</v>
      </c>
      <c s="10" r="T157"/>
      <c s="20" r="U157">
        <f>X157*32</f>
        <v>1154.24</v>
      </c>
      <c s="29" r="V157">
        <f>IF((U157=0),0,(S157/U157))</f>
        <v>0.978557319101747</v>
      </c>
      <c s="28" r="X157">
        <f>(AA157+AB157)*AC157</f>
        <v>36.07</v>
      </c>
      <c s="10" r="Y157"/>
      <c s="22" r="AA157">
        <v>25.99</v>
      </c>
      <c s="22" r="AB157">
        <v>10.08</v>
      </c>
      <c s="22" r="AC157">
        <v>1</v>
      </c>
      <c s="22" r="AD157">
        <v>0.98</v>
      </c>
    </row>
    <row customHeight="1" r="158" ht="12.0">
      <c s="13" r="A158">
        <v>41281.5</v>
      </c>
      <c s="16" r="B158">
        <v>41281.5</v>
      </c>
      <c s="13" r="C158">
        <f>A158+TIME(5,0,0)</f>
        <v>41281.7083333333</v>
      </c>
      <c s="17" r="D158">
        <f>DATE(YEAR(C158),MONTH(C158),DAY(C158))</f>
        <v>41281</v>
      </c>
      <c s="18" r="E158">
        <f>HOUR(C158)</f>
        <v>17</v>
      </c>
      <c t="str" s="18" r="F158">
        <f>CONCATENATE("LMsched:",(H158*1000))</f>
        <v>LMsched:32000</v>
      </c>
      <c s="11" r="G158">
        <v>32</v>
      </c>
      <c s="6" r="H158">
        <v>32</v>
      </c>
      <c s="25" r="I158">
        <v>0</v>
      </c>
      <c t="str" s="18" r="J158">
        <f>CONCATENATE("LMbid:",(G158*1000))</f>
        <v>LMbid:32000</v>
      </c>
      <c t="str" s="18" r="K158">
        <f>CONCATENATE("LMUnscheduled:",(I158*1000))</f>
        <v>LMUnscheduled:0</v>
      </c>
      <c t="str" s="18" r="L158">
        <f>CONCATENATE("LMPlanned:",(N158*1000))</f>
        <v>LMPlanned:0</v>
      </c>
      <c t="str" s="18" r="M158">
        <f>CONCATENATE("LMSettled:",(P158*1000))</f>
        <v>LMSettled:32000</v>
      </c>
      <c s="25" r="N158">
        <v>0</v>
      </c>
      <c s="24" r="O158"/>
      <c s="6" r="P158">
        <v>32</v>
      </c>
      <c s="10" r="Q158">
        <v>-1</v>
      </c>
      <c s="28" r="R158">
        <v>-29.04</v>
      </c>
      <c s="28" r="S158">
        <v>875.64</v>
      </c>
      <c s="10" r="T158"/>
      <c s="20" r="U158">
        <f>X158*32</f>
        <v>895.68</v>
      </c>
      <c s="29" r="V158">
        <f>IF((U158=0),0,(S158/U158))</f>
        <v>0.977625937834941</v>
      </c>
      <c s="28" r="X158">
        <f>(AA158+AB158)*AC158</f>
        <v>27.99</v>
      </c>
      <c s="10" r="Y158"/>
      <c s="22" r="AA158">
        <v>21.66</v>
      </c>
      <c s="22" r="AB158">
        <v>6.33</v>
      </c>
      <c s="22" r="AC158">
        <v>1</v>
      </c>
      <c s="22" r="AD158">
        <v>0.98</v>
      </c>
    </row>
    <row customHeight="1" r="159" ht="12.0">
      <c s="13" r="A159">
        <v>41281.5416666667</v>
      </c>
      <c s="16" r="B159">
        <v>41281.5416666667</v>
      </c>
      <c s="13" r="C159">
        <f>A159+TIME(5,0,0)</f>
        <v>41281.75</v>
      </c>
      <c s="17" r="D159">
        <f>DATE(YEAR(C159),MONTH(C159),DAY(C159))</f>
        <v>41281</v>
      </c>
      <c s="18" r="E159">
        <f>HOUR(C159)</f>
        <v>18</v>
      </c>
      <c t="str" s="18" r="F159">
        <f>CONCATENATE("LMsched:",(H159*1000))</f>
        <v>LMsched:32000</v>
      </c>
      <c s="11" r="G159">
        <v>32</v>
      </c>
      <c s="6" r="H159">
        <v>32</v>
      </c>
      <c s="25" r="I159">
        <v>0</v>
      </c>
      <c t="str" s="18" r="J159">
        <f>CONCATENATE("LMbid:",(G159*1000))</f>
        <v>LMbid:32000</v>
      </c>
      <c t="str" s="18" r="K159">
        <f>CONCATENATE("LMUnscheduled:",(I159*1000))</f>
        <v>LMUnscheduled:0</v>
      </c>
      <c t="str" s="18" r="L159">
        <f>CONCATENATE("LMPlanned:",(N159*1000))</f>
        <v>LMPlanned:0</v>
      </c>
      <c t="str" s="18" r="M159">
        <f>CONCATENATE("LMSettled:",(P159*1000))</f>
        <v>LMSettled:32000</v>
      </c>
      <c s="25" r="N159">
        <v>0</v>
      </c>
      <c s="24" r="O159"/>
      <c s="6" r="P159">
        <v>32</v>
      </c>
      <c s="10" r="Q159">
        <v>-1</v>
      </c>
      <c s="28" r="R159">
        <v>-27.75</v>
      </c>
      <c s="28" r="S159">
        <v>1010.65</v>
      </c>
      <c s="10" r="T159"/>
      <c s="20" r="U159">
        <f>X159*32</f>
        <v>1031.68</v>
      </c>
      <c s="29" r="V159">
        <f>IF((U159=0),0,(S159/U159))</f>
        <v>0.979615772332506</v>
      </c>
      <c s="28" r="X159">
        <f>(AA159+AB159)*AC159</f>
        <v>32.24</v>
      </c>
      <c s="10" r="Y159"/>
      <c s="22" r="AA159">
        <v>24.99</v>
      </c>
      <c s="22" r="AB159">
        <v>7.25</v>
      </c>
      <c s="22" r="AC159">
        <v>1</v>
      </c>
      <c s="22" r="AD159">
        <v>0.98</v>
      </c>
    </row>
    <row customHeight="1" r="160" ht="12.0">
      <c s="13" r="A160">
        <v>41281.5833333333</v>
      </c>
      <c s="16" r="B160">
        <v>41281.5833333333</v>
      </c>
      <c s="13" r="C160">
        <f>A160+TIME(5,0,0)</f>
        <v>41281.7916666667</v>
      </c>
      <c s="17" r="D160">
        <f>DATE(YEAR(C160),MONTH(C160),DAY(C160))</f>
        <v>41281</v>
      </c>
      <c s="18" r="E160">
        <f>HOUR(C160)</f>
        <v>19</v>
      </c>
      <c t="str" s="18" r="F160">
        <f>CONCATENATE("LMsched:",(H160*1000))</f>
        <v>LMsched:32000</v>
      </c>
      <c s="11" r="G160">
        <v>32</v>
      </c>
      <c s="6" r="H160">
        <v>32</v>
      </c>
      <c s="25" r="I160">
        <v>0</v>
      </c>
      <c t="str" s="18" r="J160">
        <f>CONCATENATE("LMbid:",(G160*1000))</f>
        <v>LMbid:32000</v>
      </c>
      <c t="str" s="18" r="K160">
        <f>CONCATENATE("LMUnscheduled:",(I160*1000))</f>
        <v>LMUnscheduled:0</v>
      </c>
      <c t="str" s="18" r="L160">
        <f>CONCATENATE("LMPlanned:",(N160*1000))</f>
        <v>LMPlanned:0</v>
      </c>
      <c t="str" s="18" r="M160">
        <f>CONCATENATE("LMSettled:",(P160*1000))</f>
        <v>LMSettled:32000</v>
      </c>
      <c s="25" r="N160">
        <v>0</v>
      </c>
      <c s="24" r="O160"/>
      <c s="6" r="P160">
        <v>32</v>
      </c>
      <c s="10" r="Q160">
        <v>-2</v>
      </c>
      <c s="28" r="R160">
        <v>-53.92</v>
      </c>
      <c s="28" r="S160">
        <v>681.68</v>
      </c>
      <c s="10" r="T160"/>
      <c s="20" r="U160">
        <f>X160*32</f>
        <v>701.76</v>
      </c>
      <c s="29" r="V160">
        <f>IF((U160=0),0,(S160/U160))</f>
        <v>0.971386228910169</v>
      </c>
      <c s="28" r="X160">
        <f>(AA160+AB160)*AC160</f>
        <v>21.93</v>
      </c>
      <c s="10" r="Y160"/>
      <c s="22" r="AA160">
        <v>16.97</v>
      </c>
      <c s="22" r="AB160">
        <v>4.96</v>
      </c>
      <c s="22" r="AC160">
        <v>1</v>
      </c>
      <c s="22" r="AD160">
        <v>0.97</v>
      </c>
    </row>
    <row customHeight="1" r="161" ht="12.0">
      <c s="13" r="A161">
        <v>41281.625</v>
      </c>
      <c s="16" r="B161">
        <v>41281.625</v>
      </c>
      <c s="13" r="C161">
        <f>A161+TIME(5,0,0)</f>
        <v>41281.8333333333</v>
      </c>
      <c s="17" r="D161">
        <f>DATE(YEAR(C161),MONTH(C161),DAY(C161))</f>
        <v>41281</v>
      </c>
      <c s="18" r="E161">
        <f>HOUR(C161)</f>
        <v>20</v>
      </c>
      <c t="str" s="18" r="F161">
        <f>CONCATENATE("LMsched:",(H161*1000))</f>
        <v>LMsched:32000</v>
      </c>
      <c s="11" r="G161">
        <v>32</v>
      </c>
      <c s="6" r="H161">
        <v>32</v>
      </c>
      <c s="25" r="I161">
        <v>0</v>
      </c>
      <c t="str" s="18" r="J161">
        <f>CONCATENATE("LMbid:",(G161*1000))</f>
        <v>LMbid:32000</v>
      </c>
      <c t="str" s="18" r="K161">
        <f>CONCATENATE("LMUnscheduled:",(I161*1000))</f>
        <v>LMUnscheduled:0</v>
      </c>
      <c t="str" s="18" r="L161">
        <f>CONCATENATE("LMPlanned:",(N161*1000))</f>
        <v>LMPlanned:0</v>
      </c>
      <c t="str" s="18" r="M161">
        <f>CONCATENATE("LMSettled:",(P161*1000))</f>
        <v>LMSettled:32000</v>
      </c>
      <c s="25" r="N161">
        <v>0</v>
      </c>
      <c s="24" r="O161"/>
      <c s="6" r="P161">
        <v>32</v>
      </c>
      <c s="10" r="Q161">
        <v>-1</v>
      </c>
      <c s="28" r="R161">
        <v>-24.9</v>
      </c>
      <c s="28" r="S161">
        <v>520.37</v>
      </c>
      <c s="10" r="T161"/>
      <c s="20" r="U161">
        <f>X161*32</f>
        <v>536</v>
      </c>
      <c s="29" r="V161">
        <f>IF((U161=0),0,(S161/U161))</f>
        <v>0.970839552238806</v>
      </c>
      <c s="28" r="X161">
        <f>(AA161+AB161)*AC161</f>
        <v>16.75</v>
      </c>
      <c s="10" r="Y161"/>
      <c s="22" r="AA161">
        <v>13.51</v>
      </c>
      <c s="22" r="AB161">
        <v>3.24</v>
      </c>
      <c s="22" r="AC161">
        <v>1</v>
      </c>
      <c s="22" r="AD161">
        <v>0.97</v>
      </c>
    </row>
    <row customHeight="1" r="162" ht="12.0">
      <c s="13" r="A162">
        <v>41281.6666666667</v>
      </c>
      <c s="16" r="B162">
        <v>41281.6666666667</v>
      </c>
      <c s="13" r="C162">
        <f>A162+TIME(5,0,0)</f>
        <v>41281.875</v>
      </c>
      <c s="17" r="D162">
        <f>DATE(YEAR(C162),MONTH(C162),DAY(C162))</f>
        <v>41281</v>
      </c>
      <c s="18" r="E162">
        <f>HOUR(C162)</f>
        <v>21</v>
      </c>
      <c t="str" s="18" r="F162">
        <f>CONCATENATE("LMsched:",(H162*1000))</f>
        <v>LMsched:32000</v>
      </c>
      <c s="11" r="G162">
        <v>32</v>
      </c>
      <c s="6" r="H162">
        <v>32</v>
      </c>
      <c s="25" r="I162">
        <v>0</v>
      </c>
      <c t="str" s="18" r="J162">
        <f>CONCATENATE("LMbid:",(G162*1000))</f>
        <v>LMbid:32000</v>
      </c>
      <c t="str" s="18" r="K162">
        <f>CONCATENATE("LMUnscheduled:",(I162*1000))</f>
        <v>LMUnscheduled:0</v>
      </c>
      <c t="str" s="18" r="L162">
        <f>CONCATENATE("LMPlanned:",(N162*1000))</f>
        <v>LMPlanned:0</v>
      </c>
      <c t="str" s="18" r="M162">
        <f>CONCATENATE("LMSettled:",(P162*1000))</f>
        <v>LMSettled:32000</v>
      </c>
      <c s="25" r="N162">
        <v>0</v>
      </c>
      <c s="24" r="O162"/>
      <c s="6" r="P162">
        <v>32</v>
      </c>
      <c s="10" r="Q162">
        <v>0</v>
      </c>
      <c s="28" r="R162">
        <v>0</v>
      </c>
      <c s="28" r="S162">
        <v>950.53</v>
      </c>
      <c s="10" r="T162"/>
      <c s="20" r="U162">
        <f>X162*32</f>
        <v>972.48</v>
      </c>
      <c s="29" r="V162">
        <f>IF((U162=0),0,(S162/U162))</f>
        <v>0.977428841724251</v>
      </c>
      <c s="28" r="X162">
        <f>(AA162+AB162)*AC162</f>
        <v>30.39</v>
      </c>
      <c s="10" r="Y162"/>
      <c s="22" r="AA162">
        <v>21.65</v>
      </c>
      <c s="22" r="AB162">
        <v>8.74</v>
      </c>
      <c s="22" r="AC162">
        <v>1</v>
      </c>
      <c s="22" r="AD162">
        <v>0.98</v>
      </c>
    </row>
    <row customHeight="1" r="163" ht="12.0">
      <c s="13" r="A163">
        <v>41281.7083333333</v>
      </c>
      <c s="16" r="B163">
        <v>41281.7083333333</v>
      </c>
      <c s="13" r="C163">
        <f>A163+TIME(5,0,0)</f>
        <v>41281.9166666667</v>
      </c>
      <c s="17" r="D163">
        <f>DATE(YEAR(C163),MONTH(C163),DAY(C163))</f>
        <v>41281</v>
      </c>
      <c s="18" r="E163">
        <f>HOUR(C163)</f>
        <v>22</v>
      </c>
      <c t="str" s="18" r="F163">
        <f>CONCATENATE("LMsched:",(H163*1000))</f>
        <v>LMsched:32000</v>
      </c>
      <c s="11" r="G163">
        <v>32</v>
      </c>
      <c s="6" r="H163">
        <v>32</v>
      </c>
      <c s="25" r="I163">
        <v>0</v>
      </c>
      <c t="str" s="18" r="J163">
        <f>CONCATENATE("LMbid:",(G163*1000))</f>
        <v>LMbid:32000</v>
      </c>
      <c t="str" s="18" r="K163">
        <f>CONCATENATE("LMUnscheduled:",(I163*1000))</f>
        <v>LMUnscheduled:0</v>
      </c>
      <c t="str" s="18" r="L163">
        <f>CONCATENATE("LMPlanned:",(N163*1000))</f>
        <v>LMPlanned:0</v>
      </c>
      <c t="str" s="18" r="M163">
        <f>CONCATENATE("LMSettled:",(P163*1000))</f>
        <v>LMSettled:32000</v>
      </c>
      <c s="25" r="N163">
        <v>0</v>
      </c>
      <c s="24" r="O163"/>
      <c s="6" r="P163">
        <v>32</v>
      </c>
      <c s="10" r="Q163">
        <v>-1</v>
      </c>
      <c s="28" r="R163">
        <v>-26.62</v>
      </c>
      <c s="28" r="S163">
        <v>680.03</v>
      </c>
      <c s="10" r="T163"/>
      <c s="20" r="U163">
        <f>X163*32</f>
        <v>705.92</v>
      </c>
      <c s="29" r="V163">
        <f>IF((U163=0),0,(S163/U163))</f>
        <v>0.963324456029012</v>
      </c>
      <c s="28" r="X163">
        <f>(AA163+AB163)*AC163</f>
        <v>22.06</v>
      </c>
      <c s="10" r="Y163"/>
      <c s="22" r="AA163">
        <v>14.79</v>
      </c>
      <c s="22" r="AB163">
        <v>7.27</v>
      </c>
      <c s="22" r="AC163">
        <v>1</v>
      </c>
      <c s="22" r="AD163">
        <v>0.96</v>
      </c>
    </row>
    <row customHeight="1" r="164" ht="12.0">
      <c s="13" r="A164">
        <v>41281.75</v>
      </c>
      <c s="16" r="B164">
        <v>41281.75</v>
      </c>
      <c s="13" r="C164">
        <f>A164+TIME(5,0,0)</f>
        <v>41281.9583333333</v>
      </c>
      <c s="17" r="D164">
        <f>DATE(YEAR(C164),MONTH(C164),DAY(C164))</f>
        <v>41281</v>
      </c>
      <c s="18" r="E164">
        <f>HOUR(C164)</f>
        <v>23</v>
      </c>
      <c t="str" s="18" r="F164">
        <f>CONCATENATE("LMsched:",(H164*1000))</f>
        <v>LMsched:32000</v>
      </c>
      <c s="11" r="G164">
        <v>32</v>
      </c>
      <c s="6" r="H164">
        <v>32</v>
      </c>
      <c s="25" r="I164">
        <v>0</v>
      </c>
      <c t="str" s="18" r="J164">
        <f>CONCATENATE("LMbid:",(G164*1000))</f>
        <v>LMbid:32000</v>
      </c>
      <c t="str" s="18" r="K164">
        <f>CONCATENATE("LMUnscheduled:",(I164*1000))</f>
        <v>LMUnscheduled:0</v>
      </c>
      <c t="str" s="18" r="L164">
        <f>CONCATENATE("LMPlanned:",(N164*1000))</f>
        <v>LMPlanned:0</v>
      </c>
      <c t="str" s="18" r="M164">
        <f>CONCATENATE("LMSettled:",(P164*1000))</f>
        <v>LMSettled:32000</v>
      </c>
      <c s="25" r="N164">
        <v>0</v>
      </c>
      <c s="24" r="O164"/>
      <c s="6" r="P164">
        <v>32</v>
      </c>
      <c s="10" r="Q164">
        <v>-3</v>
      </c>
      <c s="28" r="R164">
        <v>-367.32</v>
      </c>
      <c s="28" r="S164">
        <v>4436.85</v>
      </c>
      <c s="10" r="T164"/>
      <c s="20" r="U164">
        <f>X164*32</f>
        <v>5041.28</v>
      </c>
      <c s="29" r="V164">
        <f>IF((U164=0),0,(S164/U164))</f>
        <v>0.880103862511108</v>
      </c>
      <c s="28" r="X164">
        <f>(AA164+AB164)*AC164</f>
        <v>157.54</v>
      </c>
      <c s="10" r="Y164"/>
      <c s="22" r="AA164">
        <v>154.29</v>
      </c>
      <c s="22" r="AB164">
        <v>3.25</v>
      </c>
      <c s="22" r="AC164">
        <v>1</v>
      </c>
      <c s="22" r="AD164">
        <v>0.88</v>
      </c>
    </row>
    <row customHeight="1" r="165" ht="12.0">
      <c s="13" r="A165">
        <v>41281.7916666667</v>
      </c>
      <c s="16" r="B165">
        <v>41281.7916666667</v>
      </c>
      <c s="17" r="C165">
        <f>A165+TIME(5,0,0)</f>
        <v>41282</v>
      </c>
      <c s="17" r="D165">
        <f>DATE(YEAR(C165),MONTH(C165),DAY(C165))</f>
        <v>41282</v>
      </c>
      <c s="18" r="E165">
        <f>HOUR(C165)</f>
        <v>0</v>
      </c>
      <c t="str" s="18" r="F165">
        <f>CONCATENATE("LMsched:",(H165*1000))</f>
        <v>LMsched:32000</v>
      </c>
      <c s="11" r="G165">
        <v>32</v>
      </c>
      <c s="6" r="H165">
        <v>32</v>
      </c>
      <c s="25" r="I165">
        <v>0</v>
      </c>
      <c t="str" s="18" r="J165">
        <f>CONCATENATE("LMbid:",(G165*1000))</f>
        <v>LMbid:32000</v>
      </c>
      <c t="str" s="18" r="K165">
        <f>CONCATENATE("LMUnscheduled:",(I165*1000))</f>
        <v>LMUnscheduled:0</v>
      </c>
      <c t="str" s="18" r="L165">
        <f>CONCATENATE("LMPlanned:",(N165*1000))</f>
        <v>LMPlanned:0</v>
      </c>
      <c t="str" s="18" r="M165">
        <f>CONCATENATE("LMSettled:",(P165*1000))</f>
        <v>LMSettled:32000</v>
      </c>
      <c s="25" r="N165">
        <v>0</v>
      </c>
      <c s="24" r="O165"/>
      <c s="6" r="P165">
        <v>32</v>
      </c>
      <c s="10" r="Q165">
        <v>-1</v>
      </c>
      <c s="28" r="R165">
        <v>-45.82</v>
      </c>
      <c s="28" r="S165">
        <v>1622.12</v>
      </c>
      <c s="10" r="T165"/>
      <c s="20" r="U165">
        <f>X165*32</f>
        <v>1665.92</v>
      </c>
      <c s="29" r="V165">
        <f>IF((U165=0),0,(S165/U165))</f>
        <v>0.973708221283135</v>
      </c>
      <c s="28" r="X165">
        <f>(AA165+AB165)*AC165</f>
        <v>52.06</v>
      </c>
      <c s="10" r="Y165"/>
      <c s="22" r="AA165">
        <v>43.17</v>
      </c>
      <c s="22" r="AB165">
        <v>8.89</v>
      </c>
      <c s="22" r="AC165">
        <v>1</v>
      </c>
      <c s="22" r="AD165">
        <v>0.97</v>
      </c>
    </row>
    <row customHeight="1" r="166" ht="12.0">
      <c s="13" r="A166">
        <v>41281.8333333333</v>
      </c>
      <c s="16" r="B166">
        <v>41281.8333333333</v>
      </c>
      <c s="13" r="C166">
        <f>A166+TIME(5,0,0)</f>
        <v>41282.0416666667</v>
      </c>
      <c s="17" r="D166">
        <f>DATE(YEAR(C166),MONTH(C166),DAY(C166))</f>
        <v>41282</v>
      </c>
      <c s="18" r="E166">
        <f>HOUR(C166)</f>
        <v>1</v>
      </c>
      <c t="str" s="18" r="F166">
        <f>CONCATENATE("LMsched:",(H166*1000))</f>
        <v>LMsched:32000</v>
      </c>
      <c s="11" r="G166">
        <v>32</v>
      </c>
      <c s="6" r="H166">
        <v>32</v>
      </c>
      <c s="25" r="I166">
        <v>0</v>
      </c>
      <c t="str" s="18" r="J166">
        <f>CONCATENATE("LMbid:",(G166*1000))</f>
        <v>LMbid:32000</v>
      </c>
      <c t="str" s="18" r="K166">
        <f>CONCATENATE("LMUnscheduled:",(I166*1000))</f>
        <v>LMUnscheduled:0</v>
      </c>
      <c t="str" s="18" r="L166">
        <f>CONCATENATE("LMPlanned:",(N166*1000))</f>
        <v>LMPlanned:0</v>
      </c>
      <c t="str" s="18" r="M166">
        <f>CONCATENATE("LMSettled:",(P166*1000))</f>
        <v>LMSettled:32000</v>
      </c>
      <c s="25" r="N166">
        <v>0</v>
      </c>
      <c s="24" r="O166"/>
      <c s="6" r="P166">
        <v>32</v>
      </c>
      <c s="10" r="Q166">
        <v>-2</v>
      </c>
      <c s="28" r="R166">
        <v>-59.48</v>
      </c>
      <c s="28" r="S166">
        <v>1232.33</v>
      </c>
      <c s="10" r="T166"/>
      <c s="20" r="U166">
        <f>X166*32</f>
        <v>1328.96</v>
      </c>
      <c s="29" r="V166">
        <f>IF((U166=0),0,(S166/U166))</f>
        <v>0.927289007946063</v>
      </c>
      <c s="28" r="X166">
        <f>(AA166+AB166)*AC166</f>
        <v>41.53</v>
      </c>
      <c s="10" r="Y166"/>
      <c s="22" r="AA166">
        <v>36.79</v>
      </c>
      <c s="22" r="AB166">
        <v>4.74</v>
      </c>
      <c s="22" r="AC166">
        <v>1</v>
      </c>
      <c s="22" r="AD166">
        <v>0.93</v>
      </c>
    </row>
    <row customHeight="1" r="167" ht="12.0">
      <c s="13" r="A167">
        <v>41281.875</v>
      </c>
      <c s="16" r="B167">
        <v>41281.875</v>
      </c>
      <c s="13" r="C167">
        <f>A167+TIME(5,0,0)</f>
        <v>41282.0833333333</v>
      </c>
      <c s="17" r="D167">
        <f>DATE(YEAR(C167),MONTH(C167),DAY(C167))</f>
        <v>41282</v>
      </c>
      <c s="18" r="E167">
        <f>HOUR(C167)</f>
        <v>2</v>
      </c>
      <c t="str" s="18" r="F167">
        <f>CONCATENATE("LMsched:",(H167*1000))</f>
        <v>LMsched:32000</v>
      </c>
      <c s="11" r="G167">
        <v>32</v>
      </c>
      <c s="6" r="H167">
        <v>32</v>
      </c>
      <c s="25" r="I167">
        <v>0</v>
      </c>
      <c t="str" s="18" r="J167">
        <f>CONCATENATE("LMbid:",(G167*1000))</f>
        <v>LMbid:32000</v>
      </c>
      <c t="str" s="18" r="K167">
        <f>CONCATENATE("LMUnscheduled:",(I167*1000))</f>
        <v>LMUnscheduled:0</v>
      </c>
      <c t="str" s="18" r="L167">
        <f>CONCATENATE("LMPlanned:",(N167*1000))</f>
        <v>LMPlanned:0</v>
      </c>
      <c t="str" s="18" r="M167">
        <f>CONCATENATE("LMSettled:",(P167*1000))</f>
        <v>LMSettled:32000</v>
      </c>
      <c s="25" r="N167">
        <v>0</v>
      </c>
      <c s="24" r="O167"/>
      <c s="6" r="P167">
        <v>32</v>
      </c>
      <c s="10" r="Q167">
        <v>-1</v>
      </c>
      <c s="28" r="R167">
        <v>-29.89</v>
      </c>
      <c s="28" r="S167">
        <v>839.41</v>
      </c>
      <c s="10" r="T167"/>
      <c s="20" r="U167">
        <f>X167*32</f>
        <v>879.68</v>
      </c>
      <c s="29" r="V167">
        <f>IF((U167=0),0,(S167/U167))</f>
        <v>0.954221989814478</v>
      </c>
      <c s="28" r="X167">
        <f>(AA167+AB167)*AC167</f>
        <v>27.49</v>
      </c>
      <c s="10" r="Y167"/>
      <c s="22" r="AA167">
        <v>19.46</v>
      </c>
      <c s="22" r="AB167">
        <v>8.03</v>
      </c>
      <c s="22" r="AC167">
        <v>1</v>
      </c>
      <c s="22" r="AD167">
        <v>0.95</v>
      </c>
    </row>
    <row customHeight="1" r="168" ht="12.0">
      <c s="13" r="A168">
        <v>41281.9166666667</v>
      </c>
      <c s="16" r="B168">
        <v>41281.9166666667</v>
      </c>
      <c s="13" r="C168">
        <f>A168+TIME(5,0,0)</f>
        <v>41282.125</v>
      </c>
      <c s="17" r="D168">
        <f>DATE(YEAR(C168),MONTH(C168),DAY(C168))</f>
        <v>41282</v>
      </c>
      <c s="18" r="E168">
        <f>HOUR(C168)</f>
        <v>3</v>
      </c>
      <c t="str" s="18" r="F168">
        <f>CONCATENATE("LMsched:",(H168*1000))</f>
        <v>LMsched:32000</v>
      </c>
      <c s="11" r="G168">
        <v>32</v>
      </c>
      <c s="6" r="H168">
        <v>32</v>
      </c>
      <c s="25" r="I168">
        <v>0</v>
      </c>
      <c t="str" s="18" r="J168">
        <f>CONCATENATE("LMbid:",(G168*1000))</f>
        <v>LMbid:32000</v>
      </c>
      <c t="str" s="18" r="K168">
        <f>CONCATENATE("LMUnscheduled:",(I168*1000))</f>
        <v>LMUnscheduled:0</v>
      </c>
      <c t="str" s="18" r="L168">
        <f>CONCATENATE("LMPlanned:",(N168*1000))</f>
        <v>LMPlanned:0</v>
      </c>
      <c t="str" s="18" r="M168">
        <f>CONCATENATE("LMSettled:",(P168*1000))</f>
        <v>LMSettled:32000</v>
      </c>
      <c s="25" r="N168">
        <v>0</v>
      </c>
      <c s="24" r="O168"/>
      <c s="6" r="P168">
        <v>32</v>
      </c>
      <c s="10" r="Q168">
        <v>0</v>
      </c>
      <c s="28" r="R168">
        <v>0</v>
      </c>
      <c s="28" r="S168">
        <v>648.15</v>
      </c>
      <c s="10" r="T168"/>
      <c s="20" r="U168">
        <f>X168*32</f>
        <v>665.92</v>
      </c>
      <c s="29" r="V168">
        <f>IF((U168=0),0,(S168/U168))</f>
        <v>0.973315112926478</v>
      </c>
      <c s="28" r="X168">
        <f>(AA168+AB168)*AC168</f>
        <v>20.81</v>
      </c>
      <c s="10" r="Y168"/>
      <c s="22" r="AA168">
        <v>13.06</v>
      </c>
      <c s="22" r="AB168">
        <v>7.75</v>
      </c>
      <c s="22" r="AC168">
        <v>1</v>
      </c>
      <c s="22" r="AD168">
        <v>0.97</v>
      </c>
    </row>
    <row customHeight="1" r="169" ht="12.0">
      <c s="13" r="A169">
        <v>41281.9583333333</v>
      </c>
      <c s="16" r="B169">
        <v>41281.9583333333</v>
      </c>
      <c s="13" r="C169">
        <f>A169+TIME(5,0,0)</f>
        <v>41282.1666666667</v>
      </c>
      <c s="17" r="D169">
        <f>DATE(YEAR(C169),MONTH(C169),DAY(C169))</f>
        <v>41282</v>
      </c>
      <c s="18" r="E169">
        <f>HOUR(C169)</f>
        <v>4</v>
      </c>
      <c t="str" s="18" r="F169">
        <f>CONCATENATE("LMsched:",(H169*1000))</f>
        <v>LMsched:32000</v>
      </c>
      <c s="11" r="G169">
        <v>32</v>
      </c>
      <c s="6" r="H169">
        <v>32</v>
      </c>
      <c s="25" r="I169">
        <v>0</v>
      </c>
      <c t="str" s="18" r="J169">
        <f>CONCATENATE("LMbid:",(G169*1000))</f>
        <v>LMbid:32000</v>
      </c>
      <c t="str" s="18" r="K169">
        <f>CONCATENATE("LMUnscheduled:",(I169*1000))</f>
        <v>LMUnscheduled:0</v>
      </c>
      <c t="str" s="18" r="L169">
        <f>CONCATENATE("LMPlanned:",(N169*1000))</f>
        <v>LMPlanned:0</v>
      </c>
      <c t="str" s="18" r="M169">
        <f>CONCATENATE("LMSettled:",(P169*1000))</f>
        <v>LMSettled:32000</v>
      </c>
      <c s="25" r="N169">
        <v>0</v>
      </c>
      <c s="24" r="O169"/>
      <c s="6" r="P169">
        <v>32</v>
      </c>
      <c s="10" r="Q169">
        <v>0</v>
      </c>
      <c s="28" r="R169">
        <v>0</v>
      </c>
      <c s="28" r="S169">
        <v>836.18</v>
      </c>
      <c s="10" r="T169"/>
      <c s="20" r="U169">
        <f>X169*32</f>
        <v>855.04</v>
      </c>
      <c s="29" r="V169">
        <f>IF((U169=0),0,(S169/U169))</f>
        <v>0.97794255239521</v>
      </c>
      <c s="28" r="X169">
        <f>(AA169+AB169)*AC169</f>
        <v>26.72</v>
      </c>
      <c s="10" r="Y169"/>
      <c s="22" r="AA169">
        <v>18.99</v>
      </c>
      <c s="22" r="AB169">
        <v>7.73</v>
      </c>
      <c s="22" r="AC169">
        <v>1</v>
      </c>
      <c s="22" r="AD169">
        <v>0.98</v>
      </c>
    </row>
    <row customHeight="1" r="170" ht="12.0">
      <c s="13" r="A170">
        <v>41282</v>
      </c>
      <c s="16" r="B170">
        <v>41282</v>
      </c>
      <c s="13" r="C170">
        <f>A170+TIME(5,0,0)</f>
        <v>41282.2083333333</v>
      </c>
      <c s="17" r="D170">
        <f>DATE(YEAR(C170),MONTH(C170),DAY(C170))</f>
        <v>41282</v>
      </c>
      <c s="18" r="E170">
        <f>HOUR(C170)</f>
        <v>5</v>
      </c>
      <c t="str" s="18" r="F170">
        <f>CONCATENATE("LMsched:",(H170*1000))</f>
        <v>LMsched:32000</v>
      </c>
      <c s="11" r="G170">
        <v>32</v>
      </c>
      <c s="6" r="H170">
        <v>32</v>
      </c>
      <c s="25" r="I170">
        <v>0</v>
      </c>
      <c t="str" s="18" r="J170">
        <f>CONCATENATE("LMbid:",(G170*1000))</f>
        <v>LMbid:32000</v>
      </c>
      <c t="str" s="18" r="K170">
        <f>CONCATENATE("LMUnscheduled:",(I170*1000))</f>
        <v>LMUnscheduled:0</v>
      </c>
      <c t="str" s="18" r="L170">
        <f>CONCATENATE("LMPlanned:",(N170*1000))</f>
        <v>LMPlanned:0</v>
      </c>
      <c t="str" s="18" r="M170">
        <f>CONCATENATE("LMSettled:",(P170*1000))</f>
        <v>LMSettled:32000</v>
      </c>
      <c s="25" r="N170">
        <v>0</v>
      </c>
      <c s="24" r="O170"/>
      <c s="6" r="P170">
        <v>32</v>
      </c>
      <c s="10" r="Q170">
        <v>-3</v>
      </c>
      <c s="28" r="R170">
        <v>-80.85</v>
      </c>
      <c s="28" r="S170">
        <v>732.68</v>
      </c>
      <c s="10" r="T170"/>
      <c s="20" r="U170">
        <f>X170*32</f>
        <v>751.36</v>
      </c>
      <c s="29" r="V170">
        <f>IF((U170=0),0,(S170/U170))</f>
        <v>0.975138415672913</v>
      </c>
      <c s="28" r="X170">
        <f>(AA170+AB170)*AC170</f>
        <v>23.48</v>
      </c>
      <c s="10" r="Y170"/>
      <c s="22" r="AA170">
        <v>15.16</v>
      </c>
      <c s="22" r="AB170">
        <v>8.32</v>
      </c>
      <c s="22" r="AC170">
        <v>1</v>
      </c>
      <c s="22" r="AD170">
        <v>0.98</v>
      </c>
    </row>
    <row customHeight="1" r="171" ht="12.0">
      <c s="13" r="A171">
        <v>41282.0416666667</v>
      </c>
      <c s="16" r="B171">
        <v>41282.0416666667</v>
      </c>
      <c s="13" r="C171">
        <f>A171+TIME(5,0,0)</f>
        <v>41282.25</v>
      </c>
      <c s="17" r="D171">
        <f>DATE(YEAR(C171),MONTH(C171),DAY(C171))</f>
        <v>41282</v>
      </c>
      <c s="18" r="E171">
        <f>HOUR(C171)</f>
        <v>6</v>
      </c>
      <c t="str" s="18" r="F171">
        <f>CONCATENATE("LMsched:",(H171*1000))</f>
        <v>LMsched:32000</v>
      </c>
      <c s="11" r="G171">
        <v>32</v>
      </c>
      <c s="6" r="H171">
        <v>32</v>
      </c>
      <c s="25" r="I171">
        <v>0</v>
      </c>
      <c t="str" s="18" r="J171">
        <f>CONCATENATE("LMbid:",(G171*1000))</f>
        <v>LMbid:32000</v>
      </c>
      <c t="str" s="18" r="K171">
        <f>CONCATENATE("LMUnscheduled:",(I171*1000))</f>
        <v>LMUnscheduled:0</v>
      </c>
      <c t="str" s="18" r="L171">
        <f>CONCATENATE("LMPlanned:",(N171*1000))</f>
        <v>LMPlanned:0</v>
      </c>
      <c t="str" s="18" r="M171">
        <f>CONCATENATE("LMSettled:",(P171*1000))</f>
        <v>LMSettled:32000</v>
      </c>
      <c s="25" r="N171">
        <v>0</v>
      </c>
      <c t="s" s="24" r="O171">
        <v>33</v>
      </c>
      <c s="6" r="P171">
        <v>32</v>
      </c>
      <c s="10" r="Q171">
        <v>0</v>
      </c>
      <c s="28" r="R171">
        <v>0</v>
      </c>
      <c s="28" r="S171">
        <v>716.47</v>
      </c>
      <c s="10" r="T171"/>
      <c s="20" r="U171">
        <f>X171*32</f>
        <v>736.32</v>
      </c>
      <c s="29" r="V171">
        <f>IF((U171=0),0,(S171/U171))</f>
        <v>0.97304161234246</v>
      </c>
      <c s="28" r="X171">
        <f>(AA171+AB171)*AC171</f>
        <v>23.01</v>
      </c>
      <c s="10" r="Y171"/>
      <c s="22" r="AA171">
        <v>19.91</v>
      </c>
      <c s="22" r="AB171">
        <v>3.1</v>
      </c>
      <c s="22" r="AC171">
        <v>1</v>
      </c>
      <c s="22" r="AD171">
        <v>0.97</v>
      </c>
    </row>
    <row customHeight="1" r="172" ht="12.0">
      <c s="13" r="A172">
        <v>41282.0833333333</v>
      </c>
      <c s="16" r="B172">
        <v>41282.0833333333</v>
      </c>
      <c s="13" r="C172">
        <f>A172+TIME(5,0,0)</f>
        <v>41282.2916666667</v>
      </c>
      <c s="17" r="D172">
        <f>DATE(YEAR(C172),MONTH(C172),DAY(C172))</f>
        <v>41282</v>
      </c>
      <c s="18" r="E172">
        <f>HOUR(C172)</f>
        <v>7</v>
      </c>
      <c t="str" s="18" r="F172">
        <f>CONCATENATE("LMsched:",(H172*1000))</f>
        <v>LMsched:32000</v>
      </c>
      <c s="11" r="G172">
        <v>32</v>
      </c>
      <c s="6" r="H172">
        <v>32</v>
      </c>
      <c s="25" r="I172">
        <v>0</v>
      </c>
      <c t="str" s="18" r="J172">
        <f>CONCATENATE("LMbid:",(G172*1000))</f>
        <v>LMbid:32000</v>
      </c>
      <c t="str" s="18" r="K172">
        <f>CONCATENATE("LMUnscheduled:",(I172*1000))</f>
        <v>LMUnscheduled:0</v>
      </c>
      <c t="str" s="18" r="L172">
        <f>CONCATENATE("LMPlanned:",(N172*1000))</f>
        <v>LMPlanned:0</v>
      </c>
      <c t="str" s="18" r="M172">
        <f>CONCATENATE("LMSettled:",(P172*1000))</f>
        <v>LMSettled:32000</v>
      </c>
      <c s="25" r="N172">
        <v>0</v>
      </c>
      <c t="s" s="24" r="O172">
        <v>33</v>
      </c>
      <c s="6" r="P172">
        <v>32</v>
      </c>
      <c s="10" r="Q172">
        <v>-1</v>
      </c>
      <c s="28" r="R172">
        <v>-27.64</v>
      </c>
      <c s="28" r="S172">
        <v>481.43</v>
      </c>
      <c s="10" r="T172"/>
      <c s="20" r="U172">
        <f>X172*32</f>
        <v>493.76</v>
      </c>
      <c s="29" r="V172">
        <f>IF((U172=0),0,(S172/U172))</f>
        <v>0.975028353856124</v>
      </c>
      <c s="28" r="X172">
        <f>(AA172+AB172)*AC172</f>
        <v>15.43</v>
      </c>
      <c s="10" r="Y172"/>
      <c s="22" r="AA172">
        <v>10.25</v>
      </c>
      <c s="22" r="AB172">
        <v>5.18</v>
      </c>
      <c s="22" r="AC172">
        <v>1</v>
      </c>
      <c s="22" r="AD172">
        <v>0.98</v>
      </c>
    </row>
    <row customHeight="1" r="173" ht="12.0">
      <c s="13" r="A173">
        <v>41282.125</v>
      </c>
      <c s="16" r="B173">
        <v>41282.125</v>
      </c>
      <c s="13" r="C173">
        <f>A173+TIME(5,0,0)</f>
        <v>41282.3333333333</v>
      </c>
      <c s="17" r="D173">
        <f>DATE(YEAR(C173),MONTH(C173),DAY(C173))</f>
        <v>41282</v>
      </c>
      <c s="18" r="E173">
        <f>HOUR(C173)</f>
        <v>8</v>
      </c>
      <c t="str" s="18" r="F173">
        <f>CONCATENATE("LMsched:",(H173*1000))</f>
        <v>LMsched:32000</v>
      </c>
      <c s="11" r="G173">
        <v>32</v>
      </c>
      <c s="6" r="H173">
        <v>32</v>
      </c>
      <c s="25" r="I173">
        <v>0</v>
      </c>
      <c t="str" s="18" r="J173">
        <f>CONCATENATE("LMbid:",(G173*1000))</f>
        <v>LMbid:32000</v>
      </c>
      <c t="str" s="18" r="K173">
        <f>CONCATENATE("LMUnscheduled:",(I173*1000))</f>
        <v>LMUnscheduled:0</v>
      </c>
      <c t="str" s="18" r="L173">
        <f>CONCATENATE("LMPlanned:",(N173*1000))</f>
        <v>LMPlanned:0</v>
      </c>
      <c t="str" s="18" r="M173">
        <f>CONCATENATE("LMSettled:",(P173*1000))</f>
        <v>LMSettled:32000</v>
      </c>
      <c s="25" r="N173">
        <v>0</v>
      </c>
      <c t="s" s="24" r="O173">
        <v>33</v>
      </c>
      <c s="6" r="P173">
        <v>32</v>
      </c>
      <c s="10" r="Q173">
        <v>-1</v>
      </c>
      <c s="28" r="R173">
        <v>-27.77</v>
      </c>
      <c s="28" r="S173">
        <v>515.06</v>
      </c>
      <c s="10" r="T173"/>
      <c s="20" r="U173">
        <f>X173*32</f>
        <v>528.96</v>
      </c>
      <c s="29" r="V173">
        <f>IF((U173=0),0,(S173/U173))</f>
        <v>0.973722020568663</v>
      </c>
      <c s="28" r="X173">
        <f>(AA173+AB173)*AC173</f>
        <v>16.53</v>
      </c>
      <c s="10" r="Y173"/>
      <c s="22" r="AA173">
        <v>10.88</v>
      </c>
      <c s="22" r="AB173">
        <v>5.65</v>
      </c>
      <c s="22" r="AC173">
        <v>1</v>
      </c>
      <c s="22" r="AD173">
        <v>0.97</v>
      </c>
    </row>
    <row customHeight="1" r="174" ht="12.0">
      <c s="13" r="A174">
        <v>41282.1666666667</v>
      </c>
      <c s="16" r="B174">
        <v>41282.1666666667</v>
      </c>
      <c s="13" r="C174">
        <f>A174+TIME(5,0,0)</f>
        <v>41282.375</v>
      </c>
      <c s="17" r="D174">
        <f>DATE(YEAR(C174),MONTH(C174),DAY(C174))</f>
        <v>41282</v>
      </c>
      <c s="18" r="E174">
        <f>HOUR(C174)</f>
        <v>9</v>
      </c>
      <c t="str" s="18" r="F174">
        <f>CONCATENATE("LMsched:",(H174*1000))</f>
        <v>LMsched:32000</v>
      </c>
      <c s="11" r="G174">
        <v>32</v>
      </c>
      <c s="6" r="H174">
        <v>32</v>
      </c>
      <c s="25" r="I174">
        <v>0</v>
      </c>
      <c t="str" s="18" r="J174">
        <f>CONCATENATE("LMbid:",(G174*1000))</f>
        <v>LMbid:32000</v>
      </c>
      <c t="str" s="18" r="K174">
        <f>CONCATENATE("LMUnscheduled:",(I174*1000))</f>
        <v>LMUnscheduled:0</v>
      </c>
      <c t="str" s="18" r="L174">
        <f>CONCATENATE("LMPlanned:",(N174*1000))</f>
        <v>LMPlanned:0</v>
      </c>
      <c t="str" s="18" r="M174">
        <f>CONCATENATE("LMSettled:",(P174*1000))</f>
        <v>LMSettled:32000</v>
      </c>
      <c s="25" r="N174">
        <v>0</v>
      </c>
      <c t="s" s="24" r="O174">
        <v>33</v>
      </c>
      <c s="6" r="P174">
        <v>32</v>
      </c>
      <c s="10" r="Q174">
        <v>-1</v>
      </c>
      <c s="28" r="R174">
        <v>-28.01</v>
      </c>
      <c s="28" r="S174">
        <v>841.25</v>
      </c>
      <c s="10" r="T174"/>
      <c s="20" r="U174">
        <f>X174*32</f>
        <v>858.24</v>
      </c>
      <c s="29" r="V174">
        <f>IF((U174=0),0,(S174/U174))</f>
        <v>0.980203672632364</v>
      </c>
      <c s="28" r="X174">
        <f>(AA174+AB174)*AC174</f>
        <v>26.82</v>
      </c>
      <c s="10" r="Y174"/>
      <c s="22" r="AA174">
        <v>13.94</v>
      </c>
      <c s="22" r="AB174">
        <v>12.88</v>
      </c>
      <c s="22" r="AC174">
        <v>1</v>
      </c>
      <c s="22" r="AD174">
        <v>0.98</v>
      </c>
    </row>
    <row customHeight="1" r="175" ht="12.0">
      <c s="13" r="A175">
        <v>41282.2083333333</v>
      </c>
      <c s="16" r="B175">
        <v>41282.2083333333</v>
      </c>
      <c s="13" r="C175">
        <f>A175+TIME(5,0,0)</f>
        <v>41282.4166666667</v>
      </c>
      <c s="17" r="D175">
        <f>DATE(YEAR(C175),MONTH(C175),DAY(C175))</f>
        <v>41282</v>
      </c>
      <c s="18" r="E175">
        <f>HOUR(C175)</f>
        <v>10</v>
      </c>
      <c t="str" s="18" r="F175">
        <f>CONCATENATE("LMsched:",(H175*1000))</f>
        <v>LMsched:32000</v>
      </c>
      <c s="11" r="G175">
        <v>32</v>
      </c>
      <c s="6" r="H175">
        <v>32</v>
      </c>
      <c s="25" r="I175">
        <v>0</v>
      </c>
      <c t="str" s="18" r="J175">
        <f>CONCATENATE("LMbid:",(G175*1000))</f>
        <v>LMbid:32000</v>
      </c>
      <c t="str" s="18" r="K175">
        <f>CONCATENATE("LMUnscheduled:",(I175*1000))</f>
        <v>LMUnscheduled:0</v>
      </c>
      <c t="str" s="18" r="L175">
        <f>CONCATENATE("LMPlanned:",(N175*1000))</f>
        <v>LMPlanned:0</v>
      </c>
      <c t="str" s="18" r="M175">
        <f>CONCATENATE("LMSettled:",(P175*1000))</f>
        <v>LMSettled:32000</v>
      </c>
      <c s="25" r="N175">
        <v>0</v>
      </c>
      <c t="s" s="24" r="O175">
        <v>33</v>
      </c>
      <c s="6" r="P175">
        <v>32</v>
      </c>
      <c s="10" r="Q175">
        <v>-2</v>
      </c>
      <c s="28" r="R175">
        <v>-56.04</v>
      </c>
      <c s="28" r="S175">
        <v>718.07</v>
      </c>
      <c s="10" r="T175"/>
      <c s="20" r="U175">
        <f>X175*32</f>
        <v>735.36</v>
      </c>
      <c s="29" r="V175">
        <f>IF((U175=0),0,(S175/U175))</f>
        <v>0.97648770670148</v>
      </c>
      <c s="28" r="X175">
        <f>(AA175+AB175)*AC175</f>
        <v>22.98</v>
      </c>
      <c s="10" r="Y175"/>
      <c s="22" r="AA175">
        <v>13.1</v>
      </c>
      <c s="22" r="AB175">
        <v>9.88</v>
      </c>
      <c s="22" r="AC175">
        <v>1</v>
      </c>
      <c s="22" r="AD175">
        <v>0.98</v>
      </c>
    </row>
    <row customHeight="1" r="176" ht="12.0">
      <c s="13" r="A176">
        <v>41282.25</v>
      </c>
      <c s="16" r="B176">
        <v>41282.25</v>
      </c>
      <c s="13" r="C176">
        <f>A176+TIME(5,0,0)</f>
        <v>41282.4583333333</v>
      </c>
      <c s="17" r="D176">
        <f>DATE(YEAR(C176),MONTH(C176),DAY(C176))</f>
        <v>41282</v>
      </c>
      <c s="18" r="E176">
        <f>HOUR(C176)</f>
        <v>11</v>
      </c>
      <c t="str" s="18" r="F176">
        <f>CONCATENATE("LMsched:",(H176*1000))</f>
        <v>LMsched:32000</v>
      </c>
      <c s="11" r="G176">
        <v>32</v>
      </c>
      <c s="6" r="H176">
        <v>32</v>
      </c>
      <c s="25" r="I176">
        <v>0</v>
      </c>
      <c t="str" s="18" r="J176">
        <f>CONCATENATE("LMbid:",(G176*1000))</f>
        <v>LMbid:32000</v>
      </c>
      <c t="str" s="18" r="K176">
        <f>CONCATENATE("LMUnscheduled:",(I176*1000))</f>
        <v>LMUnscheduled:0</v>
      </c>
      <c t="str" s="18" r="L176">
        <f>CONCATENATE("LMPlanned:",(N176*1000))</f>
        <v>LMPlanned:0</v>
      </c>
      <c t="str" s="18" r="M176">
        <f>CONCATENATE("LMSettled:",(P176*1000))</f>
        <v>LMSettled:32000</v>
      </c>
      <c s="25" r="N176">
        <v>0</v>
      </c>
      <c s="24" r="O176"/>
      <c s="6" r="P176">
        <v>32</v>
      </c>
      <c s="10" r="Q176">
        <v>-2</v>
      </c>
      <c s="28" r="R176">
        <v>-58.44</v>
      </c>
      <c s="28" r="S176">
        <v>662.37</v>
      </c>
      <c s="10" r="T176"/>
      <c s="20" r="U176">
        <f>X176*32</f>
        <v>678.08</v>
      </c>
      <c s="29" r="V176">
        <f>IF((U176=0),0,(S176/U176))</f>
        <v>0.976831642284096</v>
      </c>
      <c s="28" r="X176">
        <f>(AA176+AB176)*AC176</f>
        <v>21.19</v>
      </c>
      <c s="10" r="Y176"/>
      <c s="22" r="AA176">
        <v>14.04</v>
      </c>
      <c s="22" r="AB176">
        <v>7.15</v>
      </c>
      <c s="22" r="AC176">
        <v>1</v>
      </c>
      <c s="22" r="AD176">
        <v>0.98</v>
      </c>
    </row>
    <row customHeight="1" r="177" ht="12.0">
      <c s="13" r="A177">
        <v>41282.2916666667</v>
      </c>
      <c s="16" r="B177">
        <v>41282.2916666667</v>
      </c>
      <c s="13" r="C177">
        <f>A177+TIME(5,0,0)</f>
        <v>41282.5</v>
      </c>
      <c s="17" r="D177">
        <f>DATE(YEAR(C177),MONTH(C177),DAY(C177))</f>
        <v>41282</v>
      </c>
      <c s="18" r="E177">
        <f>HOUR(C177)</f>
        <v>12</v>
      </c>
      <c t="str" s="18" r="F177">
        <f>CONCATENATE("LMsched:",(H177*1000))</f>
        <v>LMsched:32000</v>
      </c>
      <c s="11" r="G177">
        <v>32</v>
      </c>
      <c s="6" r="H177">
        <v>32</v>
      </c>
      <c s="25" r="I177">
        <v>0</v>
      </c>
      <c t="str" s="18" r="J177">
        <f>CONCATENATE("LMbid:",(G177*1000))</f>
        <v>LMbid:32000</v>
      </c>
      <c t="str" s="18" r="K177">
        <f>CONCATENATE("LMUnscheduled:",(I177*1000))</f>
        <v>LMUnscheduled:0</v>
      </c>
      <c t="str" s="18" r="L177">
        <f>CONCATENATE("LMPlanned:",(N177*1000))</f>
        <v>LMPlanned:0</v>
      </c>
      <c t="str" s="18" r="M177">
        <f>CONCATENATE("LMSettled:",(P177*1000))</f>
        <v>LMSettled:32000</v>
      </c>
      <c s="25" r="N177">
        <v>0</v>
      </c>
      <c s="24" r="O177"/>
      <c s="6" r="P177">
        <v>32</v>
      </c>
      <c s="10" r="Q177">
        <v>-2</v>
      </c>
      <c s="28" r="R177">
        <v>-29.58</v>
      </c>
      <c s="28" r="S177">
        <v>5043.19</v>
      </c>
      <c s="10" r="T177"/>
      <c s="20" r="U177">
        <f>X177*32</f>
        <v>5137.28</v>
      </c>
      <c s="29" r="V177">
        <f>IF((U177=0),0,(S177/U177))</f>
        <v>0.981684860470911</v>
      </c>
      <c s="28" r="X177">
        <f>(AA177+AB177)*AC177</f>
        <v>160.54</v>
      </c>
      <c s="10" r="Y177"/>
      <c s="22" r="AA177">
        <v>149.94</v>
      </c>
      <c s="22" r="AB177">
        <v>10.6</v>
      </c>
      <c s="22" r="AC177">
        <v>1</v>
      </c>
      <c s="22" r="AD177">
        <v>0.98</v>
      </c>
    </row>
    <row customHeight="1" r="178" ht="12.0">
      <c s="13" r="A178">
        <v>41282.3333333333</v>
      </c>
      <c s="16" r="B178">
        <v>41282.3333333333</v>
      </c>
      <c s="13" r="C178">
        <f>A178+TIME(5,0,0)</f>
        <v>41282.5416666667</v>
      </c>
      <c s="17" r="D178">
        <f>DATE(YEAR(C178),MONTH(C178),DAY(C178))</f>
        <v>41282</v>
      </c>
      <c s="18" r="E178">
        <f>HOUR(C178)</f>
        <v>13</v>
      </c>
      <c t="str" s="18" r="F178">
        <f>CONCATENATE("LMsched:",(H178*1000))</f>
        <v>LMsched:30000</v>
      </c>
      <c s="11" r="G178">
        <v>32</v>
      </c>
      <c s="6" r="H178">
        <v>30</v>
      </c>
      <c s="25" r="I178">
        <v>2</v>
      </c>
      <c t="str" s="18" r="J178">
        <f>CONCATENATE("LMbid:",(G178*1000))</f>
        <v>LMbid:32000</v>
      </c>
      <c t="str" s="18" r="K178">
        <f>CONCATENATE("LMUnscheduled:",(I178*1000))</f>
        <v>LMUnscheduled:2000</v>
      </c>
      <c t="str" s="18" r="L178">
        <f>CONCATENATE("LMPlanned:",(N178*1000))</f>
        <v>LMPlanned:0</v>
      </c>
      <c t="str" s="18" r="M178">
        <f>CONCATENATE("LMSettled:",(P178*1000))</f>
        <v>LMSettled:30000</v>
      </c>
      <c s="25" r="N178">
        <v>0</v>
      </c>
      <c s="24" r="O178"/>
      <c s="6" r="P178">
        <v>30</v>
      </c>
      <c s="10" r="Q178">
        <v>0</v>
      </c>
      <c s="28" r="R178">
        <v>0</v>
      </c>
      <c s="28" r="S178">
        <v>9922.32</v>
      </c>
      <c s="10" r="T178"/>
      <c s="20" r="U178">
        <f>X178*32</f>
        <v>10835.52</v>
      </c>
      <c s="29" r="V178">
        <f>IF((U178=0),0,(S178/U178))</f>
        <v>0.915721626650128</v>
      </c>
      <c s="28" r="X178">
        <f>(AA178+AB178)*AC178</f>
        <v>338.61</v>
      </c>
      <c s="10" r="Y178"/>
      <c s="22" r="AA178">
        <v>334</v>
      </c>
      <c s="22" r="AB178">
        <v>4.61</v>
      </c>
      <c s="22" r="AC178">
        <v>1</v>
      </c>
      <c s="22" r="AD178">
        <v>0.98</v>
      </c>
    </row>
    <row customHeight="1" r="179" ht="12.0">
      <c s="13" r="A179">
        <v>41282.375</v>
      </c>
      <c s="16" r="B179">
        <v>41282.375</v>
      </c>
      <c s="13" r="C179">
        <f>A179+TIME(5,0,0)</f>
        <v>41282.5833333333</v>
      </c>
      <c s="17" r="D179">
        <f>DATE(YEAR(C179),MONTH(C179),DAY(C179))</f>
        <v>41282</v>
      </c>
      <c s="18" r="E179">
        <f>HOUR(C179)</f>
        <v>14</v>
      </c>
      <c t="str" s="18" r="F179">
        <f>CONCATENATE("LMsched:",(H179*1000))</f>
        <v>LMsched:32000</v>
      </c>
      <c s="11" r="G179">
        <v>32</v>
      </c>
      <c s="6" r="H179">
        <v>32</v>
      </c>
      <c s="25" r="I179">
        <v>0</v>
      </c>
      <c t="str" s="18" r="J179">
        <f>CONCATENATE("LMbid:",(G179*1000))</f>
        <v>LMbid:32000</v>
      </c>
      <c t="str" s="18" r="K179">
        <f>CONCATENATE("LMUnscheduled:",(I179*1000))</f>
        <v>LMUnscheduled:0</v>
      </c>
      <c t="str" s="18" r="L179">
        <f>CONCATENATE("LMPlanned:",(N179*1000))</f>
        <v>LMPlanned:0</v>
      </c>
      <c t="str" s="18" r="M179">
        <f>CONCATENATE("LMSettled:",(P179*1000))</f>
        <v>LMSettled:32000</v>
      </c>
      <c s="25" r="N179">
        <v>0</v>
      </c>
      <c s="24" r="O179"/>
      <c s="6" r="P179">
        <v>32</v>
      </c>
      <c s="10" r="Q179">
        <v>-2</v>
      </c>
      <c s="28" r="R179">
        <v>-72.9</v>
      </c>
      <c s="28" r="S179">
        <v>1367.32</v>
      </c>
      <c s="10" r="T179"/>
      <c s="20" r="U179">
        <f>X179*32</f>
        <v>1393.28</v>
      </c>
      <c s="29" r="V179">
        <f>IF((U179=0),0,(S179/U179))</f>
        <v>0.981367707854846</v>
      </c>
      <c s="28" r="X179">
        <f>(AA179+AB179)*AC179</f>
        <v>43.54</v>
      </c>
      <c s="10" r="Y179"/>
      <c s="22" r="AA179">
        <v>37.17</v>
      </c>
      <c s="22" r="AB179">
        <v>6.37</v>
      </c>
      <c s="22" r="AC179">
        <v>1</v>
      </c>
      <c s="22" r="AD179">
        <v>0.98</v>
      </c>
    </row>
    <row customHeight="1" r="180" ht="12.0">
      <c s="13" r="A180">
        <v>41282.4166666667</v>
      </c>
      <c s="16" r="B180">
        <v>41282.4166666667</v>
      </c>
      <c s="13" r="C180">
        <f>A180+TIME(5,0,0)</f>
        <v>41282.625</v>
      </c>
      <c s="17" r="D180">
        <f>DATE(YEAR(C180),MONTH(C180),DAY(C180))</f>
        <v>41282</v>
      </c>
      <c s="18" r="E180">
        <f>HOUR(C180)</f>
        <v>15</v>
      </c>
      <c t="str" s="18" r="F180">
        <f>CONCATENATE("LMsched:",(H180*1000))</f>
        <v>LMsched:32000</v>
      </c>
      <c s="11" r="G180">
        <v>32</v>
      </c>
      <c s="6" r="H180">
        <v>32</v>
      </c>
      <c s="25" r="I180">
        <v>0</v>
      </c>
      <c t="str" s="18" r="J180">
        <f>CONCATENATE("LMbid:",(G180*1000))</f>
        <v>LMbid:32000</v>
      </c>
      <c t="str" s="18" r="K180">
        <f>CONCATENATE("LMUnscheduled:",(I180*1000))</f>
        <v>LMUnscheduled:0</v>
      </c>
      <c t="str" s="18" r="L180">
        <f>CONCATENATE("LMPlanned:",(N180*1000))</f>
        <v>LMPlanned:0</v>
      </c>
      <c t="str" s="18" r="M180">
        <f>CONCATENATE("LMSettled:",(P180*1000))</f>
        <v>LMSettled:32000</v>
      </c>
      <c s="25" r="N180">
        <v>0</v>
      </c>
      <c s="24" r="O180"/>
      <c s="6" r="P180">
        <v>32</v>
      </c>
      <c s="10" r="Q180">
        <v>0</v>
      </c>
      <c s="28" r="R180">
        <v>0</v>
      </c>
      <c s="28" r="S180">
        <v>774.27</v>
      </c>
      <c s="10" r="T180"/>
      <c s="20" r="U180">
        <f>X180*32</f>
        <v>800.64</v>
      </c>
      <c s="29" r="V180">
        <f>IF((U180=0),0,(S180/U180))</f>
        <v>0.967063848920863</v>
      </c>
      <c s="28" r="X180">
        <f>(AA180+AB180)*AC180</f>
        <v>25.02</v>
      </c>
      <c s="10" r="Y180"/>
      <c s="22" r="AA180">
        <v>21.96</v>
      </c>
      <c s="22" r="AB180">
        <v>3.06</v>
      </c>
      <c s="22" r="AC180">
        <v>1</v>
      </c>
      <c s="22" r="AD180">
        <v>0.97</v>
      </c>
    </row>
    <row customHeight="1" r="181" ht="12.0">
      <c s="13" r="A181">
        <v>41282.4583333333</v>
      </c>
      <c s="16" r="B181">
        <v>41282.4583333333</v>
      </c>
      <c s="13" r="C181">
        <f>A181+TIME(5,0,0)</f>
        <v>41282.6666666667</v>
      </c>
      <c s="17" r="D181">
        <f>DATE(YEAR(C181),MONTH(C181),DAY(C181))</f>
        <v>41282</v>
      </c>
      <c s="18" r="E181">
        <f>HOUR(C181)</f>
        <v>16</v>
      </c>
      <c t="str" s="18" r="F181">
        <f>CONCATENATE("LMsched:",(H181*1000))</f>
        <v>LMsched:32000</v>
      </c>
      <c s="11" r="G181">
        <v>32</v>
      </c>
      <c s="6" r="H181">
        <v>32</v>
      </c>
      <c s="25" r="I181">
        <v>0</v>
      </c>
      <c t="str" s="18" r="J181">
        <f>CONCATENATE("LMbid:",(G181*1000))</f>
        <v>LMbid:32000</v>
      </c>
      <c t="str" s="18" r="K181">
        <f>CONCATENATE("LMUnscheduled:",(I181*1000))</f>
        <v>LMUnscheduled:0</v>
      </c>
      <c t="str" s="18" r="L181">
        <f>CONCATENATE("LMPlanned:",(N181*1000))</f>
        <v>LMPlanned:0</v>
      </c>
      <c t="str" s="18" r="M181">
        <f>CONCATENATE("LMSettled:",(P181*1000))</f>
        <v>LMSettled:32000</v>
      </c>
      <c s="25" r="N181">
        <v>0</v>
      </c>
      <c s="24" r="O181"/>
      <c s="6" r="P181">
        <v>32</v>
      </c>
      <c s="10" r="Q181">
        <v>0</v>
      </c>
      <c s="28" r="R181">
        <v>0</v>
      </c>
      <c s="28" r="S181">
        <v>875.21</v>
      </c>
      <c s="10" r="T181"/>
      <c s="20" r="U181">
        <f>X181*32</f>
        <v>896</v>
      </c>
      <c s="29" r="V181">
        <f>IF((U181=0),0,(S181/U181))</f>
        <v>0.976796875</v>
      </c>
      <c s="28" r="X181">
        <f>(AA181+AB181)*AC181</f>
        <v>28</v>
      </c>
      <c s="10" r="Y181"/>
      <c s="22" r="AA181">
        <v>19.92</v>
      </c>
      <c s="22" r="AB181">
        <v>8.08</v>
      </c>
      <c s="22" r="AC181">
        <v>1</v>
      </c>
      <c s="22" r="AD181">
        <v>0.98</v>
      </c>
    </row>
    <row customHeight="1" r="182" ht="12.0">
      <c s="13" r="A182">
        <v>41282.5</v>
      </c>
      <c s="16" r="B182">
        <v>41282.5</v>
      </c>
      <c s="17" r="C182">
        <f>A182+TIME(5,0,0)</f>
        <v>41282.7083333333</v>
      </c>
      <c s="17" r="D182">
        <f>DATE(YEAR(C182),MONTH(C182),DAY(C182))</f>
        <v>41282</v>
      </c>
      <c s="18" r="E182">
        <f>HOUR(C182)</f>
        <v>17</v>
      </c>
      <c t="str" s="18" r="F182">
        <f>CONCATENATE("LMsched:",(H182*1000))</f>
        <v>LMsched:30000</v>
      </c>
      <c s="11" r="G182">
        <v>32</v>
      </c>
      <c s="6" r="H182">
        <v>30</v>
      </c>
      <c s="25" r="I182">
        <v>2</v>
      </c>
      <c t="str" s="18" r="J182">
        <f>CONCATENATE("LMbid:",(G182*1000))</f>
        <v>LMbid:32000</v>
      </c>
      <c t="str" s="18" r="K182">
        <f>CONCATENATE("LMUnscheduled:",(I182*1000))</f>
        <v>LMUnscheduled:2000</v>
      </c>
      <c t="str" s="18" r="L182">
        <f>CONCATENATE("LMPlanned:",(N182*1000))</f>
        <v>LMPlanned:0</v>
      </c>
      <c t="str" s="18" r="M182">
        <f>CONCATENATE("LMSettled:",(P182*1000))</f>
        <v>LMSettled:30000</v>
      </c>
      <c s="25" r="N182">
        <v>0</v>
      </c>
      <c t="s" s="24" r="O182">
        <v>28</v>
      </c>
      <c s="6" r="P182">
        <v>30</v>
      </c>
      <c s="10" r="Q182">
        <v>-3</v>
      </c>
      <c s="28" r="R182">
        <v>-88.5</v>
      </c>
      <c s="28" r="S182">
        <v>598.04</v>
      </c>
      <c s="10" r="T182"/>
      <c s="20" r="U182">
        <f>X182*32</f>
        <v>656.96</v>
      </c>
      <c s="29" r="V182">
        <f>IF((U182=0),0,(S182/U182))</f>
        <v>0.910314174378958</v>
      </c>
      <c s="28" r="X182">
        <f>(AA182+AB182)*AC182</f>
        <v>20.53</v>
      </c>
      <c s="10" r="Y182"/>
      <c s="22" r="AA182">
        <v>16.9</v>
      </c>
      <c s="22" r="AB182">
        <v>3.63</v>
      </c>
      <c s="22" r="AC182">
        <v>1</v>
      </c>
      <c s="22" r="AD182">
        <v>0.97</v>
      </c>
    </row>
    <row customHeight="1" r="183" ht="12.0">
      <c s="13" r="A183">
        <v>41282.5416666667</v>
      </c>
      <c s="16" r="B183">
        <v>41282.5416666667</v>
      </c>
      <c s="13" r="C183">
        <f>A183+TIME(5,0,0)</f>
        <v>41282.75</v>
      </c>
      <c s="17" r="D183">
        <f>DATE(YEAR(C183),MONTH(C183),DAY(C183))</f>
        <v>41282</v>
      </c>
      <c s="18" r="E183">
        <f>HOUR(C183)</f>
        <v>18</v>
      </c>
      <c t="str" s="18" r="F183">
        <f>CONCATENATE("LMsched:",(H183*1000))</f>
        <v>LMsched:30000</v>
      </c>
      <c s="11" r="G183">
        <v>32</v>
      </c>
      <c s="6" r="H183">
        <v>30</v>
      </c>
      <c s="25" r="I183">
        <v>2</v>
      </c>
      <c t="str" s="18" r="J183">
        <f>CONCATENATE("LMbid:",(G183*1000))</f>
        <v>LMbid:32000</v>
      </c>
      <c t="str" s="18" r="K183">
        <f>CONCATENATE("LMUnscheduled:",(I183*1000))</f>
        <v>LMUnscheduled:2000</v>
      </c>
      <c t="str" s="18" r="L183">
        <f>CONCATENATE("LMPlanned:",(N183*1000))</f>
        <v>LMPlanned:0</v>
      </c>
      <c t="str" s="18" r="M183">
        <f>CONCATENATE("LMSettled:",(P183*1000))</f>
        <v>LMSettled:30000</v>
      </c>
      <c s="25" r="N183">
        <v>0</v>
      </c>
      <c s="24" r="O183"/>
      <c s="6" r="P183">
        <v>30</v>
      </c>
      <c s="10" r="Q183">
        <v>0</v>
      </c>
      <c s="28" r="R183">
        <v>0</v>
      </c>
      <c s="28" r="S183">
        <v>544.67</v>
      </c>
      <c s="10" r="T183"/>
      <c s="20" r="U183">
        <f>X183*32</f>
        <v>604.16</v>
      </c>
      <c s="29" r="V183">
        <f>IF((U183=0),0,(S183/U183))</f>
        <v>0.901532706567797</v>
      </c>
      <c s="28" r="X183">
        <f>(AA183+AB183)*AC183</f>
        <v>18.88</v>
      </c>
      <c s="10" r="Y183"/>
      <c s="22" r="AA183">
        <v>12.36</v>
      </c>
      <c s="22" r="AB183">
        <v>6.52</v>
      </c>
      <c s="22" r="AC183">
        <v>1</v>
      </c>
      <c s="22" r="AD183">
        <v>0.96</v>
      </c>
    </row>
    <row customHeight="1" r="184" ht="12.0">
      <c s="13" r="A184">
        <v>41282.5833333333</v>
      </c>
      <c s="16" r="B184">
        <v>41282.5833333333</v>
      </c>
      <c s="13" r="C184">
        <f>A184+TIME(5,0,0)</f>
        <v>41282.7916666667</v>
      </c>
      <c s="17" r="D184">
        <f>DATE(YEAR(C184),MONTH(C184),DAY(C184))</f>
        <v>41282</v>
      </c>
      <c s="18" r="E184">
        <f>HOUR(C184)</f>
        <v>19</v>
      </c>
      <c t="str" s="18" r="F184">
        <f>CONCATENATE("LMsched:",(H184*1000))</f>
        <v>LMsched:30000</v>
      </c>
      <c s="11" r="G184">
        <v>32</v>
      </c>
      <c s="6" r="H184">
        <v>30</v>
      </c>
      <c s="25" r="I184">
        <v>2</v>
      </c>
      <c t="str" s="18" r="J184">
        <f>CONCATENATE("LMbid:",(G184*1000))</f>
        <v>LMbid:32000</v>
      </c>
      <c t="str" s="18" r="K184">
        <f>CONCATENATE("LMUnscheduled:",(I184*1000))</f>
        <v>LMUnscheduled:2000</v>
      </c>
      <c t="str" s="18" r="L184">
        <f>CONCATENATE("LMPlanned:",(N184*1000))</f>
        <v>LMPlanned:0</v>
      </c>
      <c t="str" s="18" r="M184">
        <f>CONCATENATE("LMSettled:",(P184*1000))</f>
        <v>LMSettled:30000</v>
      </c>
      <c s="25" r="N184">
        <v>0</v>
      </c>
      <c s="24" r="O184"/>
      <c s="6" r="P184">
        <v>30</v>
      </c>
      <c s="10" r="Q184">
        <v>-2</v>
      </c>
      <c s="28" r="R184">
        <v>-54.92</v>
      </c>
      <c s="28" r="S184">
        <v>570.64</v>
      </c>
      <c s="10" r="T184"/>
      <c s="20" r="U184">
        <f>X184*32</f>
        <v>632.64</v>
      </c>
      <c s="29" r="V184">
        <f>IF((U184=0),0,(S184/U184))</f>
        <v>0.901997976732423</v>
      </c>
      <c s="28" r="X184">
        <f>(AA184+AB184)*AC184</f>
        <v>19.77</v>
      </c>
      <c s="10" r="Y184"/>
      <c s="22" r="AA184">
        <v>14.95</v>
      </c>
      <c s="22" r="AB184">
        <v>4.82</v>
      </c>
      <c s="22" r="AC184">
        <v>1</v>
      </c>
      <c s="22" r="AD184">
        <v>0.96</v>
      </c>
    </row>
    <row customHeight="1" r="185" ht="12.0">
      <c s="13" r="A185">
        <v>41282.625</v>
      </c>
      <c s="16" r="B185">
        <v>41282.625</v>
      </c>
      <c s="13" r="C185">
        <f>A185+TIME(5,0,0)</f>
        <v>41282.8333333333</v>
      </c>
      <c s="17" r="D185">
        <f>DATE(YEAR(C185),MONTH(C185),DAY(C185))</f>
        <v>41282</v>
      </c>
      <c s="18" r="E185">
        <f>HOUR(C185)</f>
        <v>20</v>
      </c>
      <c t="str" s="18" r="F185">
        <f>CONCATENATE("LMsched:",(H185*1000))</f>
        <v>LMsched:32000</v>
      </c>
      <c s="11" r="G185">
        <v>32</v>
      </c>
      <c s="6" r="H185">
        <v>32</v>
      </c>
      <c s="25" r="I185">
        <v>0</v>
      </c>
      <c t="str" s="18" r="J185">
        <f>CONCATENATE("LMbid:",(G185*1000))</f>
        <v>LMbid:32000</v>
      </c>
      <c t="str" s="18" r="K185">
        <f>CONCATENATE("LMUnscheduled:",(I185*1000))</f>
        <v>LMUnscheduled:0</v>
      </c>
      <c t="str" s="18" r="L185">
        <f>CONCATENATE("LMPlanned:",(N185*1000))</f>
        <v>LMPlanned:0</v>
      </c>
      <c t="str" s="18" r="M185">
        <f>CONCATENATE("LMSettled:",(P185*1000))</f>
        <v>LMSettled:32000</v>
      </c>
      <c s="25" r="N185">
        <v>0</v>
      </c>
      <c s="24" r="O185"/>
      <c s="6" r="P185">
        <v>32</v>
      </c>
      <c s="10" r="Q185">
        <v>-1</v>
      </c>
      <c s="28" r="R185">
        <v>-26.57</v>
      </c>
      <c s="28" r="S185">
        <v>944.84</v>
      </c>
      <c s="10" r="T185"/>
      <c s="20" r="U185">
        <f>X185*32</f>
        <v>983.68</v>
      </c>
      <c s="29" r="V185">
        <f>IF((U185=0),0,(S185/U185))</f>
        <v>0.960515614834092</v>
      </c>
      <c s="28" r="X185">
        <f>(AA185+AB185)*AC185</f>
        <v>30.74</v>
      </c>
      <c s="10" r="Y185"/>
      <c s="22" r="AA185">
        <v>22.56</v>
      </c>
      <c s="22" r="AB185">
        <v>8.18</v>
      </c>
      <c s="22" r="AC185">
        <v>1</v>
      </c>
      <c s="22" r="AD185">
        <v>0.96</v>
      </c>
    </row>
    <row customHeight="1" r="186" ht="12.0">
      <c s="13" r="A186">
        <v>41282.6666666667</v>
      </c>
      <c s="16" r="B186">
        <v>41282.6666666667</v>
      </c>
      <c s="13" r="C186">
        <f>A186+TIME(5,0,0)</f>
        <v>41282.875</v>
      </c>
      <c s="17" r="D186">
        <f>DATE(YEAR(C186),MONTH(C186),DAY(C186))</f>
        <v>41282</v>
      </c>
      <c s="18" r="E186">
        <f>HOUR(C186)</f>
        <v>21</v>
      </c>
      <c t="str" s="18" r="F186">
        <f>CONCATENATE("LMsched:",(H186*1000))</f>
        <v>LMsched:32000</v>
      </c>
      <c s="11" r="G186">
        <v>32</v>
      </c>
      <c s="6" r="H186">
        <v>32</v>
      </c>
      <c s="25" r="I186">
        <v>0</v>
      </c>
      <c t="str" s="18" r="J186">
        <f>CONCATENATE("LMbid:",(G186*1000))</f>
        <v>LMbid:32000</v>
      </c>
      <c t="str" s="18" r="K186">
        <f>CONCATENATE("LMUnscheduled:",(I186*1000))</f>
        <v>LMUnscheduled:0</v>
      </c>
      <c t="str" s="18" r="L186">
        <f>CONCATENATE("LMPlanned:",(N186*1000))</f>
        <v>LMPlanned:0</v>
      </c>
      <c t="str" s="18" r="M186">
        <f>CONCATENATE("LMSettled:",(P186*1000))</f>
        <v>LMSettled:32000</v>
      </c>
      <c s="25" r="N186">
        <v>0</v>
      </c>
      <c s="24" r="O186"/>
      <c s="6" r="P186">
        <v>32</v>
      </c>
      <c s="10" r="Q186">
        <v>-1</v>
      </c>
      <c s="28" r="R186">
        <v>-26.34</v>
      </c>
      <c s="28" r="S186">
        <v>663.96</v>
      </c>
      <c s="10" r="T186"/>
      <c s="20" r="U186">
        <f>X186*32</f>
        <v>678.08</v>
      </c>
      <c s="29" r="V186">
        <f>IF((U186=0),0,(S186/U186))</f>
        <v>0.979176498348278</v>
      </c>
      <c s="28" r="X186">
        <f>(AA186+AB186)*AC186</f>
        <v>21.19</v>
      </c>
      <c s="10" r="Y186"/>
      <c s="22" r="AA186">
        <v>14.04</v>
      </c>
      <c s="22" r="AB186">
        <v>7.15</v>
      </c>
      <c s="22" r="AC186">
        <v>1</v>
      </c>
      <c s="22" r="AD186">
        <v>0.98</v>
      </c>
    </row>
    <row customHeight="1" r="187" ht="12.0">
      <c s="13" r="A187">
        <v>41282.7083333333</v>
      </c>
      <c s="16" r="B187">
        <v>41282.7083333333</v>
      </c>
      <c s="13" r="C187">
        <f>A187+TIME(5,0,0)</f>
        <v>41282.9166666667</v>
      </c>
      <c s="17" r="D187">
        <f>DATE(YEAR(C187),MONTH(C187),DAY(C187))</f>
        <v>41282</v>
      </c>
      <c s="18" r="E187">
        <f>HOUR(C187)</f>
        <v>22</v>
      </c>
      <c t="str" s="18" r="F187">
        <f>CONCATENATE("LMsched:",(H187*1000))</f>
        <v>LMsched:32000</v>
      </c>
      <c s="11" r="G187">
        <v>32</v>
      </c>
      <c s="6" r="H187">
        <v>32</v>
      </c>
      <c s="25" r="I187">
        <v>0</v>
      </c>
      <c t="str" s="18" r="J187">
        <f>CONCATENATE("LMbid:",(G187*1000))</f>
        <v>LMbid:32000</v>
      </c>
      <c t="str" s="18" r="K187">
        <f>CONCATENATE("LMUnscheduled:",(I187*1000))</f>
        <v>LMUnscheduled:0</v>
      </c>
      <c t="str" s="18" r="L187">
        <f>CONCATENATE("LMPlanned:",(N187*1000))</f>
        <v>LMPlanned:0</v>
      </c>
      <c t="str" s="18" r="M187">
        <f>CONCATENATE("LMSettled:",(P187*1000))</f>
        <v>LMSettled:32000</v>
      </c>
      <c s="25" r="N187">
        <v>0</v>
      </c>
      <c s="24" r="O187"/>
      <c s="6" r="P187">
        <v>32</v>
      </c>
      <c s="10" r="Q187">
        <v>-3</v>
      </c>
      <c s="28" r="R187">
        <v>-84.66</v>
      </c>
      <c s="28" r="S187">
        <v>746.52</v>
      </c>
      <c s="10" r="T187"/>
      <c s="20" r="U187">
        <f>X187*32</f>
        <v>764.16</v>
      </c>
      <c s="29" r="V187">
        <f>IF((U187=0),0,(S187/U187))</f>
        <v>0.976915829145728</v>
      </c>
      <c s="28" r="X187">
        <f>(AA187+AB187)*AC187</f>
        <v>23.88</v>
      </c>
      <c s="10" r="Y187"/>
      <c s="22" r="AA187">
        <v>17.64</v>
      </c>
      <c s="22" r="AB187">
        <v>6.24</v>
      </c>
      <c s="22" r="AC187">
        <v>1</v>
      </c>
      <c s="22" r="AD187">
        <v>0.98</v>
      </c>
    </row>
    <row customHeight="1" r="188" ht="12.0">
      <c s="13" r="A188">
        <v>41282.75</v>
      </c>
      <c s="16" r="B188">
        <v>41282.75</v>
      </c>
      <c s="13" r="C188">
        <f>A188+TIME(5,0,0)</f>
        <v>41282.9583333333</v>
      </c>
      <c s="17" r="D188">
        <f>DATE(YEAR(C188),MONTH(C188),DAY(C188))</f>
        <v>41282</v>
      </c>
      <c s="18" r="E188">
        <f>HOUR(C188)</f>
        <v>23</v>
      </c>
      <c t="str" s="18" r="F188">
        <f>CONCATENATE("LMsched:",(H188*1000))</f>
        <v>LMsched:32000</v>
      </c>
      <c s="11" r="G188">
        <v>32</v>
      </c>
      <c s="6" r="H188">
        <v>32</v>
      </c>
      <c s="25" r="I188">
        <v>0</v>
      </c>
      <c t="str" s="18" r="J188">
        <f>CONCATENATE("LMbid:",(G188*1000))</f>
        <v>LMbid:32000</v>
      </c>
      <c t="str" s="18" r="K188">
        <f>CONCATENATE("LMUnscheduled:",(I188*1000))</f>
        <v>LMUnscheduled:0</v>
      </c>
      <c t="str" s="18" r="L188">
        <f>CONCATENATE("LMPlanned:",(N188*1000))</f>
        <v>LMPlanned:0</v>
      </c>
      <c t="str" s="18" r="M188">
        <f>CONCATENATE("LMSettled:",(P188*1000))</f>
        <v>LMSettled:32000</v>
      </c>
      <c s="25" r="N188">
        <v>0</v>
      </c>
      <c s="24" r="O188"/>
      <c s="6" r="P188">
        <v>32</v>
      </c>
      <c s="10" r="Q188">
        <v>3</v>
      </c>
      <c s="28" r="R188">
        <v>98.85</v>
      </c>
      <c s="28" r="S188">
        <v>601.13</v>
      </c>
      <c s="10" r="T188"/>
      <c s="20" r="U188">
        <f>X188*32</f>
        <v>618.24</v>
      </c>
      <c s="29" r="V188">
        <f>IF((U188=0),0,(S188/U188))</f>
        <v>0.972324663561077</v>
      </c>
      <c s="28" r="X188">
        <f>(AA188+AB188)*AC188</f>
        <v>19.32</v>
      </c>
      <c s="10" r="Y188"/>
      <c s="22" r="AA188">
        <v>17.48</v>
      </c>
      <c s="22" r="AB188">
        <v>1.84</v>
      </c>
      <c s="22" r="AC188">
        <v>1</v>
      </c>
      <c s="22" r="AD188">
        <v>0.97</v>
      </c>
    </row>
    <row customHeight="1" r="189" ht="12.0">
      <c s="13" r="A189">
        <v>41282.7916666667</v>
      </c>
      <c s="16" r="B189">
        <v>41282.7916666667</v>
      </c>
      <c s="13" r="C189">
        <f>A189+TIME(5,0,0)</f>
        <v>41283</v>
      </c>
      <c s="17" r="D189">
        <f>DATE(YEAR(C189),MONTH(C189),DAY(C189))</f>
        <v>41283</v>
      </c>
      <c s="18" r="E189">
        <f>HOUR(C189)</f>
        <v>0</v>
      </c>
      <c t="str" s="18" r="F189">
        <f>CONCATENATE("LMsched:",(H189*1000))</f>
        <v>LMsched:32000</v>
      </c>
      <c s="11" r="G189">
        <v>32</v>
      </c>
      <c s="6" r="H189">
        <v>32</v>
      </c>
      <c s="25" r="I189">
        <v>0</v>
      </c>
      <c t="str" s="18" r="J189">
        <f>CONCATENATE("LMbid:",(G189*1000))</f>
        <v>LMbid:32000</v>
      </c>
      <c t="str" s="18" r="K189">
        <f>CONCATENATE("LMUnscheduled:",(I189*1000))</f>
        <v>LMUnscheduled:0</v>
      </c>
      <c t="str" s="18" r="L189">
        <f>CONCATENATE("LMPlanned:",(N189*1000))</f>
        <v>LMPlanned:0</v>
      </c>
      <c t="str" s="18" r="M189">
        <f>CONCATENATE("LMSettled:",(P189*1000))</f>
        <v>LMSettled:32000</v>
      </c>
      <c s="25" r="N189">
        <v>0</v>
      </c>
      <c s="24" r="O189"/>
      <c s="6" r="P189">
        <v>32</v>
      </c>
      <c s="10" r="Q189">
        <v>-4</v>
      </c>
      <c s="28" r="R189">
        <v>-136.12</v>
      </c>
      <c s="28" r="S189">
        <v>839.51</v>
      </c>
      <c s="10" r="T189"/>
      <c s="20" r="U189">
        <f>X189*32</f>
        <v>855.36</v>
      </c>
      <c s="29" r="V189">
        <f>IF((U189=0),0,(S189/U189))</f>
        <v>0.981469790497568</v>
      </c>
      <c s="28" r="X189">
        <f>(AA189+AB189)*AC189</f>
        <v>26.73</v>
      </c>
      <c s="10" r="Y189"/>
      <c s="22" r="AA189">
        <v>18.39</v>
      </c>
      <c s="22" r="AB189">
        <v>8.34</v>
      </c>
      <c s="22" r="AC189">
        <v>1</v>
      </c>
      <c s="22" r="AD189">
        <v>0.98</v>
      </c>
    </row>
    <row customHeight="1" r="190" ht="12.0">
      <c s="13" r="A190">
        <v>41282.8333333333</v>
      </c>
      <c s="16" r="B190">
        <v>41282.8333333333</v>
      </c>
      <c s="13" r="C190">
        <f>A190+TIME(5,0,0)</f>
        <v>41283.0416666667</v>
      </c>
      <c s="17" r="D190">
        <f>DATE(YEAR(C190),MONTH(C190),DAY(C190))</f>
        <v>41283</v>
      </c>
      <c s="18" r="E190">
        <f>HOUR(C190)</f>
        <v>1</v>
      </c>
      <c t="str" s="18" r="F190">
        <f>CONCATENATE("LMsched:",(H190*1000))</f>
        <v>LMsched:32000</v>
      </c>
      <c s="11" r="G190">
        <v>32</v>
      </c>
      <c s="6" r="H190">
        <v>32</v>
      </c>
      <c s="25" r="I190">
        <v>0</v>
      </c>
      <c t="str" s="18" r="J190">
        <f>CONCATENATE("LMbid:",(G190*1000))</f>
        <v>LMbid:32000</v>
      </c>
      <c t="str" s="18" r="K190">
        <f>CONCATENATE("LMUnscheduled:",(I190*1000))</f>
        <v>LMUnscheduled:0</v>
      </c>
      <c t="str" s="18" r="L190">
        <f>CONCATENATE("LMPlanned:",(N190*1000))</f>
        <v>LMPlanned:0</v>
      </c>
      <c t="str" s="18" r="M190">
        <f>CONCATENATE("LMSettled:",(P190*1000))</f>
        <v>LMSettled:32000</v>
      </c>
      <c s="25" r="N190">
        <v>0</v>
      </c>
      <c s="24" r="O190"/>
      <c s="6" r="P190">
        <v>32</v>
      </c>
      <c s="10" r="Q190">
        <v>-2</v>
      </c>
      <c s="28" r="R190">
        <v>-67.68</v>
      </c>
      <c s="28" r="S190">
        <v>815.13</v>
      </c>
      <c s="10" r="T190"/>
      <c s="20" r="U190">
        <f>X190*32</f>
        <v>828.16</v>
      </c>
      <c s="29" r="V190">
        <f>IF((U190=0),0,(S190/U190))</f>
        <v>0.984266325347759</v>
      </c>
      <c s="28" r="X190">
        <f>(AA190+AB190)*AC190</f>
        <v>25.88</v>
      </c>
      <c s="10" r="Y190"/>
      <c s="22" r="AA190">
        <v>14.11</v>
      </c>
      <c s="22" r="AB190">
        <v>11.77</v>
      </c>
      <c s="22" r="AC190">
        <v>1</v>
      </c>
      <c s="22" r="AD190">
        <v>0.98</v>
      </c>
    </row>
    <row customHeight="1" r="191" ht="12.0">
      <c s="13" r="A191">
        <v>41282.875</v>
      </c>
      <c s="16" r="B191">
        <v>41282.875</v>
      </c>
      <c s="13" r="C191">
        <f>A191+TIME(5,0,0)</f>
        <v>41283.0833333333</v>
      </c>
      <c s="17" r="D191">
        <f>DATE(YEAR(C191),MONTH(C191),DAY(C191))</f>
        <v>41283</v>
      </c>
      <c s="18" r="E191">
        <f>HOUR(C191)</f>
        <v>2</v>
      </c>
      <c t="str" s="18" r="F191">
        <f>CONCATENATE("LMsched:",(H191*1000))</f>
        <v>LMsched:32000</v>
      </c>
      <c s="11" r="G191">
        <v>32</v>
      </c>
      <c s="6" r="H191">
        <v>32</v>
      </c>
      <c s="25" r="I191">
        <v>0</v>
      </c>
      <c t="str" s="18" r="J191">
        <f>CONCATENATE("LMbid:",(G191*1000))</f>
        <v>LMbid:32000</v>
      </c>
      <c t="str" s="18" r="K191">
        <f>CONCATENATE("LMUnscheduled:",(I191*1000))</f>
        <v>LMUnscheduled:0</v>
      </c>
      <c t="str" s="18" r="L191">
        <f>CONCATENATE("LMPlanned:",(N191*1000))</f>
        <v>LMPlanned:0</v>
      </c>
      <c t="str" s="18" r="M191">
        <f>CONCATENATE("LMSettled:",(P191*1000))</f>
        <v>LMSettled:32000</v>
      </c>
      <c s="25" r="N191">
        <v>0</v>
      </c>
      <c s="24" r="O191"/>
      <c s="6" r="P191">
        <v>32</v>
      </c>
      <c s="10" r="Q191">
        <v>-1</v>
      </c>
      <c s="28" r="R191">
        <v>-34.15</v>
      </c>
      <c s="28" r="S191">
        <v>873.96</v>
      </c>
      <c s="10" r="T191"/>
      <c s="20" r="U191">
        <f>X191*32</f>
        <v>892.48</v>
      </c>
      <c s="29" r="V191">
        <f>IF((U191=0),0,(S191/U191))</f>
        <v>0.979248834707781</v>
      </c>
      <c s="28" r="X191">
        <f>(AA191+AB191)*AC191</f>
        <v>27.89</v>
      </c>
      <c s="10" r="Y191"/>
      <c s="22" r="AA191">
        <v>19.25</v>
      </c>
      <c s="22" r="AB191">
        <v>8.64</v>
      </c>
      <c s="22" r="AC191">
        <v>1</v>
      </c>
      <c s="22" r="AD191">
        <v>0.98</v>
      </c>
    </row>
    <row customHeight="1" r="192" ht="12.0">
      <c s="13" r="A192">
        <v>41282.9166666667</v>
      </c>
      <c s="16" r="B192">
        <v>41282.9166666667</v>
      </c>
      <c s="13" r="C192">
        <f>A192+TIME(5,0,0)</f>
        <v>41283.125</v>
      </c>
      <c s="17" r="D192">
        <f>DATE(YEAR(C192),MONTH(C192),DAY(C192))</f>
        <v>41283</v>
      </c>
      <c s="18" r="E192">
        <f>HOUR(C192)</f>
        <v>3</v>
      </c>
      <c t="str" s="18" r="F192">
        <f>CONCATENATE("LMsched:",(H192*1000))</f>
        <v>LMsched:32000</v>
      </c>
      <c s="11" r="G192">
        <v>32</v>
      </c>
      <c s="6" r="H192">
        <v>32</v>
      </c>
      <c s="25" r="I192">
        <v>0</v>
      </c>
      <c t="str" s="18" r="J192">
        <f>CONCATENATE("LMbid:",(G192*1000))</f>
        <v>LMbid:32000</v>
      </c>
      <c t="str" s="18" r="K192">
        <f>CONCATENATE("LMUnscheduled:",(I192*1000))</f>
        <v>LMUnscheduled:0</v>
      </c>
      <c t="str" s="18" r="L192">
        <f>CONCATENATE("LMPlanned:",(N192*1000))</f>
        <v>LMPlanned:0</v>
      </c>
      <c t="str" s="18" r="M192">
        <f>CONCATENATE("LMSettled:",(P192*1000))</f>
        <v>LMSettled:32000</v>
      </c>
      <c s="25" r="N192">
        <v>0</v>
      </c>
      <c s="24" r="O192"/>
      <c s="6" r="P192">
        <v>32</v>
      </c>
      <c s="10" r="Q192">
        <v>-2</v>
      </c>
      <c s="28" r="R192">
        <v>-60.72</v>
      </c>
      <c s="28" r="S192">
        <v>716.7</v>
      </c>
      <c s="10" r="T192"/>
      <c s="20" r="U192">
        <f>X192*32</f>
        <v>731.2</v>
      </c>
      <c s="29" r="V192">
        <f>IF((U192=0),0,(S192/U192))</f>
        <v>0.980169584245077</v>
      </c>
      <c s="28" r="X192">
        <f>(AA192+AB192)*AC192</f>
        <v>22.85</v>
      </c>
      <c s="10" r="Y192"/>
      <c s="22" r="AA192">
        <v>15.44</v>
      </c>
      <c s="22" r="AB192">
        <v>7.41</v>
      </c>
      <c s="22" r="AC192">
        <v>1</v>
      </c>
      <c s="22" r="AD192">
        <v>0.98</v>
      </c>
    </row>
    <row customHeight="1" r="193" ht="12.0">
      <c s="13" r="A193">
        <v>41282.9583333333</v>
      </c>
      <c s="16" r="B193">
        <v>41282.9583333333</v>
      </c>
      <c s="13" r="C193">
        <f>A193+TIME(5,0,0)</f>
        <v>41283.1666666667</v>
      </c>
      <c s="17" r="D193">
        <f>DATE(YEAR(C193),MONTH(C193),DAY(C193))</f>
        <v>41283</v>
      </c>
      <c s="18" r="E193">
        <f>HOUR(C193)</f>
        <v>4</v>
      </c>
      <c t="str" s="18" r="F193">
        <f>CONCATENATE("LMsched:",(H193*1000))</f>
        <v>LMsched:32000</v>
      </c>
      <c s="11" r="G193">
        <v>32</v>
      </c>
      <c s="6" r="H193">
        <v>32</v>
      </c>
      <c s="25" r="I193">
        <v>0</v>
      </c>
      <c t="str" s="18" r="J193">
        <f>CONCATENATE("LMbid:",(G193*1000))</f>
        <v>LMbid:32000</v>
      </c>
      <c t="str" s="18" r="K193">
        <f>CONCATENATE("LMUnscheduled:",(I193*1000))</f>
        <v>LMUnscheduled:0</v>
      </c>
      <c t="str" s="18" r="L193">
        <f>CONCATENATE("LMPlanned:",(N193*1000))</f>
        <v>LMPlanned:0</v>
      </c>
      <c t="str" s="18" r="M193">
        <f>CONCATENATE("LMSettled:",(P193*1000))</f>
        <v>LMSettled:32000</v>
      </c>
      <c s="25" r="N193">
        <v>0</v>
      </c>
      <c s="24" r="O193"/>
      <c s="6" r="P193">
        <v>32</v>
      </c>
      <c s="10" r="Q193">
        <v>-1</v>
      </c>
      <c s="28" r="R193">
        <v>-27.45</v>
      </c>
      <c s="28" r="S193">
        <v>715.47</v>
      </c>
      <c s="10" r="T193"/>
      <c s="20" r="U193">
        <f>X193*32</f>
        <v>730.24</v>
      </c>
      <c s="29" r="V193">
        <f>IF((U193=0),0,(S193/U193))</f>
        <v>0.979773773006135</v>
      </c>
      <c s="28" r="X193">
        <f>(AA193+AB193)*AC193</f>
        <v>22.82</v>
      </c>
      <c s="10" r="Y193"/>
      <c s="22" r="AA193">
        <v>13.88</v>
      </c>
      <c s="22" r="AB193">
        <v>8.94</v>
      </c>
      <c s="22" r="AC193">
        <v>1</v>
      </c>
      <c s="22" r="AD193">
        <v>0.98</v>
      </c>
    </row>
    <row customHeight="1" r="194" ht="12.0">
      <c s="13" r="A194">
        <v>41283</v>
      </c>
      <c s="16" r="B194">
        <v>41283</v>
      </c>
      <c s="13" r="C194">
        <f>A194+TIME(5,0,0)</f>
        <v>41283.2083333333</v>
      </c>
      <c s="17" r="D194">
        <f>DATE(YEAR(C194),MONTH(C194),DAY(C194))</f>
        <v>41283</v>
      </c>
      <c s="18" r="E194">
        <f>HOUR(C194)</f>
        <v>5</v>
      </c>
      <c t="str" s="18" r="F194">
        <f>CONCATENATE("LMsched:",(H194*1000))</f>
        <v>LMsched:32000</v>
      </c>
      <c s="11" r="G194">
        <v>32</v>
      </c>
      <c s="6" r="H194">
        <v>32</v>
      </c>
      <c s="25" r="I194">
        <v>0</v>
      </c>
      <c t="str" s="18" r="J194">
        <f>CONCATENATE("LMbid:",(G194*1000))</f>
        <v>LMbid:32000</v>
      </c>
      <c t="str" s="18" r="K194">
        <f>CONCATENATE("LMUnscheduled:",(I194*1000))</f>
        <v>LMUnscheduled:0</v>
      </c>
      <c t="str" s="18" r="L194">
        <f>CONCATENATE("LMPlanned:",(N194*1000))</f>
        <v>LMPlanned:0</v>
      </c>
      <c t="str" s="18" r="M194">
        <f>CONCATENATE("LMSettled:",(P194*1000))</f>
        <v>LMSettled:32000</v>
      </c>
      <c s="25" r="N194">
        <v>0</v>
      </c>
      <c s="24" r="O194"/>
      <c s="6" r="P194">
        <v>32</v>
      </c>
      <c s="10" r="Q194">
        <v>-1</v>
      </c>
      <c s="28" r="R194">
        <v>-25.67</v>
      </c>
      <c s="28" r="S194">
        <v>575.77</v>
      </c>
      <c s="10" r="T194"/>
      <c s="20" r="U194">
        <f>X194*32</f>
        <v>586.88</v>
      </c>
      <c s="29" r="V194">
        <f>IF((U194=0),0,(S194/U194))</f>
        <v>0.981069383860414</v>
      </c>
      <c s="28" r="X194">
        <f>(AA194+AB194)*AC194</f>
        <v>18.34</v>
      </c>
      <c s="10" r="Y194"/>
      <c s="22" r="AA194">
        <v>9.26</v>
      </c>
      <c s="22" r="AB194">
        <v>9.08</v>
      </c>
      <c s="22" r="AC194">
        <v>1</v>
      </c>
      <c s="22" r="AD194">
        <v>0.98</v>
      </c>
    </row>
    <row customHeight="1" r="195" ht="12.0">
      <c s="13" r="A195">
        <v>41283.0416666667</v>
      </c>
      <c s="16" r="B195">
        <v>41283.0416666667</v>
      </c>
      <c s="13" r="C195">
        <f>A195+TIME(5,0,0)</f>
        <v>41283.25</v>
      </c>
      <c s="17" r="D195">
        <f>DATE(YEAR(C195),MONTH(C195),DAY(C195))</f>
        <v>41283</v>
      </c>
      <c s="18" r="E195">
        <f>HOUR(C195)</f>
        <v>6</v>
      </c>
      <c t="str" s="18" r="F195">
        <f>CONCATENATE("LMsched:",(H195*1000))</f>
        <v>LMsched:31000</v>
      </c>
      <c s="11" r="G195">
        <v>32</v>
      </c>
      <c s="6" r="H195">
        <v>31</v>
      </c>
      <c s="25" r="I195">
        <v>1</v>
      </c>
      <c t="str" s="18" r="J195">
        <f>CONCATENATE("LMbid:",(G195*1000))</f>
        <v>LMbid:32000</v>
      </c>
      <c t="str" s="18" r="K195">
        <f>CONCATENATE("LMUnscheduled:",(I195*1000))</f>
        <v>LMUnscheduled:1000</v>
      </c>
      <c t="str" s="18" r="L195">
        <f>CONCATENATE("LMPlanned:",(N195*1000))</f>
        <v>LMPlanned:0</v>
      </c>
      <c t="str" s="18" r="M195">
        <f>CONCATENATE("LMSettled:",(P195*1000))</f>
        <v>LMSettled:31000</v>
      </c>
      <c s="25" r="N195">
        <v>0</v>
      </c>
      <c t="s" s="24" r="O195">
        <v>30</v>
      </c>
      <c s="6" r="P195">
        <v>31</v>
      </c>
      <c s="10" r="Q195">
        <v>-3</v>
      </c>
      <c s="28" r="R195">
        <v>-74.97</v>
      </c>
      <c s="28" r="S195">
        <v>934.51</v>
      </c>
      <c s="10" r="T195"/>
      <c s="20" r="U195">
        <f>X195*32</f>
        <v>1001.28</v>
      </c>
      <c s="29" r="V195">
        <f>IF((U195=0),0,(S195/U195))</f>
        <v>0.93331535634388</v>
      </c>
      <c s="28" r="X195">
        <f>(AA195+AB195)*AC195</f>
        <v>31.29</v>
      </c>
      <c s="10" r="Y195"/>
      <c s="22" r="AA195">
        <v>18.9</v>
      </c>
      <c s="22" r="AB195">
        <v>12.39</v>
      </c>
      <c s="22" r="AC195">
        <v>1</v>
      </c>
      <c s="22" r="AD195">
        <v>0.96</v>
      </c>
    </row>
    <row customHeight="1" r="196" ht="12.0">
      <c s="13" r="A196">
        <v>41283.0833333333</v>
      </c>
      <c s="16" r="B196">
        <v>41283.0833333333</v>
      </c>
      <c s="13" r="C196">
        <f>A196+TIME(5,0,0)</f>
        <v>41283.2916666667</v>
      </c>
      <c s="17" r="D196">
        <f>DATE(YEAR(C196),MONTH(C196),DAY(C196))</f>
        <v>41283</v>
      </c>
      <c s="18" r="E196">
        <f>HOUR(C196)</f>
        <v>7</v>
      </c>
      <c t="str" s="18" r="F196">
        <f>CONCATENATE("LMsched:",(H196*1000))</f>
        <v>LMsched:31000</v>
      </c>
      <c s="11" r="G196">
        <v>32</v>
      </c>
      <c s="6" r="H196">
        <v>31</v>
      </c>
      <c s="25" r="I196">
        <v>1</v>
      </c>
      <c t="str" s="18" r="J196">
        <f>CONCATENATE("LMbid:",(G196*1000))</f>
        <v>LMbid:32000</v>
      </c>
      <c t="str" s="18" r="K196">
        <f>CONCATENATE("LMUnscheduled:",(I196*1000))</f>
        <v>LMUnscheduled:1000</v>
      </c>
      <c t="str" s="18" r="L196">
        <f>CONCATENATE("LMPlanned:",(N196*1000))</f>
        <v>LMPlanned:0</v>
      </c>
      <c t="str" s="18" r="M196">
        <f>CONCATENATE("LMSettled:",(P196*1000))</f>
        <v>LMSettled:31000</v>
      </c>
      <c s="25" r="N196">
        <v>0</v>
      </c>
      <c t="s" s="24" r="O196">
        <v>30</v>
      </c>
      <c s="6" r="P196">
        <v>31</v>
      </c>
      <c s="10" r="Q196">
        <v>-1</v>
      </c>
      <c s="28" r="R196">
        <v>-25.25</v>
      </c>
      <c s="28" r="S196">
        <v>979.15</v>
      </c>
      <c s="10" r="T196"/>
      <c s="20" r="U196">
        <f>X196*32</f>
        <v>1032.64</v>
      </c>
      <c s="29" r="V196">
        <f>IF((U196=0),0,(S196/U196))</f>
        <v>0.948200728230555</v>
      </c>
      <c s="28" r="X196">
        <f>(AA196+AB196)*AC196</f>
        <v>32.27</v>
      </c>
      <c s="10" r="Y196"/>
      <c s="22" r="AA196">
        <v>16.91</v>
      </c>
      <c s="22" r="AB196">
        <v>15.36</v>
      </c>
      <c s="22" r="AC196">
        <v>1</v>
      </c>
      <c s="22" r="AD196">
        <v>0.98</v>
      </c>
    </row>
    <row customHeight="1" r="197" ht="12.0">
      <c s="13" r="A197">
        <v>41283.125</v>
      </c>
      <c s="16" r="B197">
        <v>41283.125</v>
      </c>
      <c s="13" r="C197">
        <f>A197+TIME(5,0,0)</f>
        <v>41283.3333333333</v>
      </c>
      <c s="17" r="D197">
        <f>DATE(YEAR(C197),MONTH(C197),DAY(C197))</f>
        <v>41283</v>
      </c>
      <c s="18" r="E197">
        <f>HOUR(C197)</f>
        <v>8</v>
      </c>
      <c t="str" s="18" r="F197">
        <f>CONCATENATE("LMsched:",(H197*1000))</f>
        <v>LMsched:31000</v>
      </c>
      <c s="11" r="G197">
        <v>32</v>
      </c>
      <c s="6" r="H197">
        <v>31</v>
      </c>
      <c s="25" r="I197">
        <v>1</v>
      </c>
      <c t="str" s="18" r="J197">
        <f>CONCATENATE("LMbid:",(G197*1000))</f>
        <v>LMbid:32000</v>
      </c>
      <c t="str" s="18" r="K197">
        <f>CONCATENATE("LMUnscheduled:",(I197*1000))</f>
        <v>LMUnscheduled:1000</v>
      </c>
      <c t="str" s="18" r="L197">
        <f>CONCATENATE("LMPlanned:",(N197*1000))</f>
        <v>LMPlanned:0</v>
      </c>
      <c t="str" s="18" r="M197">
        <f>CONCATENATE("LMSettled:",(P197*1000))</f>
        <v>LMSettled:31000</v>
      </c>
      <c s="25" r="N197">
        <v>0</v>
      </c>
      <c t="s" s="24" r="O197">
        <v>30</v>
      </c>
      <c s="6" r="P197">
        <v>31</v>
      </c>
      <c s="10" r="Q197">
        <v>0</v>
      </c>
      <c s="28" r="R197">
        <v>0</v>
      </c>
      <c s="28" r="S197">
        <v>1110.34</v>
      </c>
      <c s="10" r="T197"/>
      <c s="20" r="U197">
        <f>X197*32</f>
        <v>1182.4</v>
      </c>
      <c s="29" r="V197">
        <f>IF((U197=0),0,(S197/U197))</f>
        <v>0.939056156968877</v>
      </c>
      <c s="28" r="X197">
        <f>(AA197+AB197)*AC197</f>
        <v>36.95</v>
      </c>
      <c s="10" r="Y197"/>
      <c s="22" r="AA197">
        <v>32.32</v>
      </c>
      <c s="22" r="AB197">
        <v>4.63</v>
      </c>
      <c s="22" r="AC197">
        <v>1</v>
      </c>
      <c s="22" r="AD197">
        <v>0.97</v>
      </c>
    </row>
    <row customHeight="1" r="198" ht="12.0">
      <c s="13" r="A198">
        <v>41283.1666666667</v>
      </c>
      <c s="16" r="B198">
        <v>41283.1666666667</v>
      </c>
      <c s="13" r="C198">
        <f>A198+TIME(5,0,0)</f>
        <v>41283.375</v>
      </c>
      <c s="17" r="D198">
        <f>DATE(YEAR(C198),MONTH(C198),DAY(C198))</f>
        <v>41283</v>
      </c>
      <c s="18" r="E198">
        <f>HOUR(C198)</f>
        <v>9</v>
      </c>
      <c t="str" s="18" r="F198">
        <f>CONCATENATE("LMsched:",(H198*1000))</f>
        <v>LMsched:31000</v>
      </c>
      <c s="11" r="G198">
        <v>32</v>
      </c>
      <c s="6" r="H198">
        <v>31</v>
      </c>
      <c s="25" r="I198">
        <v>1</v>
      </c>
      <c t="str" s="18" r="J198">
        <f>CONCATENATE("LMbid:",(G198*1000))</f>
        <v>LMbid:32000</v>
      </c>
      <c t="str" s="18" r="K198">
        <f>CONCATENATE("LMUnscheduled:",(I198*1000))</f>
        <v>LMUnscheduled:1000</v>
      </c>
      <c t="str" s="18" r="L198">
        <f>CONCATENATE("LMPlanned:",(N198*1000))</f>
        <v>LMPlanned:0</v>
      </c>
      <c t="str" s="18" r="M198">
        <f>CONCATENATE("LMSettled:",(P198*1000))</f>
        <v>LMSettled:31000</v>
      </c>
      <c s="25" r="N198">
        <v>0</v>
      </c>
      <c t="s" s="24" r="O198">
        <v>30</v>
      </c>
      <c s="6" r="P198">
        <v>31</v>
      </c>
      <c s="10" r="Q198">
        <v>0</v>
      </c>
      <c s="28" r="R198">
        <v>0</v>
      </c>
      <c s="28" r="S198">
        <v>601.74</v>
      </c>
      <c s="10" r="T198"/>
      <c s="20" r="U198">
        <f>X198*32</f>
        <v>630.72</v>
      </c>
      <c s="29" r="V198">
        <f>IF((U198=0),0,(S198/U198))</f>
        <v>0.954052511415525</v>
      </c>
      <c s="28" r="X198">
        <f>(AA198+AB198)*AC198</f>
        <v>19.71</v>
      </c>
      <c s="10" r="Y198"/>
      <c s="22" r="AA198">
        <v>8.21</v>
      </c>
      <c s="22" r="AB198">
        <v>11.5</v>
      </c>
      <c s="22" r="AC198">
        <v>1</v>
      </c>
      <c s="22" r="AD198">
        <v>0.98</v>
      </c>
    </row>
    <row customHeight="1" r="199" ht="12.0">
      <c s="13" r="A199">
        <v>41283.2083333333</v>
      </c>
      <c s="16" r="B199">
        <v>41283.2083333333</v>
      </c>
      <c s="17" r="C199">
        <f>A199+TIME(5,0,0)</f>
        <v>41283.4166666667</v>
      </c>
      <c s="17" r="D199">
        <f>DATE(YEAR(C199),MONTH(C199),DAY(C199))</f>
        <v>41283</v>
      </c>
      <c s="18" r="E199">
        <f>HOUR(C199)</f>
        <v>10</v>
      </c>
      <c t="str" s="18" r="F199">
        <f>CONCATENATE("LMsched:",(H199*1000))</f>
        <v>LMsched:31000</v>
      </c>
      <c s="11" r="G199">
        <v>32</v>
      </c>
      <c s="6" r="H199">
        <v>31</v>
      </c>
      <c s="25" r="I199">
        <v>1</v>
      </c>
      <c t="str" s="18" r="J199">
        <f>CONCATENATE("LMbid:",(G199*1000))</f>
        <v>LMbid:32000</v>
      </c>
      <c t="str" s="18" r="K199">
        <f>CONCATENATE("LMUnscheduled:",(I199*1000))</f>
        <v>LMUnscheduled:1000</v>
      </c>
      <c t="str" s="18" r="L199">
        <f>CONCATENATE("LMPlanned:",(N199*1000))</f>
        <v>LMPlanned:0</v>
      </c>
      <c t="str" s="18" r="M199">
        <f>CONCATENATE("LMSettled:",(P199*1000))</f>
        <v>LMSettled:31000</v>
      </c>
      <c s="25" r="N199">
        <v>0</v>
      </c>
      <c t="s" s="24" r="O199">
        <v>30</v>
      </c>
      <c s="6" r="P199">
        <v>31</v>
      </c>
      <c s="10" r="Q199">
        <v>-3</v>
      </c>
      <c s="28" r="R199">
        <v>-72.87</v>
      </c>
      <c s="28" r="S199">
        <v>694.95</v>
      </c>
      <c s="10" r="T199"/>
      <c s="20" r="U199">
        <f>X199*32</f>
        <v>728.64</v>
      </c>
      <c s="29" r="V199">
        <f>IF((U199=0),0,(S199/U199))</f>
        <v>0.953763175230567</v>
      </c>
      <c s="28" r="X199">
        <f>(AA199+AB199)*AC199</f>
        <v>22.77</v>
      </c>
      <c s="10" r="Y199"/>
      <c s="22" r="AA199">
        <v>11.45</v>
      </c>
      <c s="22" r="AB199">
        <v>11.32</v>
      </c>
      <c s="22" r="AC199">
        <v>1</v>
      </c>
      <c s="22" r="AD199">
        <v>0.98</v>
      </c>
    </row>
    <row customHeight="1" r="200" ht="12.0">
      <c s="13" r="A200">
        <v>41283.25</v>
      </c>
      <c s="16" r="B200">
        <v>41283.25</v>
      </c>
      <c s="13" r="C200">
        <f>A200+TIME(5,0,0)</f>
        <v>41283.4583333333</v>
      </c>
      <c s="17" r="D200">
        <f>DATE(YEAR(C200),MONTH(C200),DAY(C200))</f>
        <v>41283</v>
      </c>
      <c s="18" r="E200">
        <f>HOUR(C200)</f>
        <v>11</v>
      </c>
      <c t="str" s="18" r="F200">
        <f>CONCATENATE("LMsched:",(H200*1000))</f>
        <v>LMsched:31000</v>
      </c>
      <c s="11" r="G200">
        <v>32</v>
      </c>
      <c s="6" r="H200">
        <v>31</v>
      </c>
      <c s="25" r="I200">
        <v>1</v>
      </c>
      <c t="str" s="18" r="J200">
        <f>CONCATENATE("LMbid:",(G200*1000))</f>
        <v>LMbid:32000</v>
      </c>
      <c t="str" s="18" r="K200">
        <f>CONCATENATE("LMUnscheduled:",(I200*1000))</f>
        <v>LMUnscheduled:1000</v>
      </c>
      <c t="str" s="18" r="L200">
        <f>CONCATENATE("LMPlanned:",(N200*1000))</f>
        <v>LMPlanned:0</v>
      </c>
      <c t="str" s="18" r="M200">
        <f>CONCATENATE("LMSettled:",(P200*1000))</f>
        <v>LMSettled:31000</v>
      </c>
      <c s="25" r="N200">
        <v>0</v>
      </c>
      <c s="24" r="O200"/>
      <c s="6" r="P200">
        <v>31</v>
      </c>
      <c s="10" r="Q200">
        <v>0</v>
      </c>
      <c s="28" r="R200">
        <v>0</v>
      </c>
      <c s="28" r="S200">
        <v>997.53</v>
      </c>
      <c s="10" r="T200"/>
      <c s="20" r="U200">
        <f>X200*32</f>
        <v>1116.16</v>
      </c>
      <c s="29" r="V200">
        <f>IF((U200=0),0,(S200/U200))</f>
        <v>0.893715954701835</v>
      </c>
      <c s="28" r="X200">
        <f>(AA200+AB200)*AC200</f>
        <v>34.88</v>
      </c>
      <c s="10" r="Y200"/>
      <c s="22" r="AA200">
        <v>28.89</v>
      </c>
      <c s="22" r="AB200">
        <v>5.99</v>
      </c>
      <c s="22" r="AC200">
        <v>1</v>
      </c>
      <c s="22" r="AD200">
        <v>0.92</v>
      </c>
    </row>
    <row customHeight="1" r="201" ht="12.0">
      <c s="13" r="A201">
        <v>41283.2916666667</v>
      </c>
      <c s="16" r="B201">
        <v>41283.2916666667</v>
      </c>
      <c s="13" r="C201">
        <f>A201+TIME(5,0,0)</f>
        <v>41283.5</v>
      </c>
      <c s="17" r="D201">
        <f>DATE(YEAR(C201),MONTH(C201),DAY(C201))</f>
        <v>41283</v>
      </c>
      <c s="18" r="E201">
        <f>HOUR(C201)</f>
        <v>12</v>
      </c>
      <c t="str" s="18" r="F201">
        <f>CONCATENATE("LMsched:",(H201*1000))</f>
        <v>LMsched:31000</v>
      </c>
      <c s="11" r="G201">
        <v>32</v>
      </c>
      <c s="6" r="H201">
        <v>31</v>
      </c>
      <c s="25" r="I201">
        <v>1</v>
      </c>
      <c t="str" s="18" r="J201">
        <f>CONCATENATE("LMbid:",(G201*1000))</f>
        <v>LMbid:32000</v>
      </c>
      <c t="str" s="18" r="K201">
        <f>CONCATENATE("LMUnscheduled:",(I201*1000))</f>
        <v>LMUnscheduled:1000</v>
      </c>
      <c t="str" s="18" r="L201">
        <f>CONCATENATE("LMPlanned:",(N201*1000))</f>
        <v>LMPlanned:0</v>
      </c>
      <c t="str" s="18" r="M201">
        <f>CONCATENATE("LMSettled:",(P201*1000))</f>
        <v>LMSettled:31000</v>
      </c>
      <c s="25" r="N201">
        <v>0</v>
      </c>
      <c s="24" r="O201"/>
      <c s="6" r="P201">
        <v>31</v>
      </c>
      <c s="10" r="Q201">
        <v>-3</v>
      </c>
      <c s="28" r="R201">
        <v>-78.63</v>
      </c>
      <c s="28" r="S201">
        <v>918.09</v>
      </c>
      <c s="10" r="T201"/>
      <c s="20" r="U201">
        <f>X201*32</f>
        <v>1052.8</v>
      </c>
      <c s="29" r="V201">
        <f>IF((U201=0),0,(S201/U201))</f>
        <v>0.872045972644377</v>
      </c>
      <c s="28" r="X201">
        <f>(AA201+AB201)*AC201</f>
        <v>32.9</v>
      </c>
      <c s="10" r="Y201"/>
      <c s="22" r="AA201">
        <v>25.1</v>
      </c>
      <c s="22" r="AB201">
        <v>7.8</v>
      </c>
      <c s="22" r="AC201">
        <v>1</v>
      </c>
      <c s="22" r="AD201">
        <v>0.9</v>
      </c>
    </row>
    <row customHeight="1" r="202" ht="12.0">
      <c s="13" r="A202">
        <v>41283.3333333333</v>
      </c>
      <c s="16" r="B202">
        <v>41283.3333333333</v>
      </c>
      <c s="13" r="C202">
        <f>A202+TIME(5,0,0)</f>
        <v>41283.5416666667</v>
      </c>
      <c s="17" r="D202">
        <f>DATE(YEAR(C202),MONTH(C202),DAY(C202))</f>
        <v>41283</v>
      </c>
      <c s="18" r="E202">
        <f>HOUR(C202)</f>
        <v>13</v>
      </c>
      <c t="str" s="18" r="F202">
        <f>CONCATENATE("LMsched:",(H202*1000))</f>
        <v>LMsched:31000</v>
      </c>
      <c s="11" r="G202">
        <v>32</v>
      </c>
      <c s="6" r="H202">
        <v>31</v>
      </c>
      <c s="25" r="I202">
        <v>1</v>
      </c>
      <c t="str" s="18" r="J202">
        <f>CONCATENATE("LMbid:",(G202*1000))</f>
        <v>LMbid:32000</v>
      </c>
      <c t="str" s="18" r="K202">
        <f>CONCATENATE("LMUnscheduled:",(I202*1000))</f>
        <v>LMUnscheduled:1000</v>
      </c>
      <c t="str" s="18" r="L202">
        <f>CONCATENATE("LMPlanned:",(N202*1000))</f>
        <v>LMPlanned:0</v>
      </c>
      <c t="str" s="18" r="M202">
        <f>CONCATENATE("LMSettled:",(P202*1000))</f>
        <v>LMSettled:0</v>
      </c>
      <c s="25" r="N202">
        <v>0</v>
      </c>
      <c s="24" r="O202"/>
      <c s="6" r="P202">
        <v>0</v>
      </c>
      <c s="10" r="Q202">
        <v>0</v>
      </c>
      <c s="28" r="R202">
        <v>0</v>
      </c>
      <c s="28" r="S202">
        <v>0</v>
      </c>
      <c s="10" r="T202"/>
      <c s="20" r="U202">
        <f>X202*32</f>
        <v>491.84</v>
      </c>
      <c s="29" r="V202">
        <f>IF((U202=0),0,(S202/U202))</f>
        <v>0</v>
      </c>
      <c s="28" r="X202">
        <f>(AA202+AB202)*AC202</f>
        <v>15.37</v>
      </c>
      <c s="10" r="Y202"/>
      <c s="22" r="AA202">
        <v>12.45</v>
      </c>
      <c s="22" r="AB202">
        <v>2.92</v>
      </c>
      <c s="22" r="AC202">
        <v>1</v>
      </c>
      <c s="22" r="AD202">
        <v>0.9</v>
      </c>
    </row>
    <row customHeight="1" r="203" ht="12.0">
      <c s="13" r="A203">
        <v>41283.375</v>
      </c>
      <c s="16" r="B203">
        <v>41283.375</v>
      </c>
      <c s="13" r="C203">
        <f>A203+TIME(5,0,0)</f>
        <v>41283.5833333333</v>
      </c>
      <c s="17" r="D203">
        <f>DATE(YEAR(C203),MONTH(C203),DAY(C203))</f>
        <v>41283</v>
      </c>
      <c s="18" r="E203">
        <f>HOUR(C203)</f>
        <v>14</v>
      </c>
      <c t="str" s="18" r="F203">
        <f>CONCATENATE("LMsched:",(H203*1000))</f>
        <v>LMsched:29000</v>
      </c>
      <c s="11" r="G203">
        <v>32</v>
      </c>
      <c s="6" r="H203">
        <v>29</v>
      </c>
      <c s="25" r="I203">
        <v>3</v>
      </c>
      <c t="str" s="18" r="J203">
        <f>CONCATENATE("LMbid:",(G203*1000))</f>
        <v>LMbid:32000</v>
      </c>
      <c t="str" s="18" r="K203">
        <f>CONCATENATE("LMUnscheduled:",(I203*1000))</f>
        <v>LMUnscheduled:3000</v>
      </c>
      <c t="str" s="18" r="L203">
        <f>CONCATENATE("LMPlanned:",(N203*1000))</f>
        <v>LMPlanned:0</v>
      </c>
      <c t="str" s="18" r="M203">
        <f>CONCATENATE("LMSettled:",(P203*1000))</f>
        <v>LMSettled:0</v>
      </c>
      <c s="25" r="N203">
        <v>0</v>
      </c>
      <c t="s" s="24" r="O203">
        <v>34</v>
      </c>
      <c s="6" r="P203">
        <v>0</v>
      </c>
      <c s="10" r="Q203">
        <v>-1</v>
      </c>
      <c s="28" r="R203">
        <v>-27.63</v>
      </c>
      <c s="28" r="S203">
        <v>0</v>
      </c>
      <c s="10" r="T203"/>
      <c s="20" r="U203">
        <f>X203*32</f>
        <v>703.36</v>
      </c>
      <c s="29" r="V203">
        <f>IF((U203=0),0,(S203/U203))</f>
        <v>0</v>
      </c>
      <c s="28" r="X203">
        <f>(AA203+AB203)*AC203</f>
        <v>21.98</v>
      </c>
      <c s="10" r="Y203"/>
      <c s="22" r="AA203">
        <v>13.09</v>
      </c>
      <c s="22" r="AB203">
        <v>8.89</v>
      </c>
      <c s="22" r="AC203">
        <v>1</v>
      </c>
      <c s="22" r="AD203">
        <v>0.9</v>
      </c>
    </row>
    <row customHeight="1" r="204" ht="12.0">
      <c s="13" r="A204">
        <v>41283.4166666667</v>
      </c>
      <c s="16" r="B204">
        <v>41283.4166666667</v>
      </c>
      <c s="13" r="C204">
        <f>A204+TIME(5,0,0)</f>
        <v>41283.625</v>
      </c>
      <c s="17" r="D204">
        <f>DATE(YEAR(C204),MONTH(C204),DAY(C204))</f>
        <v>41283</v>
      </c>
      <c s="18" r="E204">
        <f>HOUR(C204)</f>
        <v>15</v>
      </c>
      <c t="str" s="18" r="F204">
        <f>CONCATENATE("LMsched:",(H204*1000))</f>
        <v>LMsched:27000</v>
      </c>
      <c s="11" r="G204">
        <v>32</v>
      </c>
      <c s="6" r="H204">
        <v>27</v>
      </c>
      <c s="25" r="I204">
        <v>5</v>
      </c>
      <c t="str" s="18" r="J204">
        <f>CONCATENATE("LMbid:",(G204*1000))</f>
        <v>LMbid:32000</v>
      </c>
      <c t="str" s="18" r="K204">
        <f>CONCATENATE("LMUnscheduled:",(I204*1000))</f>
        <v>LMUnscheduled:5000</v>
      </c>
      <c t="str" s="18" r="L204">
        <f>CONCATENATE("LMPlanned:",(N204*1000))</f>
        <v>LMPlanned:0</v>
      </c>
      <c t="str" s="18" r="M204">
        <f>CONCATENATE("LMSettled:",(P204*1000))</f>
        <v>LMSettled:27000</v>
      </c>
      <c s="25" r="N204">
        <v>0</v>
      </c>
      <c s="24" r="O204"/>
      <c s="6" r="P204">
        <v>27</v>
      </c>
      <c s="10" r="Q204">
        <v>-2</v>
      </c>
      <c s="28" r="R204">
        <v>-58.08</v>
      </c>
      <c s="28" r="S204">
        <v>536.45</v>
      </c>
      <c s="10" r="T204"/>
      <c s="20" r="U204">
        <f>X204*32</f>
        <v>660.16</v>
      </c>
      <c s="29" r="V204">
        <f>IF((U204=0),0,(S204/U204))</f>
        <v>0.81260603490063</v>
      </c>
      <c s="28" r="X204">
        <f>(AA204+AB204)*AC204</f>
        <v>20.63</v>
      </c>
      <c s="10" r="Y204"/>
      <c s="22" r="AA204">
        <v>12.91</v>
      </c>
      <c s="22" r="AB204">
        <v>7.72</v>
      </c>
      <c s="22" r="AC204">
        <v>1</v>
      </c>
      <c s="22" r="AD204">
        <v>0.96</v>
      </c>
    </row>
    <row customHeight="1" r="205" ht="12.0">
      <c s="13" r="A205">
        <v>41283.4583333333</v>
      </c>
      <c s="16" r="B205">
        <v>41283.4583333333</v>
      </c>
      <c s="13" r="C205">
        <f>A205+TIME(5,0,0)</f>
        <v>41283.6666666667</v>
      </c>
      <c s="17" r="D205">
        <f>DATE(YEAR(C205),MONTH(C205),DAY(C205))</f>
        <v>41283</v>
      </c>
      <c s="18" r="E205">
        <f>HOUR(C205)</f>
        <v>16</v>
      </c>
      <c t="str" s="18" r="F205">
        <f>CONCATENATE("LMsched:",(H205*1000))</f>
        <v>LMsched:27000</v>
      </c>
      <c s="11" r="G205">
        <v>32</v>
      </c>
      <c s="6" r="H205">
        <v>27</v>
      </c>
      <c s="25" r="I205">
        <v>5</v>
      </c>
      <c t="str" s="18" r="J205">
        <f>CONCATENATE("LMbid:",(G205*1000))</f>
        <v>LMbid:32000</v>
      </c>
      <c t="str" s="18" r="K205">
        <f>CONCATENATE("LMUnscheduled:",(I205*1000))</f>
        <v>LMUnscheduled:5000</v>
      </c>
      <c t="str" s="18" r="L205">
        <f>CONCATENATE("LMPlanned:",(N205*1000))</f>
        <v>LMPlanned:0</v>
      </c>
      <c t="str" s="18" r="M205">
        <f>CONCATENATE("LMSettled:",(P205*1000))</f>
        <v>LMSettled:27000</v>
      </c>
      <c s="25" r="N205">
        <v>0</v>
      </c>
      <c s="24" r="O205"/>
      <c s="6" r="P205">
        <v>27</v>
      </c>
      <c s="10" r="Q205">
        <v>0</v>
      </c>
      <c s="28" r="R205">
        <v>0</v>
      </c>
      <c s="28" r="S205">
        <v>726.73</v>
      </c>
      <c s="10" r="T205"/>
      <c s="20" r="U205">
        <f>X205*32</f>
        <v>906.88</v>
      </c>
      <c s="29" r="V205">
        <f>IF((U205=0),0,(S205/U205))</f>
        <v>0.801351887791108</v>
      </c>
      <c s="28" r="X205">
        <f>(AA205+AB205)*AC205</f>
        <v>28.34</v>
      </c>
      <c s="10" r="Y205"/>
      <c s="22" r="AA205">
        <v>20.24</v>
      </c>
      <c s="22" r="AB205">
        <v>8.1</v>
      </c>
      <c s="22" r="AC205">
        <v>1</v>
      </c>
      <c s="22" r="AD205">
        <v>0.95</v>
      </c>
    </row>
    <row customHeight="1" r="206" ht="12.0">
      <c s="13" r="A206">
        <v>41283.5</v>
      </c>
      <c s="16" r="B206">
        <v>41283.5</v>
      </c>
      <c s="13" r="C206">
        <f>A206+TIME(5,0,0)</f>
        <v>41283.7083333333</v>
      </c>
      <c s="17" r="D206">
        <f>DATE(YEAR(C206),MONTH(C206),DAY(C206))</f>
        <v>41283</v>
      </c>
      <c s="18" r="E206">
        <f>HOUR(C206)</f>
        <v>17</v>
      </c>
      <c t="str" s="18" r="F206">
        <f>CONCATENATE("LMsched:",(H206*1000))</f>
        <v>LMsched:27000</v>
      </c>
      <c s="11" r="G206">
        <v>32</v>
      </c>
      <c s="6" r="H206">
        <v>27</v>
      </c>
      <c s="25" r="I206">
        <v>5</v>
      </c>
      <c t="str" s="18" r="J206">
        <f>CONCATENATE("LMbid:",(G206*1000))</f>
        <v>LMbid:32000</v>
      </c>
      <c t="str" s="18" r="K206">
        <f>CONCATENATE("LMUnscheduled:",(I206*1000))</f>
        <v>LMUnscheduled:5000</v>
      </c>
      <c t="str" s="18" r="L206">
        <f>CONCATENATE("LMPlanned:",(N206*1000))</f>
        <v>LMPlanned:0</v>
      </c>
      <c t="str" s="18" r="M206">
        <f>CONCATENATE("LMSettled:",(P206*1000))</f>
        <v>LMSettled:27000</v>
      </c>
      <c s="25" r="N206">
        <v>0</v>
      </c>
      <c s="24" r="O206"/>
      <c s="6" r="P206">
        <v>27</v>
      </c>
      <c s="10" r="Q206">
        <v>-2</v>
      </c>
      <c s="28" r="R206">
        <v>-53.58</v>
      </c>
      <c s="28" r="S206">
        <v>473.39</v>
      </c>
      <c s="10" r="T206"/>
      <c s="20" r="U206">
        <f>X206*32</f>
        <v>583.68</v>
      </c>
      <c s="29" r="V206">
        <f>IF((U206=0),0,(S206/U206))</f>
        <v>0.811043722587719</v>
      </c>
      <c s="28" r="X206">
        <f>(AA206+AB206)*AC206</f>
        <v>18.24</v>
      </c>
      <c s="10" r="Y206"/>
      <c s="22" r="AA206">
        <v>12.83</v>
      </c>
      <c s="22" r="AB206">
        <v>5.41</v>
      </c>
      <c s="22" r="AC206">
        <v>1</v>
      </c>
      <c s="22" r="AD206">
        <v>0.96</v>
      </c>
    </row>
    <row customHeight="1" r="207" ht="12.0">
      <c s="13" r="A207">
        <v>41283.5416666667</v>
      </c>
      <c s="16" r="B207">
        <v>41283.5416666667</v>
      </c>
      <c s="13" r="C207">
        <f>A207+TIME(5,0,0)</f>
        <v>41283.75</v>
      </c>
      <c s="17" r="D207">
        <f>DATE(YEAR(C207),MONTH(C207),DAY(C207))</f>
        <v>41283</v>
      </c>
      <c s="18" r="E207">
        <f>HOUR(C207)</f>
        <v>18</v>
      </c>
      <c t="str" s="18" r="F207">
        <f>CONCATENATE("LMsched:",(H207*1000))</f>
        <v>LMsched:28000</v>
      </c>
      <c s="11" r="G207">
        <v>32</v>
      </c>
      <c s="6" r="H207">
        <v>28</v>
      </c>
      <c s="25" r="I207">
        <v>4</v>
      </c>
      <c t="str" s="18" r="J207">
        <f>CONCATENATE("LMbid:",(G207*1000))</f>
        <v>LMbid:32000</v>
      </c>
      <c t="str" s="18" r="K207">
        <f>CONCATENATE("LMUnscheduled:",(I207*1000))</f>
        <v>LMUnscheduled:4000</v>
      </c>
      <c t="str" s="18" r="L207">
        <f>CONCATENATE("LMPlanned:",(N207*1000))</f>
        <v>LMPlanned:0</v>
      </c>
      <c t="str" s="18" r="M207">
        <f>CONCATENATE("LMSettled:",(P207*1000))</f>
        <v>LMSettled:28000</v>
      </c>
      <c s="25" r="N207">
        <v>0</v>
      </c>
      <c s="24" r="O207"/>
      <c s="6" r="P207">
        <v>28</v>
      </c>
      <c s="10" r="Q207">
        <v>-1</v>
      </c>
      <c s="28" r="R207">
        <v>-26.66</v>
      </c>
      <c s="28" r="S207">
        <v>521.59</v>
      </c>
      <c s="10" r="T207"/>
      <c s="20" r="U207">
        <f>X207*32</f>
        <v>610.88</v>
      </c>
      <c s="29" r="V207">
        <f>IF((U207=0),0,(S207/U207))</f>
        <v>0.853833813514929</v>
      </c>
      <c s="28" r="X207">
        <f>(AA207+AB207)*AC207</f>
        <v>19.09</v>
      </c>
      <c s="10" r="Y207"/>
      <c s="22" r="AA207">
        <v>11.49</v>
      </c>
      <c s="22" r="AB207">
        <v>7.6</v>
      </c>
      <c s="22" r="AC207">
        <v>1</v>
      </c>
      <c s="22" r="AD207">
        <v>0.98</v>
      </c>
    </row>
    <row customHeight="1" r="208" ht="12.0">
      <c s="13" r="A208">
        <v>41283.5833333333</v>
      </c>
      <c s="16" r="B208">
        <v>41283.5833333333</v>
      </c>
      <c s="13" r="C208">
        <f>A208+TIME(5,0,0)</f>
        <v>41283.7916666667</v>
      </c>
      <c s="17" r="D208">
        <f>DATE(YEAR(C208),MONTH(C208),DAY(C208))</f>
        <v>41283</v>
      </c>
      <c s="18" r="E208">
        <f>HOUR(C208)</f>
        <v>19</v>
      </c>
      <c t="str" s="18" r="F208">
        <f>CONCATENATE("LMsched:",(H208*1000))</f>
        <v>LMsched:28000</v>
      </c>
      <c s="11" r="G208">
        <v>32</v>
      </c>
      <c s="6" r="H208">
        <v>28</v>
      </c>
      <c s="25" r="I208">
        <v>4</v>
      </c>
      <c t="str" s="18" r="J208">
        <f>CONCATENATE("LMbid:",(G208*1000))</f>
        <v>LMbid:32000</v>
      </c>
      <c t="str" s="18" r="K208">
        <f>CONCATENATE("LMUnscheduled:",(I208*1000))</f>
        <v>LMUnscheduled:4000</v>
      </c>
      <c t="str" s="18" r="L208">
        <f>CONCATENATE("LMPlanned:",(N208*1000))</f>
        <v>LMPlanned:0</v>
      </c>
      <c t="str" s="18" r="M208">
        <f>CONCATENATE("LMSettled:",(P208*1000))</f>
        <v>LMSettled:28000</v>
      </c>
      <c s="25" r="N208">
        <v>0</v>
      </c>
      <c s="24" r="O208"/>
      <c s="6" r="P208">
        <v>28</v>
      </c>
      <c s="10" r="Q208">
        <v>-1</v>
      </c>
      <c s="28" r="R208">
        <v>-24.34</v>
      </c>
      <c s="28" r="S208">
        <v>500.56</v>
      </c>
      <c s="10" r="T208"/>
      <c s="20" r="U208">
        <f>X208*32</f>
        <v>598.72</v>
      </c>
      <c s="29" r="V208">
        <f>IF((U208=0),0,(S208/U208))</f>
        <v>0.836050240513095</v>
      </c>
      <c s="28" r="X208">
        <f>(AA208+AB208)*AC208</f>
        <v>18.71</v>
      </c>
      <c s="10" r="Y208"/>
      <c s="22" r="AA208">
        <v>12.82</v>
      </c>
      <c s="22" r="AB208">
        <v>5.89</v>
      </c>
      <c s="22" r="AC208">
        <v>1</v>
      </c>
      <c s="22" r="AD208">
        <v>0.96</v>
      </c>
    </row>
    <row customHeight="1" r="209" ht="12.0">
      <c s="13" r="A209">
        <v>41283.625</v>
      </c>
      <c s="16" r="B209">
        <v>41283.625</v>
      </c>
      <c s="13" r="C209">
        <f>A209+TIME(5,0,0)</f>
        <v>41283.8333333333</v>
      </c>
      <c s="17" r="D209">
        <f>DATE(YEAR(C209),MONTH(C209),DAY(C209))</f>
        <v>41283</v>
      </c>
      <c s="18" r="E209">
        <f>HOUR(C209)</f>
        <v>20</v>
      </c>
      <c t="str" s="18" r="F209">
        <f>CONCATENATE("LMsched:",(H209*1000))</f>
        <v>LMsched:30000</v>
      </c>
      <c s="11" r="G209">
        <v>32</v>
      </c>
      <c s="6" r="H209">
        <v>30</v>
      </c>
      <c s="25" r="I209">
        <v>2</v>
      </c>
      <c t="str" s="18" r="J209">
        <f>CONCATENATE("LMbid:",(G209*1000))</f>
        <v>LMbid:32000</v>
      </c>
      <c t="str" s="18" r="K209">
        <f>CONCATENATE("LMUnscheduled:",(I209*1000))</f>
        <v>LMUnscheduled:2000</v>
      </c>
      <c t="str" s="18" r="L209">
        <f>CONCATENATE("LMPlanned:",(N209*1000))</f>
        <v>LMPlanned:0</v>
      </c>
      <c t="str" s="18" r="M209">
        <f>CONCATENATE("LMSettled:",(P209*1000))</f>
        <v>LMSettled:30000</v>
      </c>
      <c s="25" r="N209">
        <v>0</v>
      </c>
      <c s="24" r="O209"/>
      <c s="6" r="P209">
        <v>30</v>
      </c>
      <c s="10" r="Q209">
        <v>-1</v>
      </c>
      <c s="28" r="R209">
        <v>-24.04</v>
      </c>
      <c s="28" r="S209">
        <v>562.11</v>
      </c>
      <c s="10" r="T209"/>
      <c s="20" r="U209">
        <f>X209*32</f>
        <v>622.72</v>
      </c>
      <c s="29" r="V209">
        <f>IF((U209=0),0,(S209/U209))</f>
        <v>0.902668936279548</v>
      </c>
      <c s="28" r="X209">
        <f>(AA209+AB209)*AC209</f>
        <v>19.46</v>
      </c>
      <c s="10" r="Y209"/>
      <c s="22" r="AA209">
        <v>12.78</v>
      </c>
      <c s="22" r="AB209">
        <v>6.68</v>
      </c>
      <c s="22" r="AC209">
        <v>1</v>
      </c>
      <c s="22" r="AD209">
        <v>0.96</v>
      </c>
    </row>
    <row customHeight="1" r="210" ht="12.0">
      <c s="13" r="A210">
        <v>41283.6666666667</v>
      </c>
      <c s="16" r="B210">
        <v>41283.6666666667</v>
      </c>
      <c s="13" r="C210">
        <f>A210+TIME(5,0,0)</f>
        <v>41283.875</v>
      </c>
      <c s="17" r="D210">
        <f>DATE(YEAR(C210),MONTH(C210),DAY(C210))</f>
        <v>41283</v>
      </c>
      <c s="18" r="E210">
        <f>HOUR(C210)</f>
        <v>21</v>
      </c>
      <c t="str" s="18" r="F210">
        <f>CONCATENATE("LMsched:",(H210*1000))</f>
        <v>LMsched:30000</v>
      </c>
      <c s="11" r="G210">
        <v>32</v>
      </c>
      <c s="6" r="H210">
        <v>30</v>
      </c>
      <c s="25" r="I210">
        <v>2</v>
      </c>
      <c t="str" s="18" r="J210">
        <f>CONCATENATE("LMbid:",(G210*1000))</f>
        <v>LMbid:32000</v>
      </c>
      <c t="str" s="18" r="K210">
        <f>CONCATENATE("LMUnscheduled:",(I210*1000))</f>
        <v>LMUnscheduled:2000</v>
      </c>
      <c t="str" s="18" r="L210">
        <f>CONCATENATE("LMPlanned:",(N210*1000))</f>
        <v>LMPlanned:0</v>
      </c>
      <c t="str" s="18" r="M210">
        <f>CONCATENATE("LMSettled:",(P210*1000))</f>
        <v>LMSettled:30000</v>
      </c>
      <c s="25" r="N210">
        <v>0</v>
      </c>
      <c s="24" r="O210"/>
      <c s="6" r="P210">
        <v>30</v>
      </c>
      <c s="10" r="Q210">
        <v>-1</v>
      </c>
      <c s="28" r="R210">
        <v>-23.28</v>
      </c>
      <c s="28" r="S210">
        <v>982.19</v>
      </c>
      <c s="10" r="T210"/>
      <c s="20" r="U210">
        <f>X210*32</f>
        <v>1116.16</v>
      </c>
      <c s="29" r="V210">
        <f>IF((U210=0),0,(S210/U210))</f>
        <v>0.879972405389908</v>
      </c>
      <c s="28" r="X210">
        <f>(AA210+AB210)*AC210</f>
        <v>34.88</v>
      </c>
      <c s="10" r="Y210"/>
      <c s="22" r="AA210">
        <v>28.89</v>
      </c>
      <c s="22" r="AB210">
        <v>5.99</v>
      </c>
      <c s="22" r="AC210">
        <v>1</v>
      </c>
      <c s="22" r="AD210">
        <v>0.94</v>
      </c>
    </row>
    <row customHeight="1" r="211" ht="12.0">
      <c s="13" r="A211">
        <v>41283.7083333333</v>
      </c>
      <c s="16" r="B211">
        <v>41283.7083333333</v>
      </c>
      <c s="13" r="C211">
        <f>A211+TIME(5,0,0)</f>
        <v>41283.9166666667</v>
      </c>
      <c s="17" r="D211">
        <f>DATE(YEAR(C211),MONTH(C211),DAY(C211))</f>
        <v>41283</v>
      </c>
      <c s="18" r="E211">
        <f>HOUR(C211)</f>
        <v>22</v>
      </c>
      <c t="str" s="18" r="F211">
        <f>CONCATENATE("LMsched:",(H211*1000))</f>
        <v>LMsched:30000</v>
      </c>
      <c s="11" r="G211">
        <v>32</v>
      </c>
      <c s="6" r="H211">
        <v>30</v>
      </c>
      <c s="25" r="I211">
        <v>2</v>
      </c>
      <c t="str" s="18" r="J211">
        <f>CONCATENATE("LMbid:",(G211*1000))</f>
        <v>LMbid:32000</v>
      </c>
      <c t="str" s="18" r="K211">
        <f>CONCATENATE("LMUnscheduled:",(I211*1000))</f>
        <v>LMUnscheduled:2000</v>
      </c>
      <c t="str" s="18" r="L211">
        <f>CONCATENATE("LMPlanned:",(N211*1000))</f>
        <v>LMPlanned:0</v>
      </c>
      <c t="str" s="18" r="M211">
        <f>CONCATENATE("LMSettled:",(P211*1000))</f>
        <v>LMSettled:30000</v>
      </c>
      <c s="25" r="N211">
        <v>0</v>
      </c>
      <c s="24" r="O211"/>
      <c s="6" r="P211">
        <v>30</v>
      </c>
      <c s="10" r="Q211">
        <v>0</v>
      </c>
      <c s="28" r="R211">
        <v>0</v>
      </c>
      <c s="28" r="S211">
        <v>718.37</v>
      </c>
      <c s="10" r="T211"/>
      <c s="20" r="U211">
        <f>X211*32</f>
        <v>790.72</v>
      </c>
      <c s="29" r="V211">
        <f>IF((U211=0),0,(S211/U211))</f>
        <v>0.908501112909753</v>
      </c>
      <c s="28" r="X211">
        <f>(AA211+AB211)*AC211</f>
        <v>24.71</v>
      </c>
      <c s="10" r="Y211"/>
      <c s="22" r="AA211">
        <v>17.47</v>
      </c>
      <c s="22" r="AB211">
        <v>7.24</v>
      </c>
      <c s="22" r="AC211">
        <v>1</v>
      </c>
      <c s="22" r="AD211">
        <v>0.97</v>
      </c>
    </row>
    <row customHeight="1" r="212" ht="12.0">
      <c s="13" r="A212">
        <v>41283.75</v>
      </c>
      <c s="16" r="B212">
        <v>41283.75</v>
      </c>
      <c s="13" r="C212">
        <f>A212+TIME(5,0,0)</f>
        <v>41283.9583333333</v>
      </c>
      <c s="17" r="D212">
        <f>DATE(YEAR(C212),MONTH(C212),DAY(C212))</f>
        <v>41283</v>
      </c>
      <c s="18" r="E212">
        <f>HOUR(C212)</f>
        <v>23</v>
      </c>
      <c t="str" s="18" r="F212">
        <f>CONCATENATE("LMsched:",(H212*1000))</f>
        <v>LMsched:32000</v>
      </c>
      <c s="11" r="G212">
        <v>32</v>
      </c>
      <c s="6" r="H212">
        <v>32</v>
      </c>
      <c s="25" r="I212">
        <v>0</v>
      </c>
      <c t="str" s="18" r="J212">
        <f>CONCATENATE("LMbid:",(G212*1000))</f>
        <v>LMbid:32000</v>
      </c>
      <c t="str" s="18" r="K212">
        <f>CONCATENATE("LMUnscheduled:",(I212*1000))</f>
        <v>LMUnscheduled:0</v>
      </c>
      <c t="str" s="18" r="L212">
        <f>CONCATENATE("LMPlanned:",(N212*1000))</f>
        <v>LMPlanned:0</v>
      </c>
      <c t="str" s="18" r="M212">
        <f>CONCATENATE("LMSettled:",(P212*1000))</f>
        <v>LMSettled:32000</v>
      </c>
      <c s="25" r="N212">
        <v>0</v>
      </c>
      <c s="24" r="O212"/>
      <c s="6" r="P212">
        <v>32</v>
      </c>
      <c s="10" r="Q212">
        <v>0</v>
      </c>
      <c s="28" r="R212">
        <v>0</v>
      </c>
      <c s="28" r="S212">
        <v>603.39</v>
      </c>
      <c s="10" r="T212"/>
      <c s="20" r="U212">
        <f>X212*32</f>
        <v>625.6</v>
      </c>
      <c s="29" r="V212">
        <f>IF((U212=0),0,(S212/U212))</f>
        <v>0.964498081841432</v>
      </c>
      <c s="28" r="X212">
        <f>(AA212+AB212)*AC212</f>
        <v>19.55</v>
      </c>
      <c s="10" r="Y212"/>
      <c s="22" r="AA212">
        <v>14.87</v>
      </c>
      <c s="22" r="AB212">
        <v>4.68</v>
      </c>
      <c s="22" r="AC212">
        <v>1</v>
      </c>
      <c s="22" r="AD212">
        <v>0.96</v>
      </c>
    </row>
    <row customHeight="1" r="213" ht="12.0">
      <c s="13" r="A213">
        <v>41283.7916666667</v>
      </c>
      <c s="16" r="B213">
        <v>41283.7916666667</v>
      </c>
      <c s="13" r="C213">
        <f>A213+TIME(5,0,0)</f>
        <v>41284</v>
      </c>
      <c s="17" r="D213">
        <f>DATE(YEAR(C213),MONTH(C213),DAY(C213))</f>
        <v>41284</v>
      </c>
      <c s="18" r="E213">
        <f>HOUR(C213)</f>
        <v>0</v>
      </c>
      <c t="str" s="18" r="F213">
        <f>CONCATENATE("LMsched:",(H213*1000))</f>
        <v>LMsched:32000</v>
      </c>
      <c s="11" r="G213">
        <v>32</v>
      </c>
      <c s="6" r="H213">
        <v>32</v>
      </c>
      <c s="25" r="I213">
        <v>0</v>
      </c>
      <c t="str" s="18" r="J213">
        <f>CONCATENATE("LMbid:",(G213*1000))</f>
        <v>LMbid:32000</v>
      </c>
      <c t="str" s="18" r="K213">
        <f>CONCATENATE("LMUnscheduled:",(I213*1000))</f>
        <v>LMUnscheduled:0</v>
      </c>
      <c t="str" s="18" r="L213">
        <f>CONCATENATE("LMPlanned:",(N213*1000))</f>
        <v>LMPlanned:0</v>
      </c>
      <c t="str" s="18" r="M213">
        <f>CONCATENATE("LMSettled:",(P213*1000))</f>
        <v>LMSettled:32000</v>
      </c>
      <c s="25" r="N213">
        <v>0</v>
      </c>
      <c s="24" r="O213"/>
      <c s="6" r="P213">
        <v>32</v>
      </c>
      <c s="10" r="Q213">
        <v>-5</v>
      </c>
      <c s="28" r="R213">
        <v>-137.5</v>
      </c>
      <c s="28" r="S213">
        <v>607.03</v>
      </c>
      <c s="10" r="T213"/>
      <c s="20" r="U213">
        <f>X213*32</f>
        <v>620.16</v>
      </c>
      <c s="29" r="V213">
        <f>IF((U213=0),0,(S213/U213))</f>
        <v>0.978828044375645</v>
      </c>
      <c s="28" r="X213">
        <f>(AA213+AB213)*AC213</f>
        <v>19.38</v>
      </c>
      <c s="10" r="Y213"/>
      <c s="22" r="AA213">
        <v>16.26</v>
      </c>
      <c s="22" r="AB213">
        <v>3.12</v>
      </c>
      <c s="22" r="AC213">
        <v>1</v>
      </c>
      <c s="22" r="AD213">
        <v>0.98</v>
      </c>
    </row>
    <row customHeight="1" r="214" ht="12.0">
      <c s="13" r="A214">
        <v>41283.8333333333</v>
      </c>
      <c s="16" r="B214">
        <v>41283.8333333333</v>
      </c>
      <c s="13" r="C214">
        <f>A214+TIME(5,0,0)</f>
        <v>41284.0416666667</v>
      </c>
      <c s="17" r="D214">
        <f>DATE(YEAR(C214),MONTH(C214),DAY(C214))</f>
        <v>41284</v>
      </c>
      <c s="18" r="E214">
        <f>HOUR(C214)</f>
        <v>1</v>
      </c>
      <c t="str" s="18" r="F214">
        <f>CONCATENATE("LMsched:",(H214*1000))</f>
        <v>LMsched:32000</v>
      </c>
      <c s="11" r="G214">
        <v>32</v>
      </c>
      <c s="6" r="H214">
        <v>32</v>
      </c>
      <c s="25" r="I214">
        <v>0</v>
      </c>
      <c t="str" s="18" r="J214">
        <f>CONCATENATE("LMbid:",(G214*1000))</f>
        <v>LMbid:32000</v>
      </c>
      <c t="str" s="18" r="K214">
        <f>CONCATENATE("LMUnscheduled:",(I214*1000))</f>
        <v>LMUnscheduled:0</v>
      </c>
      <c t="str" s="18" r="L214">
        <f>CONCATENATE("LMPlanned:",(N214*1000))</f>
        <v>LMPlanned:0</v>
      </c>
      <c t="str" s="18" r="M214">
        <f>CONCATENATE("LMSettled:",(P214*1000))</f>
        <v>LMSettled:32000</v>
      </c>
      <c s="25" r="N214">
        <v>0</v>
      </c>
      <c s="24" r="O214"/>
      <c s="6" r="P214">
        <v>32</v>
      </c>
      <c s="10" r="Q214">
        <v>-1</v>
      </c>
      <c s="28" r="R214">
        <v>-27.17</v>
      </c>
      <c s="28" r="S214">
        <v>654.93</v>
      </c>
      <c s="10" r="T214"/>
      <c s="20" r="U214">
        <f>X214*32</f>
        <v>680.64</v>
      </c>
      <c s="29" r="V214">
        <f>IF((U214=0),0,(S214/U214))</f>
        <v>0.962226727785613</v>
      </c>
      <c s="28" r="X214">
        <f>(AA214+AB214)*AC214</f>
        <v>21.27</v>
      </c>
      <c s="10" r="Y214"/>
      <c s="22" r="AA214">
        <v>17.1</v>
      </c>
      <c s="22" r="AB214">
        <v>4.17</v>
      </c>
      <c s="22" r="AC214">
        <v>1</v>
      </c>
      <c s="22" r="AD214">
        <v>0.96</v>
      </c>
    </row>
    <row customHeight="1" r="215" ht="12.0">
      <c s="13" r="A215">
        <v>41283.875</v>
      </c>
      <c s="16" r="B215">
        <v>41283.875</v>
      </c>
      <c s="13" r="C215">
        <f>A215+TIME(5,0,0)</f>
        <v>41284.0833333333</v>
      </c>
      <c s="17" r="D215">
        <f>DATE(YEAR(C215),MONTH(C215),DAY(C215))</f>
        <v>41284</v>
      </c>
      <c s="18" r="E215">
        <f>HOUR(C215)</f>
        <v>2</v>
      </c>
      <c t="str" s="18" r="F215">
        <f>CONCATENATE("LMsched:",(H215*1000))</f>
        <v>LMsched:32000</v>
      </c>
      <c s="11" r="G215">
        <v>32</v>
      </c>
      <c s="6" r="H215">
        <v>32</v>
      </c>
      <c s="25" r="I215">
        <v>0</v>
      </c>
      <c t="str" s="18" r="J215">
        <f>CONCATENATE("LMbid:",(G215*1000))</f>
        <v>LMbid:32000</v>
      </c>
      <c t="str" s="18" r="K215">
        <f>CONCATENATE("LMUnscheduled:",(I215*1000))</f>
        <v>LMUnscheduled:0</v>
      </c>
      <c t="str" s="18" r="L215">
        <f>CONCATENATE("LMPlanned:",(N215*1000))</f>
        <v>LMPlanned:0</v>
      </c>
      <c t="str" s="18" r="M215">
        <f>CONCATENATE("LMSettled:",(P215*1000))</f>
        <v>LMSettled:32000</v>
      </c>
      <c s="25" r="N215">
        <v>0</v>
      </c>
      <c s="24" r="O215"/>
      <c s="6" r="P215">
        <v>32</v>
      </c>
      <c s="10" r="Q215">
        <v>-2</v>
      </c>
      <c s="28" r="R215">
        <v>-56.24</v>
      </c>
      <c s="28" r="S215">
        <v>848.29</v>
      </c>
      <c s="10" r="T215"/>
      <c s="20" r="U215">
        <f>X215*32</f>
        <v>913.92</v>
      </c>
      <c s="29" r="V215">
        <f>IF((U215=0),0,(S215/U215))</f>
        <v>0.928188462885154</v>
      </c>
      <c s="28" r="X215">
        <f>(AA215+AB215)*AC215</f>
        <v>28.56</v>
      </c>
      <c s="10" r="Y215"/>
      <c s="22" r="AA215">
        <v>18.82</v>
      </c>
      <c s="22" r="AB215">
        <v>9.74</v>
      </c>
      <c s="22" r="AC215">
        <v>1</v>
      </c>
      <c s="22" r="AD215">
        <v>0.93</v>
      </c>
    </row>
    <row customHeight="1" r="216" ht="12.0">
      <c s="13" r="A216">
        <v>41283.9166666667</v>
      </c>
      <c s="16" r="B216">
        <v>41283.9166666667</v>
      </c>
      <c s="17" r="C216">
        <f>A216+TIME(5,0,0)</f>
        <v>41284.125</v>
      </c>
      <c s="17" r="D216">
        <f>DATE(YEAR(C216),MONTH(C216),DAY(C216))</f>
        <v>41284</v>
      </c>
      <c s="18" r="E216">
        <f>HOUR(C216)</f>
        <v>3</v>
      </c>
      <c t="str" s="18" r="F216">
        <f>CONCATENATE("LMsched:",(H216*1000))</f>
        <v>LMsched:32000</v>
      </c>
      <c s="11" r="G216">
        <v>32</v>
      </c>
      <c s="6" r="H216">
        <v>32</v>
      </c>
      <c s="25" r="I216">
        <v>0</v>
      </c>
      <c t="str" s="18" r="J216">
        <f>CONCATENATE("LMbid:",(G216*1000))</f>
        <v>LMbid:32000</v>
      </c>
      <c t="str" s="18" r="K216">
        <f>CONCATENATE("LMUnscheduled:",(I216*1000))</f>
        <v>LMUnscheduled:0</v>
      </c>
      <c t="str" s="18" r="L216">
        <f>CONCATENATE("LMPlanned:",(N216*1000))</f>
        <v>LMPlanned:0</v>
      </c>
      <c t="str" s="18" r="M216">
        <f>CONCATENATE("LMSettled:",(P216*1000))</f>
        <v>LMSettled:32000</v>
      </c>
      <c s="25" r="N216">
        <v>0</v>
      </c>
      <c s="24" r="O216"/>
      <c s="6" r="P216">
        <v>32</v>
      </c>
      <c s="10" r="Q216">
        <v>1</v>
      </c>
      <c s="28" r="R216">
        <v>25.83</v>
      </c>
      <c s="28" r="S216">
        <v>639.6</v>
      </c>
      <c s="10" r="T216"/>
      <c s="20" r="U216">
        <f>X216*32</f>
        <v>664.32</v>
      </c>
      <c s="29" r="V216">
        <f>IF((U216=0),0,(S216/U216))</f>
        <v>0.962789017341041</v>
      </c>
      <c s="28" r="X216">
        <f>(AA216+AB216)*AC216</f>
        <v>20.76</v>
      </c>
      <c s="10" r="Y216"/>
      <c s="22" r="AA216">
        <v>17.33</v>
      </c>
      <c s="22" r="AB216">
        <v>3.43</v>
      </c>
      <c s="22" r="AC216">
        <v>1</v>
      </c>
      <c s="22" r="AD216">
        <v>0.96</v>
      </c>
    </row>
    <row customHeight="1" r="217" ht="12.0">
      <c s="13" r="A217">
        <v>41283.9583333333</v>
      </c>
      <c s="16" r="B217">
        <v>41283.9583333333</v>
      </c>
      <c s="13" r="C217">
        <f>A217+TIME(5,0,0)</f>
        <v>41284.1666666667</v>
      </c>
      <c s="17" r="D217">
        <f>DATE(YEAR(C217),MONTH(C217),DAY(C217))</f>
        <v>41284</v>
      </c>
      <c s="18" r="E217">
        <f>HOUR(C217)</f>
        <v>4</v>
      </c>
      <c t="str" s="18" r="F217">
        <f>CONCATENATE("LMsched:",(H217*1000))</f>
        <v>LMsched:32000</v>
      </c>
      <c s="11" r="G217">
        <v>32</v>
      </c>
      <c s="6" r="H217">
        <v>32</v>
      </c>
      <c s="25" r="I217">
        <v>0</v>
      </c>
      <c t="str" s="18" r="J217">
        <f>CONCATENATE("LMbid:",(G217*1000))</f>
        <v>LMbid:32000</v>
      </c>
      <c t="str" s="18" r="K217">
        <f>CONCATENATE("LMUnscheduled:",(I217*1000))</f>
        <v>LMUnscheduled:0</v>
      </c>
      <c t="str" s="18" r="L217">
        <f>CONCATENATE("LMPlanned:",(N217*1000))</f>
        <v>LMPlanned:0</v>
      </c>
      <c t="str" s="18" r="M217">
        <f>CONCATENATE("LMSettled:",(P217*1000))</f>
        <v>LMSettled:32000</v>
      </c>
      <c s="25" r="N217">
        <v>0</v>
      </c>
      <c s="24" r="O217"/>
      <c s="6" r="P217">
        <v>32</v>
      </c>
      <c s="10" r="Q217">
        <v>-2</v>
      </c>
      <c s="28" r="R217">
        <v>-47.28</v>
      </c>
      <c s="28" r="S217">
        <v>923.96</v>
      </c>
      <c s="10" r="T217"/>
      <c s="20" r="U217">
        <f>X217*32</f>
        <v>994.88</v>
      </c>
      <c s="29" r="V217">
        <f>IF((U217=0),0,(S217/U217))</f>
        <v>0.928715020907044</v>
      </c>
      <c s="28" r="X217">
        <f>(AA217+AB217)*AC217</f>
        <v>31.09</v>
      </c>
      <c s="10" r="Y217"/>
      <c s="22" r="AA217">
        <v>23.89</v>
      </c>
      <c s="22" r="AB217">
        <v>7.2</v>
      </c>
      <c s="22" r="AC217">
        <v>1</v>
      </c>
      <c s="22" r="AD217">
        <v>0.93</v>
      </c>
    </row>
    <row customHeight="1" r="218" ht="12.0">
      <c s="13" r="A218">
        <v>41284</v>
      </c>
      <c s="16" r="B218">
        <v>41284</v>
      </c>
      <c s="13" r="C218">
        <f>A218+TIME(5,0,0)</f>
        <v>41284.2083333333</v>
      </c>
      <c s="17" r="D218">
        <f>DATE(YEAR(C218),MONTH(C218),DAY(C218))</f>
        <v>41284</v>
      </c>
      <c s="18" r="E218">
        <f>HOUR(C218)</f>
        <v>5</v>
      </c>
      <c t="str" s="18" r="F218">
        <f>CONCATENATE("LMsched:",(H218*1000))</f>
        <v>LMsched:32000</v>
      </c>
      <c s="11" r="G218">
        <v>32</v>
      </c>
      <c s="6" r="H218">
        <v>32</v>
      </c>
      <c s="25" r="I218">
        <v>0</v>
      </c>
      <c t="str" s="18" r="J218">
        <f>CONCATENATE("LMbid:",(G218*1000))</f>
        <v>LMbid:32000</v>
      </c>
      <c t="str" s="18" r="K218">
        <f>CONCATENATE("LMUnscheduled:",(I218*1000))</f>
        <v>LMUnscheduled:0</v>
      </c>
      <c t="str" s="18" r="L218">
        <f>CONCATENATE("LMPlanned:",(N218*1000))</f>
        <v>LMPlanned:0</v>
      </c>
      <c t="str" s="18" r="M218">
        <f>CONCATENATE("LMSettled:",(P218*1000))</f>
        <v>LMSettled:32000</v>
      </c>
      <c s="25" r="N218">
        <v>0</v>
      </c>
      <c s="24" r="O218"/>
      <c s="6" r="P218">
        <v>32</v>
      </c>
      <c s="10" r="Q218">
        <v>-1</v>
      </c>
      <c s="28" r="R218">
        <v>-22.94</v>
      </c>
      <c s="28" r="S218">
        <v>626.09</v>
      </c>
      <c s="10" r="T218"/>
      <c s="20" r="U218">
        <f>X218*32</f>
        <v>636.16</v>
      </c>
      <c s="29" r="V218">
        <f>IF((U218=0),0,(S218/U218))</f>
        <v>0.98417064889336</v>
      </c>
      <c s="28" r="X218">
        <f>(AA218+AB218)*AC218</f>
        <v>19.88</v>
      </c>
      <c s="10" r="Y218"/>
      <c s="22" r="AA218">
        <v>13.05</v>
      </c>
      <c s="22" r="AB218">
        <v>6.83</v>
      </c>
      <c s="22" r="AC218">
        <v>1</v>
      </c>
      <c s="22" r="AD218">
        <v>0.98</v>
      </c>
    </row>
    <row customHeight="1" r="219" ht="12.0">
      <c s="13" r="A219">
        <v>41284.0416666667</v>
      </c>
      <c s="16" r="B219">
        <v>41284.0416666667</v>
      </c>
      <c s="13" r="C219">
        <f>A219+TIME(5,0,0)</f>
        <v>41284.25</v>
      </c>
      <c s="17" r="D219">
        <f>DATE(YEAR(C219),MONTH(C219),DAY(C219))</f>
        <v>41284</v>
      </c>
      <c s="18" r="E219">
        <f>HOUR(C219)</f>
        <v>6</v>
      </c>
      <c t="str" s="18" r="F219">
        <f>CONCATENATE("LMsched:",(H219*1000))</f>
        <v>LMsched:32000</v>
      </c>
      <c s="11" r="G219">
        <v>32</v>
      </c>
      <c s="6" r="H219">
        <v>32</v>
      </c>
      <c s="25" r="I219">
        <v>0</v>
      </c>
      <c t="str" s="18" r="J219">
        <f>CONCATENATE("LMbid:",(G219*1000))</f>
        <v>LMbid:32000</v>
      </c>
      <c t="str" s="18" r="K219">
        <f>CONCATENATE("LMUnscheduled:",(I219*1000))</f>
        <v>LMUnscheduled:0</v>
      </c>
      <c t="str" s="18" r="L219">
        <f>CONCATENATE("LMPlanned:",(N219*1000))</f>
        <v>LMPlanned:0</v>
      </c>
      <c t="str" s="18" r="M219">
        <f>CONCATENATE("LMSettled:",(P219*1000))</f>
        <v>LMSettled:32000</v>
      </c>
      <c s="25" r="N219">
        <v>0</v>
      </c>
      <c t="s" s="24" r="O219">
        <v>30</v>
      </c>
      <c s="6" r="P219">
        <v>32</v>
      </c>
      <c s="10" r="Q219">
        <v>-1</v>
      </c>
      <c s="28" r="R219">
        <v>-23.56</v>
      </c>
      <c s="28" r="S219">
        <v>462.42</v>
      </c>
      <c s="10" r="T219"/>
      <c s="20" r="U219">
        <f>X219*32</f>
        <v>471.36</v>
      </c>
      <c s="29" r="V219">
        <f>IF((U219=0),0,(S219/U219))</f>
        <v>0.981033604887984</v>
      </c>
      <c s="28" r="X219">
        <f>(AA219+AB219)*AC219</f>
        <v>14.73</v>
      </c>
      <c s="10" r="Y219"/>
      <c s="22" r="AA219">
        <v>9.17</v>
      </c>
      <c s="22" r="AB219">
        <v>5.56</v>
      </c>
      <c s="22" r="AC219">
        <v>1</v>
      </c>
      <c s="22" r="AD219">
        <v>0.98</v>
      </c>
    </row>
    <row customHeight="1" r="220" ht="12.0">
      <c s="13" r="A220">
        <v>41284.0833333333</v>
      </c>
      <c s="16" r="B220">
        <v>41284.0833333333</v>
      </c>
      <c s="13" r="C220">
        <f>A220+TIME(5,0,0)</f>
        <v>41284.2916666667</v>
      </c>
      <c s="17" r="D220">
        <f>DATE(YEAR(C220),MONTH(C220),DAY(C220))</f>
        <v>41284</v>
      </c>
      <c s="18" r="E220">
        <f>HOUR(C220)</f>
        <v>7</v>
      </c>
      <c t="str" s="18" r="F220">
        <f>CONCATENATE("LMsched:",(H220*1000))</f>
        <v>LMsched:32000</v>
      </c>
      <c s="11" r="G220">
        <v>32</v>
      </c>
      <c s="6" r="H220">
        <v>32</v>
      </c>
      <c s="25" r="I220">
        <v>0</v>
      </c>
      <c t="str" s="18" r="J220">
        <f>CONCATENATE("LMbid:",(G220*1000))</f>
        <v>LMbid:32000</v>
      </c>
      <c t="str" s="18" r="K220">
        <f>CONCATENATE("LMUnscheduled:",(I220*1000))</f>
        <v>LMUnscheduled:0</v>
      </c>
      <c t="str" s="18" r="L220">
        <f>CONCATENATE("LMPlanned:",(N220*1000))</f>
        <v>LMPlanned:0</v>
      </c>
      <c t="str" s="18" r="M220">
        <f>CONCATENATE("LMSettled:",(P220*1000))</f>
        <v>LMSettled:32000</v>
      </c>
      <c s="25" r="N220">
        <v>0</v>
      </c>
      <c t="s" s="24" r="O220">
        <v>30</v>
      </c>
      <c s="6" r="P220">
        <v>32</v>
      </c>
      <c s="10" r="Q220">
        <v>-1</v>
      </c>
      <c s="28" r="R220">
        <v>-23.91</v>
      </c>
      <c s="28" r="S220">
        <v>606.1</v>
      </c>
      <c s="10" r="T220"/>
      <c s="20" r="U220">
        <f>X220*32</f>
        <v>618.88</v>
      </c>
      <c s="29" r="V220">
        <f>IF((U220=0),0,(S220/U220))</f>
        <v>0.979349793174767</v>
      </c>
      <c s="28" r="X220">
        <f>(AA220+AB220)*AC220</f>
        <v>19.34</v>
      </c>
      <c s="10" r="Y220"/>
      <c s="22" r="AA220">
        <v>9.9</v>
      </c>
      <c s="22" r="AB220">
        <v>9.44</v>
      </c>
      <c s="22" r="AC220">
        <v>1</v>
      </c>
      <c s="22" r="AD220">
        <v>0.98</v>
      </c>
    </row>
    <row customHeight="1" r="221" ht="12.0">
      <c s="13" r="A221">
        <v>41284.125</v>
      </c>
      <c s="16" r="B221">
        <v>41284.125</v>
      </c>
      <c s="13" r="C221">
        <f>A221+TIME(5,0,0)</f>
        <v>41284.3333333333</v>
      </c>
      <c s="17" r="D221">
        <f>DATE(YEAR(C221),MONTH(C221),DAY(C221))</f>
        <v>41284</v>
      </c>
      <c s="18" r="E221">
        <f>HOUR(C221)</f>
        <v>8</v>
      </c>
      <c t="str" s="18" r="F221">
        <f>CONCATENATE("LMsched:",(H221*1000))</f>
        <v>LMsched:32000</v>
      </c>
      <c s="11" r="G221">
        <v>32</v>
      </c>
      <c s="6" r="H221">
        <v>32</v>
      </c>
      <c s="25" r="I221">
        <v>0</v>
      </c>
      <c t="str" s="18" r="J221">
        <f>CONCATENATE("LMbid:",(G221*1000))</f>
        <v>LMbid:32000</v>
      </c>
      <c t="str" s="18" r="K221">
        <f>CONCATENATE("LMUnscheduled:",(I221*1000))</f>
        <v>LMUnscheduled:0</v>
      </c>
      <c t="str" s="18" r="L221">
        <f>CONCATENATE("LMPlanned:",(N221*1000))</f>
        <v>LMPlanned:0</v>
      </c>
      <c t="str" s="18" r="M221">
        <f>CONCATENATE("LMSettled:",(P221*1000))</f>
        <v>LMSettled:32000</v>
      </c>
      <c s="25" r="N221">
        <v>0</v>
      </c>
      <c t="s" s="24" r="O221">
        <v>30</v>
      </c>
      <c s="6" r="P221">
        <v>32</v>
      </c>
      <c s="10" r="Q221">
        <v>-2</v>
      </c>
      <c s="28" r="R221">
        <v>-48.1</v>
      </c>
      <c s="28" r="S221">
        <v>613.78</v>
      </c>
      <c s="10" r="T221"/>
      <c s="20" r="U221">
        <f>X221*32</f>
        <v>624.32</v>
      </c>
      <c s="29" r="V221">
        <f>IF((U221=0),0,(S221/U221))</f>
        <v>0.983117631983598</v>
      </c>
      <c s="28" r="X221">
        <f>(AA221+AB221)*AC221</f>
        <v>19.51</v>
      </c>
      <c s="10" r="Y221"/>
      <c s="22" r="AA221">
        <v>10.28</v>
      </c>
      <c s="22" r="AB221">
        <v>9.23</v>
      </c>
      <c s="22" r="AC221">
        <v>1</v>
      </c>
      <c s="22" r="AD221">
        <v>0.98</v>
      </c>
    </row>
    <row customHeight="1" r="222" ht="12.0">
      <c s="13" r="A222">
        <v>41284.1666666667</v>
      </c>
      <c s="16" r="B222">
        <v>41284.1666666667</v>
      </c>
      <c s="13" r="C222">
        <f>A222+TIME(5,0,0)</f>
        <v>41284.375</v>
      </c>
      <c s="17" r="D222">
        <f>DATE(YEAR(C222),MONTH(C222),DAY(C222))</f>
        <v>41284</v>
      </c>
      <c s="18" r="E222">
        <f>HOUR(C222)</f>
        <v>9</v>
      </c>
      <c t="str" s="18" r="F222">
        <f>CONCATENATE("LMsched:",(H222*1000))</f>
        <v>LMsched:32000</v>
      </c>
      <c s="11" r="G222">
        <v>32</v>
      </c>
      <c s="6" r="H222">
        <v>32</v>
      </c>
      <c s="25" r="I222">
        <v>0</v>
      </c>
      <c t="str" s="18" r="J222">
        <f>CONCATENATE("LMbid:",(G222*1000))</f>
        <v>LMbid:32000</v>
      </c>
      <c t="str" s="18" r="K222">
        <f>CONCATENATE("LMUnscheduled:",(I222*1000))</f>
        <v>LMUnscheduled:0</v>
      </c>
      <c t="str" s="18" r="L222">
        <f>CONCATENATE("LMPlanned:",(N222*1000))</f>
        <v>LMPlanned:0</v>
      </c>
      <c t="str" s="18" r="M222">
        <f>CONCATENATE("LMSettled:",(P222*1000))</f>
        <v>LMSettled:32000</v>
      </c>
      <c s="25" r="N222">
        <v>0</v>
      </c>
      <c t="s" s="24" r="O222">
        <v>30</v>
      </c>
      <c s="6" r="P222">
        <v>32</v>
      </c>
      <c s="10" r="Q222">
        <v>0</v>
      </c>
      <c s="28" r="R222">
        <v>0</v>
      </c>
      <c s="28" r="S222">
        <v>434.02</v>
      </c>
      <c s="10" r="T222"/>
      <c s="20" r="U222">
        <f>X222*32</f>
        <v>441.92</v>
      </c>
      <c s="29" r="V222">
        <f>IF((U222=0),0,(S222/U222))</f>
        <v>0.982123461259956</v>
      </c>
      <c s="28" r="X222">
        <f>(AA222+AB222)*AC222</f>
        <v>13.81</v>
      </c>
      <c s="10" r="Y222"/>
      <c s="22" r="AA222">
        <v>9.13</v>
      </c>
      <c s="22" r="AB222">
        <v>4.68</v>
      </c>
      <c s="22" r="AC222">
        <v>1</v>
      </c>
      <c s="22" r="AD222">
        <v>0.98</v>
      </c>
    </row>
    <row customHeight="1" r="223" ht="12.0">
      <c s="13" r="A223">
        <v>41284.2083333333</v>
      </c>
      <c s="16" r="B223">
        <v>41284.2083333333</v>
      </c>
      <c s="13" r="C223">
        <f>A223+TIME(5,0,0)</f>
        <v>41284.4166666667</v>
      </c>
      <c s="17" r="D223">
        <f>DATE(YEAR(C223),MONTH(C223),DAY(C223))</f>
        <v>41284</v>
      </c>
      <c s="18" r="E223">
        <f>HOUR(C223)</f>
        <v>10</v>
      </c>
      <c t="str" s="18" r="F223">
        <f>CONCATENATE("LMsched:",(H223*1000))</f>
        <v>LMsched:32000</v>
      </c>
      <c s="11" r="G223">
        <v>32</v>
      </c>
      <c s="6" r="H223">
        <v>32</v>
      </c>
      <c s="25" r="I223">
        <v>0</v>
      </c>
      <c t="str" s="18" r="J223">
        <f>CONCATENATE("LMbid:",(G223*1000))</f>
        <v>LMbid:32000</v>
      </c>
      <c t="str" s="18" r="K223">
        <f>CONCATENATE("LMUnscheduled:",(I223*1000))</f>
        <v>LMUnscheduled:0</v>
      </c>
      <c t="str" s="18" r="L223">
        <f>CONCATENATE("LMPlanned:",(N223*1000))</f>
        <v>LMPlanned:0</v>
      </c>
      <c t="str" s="18" r="M223">
        <f>CONCATENATE("LMSettled:",(P223*1000))</f>
        <v>LMSettled:32000</v>
      </c>
      <c s="25" r="N223">
        <v>0</v>
      </c>
      <c t="s" s="24" r="O223">
        <v>30</v>
      </c>
      <c s="6" r="P223">
        <v>32</v>
      </c>
      <c s="10" r="Q223">
        <v>-2</v>
      </c>
      <c s="28" r="R223">
        <v>-49.58</v>
      </c>
      <c s="28" r="S223">
        <v>487.02</v>
      </c>
      <c s="10" r="T223"/>
      <c s="20" r="U223">
        <f>X223*32</f>
        <v>492.8</v>
      </c>
      <c s="29" r="V223">
        <f>IF((U223=0),0,(S223/U223))</f>
        <v>0.988271103896104</v>
      </c>
      <c s="28" r="X223">
        <f>(AA223+AB223)*AC223</f>
        <v>15.4</v>
      </c>
      <c s="10" r="Y223"/>
      <c s="22" r="AA223">
        <v>7.63</v>
      </c>
      <c s="22" r="AB223">
        <v>7.77</v>
      </c>
      <c s="22" r="AC223">
        <v>1</v>
      </c>
      <c s="22" r="AD223">
        <v>0.99</v>
      </c>
    </row>
    <row customHeight="1" r="224" ht="12.0">
      <c s="13" r="A224">
        <v>41284.25</v>
      </c>
      <c s="16" r="B224">
        <v>41284.25</v>
      </c>
      <c s="13" r="C224">
        <f>A224+TIME(5,0,0)</f>
        <v>41284.4583333333</v>
      </c>
      <c s="17" r="D224">
        <f>DATE(YEAR(C224),MONTH(C224),DAY(C224))</f>
        <v>41284</v>
      </c>
      <c s="18" r="E224">
        <f>HOUR(C224)</f>
        <v>11</v>
      </c>
      <c t="str" s="18" r="F224">
        <f>CONCATENATE("LMsched:",(H224*1000))</f>
        <v>LMsched:31000</v>
      </c>
      <c s="11" r="G224">
        <v>31</v>
      </c>
      <c s="6" r="H224">
        <v>31</v>
      </c>
      <c s="25" r="I224">
        <v>1</v>
      </c>
      <c t="str" s="18" r="J224">
        <f>CONCATENATE("LMbid:",(G224*1000))</f>
        <v>LMbid:31000</v>
      </c>
      <c t="str" s="18" r="K224">
        <f>CONCATENATE("LMUnscheduled:",(I224*1000))</f>
        <v>LMUnscheduled:1000</v>
      </c>
      <c t="str" s="18" r="L224">
        <f>CONCATENATE("LMPlanned:",(N224*1000))</f>
        <v>LMPlanned:0</v>
      </c>
      <c t="str" s="18" r="M224">
        <f>CONCATENATE("LMSettled:",(P224*1000))</f>
        <v>LMSettled:31000</v>
      </c>
      <c s="25" r="N224">
        <v>0</v>
      </c>
      <c t="s" s="24" r="O224">
        <v>31</v>
      </c>
      <c s="6" r="P224">
        <v>31</v>
      </c>
      <c s="10" r="Q224">
        <v>-1</v>
      </c>
      <c s="28" r="R224">
        <v>-27.21</v>
      </c>
      <c s="28" r="S224">
        <v>1275.85</v>
      </c>
      <c s="10" r="T224"/>
      <c s="20" r="U224">
        <f>X224*32</f>
        <v>1339.2</v>
      </c>
      <c s="29" r="V224">
        <f>IF((U224=0),0,(S224/U224))</f>
        <v>0.952695639187575</v>
      </c>
      <c s="28" r="X224">
        <f>(AA224+AB224)*AC224</f>
        <v>41.85</v>
      </c>
      <c s="10" r="Y224"/>
      <c s="22" r="AA224">
        <v>34.15</v>
      </c>
      <c s="22" r="AB224">
        <v>7.7</v>
      </c>
      <c s="22" r="AC224">
        <v>1</v>
      </c>
      <c s="22" r="AD224">
        <v>0.98</v>
      </c>
    </row>
    <row customHeight="1" r="225" ht="12.0">
      <c s="13" r="A225">
        <v>41284.2916666667</v>
      </c>
      <c s="16" r="B225">
        <v>41284.2916666667</v>
      </c>
      <c s="13" r="C225">
        <f>A225+TIME(5,0,0)</f>
        <v>41284.5</v>
      </c>
      <c s="17" r="D225">
        <f>DATE(YEAR(C225),MONTH(C225),DAY(C225))</f>
        <v>41284</v>
      </c>
      <c s="18" r="E225">
        <f>HOUR(C225)</f>
        <v>12</v>
      </c>
      <c t="str" s="18" r="F225">
        <f>CONCATENATE("LMsched:",(H225*1000))</f>
        <v>LMsched:31000</v>
      </c>
      <c s="11" r="G225">
        <v>31</v>
      </c>
      <c s="6" r="H225">
        <v>31</v>
      </c>
      <c s="25" r="I225">
        <v>1</v>
      </c>
      <c t="str" s="18" r="J225">
        <f>CONCATENATE("LMbid:",(G225*1000))</f>
        <v>LMbid:31000</v>
      </c>
      <c t="str" s="18" r="K225">
        <f>CONCATENATE("LMUnscheduled:",(I225*1000))</f>
        <v>LMUnscheduled:1000</v>
      </c>
      <c t="str" s="18" r="L225">
        <f>CONCATENATE("LMPlanned:",(N225*1000))</f>
        <v>LMPlanned:0</v>
      </c>
      <c t="str" s="18" r="M225">
        <f>CONCATENATE("LMSettled:",(P225*1000))</f>
        <v>LMSettled:31000</v>
      </c>
      <c s="25" r="N225">
        <v>0</v>
      </c>
      <c s="24" r="O225"/>
      <c s="6" r="P225">
        <v>31</v>
      </c>
      <c s="10" r="Q225">
        <v>-2</v>
      </c>
      <c s="28" r="R225">
        <v>-88.12</v>
      </c>
      <c s="28" r="S225">
        <v>1171.6</v>
      </c>
      <c s="10" r="T225"/>
      <c s="20" r="U225">
        <f>X225*32</f>
        <v>1359.68</v>
      </c>
      <c s="29" r="V225">
        <f>IF((U225=0),0,(S225/U225))</f>
        <v>0.86167333490233</v>
      </c>
      <c s="28" r="X225">
        <f>(AA225+AB225)*AC225</f>
        <v>42.49</v>
      </c>
      <c s="10" r="Y225"/>
      <c s="22" r="AA225">
        <v>37.43</v>
      </c>
      <c s="22" r="AB225">
        <v>5.06</v>
      </c>
      <c s="22" r="AC225">
        <v>1</v>
      </c>
      <c s="22" r="AD225">
        <v>0.89</v>
      </c>
    </row>
    <row customHeight="1" r="226" ht="12.0">
      <c s="13" r="A226">
        <v>41284.3333333333</v>
      </c>
      <c s="16" r="B226">
        <v>41284.3333333333</v>
      </c>
      <c s="13" r="C226">
        <f>A226+TIME(5,0,0)</f>
        <v>41284.5416666667</v>
      </c>
      <c s="17" r="D226">
        <f>DATE(YEAR(C226),MONTH(C226),DAY(C226))</f>
        <v>41284</v>
      </c>
      <c s="18" r="E226">
        <f>HOUR(C226)</f>
        <v>13</v>
      </c>
      <c t="str" s="18" r="F226">
        <f>CONCATENATE("LMsched:",(H226*1000))</f>
        <v>LMsched:31000</v>
      </c>
      <c s="11" r="G226">
        <v>31</v>
      </c>
      <c s="6" r="H226">
        <v>31</v>
      </c>
      <c s="25" r="I226">
        <v>1</v>
      </c>
      <c t="str" s="18" r="J226">
        <f>CONCATENATE("LMbid:",(G226*1000))</f>
        <v>LMbid:31000</v>
      </c>
      <c t="str" s="18" r="K226">
        <f>CONCATENATE("LMUnscheduled:",(I226*1000))</f>
        <v>LMUnscheduled:1000</v>
      </c>
      <c t="str" s="18" r="L226">
        <f>CONCATENATE("LMPlanned:",(N226*1000))</f>
        <v>LMPlanned:0</v>
      </c>
      <c t="str" s="18" r="M226">
        <f>CONCATENATE("LMSettled:",(P226*1000))</f>
        <v>LMSettled:31000</v>
      </c>
      <c s="25" r="N226">
        <v>0</v>
      </c>
      <c s="24" r="O226"/>
      <c s="6" r="P226">
        <v>31</v>
      </c>
      <c s="10" r="Q226">
        <v>-2</v>
      </c>
      <c s="28" r="R226">
        <v>-61.56</v>
      </c>
      <c s="28" r="S226">
        <v>698.31</v>
      </c>
      <c s="10" r="T226"/>
      <c s="20" r="U226">
        <f>X226*32</f>
        <v>734.08</v>
      </c>
      <c s="29" r="V226">
        <f>IF((U226=0),0,(S226/U226))</f>
        <v>0.951272340889276</v>
      </c>
      <c s="28" r="X226">
        <f>(AA226+AB226)*AC226</f>
        <v>22.94</v>
      </c>
      <c s="10" r="Y226"/>
      <c s="22" r="AA226">
        <v>14.96</v>
      </c>
      <c s="22" r="AB226">
        <v>7.98</v>
      </c>
      <c s="22" r="AC226">
        <v>1</v>
      </c>
      <c s="22" r="AD226">
        <v>0.98</v>
      </c>
    </row>
    <row customHeight="1" r="227" ht="12.0">
      <c s="13" r="A227">
        <v>41284.375</v>
      </c>
      <c s="16" r="B227">
        <v>41284.375</v>
      </c>
      <c s="13" r="C227">
        <f>A227+TIME(5,0,0)</f>
        <v>41284.5833333333</v>
      </c>
      <c s="17" r="D227">
        <f>DATE(YEAR(C227),MONTH(C227),DAY(C227))</f>
        <v>41284</v>
      </c>
      <c s="18" r="E227">
        <f>HOUR(C227)</f>
        <v>14</v>
      </c>
      <c t="str" s="18" r="F227">
        <f>CONCATENATE("LMsched:",(H227*1000))</f>
        <v>LMsched:31000</v>
      </c>
      <c s="11" r="G227">
        <v>31</v>
      </c>
      <c s="6" r="H227">
        <v>31</v>
      </c>
      <c s="25" r="I227">
        <v>1</v>
      </c>
      <c t="str" s="18" r="J227">
        <f>CONCATENATE("LMbid:",(G227*1000))</f>
        <v>LMbid:31000</v>
      </c>
      <c t="str" s="18" r="K227">
        <f>CONCATENATE("LMUnscheduled:",(I227*1000))</f>
        <v>LMUnscheduled:1000</v>
      </c>
      <c t="str" s="18" r="L227">
        <f>CONCATENATE("LMPlanned:",(N227*1000))</f>
        <v>LMPlanned:0</v>
      </c>
      <c t="str" s="18" r="M227">
        <f>CONCATENATE("LMSettled:",(P227*1000))</f>
        <v>LMSettled:31000</v>
      </c>
      <c s="25" r="N227">
        <v>0</v>
      </c>
      <c s="24" r="O227"/>
      <c s="6" r="P227">
        <v>31</v>
      </c>
      <c s="10" r="Q227">
        <v>0</v>
      </c>
      <c s="28" r="R227">
        <v>0</v>
      </c>
      <c s="28" r="S227">
        <v>564.14</v>
      </c>
      <c s="10" r="T227"/>
      <c s="20" r="U227">
        <f>X227*32</f>
        <v>631.36</v>
      </c>
      <c s="29" r="V227">
        <f>IF((U227=0),0,(S227/U227))</f>
        <v>0.893531424227065</v>
      </c>
      <c s="28" r="X227">
        <f>(AA227+AB227)*AC227</f>
        <v>19.73</v>
      </c>
      <c s="10" r="Y227"/>
      <c s="22" r="AA227">
        <v>17.85</v>
      </c>
      <c s="22" r="AB227">
        <v>1.88</v>
      </c>
      <c s="22" r="AC227">
        <v>1</v>
      </c>
      <c s="22" r="AD227">
        <v>0.92</v>
      </c>
    </row>
    <row customHeight="1" r="228" ht="12.0">
      <c s="13" r="A228">
        <v>41284.4166666667</v>
      </c>
      <c s="16" r="B228">
        <v>41284.4166666667</v>
      </c>
      <c s="13" r="C228">
        <f>A228+TIME(5,0,0)</f>
        <v>41284.625</v>
      </c>
      <c s="17" r="D228">
        <f>DATE(YEAR(C228),MONTH(C228),DAY(C228))</f>
        <v>41284</v>
      </c>
      <c s="18" r="E228">
        <f>HOUR(C228)</f>
        <v>15</v>
      </c>
      <c t="str" s="18" r="F228">
        <f>CONCATENATE("LMsched:",(H228*1000))</f>
        <v>LMsched:31000</v>
      </c>
      <c s="11" r="G228">
        <v>31</v>
      </c>
      <c s="6" r="H228">
        <v>31</v>
      </c>
      <c s="25" r="I228">
        <v>1</v>
      </c>
      <c t="str" s="18" r="J228">
        <f>CONCATENATE("LMbid:",(G228*1000))</f>
        <v>LMbid:31000</v>
      </c>
      <c t="str" s="18" r="K228">
        <f>CONCATENATE("LMUnscheduled:",(I228*1000))</f>
        <v>LMUnscheduled:1000</v>
      </c>
      <c t="str" s="18" r="L228">
        <f>CONCATENATE("LMPlanned:",(N228*1000))</f>
        <v>LMPlanned:0</v>
      </c>
      <c t="str" s="18" r="M228">
        <f>CONCATENATE("LMSettled:",(P228*1000))</f>
        <v>LMSettled:31000</v>
      </c>
      <c s="25" r="N228">
        <v>0</v>
      </c>
      <c s="24" r="O228"/>
      <c s="6" r="P228">
        <v>31</v>
      </c>
      <c s="10" r="Q228">
        <v>-1</v>
      </c>
      <c s="28" r="R228">
        <v>-29.03</v>
      </c>
      <c s="28" r="S228">
        <v>825.58</v>
      </c>
      <c s="10" r="T228"/>
      <c s="20" r="U228">
        <f>X228*32</f>
        <v>867.84</v>
      </c>
      <c s="29" r="V228">
        <f>IF((U228=0),0,(S228/U228))</f>
        <v>0.951304387905605</v>
      </c>
      <c s="28" r="X228">
        <f>(AA228+AB228)*AC228</f>
        <v>27.12</v>
      </c>
      <c s="10" r="Y228"/>
      <c s="22" r="AA228">
        <v>19.49</v>
      </c>
      <c s="22" r="AB228">
        <v>7.63</v>
      </c>
      <c s="22" r="AC228">
        <v>1</v>
      </c>
      <c s="22" r="AD228">
        <v>0.98</v>
      </c>
    </row>
    <row customHeight="1" r="229" ht="12.0">
      <c s="13" r="A229">
        <v>41284.4583333333</v>
      </c>
      <c s="16" r="B229">
        <v>41284.4583333333</v>
      </c>
      <c s="13" r="C229">
        <f>A229+TIME(5,0,0)</f>
        <v>41284.6666666667</v>
      </c>
      <c s="17" r="D229">
        <f>DATE(YEAR(C229),MONTH(C229),DAY(C229))</f>
        <v>41284</v>
      </c>
      <c s="18" r="E229">
        <f>HOUR(C229)</f>
        <v>16</v>
      </c>
      <c t="str" s="18" r="F229">
        <f>CONCATENATE("LMsched:",(H229*1000))</f>
        <v>LMsched:31000</v>
      </c>
      <c s="11" r="G229">
        <v>31</v>
      </c>
      <c s="6" r="H229">
        <v>31</v>
      </c>
      <c s="25" r="I229">
        <v>1</v>
      </c>
      <c t="str" s="18" r="J229">
        <f>CONCATENATE("LMbid:",(G229*1000))</f>
        <v>LMbid:31000</v>
      </c>
      <c t="str" s="18" r="K229">
        <f>CONCATENATE("LMUnscheduled:",(I229*1000))</f>
        <v>LMUnscheduled:1000</v>
      </c>
      <c t="str" s="18" r="L229">
        <f>CONCATENATE("LMPlanned:",(N229*1000))</f>
        <v>LMPlanned:0</v>
      </c>
      <c t="str" s="18" r="M229">
        <f>CONCATENATE("LMSettled:",(P229*1000))</f>
        <v>LMSettled:31000</v>
      </c>
      <c s="25" r="N229">
        <v>0</v>
      </c>
      <c s="24" r="O229"/>
      <c s="6" r="P229">
        <v>31</v>
      </c>
      <c s="10" r="Q229">
        <v>-2</v>
      </c>
      <c s="28" r="R229">
        <v>-57.76</v>
      </c>
      <c s="28" r="S229">
        <v>638.78</v>
      </c>
      <c s="10" r="T229"/>
      <c s="20" r="U229">
        <f>X229*32</f>
        <v>675.52</v>
      </c>
      <c s="29" r="V229">
        <f>IF((U229=0),0,(S229/U229))</f>
        <v>0.945612269066793</v>
      </c>
      <c s="28" r="X229">
        <f>(AA229+AB229)*AC229</f>
        <v>21.11</v>
      </c>
      <c s="10" r="Y229"/>
      <c s="22" r="AA229">
        <v>17.39</v>
      </c>
      <c s="22" r="AB229">
        <v>3.72</v>
      </c>
      <c s="22" r="AC229">
        <v>1</v>
      </c>
      <c s="22" r="AD229">
        <v>0.98</v>
      </c>
    </row>
    <row customHeight="1" r="230" ht="12.0">
      <c s="13" r="A230">
        <v>41284.5</v>
      </c>
      <c s="16" r="B230">
        <v>41284.5</v>
      </c>
      <c s="13" r="C230">
        <f>A230+TIME(5,0,0)</f>
        <v>41284.7083333333</v>
      </c>
      <c s="17" r="D230">
        <f>DATE(YEAR(C230),MONTH(C230),DAY(C230))</f>
        <v>41284</v>
      </c>
      <c s="18" r="E230">
        <f>HOUR(C230)</f>
        <v>17</v>
      </c>
      <c t="str" s="18" r="F230">
        <f>CONCATENATE("LMsched:",(H230*1000))</f>
        <v>LMsched:31000</v>
      </c>
      <c s="11" r="G230">
        <v>31</v>
      </c>
      <c s="6" r="H230">
        <v>31</v>
      </c>
      <c s="25" r="I230">
        <v>1</v>
      </c>
      <c t="str" s="18" r="J230">
        <f>CONCATENATE("LMbid:",(G230*1000))</f>
        <v>LMbid:31000</v>
      </c>
      <c t="str" s="18" r="K230">
        <f>CONCATENATE("LMUnscheduled:",(I230*1000))</f>
        <v>LMUnscheduled:1000</v>
      </c>
      <c t="str" s="18" r="L230">
        <f>CONCATENATE("LMPlanned:",(N230*1000))</f>
        <v>LMPlanned:0</v>
      </c>
      <c t="str" s="18" r="M230">
        <f>CONCATENATE("LMSettled:",(P230*1000))</f>
        <v>LMSettled:31000</v>
      </c>
      <c s="25" r="N230">
        <v>0</v>
      </c>
      <c s="24" r="O230"/>
      <c s="6" r="P230">
        <v>31</v>
      </c>
      <c s="10" r="Q230">
        <v>-1</v>
      </c>
      <c s="28" r="R230">
        <v>-28.81</v>
      </c>
      <c s="28" r="S230">
        <v>737.59</v>
      </c>
      <c s="10" r="T230"/>
      <c s="20" r="U230">
        <f>X230*32</f>
        <v>789.12</v>
      </c>
      <c s="29" r="V230">
        <f>IF((U230=0),0,(S230/U230))</f>
        <v>0.934699412003244</v>
      </c>
      <c s="28" r="X230">
        <f>(AA230+AB230)*AC230</f>
        <v>24.66</v>
      </c>
      <c s="10" r="Y230"/>
      <c s="22" r="AA230">
        <v>19.14</v>
      </c>
      <c s="22" r="AB230">
        <v>5.52</v>
      </c>
      <c s="22" r="AC230">
        <v>1</v>
      </c>
      <c s="22" r="AD230">
        <v>0.96</v>
      </c>
    </row>
    <row customHeight="1" r="231" ht="12.0">
      <c s="13" r="A231">
        <v>41284.5416666667</v>
      </c>
      <c s="16" r="B231">
        <v>41284.5416666667</v>
      </c>
      <c s="13" r="C231">
        <f>A231+TIME(5,0,0)</f>
        <v>41284.75</v>
      </c>
      <c s="17" r="D231">
        <f>DATE(YEAR(C231),MONTH(C231),DAY(C231))</f>
        <v>41284</v>
      </c>
      <c s="18" r="E231">
        <f>HOUR(C231)</f>
        <v>18</v>
      </c>
      <c t="str" s="18" r="F231">
        <f>CONCATENATE("LMsched:",(H231*1000))</f>
        <v>LMsched:32000</v>
      </c>
      <c s="11" r="G231">
        <v>32</v>
      </c>
      <c s="6" r="H231">
        <v>32</v>
      </c>
      <c s="25" r="I231">
        <v>0</v>
      </c>
      <c t="str" s="18" r="J231">
        <f>CONCATENATE("LMbid:",(G231*1000))</f>
        <v>LMbid:32000</v>
      </c>
      <c t="str" s="18" r="K231">
        <f>CONCATENATE("LMUnscheduled:",(I231*1000))</f>
        <v>LMUnscheduled:0</v>
      </c>
      <c t="str" s="18" r="L231">
        <f>CONCATENATE("LMPlanned:",(N231*1000))</f>
        <v>LMPlanned:0</v>
      </c>
      <c t="str" s="18" r="M231">
        <f>CONCATENATE("LMSettled:",(P231*1000))</f>
        <v>LMSettled:32000</v>
      </c>
      <c s="25" r="N231">
        <v>0</v>
      </c>
      <c s="24" r="O231"/>
      <c s="6" r="P231">
        <v>32</v>
      </c>
      <c s="10" r="Q231">
        <v>-1</v>
      </c>
      <c s="28" r="R231">
        <v>-26.95</v>
      </c>
      <c s="28" r="S231">
        <v>575.4</v>
      </c>
      <c s="10" r="T231"/>
      <c s="20" r="U231">
        <f>X231*32</f>
        <v>597.12</v>
      </c>
      <c s="29" r="V231">
        <f>IF((U231=0),0,(S231/U231))</f>
        <v>0.96362540192926</v>
      </c>
      <c s="28" r="X231">
        <f>(AA231+AB231)*AC231</f>
        <v>18.66</v>
      </c>
      <c s="10" r="Y231"/>
      <c s="22" r="AA231">
        <v>14.1</v>
      </c>
      <c s="22" r="AB231">
        <v>4.56</v>
      </c>
      <c s="22" r="AC231">
        <v>1</v>
      </c>
      <c s="22" r="AD231">
        <v>0.96</v>
      </c>
    </row>
    <row customHeight="1" r="232" ht="12.0">
      <c s="13" r="A232">
        <v>41284.5833333333</v>
      </c>
      <c s="16" r="B232">
        <v>41284.5833333333</v>
      </c>
      <c s="13" r="C232">
        <f>A232+TIME(5,0,0)</f>
        <v>41284.7916666667</v>
      </c>
      <c s="17" r="D232">
        <f>DATE(YEAR(C232),MONTH(C232),DAY(C232))</f>
        <v>41284</v>
      </c>
      <c s="18" r="E232">
        <f>HOUR(C232)</f>
        <v>19</v>
      </c>
      <c t="str" s="18" r="F232">
        <f>CONCATENATE("LMsched:",(H232*1000))</f>
        <v>LMsched:32000</v>
      </c>
      <c s="11" r="G232">
        <v>32</v>
      </c>
      <c s="6" r="H232">
        <v>32</v>
      </c>
      <c s="25" r="I232">
        <v>0</v>
      </c>
      <c t="str" s="18" r="J232">
        <f>CONCATENATE("LMbid:",(G232*1000))</f>
        <v>LMbid:32000</v>
      </c>
      <c t="str" s="18" r="K232">
        <f>CONCATENATE("LMUnscheduled:",(I232*1000))</f>
        <v>LMUnscheduled:0</v>
      </c>
      <c t="str" s="18" r="L232">
        <f>CONCATENATE("LMPlanned:",(N232*1000))</f>
        <v>LMPlanned:0</v>
      </c>
      <c t="str" s="18" r="M232">
        <f>CONCATENATE("LMSettled:",(P232*1000))</f>
        <v>LMSettled:32000</v>
      </c>
      <c s="25" r="N232">
        <v>0</v>
      </c>
      <c s="24" r="O232"/>
      <c s="6" r="P232">
        <v>32</v>
      </c>
      <c s="10" r="Q232">
        <v>-1</v>
      </c>
      <c s="28" r="R232">
        <v>-25.33</v>
      </c>
      <c s="28" r="S232">
        <v>553.01</v>
      </c>
      <c s="10" r="T232"/>
      <c s="20" r="U232">
        <f>X232*32</f>
        <v>570.24</v>
      </c>
      <c s="29" r="V232">
        <f>IF((U232=0),0,(S232/U232))</f>
        <v>0.969784652076319</v>
      </c>
      <c s="28" r="X232">
        <f>(AA232+AB232)*AC232</f>
        <v>17.82</v>
      </c>
      <c s="10" r="Y232"/>
      <c s="22" r="AA232">
        <v>10.54</v>
      </c>
      <c s="22" r="AB232">
        <v>7.28</v>
      </c>
      <c s="22" r="AC232">
        <v>1</v>
      </c>
      <c s="22" r="AD232">
        <v>0.97</v>
      </c>
    </row>
    <row customHeight="1" r="233" ht="12.0">
      <c s="13" r="A233">
        <v>41284.625</v>
      </c>
      <c s="16" r="B233">
        <v>41284.625</v>
      </c>
      <c s="17" r="C233">
        <f>A233+TIME(5,0,0)</f>
        <v>41284.8333333333</v>
      </c>
      <c s="17" r="D233">
        <f>DATE(YEAR(C233),MONTH(C233),DAY(C233))</f>
        <v>41284</v>
      </c>
      <c s="18" r="E233">
        <f>HOUR(C233)</f>
        <v>20</v>
      </c>
      <c t="str" s="18" r="F233">
        <f>CONCATENATE("LMsched:",(H233*1000))</f>
        <v>LMsched:32000</v>
      </c>
      <c s="11" r="G233">
        <v>32</v>
      </c>
      <c s="6" r="H233">
        <v>32</v>
      </c>
      <c s="25" r="I233">
        <v>0</v>
      </c>
      <c t="str" s="18" r="J233">
        <f>CONCATENATE("LMbid:",(G233*1000))</f>
        <v>LMbid:32000</v>
      </c>
      <c t="str" s="18" r="K233">
        <f>CONCATENATE("LMUnscheduled:",(I233*1000))</f>
        <v>LMUnscheduled:0</v>
      </c>
      <c t="str" s="18" r="L233">
        <f>CONCATENATE("LMPlanned:",(N233*1000))</f>
        <v>LMPlanned:0</v>
      </c>
      <c t="str" s="18" r="M233">
        <f>CONCATENATE("LMSettled:",(P233*1000))</f>
        <v>LMSettled:32000</v>
      </c>
      <c s="25" r="N233">
        <v>0</v>
      </c>
      <c s="24" r="O233"/>
      <c s="6" r="P233">
        <v>32</v>
      </c>
      <c s="10" r="Q233">
        <v>-1</v>
      </c>
      <c s="28" r="R233">
        <v>-25.06</v>
      </c>
      <c s="28" r="S233">
        <v>606.96</v>
      </c>
      <c s="10" r="T233"/>
      <c s="20" r="U233">
        <f>X233*32</f>
        <v>627.84</v>
      </c>
      <c s="29" r="V233">
        <f>IF((U233=0),0,(S233/U233))</f>
        <v>0.966743119266055</v>
      </c>
      <c s="28" r="X233">
        <f>(AA233+AB233)*AC233</f>
        <v>19.62</v>
      </c>
      <c s="10" r="Y233"/>
      <c s="22" r="AA233">
        <v>14.84</v>
      </c>
      <c s="22" r="AB233">
        <v>4.78</v>
      </c>
      <c s="22" r="AC233">
        <v>1</v>
      </c>
      <c s="22" r="AD233">
        <v>0.97</v>
      </c>
    </row>
    <row customHeight="1" r="234" ht="12.0">
      <c s="13" r="A234">
        <v>41284.6666666667</v>
      </c>
      <c s="16" r="B234">
        <v>41284.6666666667</v>
      </c>
      <c s="13" r="C234">
        <f>A234+TIME(5,0,0)</f>
        <v>41284.875</v>
      </c>
      <c s="17" r="D234">
        <f>DATE(YEAR(C234),MONTH(C234),DAY(C234))</f>
        <v>41284</v>
      </c>
      <c s="18" r="E234">
        <f>HOUR(C234)</f>
        <v>21</v>
      </c>
      <c t="str" s="18" r="F234">
        <f>CONCATENATE("LMsched:",(H234*1000))</f>
        <v>LMsched:32000</v>
      </c>
      <c s="11" r="G234">
        <v>32</v>
      </c>
      <c s="6" r="H234">
        <v>32</v>
      </c>
      <c s="25" r="I234">
        <v>0</v>
      </c>
      <c t="str" s="18" r="J234">
        <f>CONCATENATE("LMbid:",(G234*1000))</f>
        <v>LMbid:32000</v>
      </c>
      <c t="str" s="18" r="K234">
        <f>CONCATENATE("LMUnscheduled:",(I234*1000))</f>
        <v>LMUnscheduled:0</v>
      </c>
      <c t="str" s="18" r="L234">
        <f>CONCATENATE("LMPlanned:",(N234*1000))</f>
        <v>LMPlanned:0</v>
      </c>
      <c t="str" s="18" r="M234">
        <f>CONCATENATE("LMSettled:",(P234*1000))</f>
        <v>LMSettled:32000</v>
      </c>
      <c s="25" r="N234">
        <v>0</v>
      </c>
      <c s="24" r="O234"/>
      <c s="6" r="P234">
        <v>32</v>
      </c>
      <c s="10" r="Q234">
        <v>0</v>
      </c>
      <c s="28" r="R234">
        <v>0</v>
      </c>
      <c s="28" r="S234">
        <v>1308.51</v>
      </c>
      <c s="10" r="T234"/>
      <c s="20" r="U234">
        <f>X234*32</f>
        <v>1339.2</v>
      </c>
      <c s="29" r="V234">
        <f>IF((U234=0),0,(S234/U234))</f>
        <v>0.977083333333333</v>
      </c>
      <c s="28" r="X234">
        <f>(AA234+AB234)*AC234</f>
        <v>41.85</v>
      </c>
      <c s="10" r="Y234"/>
      <c s="22" r="AA234">
        <v>34.15</v>
      </c>
      <c s="22" r="AB234">
        <v>7.7</v>
      </c>
      <c s="22" r="AC234">
        <v>1</v>
      </c>
      <c s="22" r="AD234">
        <v>0.98</v>
      </c>
    </row>
    <row customHeight="1" r="235" ht="12.0">
      <c s="13" r="A235">
        <v>41284.7083333333</v>
      </c>
      <c s="16" r="B235">
        <v>41284.7083333333</v>
      </c>
      <c s="13" r="C235">
        <f>A235+TIME(5,0,0)</f>
        <v>41284.9166666667</v>
      </c>
      <c s="17" r="D235">
        <f>DATE(YEAR(C235),MONTH(C235),DAY(C235))</f>
        <v>41284</v>
      </c>
      <c s="18" r="E235">
        <f>HOUR(C235)</f>
        <v>22</v>
      </c>
      <c t="str" s="18" r="F235">
        <f>CONCATENATE("LMsched:",(H235*1000))</f>
        <v>LMsched:32000</v>
      </c>
      <c s="11" r="G235">
        <v>32</v>
      </c>
      <c s="6" r="H235">
        <v>32</v>
      </c>
      <c s="25" r="I235">
        <v>0</v>
      </c>
      <c t="str" s="18" r="J235">
        <f>CONCATENATE("LMbid:",(G235*1000))</f>
        <v>LMbid:32000</v>
      </c>
      <c t="str" s="18" r="K235">
        <f>CONCATENATE("LMUnscheduled:",(I235*1000))</f>
        <v>LMUnscheduled:0</v>
      </c>
      <c t="str" s="18" r="L235">
        <f>CONCATENATE("LMPlanned:",(N235*1000))</f>
        <v>LMPlanned:0</v>
      </c>
      <c t="str" s="18" r="M235">
        <f>CONCATENATE("LMSettled:",(P235*1000))</f>
        <v>LMSettled:32000</v>
      </c>
      <c s="25" r="N235">
        <v>0</v>
      </c>
      <c s="24" r="O235"/>
      <c s="6" r="P235">
        <v>32</v>
      </c>
      <c s="10" r="Q235">
        <v>-1</v>
      </c>
      <c s="28" r="R235">
        <v>-27.05</v>
      </c>
      <c s="28" r="S235">
        <v>507.45</v>
      </c>
      <c s="10" r="T235"/>
      <c s="20" r="U235">
        <f>X235*32</f>
        <v>516.48</v>
      </c>
      <c s="29" r="V235">
        <f>IF((U235=0),0,(S235/U235))</f>
        <v>0.98251626394052</v>
      </c>
      <c s="28" r="X235">
        <f>(AA235+AB235)*AC235</f>
        <v>16.14</v>
      </c>
      <c s="10" r="Y235"/>
      <c s="22" r="AA235">
        <v>10.1</v>
      </c>
      <c s="22" r="AB235">
        <v>6.04</v>
      </c>
      <c s="22" r="AC235">
        <v>1</v>
      </c>
      <c s="22" r="AD235">
        <v>0.98</v>
      </c>
    </row>
    <row customHeight="1" r="236" ht="12.0">
      <c s="13" r="A236">
        <v>41284.75</v>
      </c>
      <c s="16" r="B236">
        <v>41284.75</v>
      </c>
      <c s="13" r="C236">
        <f>A236+TIME(5,0,0)</f>
        <v>41284.9583333333</v>
      </c>
      <c s="17" r="D236">
        <f>DATE(YEAR(C236),MONTH(C236),DAY(C236))</f>
        <v>41284</v>
      </c>
      <c s="18" r="E236">
        <f>HOUR(C236)</f>
        <v>23</v>
      </c>
      <c t="str" s="18" r="F236">
        <f>CONCATENATE("LMsched:",(H236*1000))</f>
        <v>LMsched:32000</v>
      </c>
      <c s="11" r="G236">
        <v>32</v>
      </c>
      <c s="6" r="H236">
        <v>32</v>
      </c>
      <c s="25" r="I236">
        <v>0</v>
      </c>
      <c t="str" s="18" r="J236">
        <f>CONCATENATE("LMbid:",(G236*1000))</f>
        <v>LMbid:32000</v>
      </c>
      <c t="str" s="18" r="K236">
        <f>CONCATENATE("LMUnscheduled:",(I236*1000))</f>
        <v>LMUnscheduled:0</v>
      </c>
      <c t="str" s="18" r="L236">
        <f>CONCATENATE("LMPlanned:",(N236*1000))</f>
        <v>LMPlanned:0</v>
      </c>
      <c t="str" s="18" r="M236">
        <f>CONCATENATE("LMSettled:",(P236*1000))</f>
        <v>LMSettled:32000</v>
      </c>
      <c s="25" r="N236">
        <v>0</v>
      </c>
      <c s="24" r="O236"/>
      <c s="6" r="P236">
        <v>32</v>
      </c>
      <c s="10" r="Q236">
        <v>-3</v>
      </c>
      <c s="28" r="R236">
        <v>-133.86</v>
      </c>
      <c s="28" r="S236">
        <v>1428.15</v>
      </c>
      <c s="10" r="T236"/>
      <c s="20" r="U236">
        <f>X236*32</f>
        <v>1463.04</v>
      </c>
      <c s="29" r="V236">
        <f>IF((U236=0),0,(S236/U236))</f>
        <v>0.976152395013124</v>
      </c>
      <c s="28" r="X236">
        <f>(AA236+AB236)*AC236</f>
        <v>45.72</v>
      </c>
      <c s="10" r="Y236"/>
      <c s="22" r="AA236">
        <v>38.94</v>
      </c>
      <c s="22" r="AB236">
        <v>6.78</v>
      </c>
      <c s="22" r="AC236">
        <v>1</v>
      </c>
      <c s="22" r="AD236">
        <v>0.98</v>
      </c>
    </row>
    <row customHeight="1" r="237" ht="12.0">
      <c s="13" r="A237">
        <v>41284.7916666667</v>
      </c>
      <c s="16" r="B237">
        <v>41284.7916666667</v>
      </c>
      <c s="13" r="C237">
        <f>A237+TIME(5,0,0)</f>
        <v>41285</v>
      </c>
      <c s="17" r="D237">
        <f>DATE(YEAR(C237),MONTH(C237),DAY(C237))</f>
        <v>41285</v>
      </c>
      <c s="18" r="E237">
        <f>HOUR(C237)</f>
        <v>0</v>
      </c>
      <c t="str" s="18" r="F237">
        <f>CONCATENATE("LMsched:",(H237*1000))</f>
        <v>LMsched:32000</v>
      </c>
      <c s="11" r="G237">
        <v>32</v>
      </c>
      <c s="6" r="H237">
        <v>32</v>
      </c>
      <c s="25" r="I237">
        <v>0</v>
      </c>
      <c t="str" s="18" r="J237">
        <f>CONCATENATE("LMbid:",(G237*1000))</f>
        <v>LMbid:32000</v>
      </c>
      <c t="str" s="18" r="K237">
        <f>CONCATENATE("LMUnscheduled:",(I237*1000))</f>
        <v>LMUnscheduled:0</v>
      </c>
      <c t="str" s="18" r="L237">
        <f>CONCATENATE("LMPlanned:",(N237*1000))</f>
        <v>LMPlanned:0</v>
      </c>
      <c t="str" s="18" r="M237">
        <f>CONCATENATE("LMSettled:",(P237*1000))</f>
        <v>LMSettled:32000</v>
      </c>
      <c s="25" r="N237">
        <v>0</v>
      </c>
      <c s="24" r="O237"/>
      <c s="6" r="P237">
        <v>32</v>
      </c>
      <c s="10" r="Q237">
        <v>-1</v>
      </c>
      <c s="28" r="R237">
        <v>-30.66</v>
      </c>
      <c s="28" r="S237">
        <v>657.93</v>
      </c>
      <c s="10" r="T237"/>
      <c s="20" r="U237">
        <f>X237*32</f>
        <v>688.96</v>
      </c>
      <c s="29" r="V237">
        <f>IF((U237=0),0,(S237/U237))</f>
        <v>0.954961100789596</v>
      </c>
      <c s="28" r="X237">
        <f>(AA237+AB237)*AC237</f>
        <v>21.53</v>
      </c>
      <c s="10" r="Y237"/>
      <c s="22" r="AA237">
        <v>17.39</v>
      </c>
      <c s="22" r="AB237">
        <v>4.14</v>
      </c>
      <c s="22" r="AC237">
        <v>1</v>
      </c>
      <c s="22" r="AD237">
        <v>0.95</v>
      </c>
    </row>
    <row customHeight="1" r="238" ht="12.0">
      <c s="13" r="A238">
        <v>41284.8333333333</v>
      </c>
      <c s="16" r="B238">
        <v>41284.8333333333</v>
      </c>
      <c s="13" r="C238">
        <f>A238+TIME(5,0,0)</f>
        <v>41285.0416666667</v>
      </c>
      <c s="17" r="D238">
        <f>DATE(YEAR(C238),MONTH(C238),DAY(C238))</f>
        <v>41285</v>
      </c>
      <c s="18" r="E238">
        <f>HOUR(C238)</f>
        <v>1</v>
      </c>
      <c t="str" s="18" r="F238">
        <f>CONCATENATE("LMsched:",(H238*1000))</f>
        <v>LMsched:32000</v>
      </c>
      <c s="11" r="G238">
        <v>32</v>
      </c>
      <c s="6" r="H238">
        <v>32</v>
      </c>
      <c s="25" r="I238">
        <v>0</v>
      </c>
      <c t="str" s="18" r="J238">
        <f>CONCATENATE("LMbid:",(G238*1000))</f>
        <v>LMbid:32000</v>
      </c>
      <c t="str" s="18" r="K238">
        <f>CONCATENATE("LMUnscheduled:",(I238*1000))</f>
        <v>LMUnscheduled:0</v>
      </c>
      <c t="str" s="18" r="L238">
        <f>CONCATENATE("LMPlanned:",(N238*1000))</f>
        <v>LMPlanned:0</v>
      </c>
      <c t="str" s="18" r="M238">
        <f>CONCATENATE("LMSettled:",(P238*1000))</f>
        <v>LMSettled:32000</v>
      </c>
      <c s="25" r="N238">
        <v>0</v>
      </c>
      <c s="24" r="O238"/>
      <c s="6" r="P238">
        <v>32</v>
      </c>
      <c s="10" r="Q238">
        <v>-1</v>
      </c>
      <c s="28" r="R238">
        <v>-30.34</v>
      </c>
      <c s="28" r="S238">
        <v>839.07</v>
      </c>
      <c s="10" r="T238"/>
      <c s="20" r="U238">
        <f>X238*32</f>
        <v>854.08</v>
      </c>
      <c s="29" r="V238">
        <f>IF((U238=0),0,(S238/U238))</f>
        <v>0.982425533907831</v>
      </c>
      <c s="28" r="X238">
        <f>(AA238+AB238)*AC238</f>
        <v>26.69</v>
      </c>
      <c s="10" r="Y238"/>
      <c s="22" r="AA238">
        <v>17.38</v>
      </c>
      <c s="22" r="AB238">
        <v>9.31</v>
      </c>
      <c s="22" r="AC238">
        <v>1</v>
      </c>
      <c s="22" r="AD238">
        <v>0.98</v>
      </c>
    </row>
    <row customHeight="1" r="239" ht="12.0">
      <c s="13" r="A239">
        <v>41284.875</v>
      </c>
      <c s="16" r="B239">
        <v>41284.875</v>
      </c>
      <c s="13" r="C239">
        <f>A239+TIME(5,0,0)</f>
        <v>41285.0833333333</v>
      </c>
      <c s="17" r="D239">
        <f>DATE(YEAR(C239),MONTH(C239),DAY(C239))</f>
        <v>41285</v>
      </c>
      <c s="18" r="E239">
        <f>HOUR(C239)</f>
        <v>2</v>
      </c>
      <c t="str" s="18" r="F239">
        <f>CONCATENATE("LMsched:",(H239*1000))</f>
        <v>LMsched:32000</v>
      </c>
      <c s="11" r="G239">
        <v>32</v>
      </c>
      <c s="6" r="H239">
        <v>32</v>
      </c>
      <c s="25" r="I239">
        <v>0</v>
      </c>
      <c t="str" s="18" r="J239">
        <f>CONCATENATE("LMbid:",(G239*1000))</f>
        <v>LMbid:32000</v>
      </c>
      <c t="str" s="18" r="K239">
        <f>CONCATENATE("LMUnscheduled:",(I239*1000))</f>
        <v>LMUnscheduled:0</v>
      </c>
      <c t="str" s="18" r="L239">
        <f>CONCATENATE("LMPlanned:",(N239*1000))</f>
        <v>LMPlanned:0</v>
      </c>
      <c t="str" s="18" r="M239">
        <f>CONCATENATE("LMSettled:",(P239*1000))</f>
        <v>LMSettled:32000</v>
      </c>
      <c s="25" r="N239">
        <v>0</v>
      </c>
      <c s="24" r="O239"/>
      <c s="6" r="P239">
        <v>32</v>
      </c>
      <c s="10" r="Q239">
        <v>-2</v>
      </c>
      <c s="28" r="R239">
        <v>-56.82</v>
      </c>
      <c s="28" r="S239">
        <v>667.83</v>
      </c>
      <c s="10" r="T239"/>
      <c s="20" r="U239">
        <f>X239*32</f>
        <v>677.76</v>
      </c>
      <c s="29" r="V239">
        <f>IF((U239=0),0,(S239/U239))</f>
        <v>0.985348796033994</v>
      </c>
      <c s="28" r="X239">
        <f>(AA239+AB239)*AC239</f>
        <v>21.18</v>
      </c>
      <c s="10" r="Y239"/>
      <c s="22" r="AA239">
        <v>15.37</v>
      </c>
      <c s="22" r="AB239">
        <v>5.81</v>
      </c>
      <c s="22" r="AC239">
        <v>1</v>
      </c>
      <c s="22" r="AD239">
        <v>0.99</v>
      </c>
    </row>
    <row customHeight="1" r="240" ht="12.0">
      <c s="13" r="A240">
        <v>41284.9166666667</v>
      </c>
      <c s="16" r="B240">
        <v>41284.9166666667</v>
      </c>
      <c s="13" r="C240">
        <f>A240+TIME(5,0,0)</f>
        <v>41285.125</v>
      </c>
      <c s="17" r="D240">
        <f>DATE(YEAR(C240),MONTH(C240),DAY(C240))</f>
        <v>41285</v>
      </c>
      <c s="18" r="E240">
        <f>HOUR(C240)</f>
        <v>3</v>
      </c>
      <c t="str" s="18" r="F240">
        <f>CONCATENATE("LMsched:",(H240*1000))</f>
        <v>LMsched:31000</v>
      </c>
      <c s="11" r="G240">
        <v>31</v>
      </c>
      <c s="6" r="H240">
        <v>31</v>
      </c>
      <c s="25" r="I240">
        <v>1</v>
      </c>
      <c t="str" s="18" r="J240">
        <f>CONCATENATE("LMbid:",(G240*1000))</f>
        <v>LMbid:31000</v>
      </c>
      <c t="str" s="18" r="K240">
        <f>CONCATENATE("LMUnscheduled:",(I240*1000))</f>
        <v>LMUnscheduled:1000</v>
      </c>
      <c t="str" s="18" r="L240">
        <f>CONCATENATE("LMPlanned:",(N240*1000))</f>
        <v>LMPlanned:0</v>
      </c>
      <c t="str" s="18" r="M240">
        <f>CONCATENATE("LMSettled:",(P240*1000))</f>
        <v>LMSettled:31000</v>
      </c>
      <c s="25" r="N240">
        <v>0</v>
      </c>
      <c s="24" r="O240"/>
      <c s="6" r="P240">
        <v>31</v>
      </c>
      <c s="10" r="Q240">
        <v>-2</v>
      </c>
      <c s="28" r="R240">
        <v>-51.56</v>
      </c>
      <c s="28" r="S240">
        <v>760.7</v>
      </c>
      <c s="10" r="T240"/>
      <c s="20" r="U240">
        <f>X240*32</f>
        <v>808.32</v>
      </c>
      <c s="29" r="V240">
        <f>IF((U240=0),0,(S240/U240))</f>
        <v>0.941087688044339</v>
      </c>
      <c s="28" r="X240">
        <f>(AA240+AB240)*AC240</f>
        <v>25.26</v>
      </c>
      <c s="10" r="Y240"/>
      <c s="22" r="AA240">
        <v>15.54</v>
      </c>
      <c s="22" r="AB240">
        <v>9.72</v>
      </c>
      <c s="22" r="AC240">
        <v>1</v>
      </c>
      <c s="22" r="AD240">
        <v>0.97</v>
      </c>
    </row>
    <row customHeight="1" r="241" ht="12.0">
      <c s="13" r="A241">
        <v>41284.9583333333</v>
      </c>
      <c s="16" r="B241">
        <v>41284.9583333333</v>
      </c>
      <c s="13" r="C241">
        <f>A241+TIME(5,0,0)</f>
        <v>41285.1666666667</v>
      </c>
      <c s="17" r="D241">
        <f>DATE(YEAR(C241),MONTH(C241),DAY(C241))</f>
        <v>41285</v>
      </c>
      <c s="18" r="E241">
        <f>HOUR(C241)</f>
        <v>4</v>
      </c>
      <c t="str" s="18" r="F241">
        <f>CONCATENATE("LMsched:",(H241*1000))</f>
        <v>LMsched:31000</v>
      </c>
      <c s="11" r="G241">
        <v>31</v>
      </c>
      <c s="6" r="H241">
        <v>31</v>
      </c>
      <c s="25" r="I241">
        <v>1</v>
      </c>
      <c t="str" s="18" r="J241">
        <f>CONCATENATE("LMbid:",(G241*1000))</f>
        <v>LMbid:31000</v>
      </c>
      <c t="str" s="18" r="K241">
        <f>CONCATENATE("LMUnscheduled:",(I241*1000))</f>
        <v>LMUnscheduled:1000</v>
      </c>
      <c t="str" s="18" r="L241">
        <f>CONCATENATE("LMPlanned:",(N241*1000))</f>
        <v>LMPlanned:0</v>
      </c>
      <c t="str" s="18" r="M241">
        <f>CONCATENATE("LMSettled:",(P241*1000))</f>
        <v>LMSettled:31000</v>
      </c>
      <c s="25" r="N241">
        <v>0</v>
      </c>
      <c s="24" r="O241"/>
      <c s="6" r="P241">
        <v>31</v>
      </c>
      <c s="10" r="Q241">
        <v>0</v>
      </c>
      <c s="28" r="R241">
        <v>0</v>
      </c>
      <c s="28" r="S241">
        <v>622.32</v>
      </c>
      <c s="10" r="T241"/>
      <c s="20" r="U241">
        <f>X241*32</f>
        <v>660.48</v>
      </c>
      <c s="29" r="V241">
        <f>IF((U241=0),0,(S241/U241))</f>
        <v>0.942223837209302</v>
      </c>
      <c s="28" r="X241">
        <f>(AA241+AB241)*AC241</f>
        <v>20.64</v>
      </c>
      <c s="10" r="Y241"/>
      <c s="22" r="AA241">
        <v>11.58</v>
      </c>
      <c s="22" r="AB241">
        <v>9.06</v>
      </c>
      <c s="22" r="AC241">
        <v>1</v>
      </c>
      <c s="22" r="AD241">
        <v>0.97</v>
      </c>
    </row>
    <row customHeight="1" r="242" ht="12.0">
      <c s="13" r="A242">
        <v>41285</v>
      </c>
      <c s="16" r="B242">
        <v>41285</v>
      </c>
      <c s="13" r="C242">
        <f>A242+TIME(5,0,0)</f>
        <v>41285.2083333333</v>
      </c>
      <c s="17" r="D242">
        <f>DATE(YEAR(C242),MONTH(C242),DAY(C242))</f>
        <v>41285</v>
      </c>
      <c s="18" r="E242">
        <f>HOUR(C242)</f>
        <v>5</v>
      </c>
      <c t="str" s="18" r="F242">
        <f>CONCATENATE("LMsched:",(H242*1000))</f>
        <v>LMsched:31000</v>
      </c>
      <c s="11" r="G242">
        <v>31</v>
      </c>
      <c s="6" r="H242">
        <v>31</v>
      </c>
      <c s="25" r="I242">
        <v>1</v>
      </c>
      <c t="str" s="18" r="J242">
        <f>CONCATENATE("LMbid:",(G242*1000))</f>
        <v>LMbid:31000</v>
      </c>
      <c t="str" s="18" r="K242">
        <f>CONCATENATE("LMUnscheduled:",(I242*1000))</f>
        <v>LMUnscheduled:1000</v>
      </c>
      <c t="str" s="18" r="L242">
        <f>CONCATENATE("LMPlanned:",(N242*1000))</f>
        <v>LMPlanned:0</v>
      </c>
      <c t="str" s="18" r="M242">
        <f>CONCATENATE("LMSettled:",(P242*1000))</f>
        <v>LMSettled:31000</v>
      </c>
      <c s="25" r="N242">
        <v>0</v>
      </c>
      <c s="24" r="O242"/>
      <c s="6" r="P242">
        <v>31</v>
      </c>
      <c s="10" r="Q242">
        <v>-3</v>
      </c>
      <c s="28" r="R242">
        <v>-68.76</v>
      </c>
      <c s="28" r="S242">
        <v>488.1</v>
      </c>
      <c s="10" r="T242"/>
      <c s="20" r="U242">
        <f>X242*32</f>
        <v>521.6</v>
      </c>
      <c s="29" r="V242">
        <f>IF((U242=0),0,(S242/U242))</f>
        <v>0.935774539877301</v>
      </c>
      <c s="28" r="X242">
        <f>(AA242+AB242)*AC242</f>
        <v>16.3</v>
      </c>
      <c s="10" r="Y242"/>
      <c s="22" r="AA242">
        <v>9</v>
      </c>
      <c s="22" r="AB242">
        <v>7.3</v>
      </c>
      <c s="22" r="AC242">
        <v>1</v>
      </c>
      <c s="22" r="AD242">
        <v>0.97</v>
      </c>
    </row>
    <row customHeight="1" r="243" ht="12.0">
      <c s="13" r="A243">
        <v>41285.0416666667</v>
      </c>
      <c s="16" r="B243">
        <v>41285.0416666667</v>
      </c>
      <c s="13" r="C243">
        <f>A243+TIME(5,0,0)</f>
        <v>41285.25</v>
      </c>
      <c s="17" r="D243">
        <f>DATE(YEAR(C243),MONTH(C243),DAY(C243))</f>
        <v>41285</v>
      </c>
      <c s="18" r="E243">
        <f>HOUR(C243)</f>
        <v>6</v>
      </c>
      <c t="str" s="18" r="F243">
        <f>CONCATENATE("LMsched:",(H243*1000))</f>
        <v>LMsched:31000</v>
      </c>
      <c s="11" r="G243">
        <v>31</v>
      </c>
      <c s="6" r="H243">
        <v>31</v>
      </c>
      <c s="25" r="I243">
        <v>1</v>
      </c>
      <c t="str" s="18" r="J243">
        <f>CONCATENATE("LMbid:",(G243*1000))</f>
        <v>LMbid:31000</v>
      </c>
      <c t="str" s="18" r="K243">
        <f>CONCATENATE("LMUnscheduled:",(I243*1000))</f>
        <v>LMUnscheduled:1000</v>
      </c>
      <c t="str" s="18" r="L243">
        <f>CONCATENATE("LMPlanned:",(N243*1000))</f>
        <v>LMPlanned:0</v>
      </c>
      <c t="str" s="18" r="M243">
        <f>CONCATENATE("LMSettled:",(P243*1000))</f>
        <v>LMSettled:31000</v>
      </c>
      <c s="25" r="N243">
        <v>0</v>
      </c>
      <c t="s" s="24" r="O243">
        <v>30</v>
      </c>
      <c s="6" r="P243">
        <v>31</v>
      </c>
      <c s="10" r="Q243">
        <v>1</v>
      </c>
      <c s="28" r="R243">
        <v>22.22</v>
      </c>
      <c s="28" r="S243">
        <v>300.42</v>
      </c>
      <c s="10" r="T243"/>
      <c s="20" r="U243">
        <f>X243*32</f>
        <v>325.76</v>
      </c>
      <c s="29" r="V243">
        <f>IF((U243=0),0,(S243/U243))</f>
        <v>0.922212671905698</v>
      </c>
      <c s="28" r="X243">
        <f>(AA243+AB243)*AC243</f>
        <v>10.18</v>
      </c>
      <c s="10" r="Y243"/>
      <c s="22" r="AA243">
        <v>4.99</v>
      </c>
      <c s="22" r="AB243">
        <v>5.19</v>
      </c>
      <c s="22" r="AC243">
        <v>1</v>
      </c>
      <c s="22" r="AD243">
        <v>0.95</v>
      </c>
    </row>
    <row customHeight="1" r="244" ht="12.0">
      <c s="13" r="A244">
        <v>41285.0833333333</v>
      </c>
      <c s="16" r="B244">
        <v>41285.0833333333</v>
      </c>
      <c s="13" r="C244">
        <f>A244+TIME(5,0,0)</f>
        <v>41285.2916666667</v>
      </c>
      <c s="17" r="D244">
        <f>DATE(YEAR(C244),MONTH(C244),DAY(C244))</f>
        <v>41285</v>
      </c>
      <c s="18" r="E244">
        <f>HOUR(C244)</f>
        <v>7</v>
      </c>
      <c t="str" s="18" r="F244">
        <f>CONCATENATE("LMsched:",(H244*1000))</f>
        <v>LMsched:31000</v>
      </c>
      <c s="11" r="G244">
        <v>31</v>
      </c>
      <c s="6" r="H244">
        <v>31</v>
      </c>
      <c s="25" r="I244">
        <v>1</v>
      </c>
      <c t="str" s="18" r="J244">
        <f>CONCATENATE("LMbid:",(G244*1000))</f>
        <v>LMbid:31000</v>
      </c>
      <c t="str" s="18" r="K244">
        <f>CONCATENATE("LMUnscheduled:",(I244*1000))</f>
        <v>LMUnscheduled:1000</v>
      </c>
      <c t="str" s="18" r="L244">
        <f>CONCATENATE("LMPlanned:",(N244*1000))</f>
        <v>LMPlanned:0</v>
      </c>
      <c t="str" s="18" r="M244">
        <f>CONCATENATE("LMSettled:",(P244*1000))</f>
        <v>LMSettled:31000</v>
      </c>
      <c s="25" r="N244">
        <v>0</v>
      </c>
      <c t="s" s="24" r="O244">
        <v>30</v>
      </c>
      <c s="6" r="P244">
        <v>31</v>
      </c>
      <c s="10" r="Q244">
        <v>-2</v>
      </c>
      <c s="28" r="R244">
        <v>-43.44</v>
      </c>
      <c s="28" r="S244">
        <v>305.92</v>
      </c>
      <c s="10" r="T244"/>
      <c s="20" r="U244">
        <f>X244*32</f>
        <v>322.24</v>
      </c>
      <c s="29" r="V244">
        <f>IF((U244=0),0,(S244/U244))</f>
        <v>0.9493545183714</v>
      </c>
      <c s="28" r="X244">
        <f>(AA244+AB244)*AC244</f>
        <v>10.07</v>
      </c>
      <c s="10" r="Y244"/>
      <c s="22" r="AA244">
        <v>3.46</v>
      </c>
      <c s="22" r="AB244">
        <v>6.61</v>
      </c>
      <c s="22" r="AC244">
        <v>1</v>
      </c>
      <c s="22" r="AD244">
        <v>0.98</v>
      </c>
    </row>
    <row customHeight="1" r="245" ht="12.0">
      <c s="13" r="A245">
        <v>41285.125</v>
      </c>
      <c s="16" r="B245">
        <v>41285.125</v>
      </c>
      <c s="13" r="C245">
        <f>A245+TIME(5,0,0)</f>
        <v>41285.3333333333</v>
      </c>
      <c s="17" r="D245">
        <f>DATE(YEAR(C245),MONTH(C245),DAY(C245))</f>
        <v>41285</v>
      </c>
      <c s="18" r="E245">
        <f>HOUR(C245)</f>
        <v>8</v>
      </c>
      <c t="str" s="18" r="F245">
        <f>CONCATENATE("LMsched:",(H245*1000))</f>
        <v>LMsched:31000</v>
      </c>
      <c s="11" r="G245">
        <v>31</v>
      </c>
      <c s="6" r="H245">
        <v>31</v>
      </c>
      <c s="25" r="I245">
        <v>1</v>
      </c>
      <c t="str" s="18" r="J245">
        <f>CONCATENATE("LMbid:",(G245*1000))</f>
        <v>LMbid:31000</v>
      </c>
      <c t="str" s="18" r="K245">
        <f>CONCATENATE("LMUnscheduled:",(I245*1000))</f>
        <v>LMUnscheduled:1000</v>
      </c>
      <c t="str" s="18" r="L245">
        <f>CONCATENATE("LMPlanned:",(N245*1000))</f>
        <v>LMPlanned:0</v>
      </c>
      <c t="str" s="18" r="M245">
        <f>CONCATENATE("LMSettled:",(P245*1000))</f>
        <v>LMSettled:31000</v>
      </c>
      <c s="25" r="N245">
        <v>0</v>
      </c>
      <c t="s" s="24" r="O245">
        <v>30</v>
      </c>
      <c s="6" r="P245">
        <v>31</v>
      </c>
      <c s="10" r="Q245">
        <v>-1</v>
      </c>
      <c s="28" r="R245">
        <v>-21.45</v>
      </c>
      <c s="28" r="S245">
        <v>416.78</v>
      </c>
      <c s="10" r="T245"/>
      <c s="20" r="U245">
        <f>X245*32</f>
        <v>441.6</v>
      </c>
      <c s="29" r="V245">
        <f>IF((U245=0),0,(S245/U245))</f>
        <v>0.943795289855072</v>
      </c>
      <c s="28" r="X245">
        <f>(AA245+AB245)*AC245</f>
        <v>13.8</v>
      </c>
      <c s="10" r="Y245"/>
      <c s="22" r="AA245">
        <v>6.28</v>
      </c>
      <c s="22" r="AB245">
        <v>7.52</v>
      </c>
      <c s="22" r="AC245">
        <v>1</v>
      </c>
      <c s="22" r="AD245">
        <v>0.97</v>
      </c>
    </row>
    <row customHeight="1" r="246" ht="12.0">
      <c s="13" r="A246">
        <v>41285.1666666667</v>
      </c>
      <c s="16" r="B246">
        <v>41285.1666666667</v>
      </c>
      <c s="13" r="C246">
        <f>A246+TIME(5,0,0)</f>
        <v>41285.375</v>
      </c>
      <c s="17" r="D246">
        <f>DATE(YEAR(C246),MONTH(C246),DAY(C246))</f>
        <v>41285</v>
      </c>
      <c s="18" r="E246">
        <f>HOUR(C246)</f>
        <v>9</v>
      </c>
      <c t="str" s="18" r="F246">
        <f>CONCATENATE("LMsched:",(H246*1000))</f>
        <v>LMsched:31000</v>
      </c>
      <c s="11" r="G246">
        <v>31</v>
      </c>
      <c s="6" r="H246">
        <v>31</v>
      </c>
      <c s="25" r="I246">
        <v>1</v>
      </c>
      <c t="str" s="18" r="J246">
        <f>CONCATENATE("LMbid:",(G246*1000))</f>
        <v>LMbid:31000</v>
      </c>
      <c t="str" s="18" r="K246">
        <f>CONCATENATE("LMUnscheduled:",(I246*1000))</f>
        <v>LMUnscheduled:1000</v>
      </c>
      <c t="str" s="18" r="L246">
        <f>CONCATENATE("LMPlanned:",(N246*1000))</f>
        <v>LMPlanned:0</v>
      </c>
      <c t="str" s="18" r="M246">
        <f>CONCATENATE("LMSettled:",(P246*1000))</f>
        <v>LMSettled:31000</v>
      </c>
      <c s="25" r="N246">
        <v>0</v>
      </c>
      <c t="s" s="24" r="O246">
        <v>30</v>
      </c>
      <c s="6" r="P246">
        <v>31</v>
      </c>
      <c s="10" r="Q246">
        <v>-1</v>
      </c>
      <c s="28" r="R246">
        <v>-22.82</v>
      </c>
      <c s="28" r="S246">
        <v>299.83</v>
      </c>
      <c s="10" r="T246"/>
      <c s="20" r="U246">
        <f>X246*32</f>
        <v>319.36</v>
      </c>
      <c s="29" r="V246">
        <f>IF((U246=0),0,(S246/U246))</f>
        <v>0.938846442885772</v>
      </c>
      <c s="28" r="X246">
        <f>(AA246+AB246)*AC246</f>
        <v>9.98</v>
      </c>
      <c s="10" r="Y246"/>
      <c s="22" r="AA246">
        <v>5.6</v>
      </c>
      <c s="22" r="AB246">
        <v>4.38</v>
      </c>
      <c s="22" r="AC246">
        <v>1</v>
      </c>
      <c s="22" r="AD246">
        <v>0.97</v>
      </c>
    </row>
    <row customHeight="1" r="247" ht="12.0">
      <c s="13" r="A247">
        <v>41285.2083333333</v>
      </c>
      <c s="16" r="B247">
        <v>41285.2083333333</v>
      </c>
      <c s="13" r="C247">
        <f>A247+TIME(5,0,0)</f>
        <v>41285.4166666667</v>
      </c>
      <c s="17" r="D247">
        <f>DATE(YEAR(C247),MONTH(C247),DAY(C247))</f>
        <v>41285</v>
      </c>
      <c s="18" r="E247">
        <f>HOUR(C247)</f>
        <v>10</v>
      </c>
      <c t="str" s="18" r="F247">
        <f>CONCATENATE("LMsched:",(H247*1000))</f>
        <v>LMsched:31000</v>
      </c>
      <c s="11" r="G247">
        <v>31</v>
      </c>
      <c s="6" r="H247">
        <v>31</v>
      </c>
      <c s="25" r="I247">
        <v>1</v>
      </c>
      <c t="str" s="18" r="J247">
        <f>CONCATENATE("LMbid:",(G247*1000))</f>
        <v>LMbid:31000</v>
      </c>
      <c t="str" s="18" r="K247">
        <f>CONCATENATE("LMUnscheduled:",(I247*1000))</f>
        <v>LMUnscheduled:1000</v>
      </c>
      <c t="str" s="18" r="L247">
        <f>CONCATENATE("LMPlanned:",(N247*1000))</f>
        <v>LMPlanned:0</v>
      </c>
      <c t="str" s="18" r="M247">
        <f>CONCATENATE("LMSettled:",(P247*1000))</f>
        <v>LMSettled:31000</v>
      </c>
      <c s="25" r="N247">
        <v>0</v>
      </c>
      <c t="s" s="24" r="O247">
        <v>30</v>
      </c>
      <c s="6" r="P247">
        <v>31</v>
      </c>
      <c s="10" r="Q247">
        <v>-1</v>
      </c>
      <c s="28" r="R247">
        <v>-22.02</v>
      </c>
      <c s="28" r="S247">
        <v>534.17</v>
      </c>
      <c s="10" r="T247"/>
      <c s="20" r="U247">
        <f>X247*32</f>
        <v>580.16</v>
      </c>
      <c s="29" r="V247">
        <f>IF((U247=0),0,(S247/U247))</f>
        <v>0.920728764478764</v>
      </c>
      <c s="28" r="X247">
        <f>(AA247+AB247)*AC247</f>
        <v>18.13</v>
      </c>
      <c s="10" r="Y247"/>
      <c s="22" r="AA247">
        <v>10.29</v>
      </c>
      <c s="22" r="AB247">
        <v>7.84</v>
      </c>
      <c s="22" r="AC247">
        <v>1</v>
      </c>
      <c s="22" r="AD247">
        <v>0.95</v>
      </c>
    </row>
    <row customHeight="1" r="248" ht="12.0">
      <c s="13" r="A248">
        <v>41285.25</v>
      </c>
      <c s="16" r="B248">
        <v>41285.25</v>
      </c>
      <c s="13" r="C248">
        <f>A248+TIME(5,0,0)</f>
        <v>41285.4583333333</v>
      </c>
      <c s="17" r="D248">
        <f>DATE(YEAR(C248),MONTH(C248),DAY(C248))</f>
        <v>41285</v>
      </c>
      <c s="18" r="E248">
        <f>HOUR(C248)</f>
        <v>11</v>
      </c>
      <c t="str" s="18" r="F248">
        <f>CONCATENATE("LMsched:",(H248*1000))</f>
        <v>LMsched:31000</v>
      </c>
      <c s="11" r="G248">
        <v>31</v>
      </c>
      <c s="6" r="H248">
        <v>31</v>
      </c>
      <c s="25" r="I248">
        <v>1</v>
      </c>
      <c t="str" s="18" r="J248">
        <f>CONCATENATE("LMbid:",(G248*1000))</f>
        <v>LMbid:31000</v>
      </c>
      <c t="str" s="18" r="K248">
        <f>CONCATENATE("LMUnscheduled:",(I248*1000))</f>
        <v>LMUnscheduled:1000</v>
      </c>
      <c t="str" s="18" r="L248">
        <f>CONCATENATE("LMPlanned:",(N248*1000))</f>
        <v>LMPlanned:0</v>
      </c>
      <c t="str" s="18" r="M248">
        <f>CONCATENATE("LMSettled:",(P248*1000))</f>
        <v>LMSettled:31000</v>
      </c>
      <c s="25" r="N248">
        <v>0</v>
      </c>
      <c s="24" r="O248"/>
      <c s="6" r="P248">
        <v>31</v>
      </c>
      <c s="10" r="Q248">
        <v>-2</v>
      </c>
      <c s="28" r="R248">
        <v>-47.48</v>
      </c>
      <c s="28" r="S248">
        <v>1576.2</v>
      </c>
      <c s="10" r="T248"/>
      <c s="20" r="U248">
        <f>X248*32</f>
        <v>1672.32</v>
      </c>
      <c s="29" r="V248">
        <f>IF((U248=0),0,(S248/U248))</f>
        <v>0.942522962112514</v>
      </c>
      <c s="28" r="X248">
        <f>(AA248+AB248)*AC248</f>
        <v>52.26</v>
      </c>
      <c s="10" r="Y248"/>
      <c s="22" r="AA248">
        <v>45.07</v>
      </c>
      <c s="22" r="AB248">
        <v>7.19</v>
      </c>
      <c s="22" r="AC248">
        <v>1</v>
      </c>
      <c s="22" r="AD248">
        <v>0.97</v>
      </c>
    </row>
    <row customHeight="1" r="249" ht="12.0">
      <c s="13" r="A249">
        <v>41285.2916666667</v>
      </c>
      <c s="16" r="B249">
        <v>41285.2916666667</v>
      </c>
      <c s="13" r="C249">
        <f>A249+TIME(5,0,0)</f>
        <v>41285.5</v>
      </c>
      <c s="17" r="D249">
        <f>DATE(YEAR(C249),MONTH(C249),DAY(C249))</f>
        <v>41285</v>
      </c>
      <c s="18" r="E249">
        <f>HOUR(C249)</f>
        <v>12</v>
      </c>
      <c t="str" s="18" r="F249">
        <f>CONCATENATE("LMsched:",(H249*1000))</f>
        <v>LMsched:31000</v>
      </c>
      <c s="11" r="G249">
        <v>31</v>
      </c>
      <c s="6" r="H249">
        <v>31</v>
      </c>
      <c s="25" r="I249">
        <v>1</v>
      </c>
      <c t="str" s="18" r="J249">
        <f>CONCATENATE("LMbid:",(G249*1000))</f>
        <v>LMbid:31000</v>
      </c>
      <c t="str" s="18" r="K249">
        <f>CONCATENATE("LMUnscheduled:",(I249*1000))</f>
        <v>LMUnscheduled:1000</v>
      </c>
      <c t="str" s="18" r="L249">
        <f>CONCATENATE("LMPlanned:",(N249*1000))</f>
        <v>LMPlanned:0</v>
      </c>
      <c t="str" s="18" r="M249">
        <f>CONCATENATE("LMSettled:",(P249*1000))</f>
        <v>LMSettled:31000</v>
      </c>
      <c s="25" r="N249">
        <v>0</v>
      </c>
      <c s="24" r="O249"/>
      <c s="6" r="P249">
        <v>31</v>
      </c>
      <c s="10" r="Q249">
        <v>-2</v>
      </c>
      <c s="28" r="R249">
        <v>-58.76</v>
      </c>
      <c s="28" r="S249">
        <v>986.9</v>
      </c>
      <c s="10" r="T249"/>
      <c s="20" r="U249">
        <f>X249*32</f>
        <v>1045.12</v>
      </c>
      <c s="29" r="V249">
        <f>IF((U249=0),0,(S249/U249))</f>
        <v>0.94429347826087</v>
      </c>
      <c s="28" r="X249">
        <f>(AA249+AB249)*AC249</f>
        <v>32.66</v>
      </c>
      <c s="10" r="Y249"/>
      <c s="22" r="AA249">
        <v>21.99</v>
      </c>
      <c s="22" r="AB249">
        <v>10.67</v>
      </c>
      <c s="22" r="AC249">
        <v>1</v>
      </c>
      <c s="22" r="AD249">
        <v>0.97</v>
      </c>
    </row>
    <row customHeight="1" r="250" ht="12.0">
      <c s="13" r="A250">
        <v>41285.3333333333</v>
      </c>
      <c s="16" r="B250">
        <v>41285.3333333333</v>
      </c>
      <c s="17" r="C250">
        <f>A250+TIME(5,0,0)</f>
        <v>41285.5416666667</v>
      </c>
      <c s="17" r="D250">
        <f>DATE(YEAR(C250),MONTH(C250),DAY(C250))</f>
        <v>41285</v>
      </c>
      <c s="18" r="E250">
        <f>HOUR(C250)</f>
        <v>13</v>
      </c>
      <c t="str" s="18" r="F250">
        <f>CONCATENATE("LMsched:",(H250*1000))</f>
        <v>LMsched:31000</v>
      </c>
      <c s="11" r="G250">
        <v>31</v>
      </c>
      <c s="6" r="H250">
        <v>31</v>
      </c>
      <c s="25" r="I250">
        <v>1</v>
      </c>
      <c t="str" s="18" r="J250">
        <f>CONCATENATE("LMbid:",(G250*1000))</f>
        <v>LMbid:31000</v>
      </c>
      <c t="str" s="18" r="K250">
        <f>CONCATENATE("LMUnscheduled:",(I250*1000))</f>
        <v>LMUnscheduled:1000</v>
      </c>
      <c t="str" s="18" r="L250">
        <f>CONCATENATE("LMPlanned:",(N250*1000))</f>
        <v>LMPlanned:0</v>
      </c>
      <c t="str" s="18" r="M250">
        <f>CONCATENATE("LMSettled:",(P250*1000))</f>
        <v>LMSettled:31000</v>
      </c>
      <c s="25" r="N250">
        <v>0</v>
      </c>
      <c t="s" s="24" r="O250">
        <v>31</v>
      </c>
      <c s="6" r="P250">
        <v>31</v>
      </c>
      <c s="10" r="Q250">
        <v>0</v>
      </c>
      <c s="28" r="R250">
        <v>0</v>
      </c>
      <c s="28" r="S250">
        <v>568.03</v>
      </c>
      <c s="10" r="T250"/>
      <c s="20" r="U250">
        <f>X250*32</f>
        <v>599.68</v>
      </c>
      <c s="29" r="V250">
        <f>IF((U250=0),0,(S250/U250))</f>
        <v>0.947221851654216</v>
      </c>
      <c s="28" r="X250">
        <f>(AA250+AB250)*AC250</f>
        <v>18.74</v>
      </c>
      <c s="10" r="Y250"/>
      <c s="22" r="AA250">
        <v>12.5</v>
      </c>
      <c s="22" r="AB250">
        <v>6.24</v>
      </c>
      <c s="22" r="AC250">
        <v>1</v>
      </c>
      <c s="22" r="AD250">
        <v>0.98</v>
      </c>
    </row>
    <row customHeight="1" r="251" ht="12.0">
      <c s="13" r="A251">
        <v>41285.375</v>
      </c>
      <c s="16" r="B251">
        <v>41285.375</v>
      </c>
      <c s="13" r="C251">
        <f>A251+TIME(5,0,0)</f>
        <v>41285.5833333333</v>
      </c>
      <c s="17" r="D251">
        <f>DATE(YEAR(C251),MONTH(C251),DAY(C251))</f>
        <v>41285</v>
      </c>
      <c s="18" r="E251">
        <f>HOUR(C251)</f>
        <v>14</v>
      </c>
      <c t="str" s="18" r="F251">
        <f>CONCATENATE("LMsched:",(H251*1000))</f>
        <v>LMsched:31000</v>
      </c>
      <c s="11" r="G251">
        <v>31</v>
      </c>
      <c s="6" r="H251">
        <v>31</v>
      </c>
      <c s="25" r="I251">
        <v>1</v>
      </c>
      <c t="str" s="18" r="J251">
        <f>CONCATENATE("LMbid:",(G251*1000))</f>
        <v>LMbid:31000</v>
      </c>
      <c t="str" s="18" r="K251">
        <f>CONCATENATE("LMUnscheduled:",(I251*1000))</f>
        <v>LMUnscheduled:1000</v>
      </c>
      <c t="str" s="18" r="L251">
        <f>CONCATENATE("LMPlanned:",(N251*1000))</f>
        <v>LMPlanned:0</v>
      </c>
      <c t="str" s="18" r="M251">
        <f>CONCATENATE("LMSettled:",(P251*1000))</f>
        <v>LMSettled:31000</v>
      </c>
      <c s="25" r="N251">
        <v>0</v>
      </c>
      <c s="24" r="O251"/>
      <c s="6" r="P251">
        <v>31</v>
      </c>
      <c s="10" r="Q251">
        <v>-2</v>
      </c>
      <c s="28" r="R251">
        <v>-59.18</v>
      </c>
      <c s="28" r="S251">
        <v>816.09</v>
      </c>
      <c s="10" r="T251"/>
      <c s="20" r="U251">
        <f>X251*32</f>
        <v>871.36</v>
      </c>
      <c s="29" r="V251">
        <f>IF((U251=0),0,(S251/U251))</f>
        <v>0.936570418655894</v>
      </c>
      <c s="28" r="X251">
        <f>(AA251+AB251)*AC251</f>
        <v>27.23</v>
      </c>
      <c s="10" r="Y251"/>
      <c s="22" r="AA251">
        <v>20.18</v>
      </c>
      <c s="22" r="AB251">
        <v>7.05</v>
      </c>
      <c s="22" r="AC251">
        <v>1</v>
      </c>
      <c s="22" r="AD251">
        <v>0.97</v>
      </c>
    </row>
    <row customHeight="1" r="252" ht="12.0">
      <c s="13" r="A252">
        <v>41285.4166666667</v>
      </c>
      <c s="16" r="B252">
        <v>41285.4166666667</v>
      </c>
      <c s="13" r="C252">
        <f>A252+TIME(5,0,0)</f>
        <v>41285.625</v>
      </c>
      <c s="17" r="D252">
        <f>DATE(YEAR(C252),MONTH(C252),DAY(C252))</f>
        <v>41285</v>
      </c>
      <c s="18" r="E252">
        <f>HOUR(C252)</f>
        <v>15</v>
      </c>
      <c t="str" s="18" r="F252">
        <f>CONCATENATE("LMsched:",(H252*1000))</f>
        <v>LMsched:31000</v>
      </c>
      <c s="11" r="G252">
        <v>31</v>
      </c>
      <c s="6" r="H252">
        <v>31</v>
      </c>
      <c s="25" r="I252">
        <v>1</v>
      </c>
      <c t="str" s="18" r="J252">
        <f>CONCATENATE("LMbid:",(G252*1000))</f>
        <v>LMbid:31000</v>
      </c>
      <c t="str" s="18" r="K252">
        <f>CONCATENATE("LMUnscheduled:",(I252*1000))</f>
        <v>LMUnscheduled:1000</v>
      </c>
      <c t="str" s="18" r="L252">
        <f>CONCATENATE("LMPlanned:",(N252*1000))</f>
        <v>LMPlanned:0</v>
      </c>
      <c t="str" s="18" r="M252">
        <f>CONCATENATE("LMSettled:",(P252*1000))</f>
        <v>LMSettled:31000</v>
      </c>
      <c s="25" r="N252">
        <v>0</v>
      </c>
      <c s="24" r="O252"/>
      <c s="6" r="P252">
        <v>31</v>
      </c>
      <c s="10" r="Q252">
        <v>-1</v>
      </c>
      <c s="28" r="R252">
        <v>-29.08</v>
      </c>
      <c s="28" r="S252">
        <v>734.86</v>
      </c>
      <c s="10" r="T252"/>
      <c s="20" r="U252">
        <f>X252*32</f>
        <v>776</v>
      </c>
      <c s="29" r="V252">
        <f>IF((U252=0),0,(S252/U252))</f>
        <v>0.946984536082474</v>
      </c>
      <c s="28" r="X252">
        <f>(AA252+AB252)*AC252</f>
        <v>24.25</v>
      </c>
      <c s="10" r="Y252"/>
      <c s="22" r="AA252">
        <v>18.08</v>
      </c>
      <c s="22" r="AB252">
        <v>6.17</v>
      </c>
      <c s="22" r="AC252">
        <v>1</v>
      </c>
      <c s="22" r="AD252">
        <v>0.98</v>
      </c>
    </row>
    <row customHeight="1" r="253" ht="12.0">
      <c s="13" r="A253">
        <v>41285.4583333333</v>
      </c>
      <c s="16" r="B253">
        <v>41285.4583333333</v>
      </c>
      <c s="13" r="C253">
        <f>A253+TIME(5,0,0)</f>
        <v>41285.6666666667</v>
      </c>
      <c s="17" r="D253">
        <f>DATE(YEAR(C253),MONTH(C253),DAY(C253))</f>
        <v>41285</v>
      </c>
      <c s="18" r="E253">
        <f>HOUR(C253)</f>
        <v>16</v>
      </c>
      <c t="str" s="18" r="F253">
        <f>CONCATENATE("LMsched:",(H253*1000))</f>
        <v>LMsched:31000</v>
      </c>
      <c s="11" r="G253">
        <v>31</v>
      </c>
      <c s="6" r="H253">
        <v>31</v>
      </c>
      <c s="25" r="I253">
        <v>1</v>
      </c>
      <c t="str" s="18" r="J253">
        <f>CONCATENATE("LMbid:",(G253*1000))</f>
        <v>LMbid:31000</v>
      </c>
      <c t="str" s="18" r="K253">
        <f>CONCATENATE("LMUnscheduled:",(I253*1000))</f>
        <v>LMUnscheduled:1000</v>
      </c>
      <c t="str" s="18" r="L253">
        <f>CONCATENATE("LMPlanned:",(N253*1000))</f>
        <v>LMPlanned:0</v>
      </c>
      <c t="str" s="18" r="M253">
        <f>CONCATENATE("LMSettled:",(P253*1000))</f>
        <v>LMSettled:31000</v>
      </c>
      <c s="25" r="N253">
        <v>0</v>
      </c>
      <c s="24" r="O253"/>
      <c s="6" r="P253">
        <v>31</v>
      </c>
      <c s="10" r="Q253">
        <v>-2</v>
      </c>
      <c s="28" r="R253">
        <v>-65.04</v>
      </c>
      <c s="28" r="S253">
        <v>858.25</v>
      </c>
      <c s="10" r="T253"/>
      <c s="20" r="U253">
        <f>X253*32</f>
        <v>920.96</v>
      </c>
      <c s="29" r="V253">
        <f>IF((U253=0),0,(S253/U253))</f>
        <v>0.931908009034051</v>
      </c>
      <c s="28" r="X253">
        <f>(AA253+AB253)*AC253</f>
        <v>28.78</v>
      </c>
      <c s="10" r="Y253"/>
      <c s="22" r="AA253">
        <v>20.15</v>
      </c>
      <c s="22" r="AB253">
        <v>8.63</v>
      </c>
      <c s="22" r="AC253">
        <v>1</v>
      </c>
      <c s="22" r="AD253">
        <v>0.96</v>
      </c>
    </row>
    <row customHeight="1" r="254" ht="12.0">
      <c s="13" r="A254">
        <v>41285.5</v>
      </c>
      <c s="16" r="B254">
        <v>41285.5</v>
      </c>
      <c s="13" r="C254">
        <f>A254+TIME(5,0,0)</f>
        <v>41285.7083333333</v>
      </c>
      <c s="17" r="D254">
        <f>DATE(YEAR(C254),MONTH(C254),DAY(C254))</f>
        <v>41285</v>
      </c>
      <c s="18" r="E254">
        <f>HOUR(C254)</f>
        <v>17</v>
      </c>
      <c t="str" s="18" r="F254">
        <f>CONCATENATE("LMsched:",(H254*1000))</f>
        <v>LMsched:31000</v>
      </c>
      <c s="11" r="G254">
        <v>31</v>
      </c>
      <c s="6" r="H254">
        <v>31</v>
      </c>
      <c s="25" r="I254">
        <v>1</v>
      </c>
      <c t="str" s="18" r="J254">
        <f>CONCATENATE("LMbid:",(G254*1000))</f>
        <v>LMbid:31000</v>
      </c>
      <c t="str" s="18" r="K254">
        <f>CONCATENATE("LMUnscheduled:",(I254*1000))</f>
        <v>LMUnscheduled:1000</v>
      </c>
      <c t="str" s="18" r="L254">
        <f>CONCATENATE("LMPlanned:",(N254*1000))</f>
        <v>LMPlanned:0</v>
      </c>
      <c t="str" s="18" r="M254">
        <f>CONCATENATE("LMSettled:",(P254*1000))</f>
        <v>LMSettled:31000</v>
      </c>
      <c s="25" r="N254">
        <v>0</v>
      </c>
      <c s="24" r="O254"/>
      <c s="6" r="P254">
        <v>31</v>
      </c>
      <c s="10" r="Q254">
        <v>-3</v>
      </c>
      <c s="28" r="R254">
        <v>-93.78</v>
      </c>
      <c s="28" r="S254">
        <v>927.18</v>
      </c>
      <c s="10" r="T254"/>
      <c s="20" r="U254">
        <f>X254*32</f>
        <v>1000.96</v>
      </c>
      <c s="29" r="V254">
        <f>IF((U254=0),0,(S254/U254))</f>
        <v>0.926290760869565</v>
      </c>
      <c s="28" r="X254">
        <f>(AA254+AB254)*AC254</f>
        <v>31.28</v>
      </c>
      <c s="10" r="Y254"/>
      <c s="22" r="AA254">
        <v>28.72</v>
      </c>
      <c s="22" r="AB254">
        <v>2.56</v>
      </c>
      <c s="22" r="AC254">
        <v>1</v>
      </c>
      <c s="22" r="AD254">
        <v>0.96</v>
      </c>
    </row>
    <row customHeight="1" r="255" ht="12.0">
      <c s="13" r="A255">
        <v>41285.5416666667</v>
      </c>
      <c s="16" r="B255">
        <v>41285.5416666667</v>
      </c>
      <c s="13" r="C255">
        <f>A255+TIME(5,0,0)</f>
        <v>41285.75</v>
      </c>
      <c s="17" r="D255">
        <f>DATE(YEAR(C255),MONTH(C255),DAY(C255))</f>
        <v>41285</v>
      </c>
      <c s="18" r="E255">
        <f>HOUR(C255)</f>
        <v>18</v>
      </c>
      <c t="str" s="18" r="F255">
        <f>CONCATENATE("LMsched:",(H255*1000))</f>
        <v>LMsched:31000</v>
      </c>
      <c s="11" r="G255">
        <v>31</v>
      </c>
      <c s="6" r="H255">
        <v>31</v>
      </c>
      <c s="25" r="I255">
        <v>1</v>
      </c>
      <c t="str" s="18" r="J255">
        <f>CONCATENATE("LMbid:",(G255*1000))</f>
        <v>LMbid:31000</v>
      </c>
      <c t="str" s="18" r="K255">
        <f>CONCATENATE("LMUnscheduled:",(I255*1000))</f>
        <v>LMUnscheduled:1000</v>
      </c>
      <c t="str" s="18" r="L255">
        <f>CONCATENATE("LMPlanned:",(N255*1000))</f>
        <v>LMPlanned:0</v>
      </c>
      <c t="str" s="18" r="M255">
        <f>CONCATENATE("LMSettled:",(P255*1000))</f>
        <v>LMSettled:31000</v>
      </c>
      <c s="25" r="N255">
        <v>0</v>
      </c>
      <c s="24" r="O255"/>
      <c s="6" r="P255">
        <v>31</v>
      </c>
      <c s="10" r="Q255">
        <v>1</v>
      </c>
      <c s="28" r="R255">
        <v>28.48</v>
      </c>
      <c s="28" r="S255">
        <v>864.01</v>
      </c>
      <c s="10" r="T255"/>
      <c s="20" r="U255">
        <f>X255*32</f>
        <v>913.6</v>
      </c>
      <c s="29" r="V255">
        <f>IF((U255=0),0,(S255/U255))</f>
        <v>0.945720227670753</v>
      </c>
      <c s="28" r="X255">
        <f>(AA255+AB255)*AC255</f>
        <v>28.55</v>
      </c>
      <c s="10" r="Y255"/>
      <c s="22" r="AA255">
        <v>18.94</v>
      </c>
      <c s="22" r="AB255">
        <v>9.61</v>
      </c>
      <c s="22" r="AC255">
        <v>1</v>
      </c>
      <c s="22" r="AD255">
        <v>0.98</v>
      </c>
    </row>
    <row customHeight="1" r="256" ht="12.0">
      <c s="13" r="A256">
        <v>41285.5833333333</v>
      </c>
      <c s="16" r="B256">
        <v>41285.5833333333</v>
      </c>
      <c s="13" r="C256">
        <f>A256+TIME(5,0,0)</f>
        <v>41285.7916666667</v>
      </c>
      <c s="17" r="D256">
        <f>DATE(YEAR(C256),MONTH(C256),DAY(C256))</f>
        <v>41285</v>
      </c>
      <c s="18" r="E256">
        <f>HOUR(C256)</f>
        <v>19</v>
      </c>
      <c t="str" s="18" r="F256">
        <f>CONCATENATE("LMsched:",(H256*1000))</f>
        <v>LMsched:31000</v>
      </c>
      <c s="11" r="G256">
        <v>31</v>
      </c>
      <c s="6" r="H256">
        <v>31</v>
      </c>
      <c s="25" r="I256">
        <v>1</v>
      </c>
      <c t="str" s="18" r="J256">
        <f>CONCATENATE("LMbid:",(G256*1000))</f>
        <v>LMbid:31000</v>
      </c>
      <c t="str" s="18" r="K256">
        <f>CONCATENATE("LMUnscheduled:",(I256*1000))</f>
        <v>LMUnscheduled:1000</v>
      </c>
      <c t="str" s="18" r="L256">
        <f>CONCATENATE("LMPlanned:",(N256*1000))</f>
        <v>LMPlanned:0</v>
      </c>
      <c t="str" s="18" r="M256">
        <f>CONCATENATE("LMSettled:",(P256*1000))</f>
        <v>LMSettled:31000</v>
      </c>
      <c s="25" r="N256">
        <v>0</v>
      </c>
      <c s="24" r="O256"/>
      <c s="6" r="P256">
        <v>31</v>
      </c>
      <c s="10" r="Q256">
        <v>-1</v>
      </c>
      <c s="28" r="R256">
        <v>-29.22</v>
      </c>
      <c s="28" r="S256">
        <v>992.43</v>
      </c>
      <c s="10" r="T256"/>
      <c s="20" r="U256">
        <f>X256*32</f>
        <v>1043.52</v>
      </c>
      <c s="29" r="V256">
        <f>IF((U256=0),0,(S256/U256))</f>
        <v>0.951040708371665</v>
      </c>
      <c s="28" r="X256">
        <f>(AA256+AB256)*AC256</f>
        <v>32.61</v>
      </c>
      <c s="10" r="Y256"/>
      <c s="22" r="AA256">
        <v>24.06</v>
      </c>
      <c s="22" r="AB256">
        <v>8.55</v>
      </c>
      <c s="22" r="AC256">
        <v>1</v>
      </c>
      <c s="22" r="AD256">
        <v>0.98</v>
      </c>
    </row>
    <row customHeight="1" r="257" ht="12.0">
      <c s="13" r="A257">
        <v>41285.625</v>
      </c>
      <c s="16" r="B257">
        <v>41285.625</v>
      </c>
      <c s="13" r="C257">
        <f>A257+TIME(5,0,0)</f>
        <v>41285.8333333333</v>
      </c>
      <c s="17" r="D257">
        <f>DATE(YEAR(C257),MONTH(C257),DAY(C257))</f>
        <v>41285</v>
      </c>
      <c s="18" r="E257">
        <f>HOUR(C257)</f>
        <v>20</v>
      </c>
      <c t="str" s="18" r="F257">
        <f>CONCATENATE("LMsched:",(H257*1000))</f>
        <v>LMsched:31000</v>
      </c>
      <c s="11" r="G257">
        <v>31</v>
      </c>
      <c s="6" r="H257">
        <v>31</v>
      </c>
      <c s="25" r="I257">
        <v>1</v>
      </c>
      <c t="str" s="18" r="J257">
        <f>CONCATENATE("LMbid:",(G257*1000))</f>
        <v>LMbid:31000</v>
      </c>
      <c t="str" s="18" r="K257">
        <f>CONCATENATE("LMUnscheduled:",(I257*1000))</f>
        <v>LMUnscheduled:1000</v>
      </c>
      <c t="str" s="18" r="L257">
        <f>CONCATENATE("LMPlanned:",(N257*1000))</f>
        <v>LMPlanned:0</v>
      </c>
      <c t="str" s="18" r="M257">
        <f>CONCATENATE("LMSettled:",(P257*1000))</f>
        <v>LMSettled:31000</v>
      </c>
      <c s="25" r="N257">
        <v>0</v>
      </c>
      <c s="24" r="O257"/>
      <c s="6" r="P257">
        <v>31</v>
      </c>
      <c s="10" r="Q257">
        <v>-2</v>
      </c>
      <c s="28" r="R257">
        <v>-57.62</v>
      </c>
      <c s="28" r="S257">
        <v>643.55</v>
      </c>
      <c s="10" r="T257"/>
      <c s="20" r="U257">
        <f>X257*32</f>
        <v>681.6</v>
      </c>
      <c s="29" r="V257">
        <f>IF((U257=0),0,(S257/U257))</f>
        <v>0.944175469483568</v>
      </c>
      <c s="28" r="X257">
        <f>(AA257+AB257)*AC257</f>
        <v>21.3</v>
      </c>
      <c s="10" r="Y257"/>
      <c s="22" r="AA257">
        <v>16.53</v>
      </c>
      <c s="22" r="AB257">
        <v>4.77</v>
      </c>
      <c s="22" r="AC257">
        <v>1</v>
      </c>
      <c s="22" r="AD257">
        <v>0.97</v>
      </c>
    </row>
    <row customHeight="1" r="258" ht="12.0">
      <c s="13" r="A258">
        <v>41285.6666666667</v>
      </c>
      <c s="16" r="B258">
        <v>41285.6666666667</v>
      </c>
      <c s="13" r="C258">
        <f>A258+TIME(5,0,0)</f>
        <v>41285.875</v>
      </c>
      <c s="17" r="D258">
        <f>DATE(YEAR(C258),MONTH(C258),DAY(C258))</f>
        <v>41285</v>
      </c>
      <c s="18" r="E258">
        <f>HOUR(C258)</f>
        <v>21</v>
      </c>
      <c t="str" s="18" r="F258">
        <f>CONCATENATE("LMsched:",(H258*1000))</f>
        <v>LMsched:31000</v>
      </c>
      <c s="11" r="G258">
        <v>31</v>
      </c>
      <c s="6" r="H258">
        <v>31</v>
      </c>
      <c s="25" r="I258">
        <v>1</v>
      </c>
      <c t="str" s="18" r="J258">
        <f>CONCATENATE("LMbid:",(G258*1000))</f>
        <v>LMbid:31000</v>
      </c>
      <c t="str" s="18" r="K258">
        <f>CONCATENATE("LMUnscheduled:",(I258*1000))</f>
        <v>LMUnscheduled:1000</v>
      </c>
      <c t="str" s="18" r="L258">
        <f>CONCATENATE("LMPlanned:",(N258*1000))</f>
        <v>LMPlanned:0</v>
      </c>
      <c t="str" s="18" r="M258">
        <f>CONCATENATE("LMSettled:",(P258*1000))</f>
        <v>LMSettled:31000</v>
      </c>
      <c s="25" r="N258">
        <v>0</v>
      </c>
      <c s="24" r="O258"/>
      <c s="6" r="P258">
        <v>31</v>
      </c>
      <c s="10" r="Q258">
        <v>-1</v>
      </c>
      <c s="28" r="R258">
        <v>-29.85</v>
      </c>
      <c s="28" r="S258">
        <v>1578.05</v>
      </c>
      <c s="10" r="T258"/>
      <c s="20" r="U258">
        <f>X258*32</f>
        <v>1672.32</v>
      </c>
      <c s="29" r="V258">
        <f>IF((U258=0),0,(S258/U258))</f>
        <v>0.943629209720628</v>
      </c>
      <c s="28" r="X258">
        <f>(AA258+AB258)*AC258</f>
        <v>52.26</v>
      </c>
      <c s="10" r="Y258"/>
      <c s="22" r="AA258">
        <v>45.07</v>
      </c>
      <c s="22" r="AB258">
        <v>7.19</v>
      </c>
      <c s="22" r="AC258">
        <v>1</v>
      </c>
      <c s="22" r="AD258">
        <v>0.97</v>
      </c>
    </row>
    <row customHeight="1" r="259" ht="12.0">
      <c s="13" r="A259">
        <v>41285.7083333333</v>
      </c>
      <c s="16" r="B259">
        <v>41285.7083333333</v>
      </c>
      <c s="13" r="C259">
        <f>A259+TIME(5,0,0)</f>
        <v>41285.9166666667</v>
      </c>
      <c s="17" r="D259">
        <f>DATE(YEAR(C259),MONTH(C259),DAY(C259))</f>
        <v>41285</v>
      </c>
      <c s="18" r="E259">
        <f>HOUR(C259)</f>
        <v>22</v>
      </c>
      <c t="str" s="18" r="F259">
        <f>CONCATENATE("LMsched:",(H259*1000))</f>
        <v>LMsched:31000</v>
      </c>
      <c s="11" r="G259">
        <v>31</v>
      </c>
      <c s="6" r="H259">
        <v>31</v>
      </c>
      <c s="25" r="I259">
        <v>1</v>
      </c>
      <c t="str" s="18" r="J259">
        <f>CONCATENATE("LMbid:",(G259*1000))</f>
        <v>LMbid:31000</v>
      </c>
      <c t="str" s="18" r="K259">
        <f>CONCATENATE("LMUnscheduled:",(I259*1000))</f>
        <v>LMUnscheduled:1000</v>
      </c>
      <c t="str" s="18" r="L259">
        <f>CONCATENATE("LMPlanned:",(N259*1000))</f>
        <v>LMPlanned:0</v>
      </c>
      <c t="str" s="18" r="M259">
        <f>CONCATENATE("LMSettled:",(P259*1000))</f>
        <v>LMSettled:31000</v>
      </c>
      <c s="25" r="N259">
        <v>0</v>
      </c>
      <c s="24" r="O259"/>
      <c s="6" r="P259">
        <v>31</v>
      </c>
      <c s="10" r="Q259">
        <v>-2</v>
      </c>
      <c s="28" r="R259">
        <v>-61.68</v>
      </c>
      <c s="28" r="S259">
        <v>704.12</v>
      </c>
      <c s="10" r="T259"/>
      <c s="20" r="U259">
        <f>X259*32</f>
        <v>749.12</v>
      </c>
      <c s="29" r="V259">
        <f>IF((U259=0),0,(S259/U259))</f>
        <v>0.939929517300299</v>
      </c>
      <c s="28" r="X259">
        <f>(AA259+AB259)*AC259</f>
        <v>23.41</v>
      </c>
      <c s="10" r="Y259"/>
      <c s="22" r="AA259">
        <v>18.56</v>
      </c>
      <c s="22" r="AB259">
        <v>4.85</v>
      </c>
      <c s="22" r="AC259">
        <v>1</v>
      </c>
      <c s="22" r="AD259">
        <v>0.97</v>
      </c>
    </row>
    <row customHeight="1" r="260" ht="12.0">
      <c s="13" r="A260">
        <v>41285.75</v>
      </c>
      <c s="16" r="B260">
        <v>41285.75</v>
      </c>
      <c s="13" r="C260">
        <f>A260+TIME(5,0,0)</f>
        <v>41285.9583333333</v>
      </c>
      <c s="17" r="D260">
        <f>DATE(YEAR(C260),MONTH(C260),DAY(C260))</f>
        <v>41285</v>
      </c>
      <c s="18" r="E260">
        <f>HOUR(C260)</f>
        <v>23</v>
      </c>
      <c t="str" s="18" r="F260">
        <f>CONCATENATE("LMsched:",(H260*1000))</f>
        <v>LMsched:31000</v>
      </c>
      <c s="11" r="G260">
        <v>31</v>
      </c>
      <c s="6" r="H260">
        <v>31</v>
      </c>
      <c s="25" r="I260">
        <v>1</v>
      </c>
      <c t="str" s="18" r="J260">
        <f>CONCATENATE("LMbid:",(G260*1000))</f>
        <v>LMbid:31000</v>
      </c>
      <c t="str" s="18" r="K260">
        <f>CONCATENATE("LMUnscheduled:",(I260*1000))</f>
        <v>LMUnscheduled:1000</v>
      </c>
      <c t="str" s="18" r="L260">
        <f>CONCATENATE("LMPlanned:",(N260*1000))</f>
        <v>LMPlanned:0</v>
      </c>
      <c t="str" s="18" r="M260">
        <f>CONCATENATE("LMSettled:",(P260*1000))</f>
        <v>LMSettled:31000</v>
      </c>
      <c s="25" r="N260">
        <v>0</v>
      </c>
      <c s="24" r="O260"/>
      <c s="6" r="P260">
        <v>31</v>
      </c>
      <c s="10" r="Q260">
        <v>-1</v>
      </c>
      <c s="28" r="R260">
        <v>-23.92</v>
      </c>
      <c s="28" r="S260">
        <v>1388.97</v>
      </c>
      <c s="10" r="T260"/>
      <c s="20" r="U260">
        <f>X260*32</f>
        <v>1481.6</v>
      </c>
      <c s="29" r="V260">
        <f>IF((U260=0),0,(S260/U260))</f>
        <v>0.93747975161987</v>
      </c>
      <c s="28" r="X260">
        <f>(AA260+AB260)*AC260</f>
        <v>46.3</v>
      </c>
      <c s="10" r="Y260"/>
      <c s="22" r="AA260">
        <v>38.37</v>
      </c>
      <c s="22" r="AB260">
        <v>7.93</v>
      </c>
      <c s="22" r="AC260">
        <v>1</v>
      </c>
      <c s="22" r="AD260">
        <v>0.97</v>
      </c>
    </row>
    <row customHeight="1" r="261" ht="12.0">
      <c s="13" r="A261">
        <v>41285.7916666667</v>
      </c>
      <c s="16" r="B261">
        <v>41285.7916666667</v>
      </c>
      <c s="13" r="C261">
        <f>A261+TIME(5,0,0)</f>
        <v>41286</v>
      </c>
      <c s="17" r="D261">
        <f>DATE(YEAR(C261),MONTH(C261),DAY(C261))</f>
        <v>41286</v>
      </c>
      <c s="18" r="E261">
        <f>HOUR(C261)</f>
        <v>0</v>
      </c>
      <c t="str" s="18" r="F261">
        <f>CONCATENATE("LMsched:",(H261*1000))</f>
        <v>LMsched:31000</v>
      </c>
      <c s="11" r="G261">
        <v>31</v>
      </c>
      <c s="6" r="H261">
        <v>31</v>
      </c>
      <c s="25" r="I261">
        <v>1</v>
      </c>
      <c t="str" s="18" r="J261">
        <f>CONCATENATE("LMbid:",(G261*1000))</f>
        <v>LMbid:31000</v>
      </c>
      <c t="str" s="18" r="K261">
        <f>CONCATENATE("LMUnscheduled:",(I261*1000))</f>
        <v>LMUnscheduled:1000</v>
      </c>
      <c t="str" s="18" r="L261">
        <f>CONCATENATE("LMPlanned:",(N261*1000))</f>
        <v>LMPlanned:0</v>
      </c>
      <c t="str" s="18" r="M261">
        <f>CONCATENATE("LMSettled:",(P261*1000))</f>
        <v>LMSettled:31000</v>
      </c>
      <c s="25" r="N261">
        <v>0</v>
      </c>
      <c s="24" r="O261"/>
      <c s="6" r="P261">
        <v>31</v>
      </c>
      <c s="10" r="Q261">
        <v>-1</v>
      </c>
      <c s="28" r="R261">
        <v>-30.14</v>
      </c>
      <c s="28" r="S261">
        <v>1171.6</v>
      </c>
      <c s="10" r="T261"/>
      <c s="20" r="U261">
        <f>X261*32</f>
        <v>1255.04</v>
      </c>
      <c s="29" r="V261">
        <f>IF((U261=0),0,(S261/U261))</f>
        <v>0.933516063233044</v>
      </c>
      <c s="28" r="X261">
        <f>(AA261+AB261)*AC261</f>
        <v>39.22</v>
      </c>
      <c s="10" r="Y261"/>
      <c s="22" r="AA261">
        <v>29.95</v>
      </c>
      <c s="22" r="AB261">
        <v>9.27</v>
      </c>
      <c s="22" r="AC261">
        <v>1</v>
      </c>
      <c s="22" r="AD261">
        <v>0.96</v>
      </c>
    </row>
    <row customHeight="1" r="262" ht="12.0">
      <c s="13" r="A262">
        <v>41285.8333333333</v>
      </c>
      <c s="16" r="B262">
        <v>41285.8333333333</v>
      </c>
      <c s="13" r="C262">
        <f>A262+TIME(5,0,0)</f>
        <v>41286.0416666667</v>
      </c>
      <c s="17" r="D262">
        <f>DATE(YEAR(C262),MONTH(C262),DAY(C262))</f>
        <v>41286</v>
      </c>
      <c s="18" r="E262">
        <f>HOUR(C262)</f>
        <v>1</v>
      </c>
      <c t="str" s="18" r="F262">
        <f>CONCATENATE("LMsched:",(H262*1000))</f>
        <v>LMsched:31000</v>
      </c>
      <c s="11" r="G262">
        <v>31</v>
      </c>
      <c s="6" r="H262">
        <v>31</v>
      </c>
      <c s="25" r="I262">
        <v>1</v>
      </c>
      <c t="str" s="18" r="J262">
        <f>CONCATENATE("LMbid:",(G262*1000))</f>
        <v>LMbid:31000</v>
      </c>
      <c t="str" s="18" r="K262">
        <f>CONCATENATE("LMUnscheduled:",(I262*1000))</f>
        <v>LMUnscheduled:1000</v>
      </c>
      <c t="str" s="18" r="L262">
        <f>CONCATENATE("LMPlanned:",(N262*1000))</f>
        <v>LMPlanned:0</v>
      </c>
      <c t="str" s="18" r="M262">
        <f>CONCATENATE("LMSettled:",(P262*1000))</f>
        <v>LMSettled:31000</v>
      </c>
      <c s="25" r="N262">
        <v>0</v>
      </c>
      <c s="24" r="O262"/>
      <c s="6" r="P262">
        <v>31</v>
      </c>
      <c s="10" r="Q262">
        <v>-2</v>
      </c>
      <c s="28" r="R262">
        <v>-58.52</v>
      </c>
      <c s="28" r="S262">
        <v>802.18</v>
      </c>
      <c s="10" r="T262"/>
      <c s="20" r="U262">
        <f>X262*32</f>
        <v>857.92</v>
      </c>
      <c s="29" r="V262">
        <f>IF((U262=0),0,(S262/U262))</f>
        <v>0.935028907124207</v>
      </c>
      <c s="28" r="X262">
        <f>(AA262+AB262)*AC262</f>
        <v>26.81</v>
      </c>
      <c s="10" r="Y262"/>
      <c s="22" r="AA262">
        <v>22.62</v>
      </c>
      <c s="22" r="AB262">
        <v>4.19</v>
      </c>
      <c s="22" r="AC262">
        <v>1</v>
      </c>
      <c s="22" r="AD262">
        <v>0.97</v>
      </c>
    </row>
    <row customHeight="1" r="263" ht="12.0">
      <c s="13" r="A263">
        <v>41285.875</v>
      </c>
      <c s="16" r="B263">
        <v>41285.875</v>
      </c>
      <c s="13" r="C263">
        <f>A263+TIME(5,0,0)</f>
        <v>41286.0833333333</v>
      </c>
      <c s="17" r="D263">
        <f>DATE(YEAR(C263),MONTH(C263),DAY(C263))</f>
        <v>41286</v>
      </c>
      <c s="18" r="E263">
        <f>HOUR(C263)</f>
        <v>2</v>
      </c>
      <c t="str" s="18" r="F263">
        <f>CONCATENATE("LMsched:",(H263*1000))</f>
        <v>LMsched:31000</v>
      </c>
      <c s="11" r="G263">
        <v>31</v>
      </c>
      <c s="6" r="H263">
        <v>31</v>
      </c>
      <c s="25" r="I263">
        <v>1</v>
      </c>
      <c t="str" s="18" r="J263">
        <f>CONCATENATE("LMbid:",(G263*1000))</f>
        <v>LMbid:31000</v>
      </c>
      <c t="str" s="18" r="K263">
        <f>CONCATENATE("LMUnscheduled:",(I263*1000))</f>
        <v>LMUnscheduled:1000</v>
      </c>
      <c t="str" s="18" r="L263">
        <f>CONCATENATE("LMPlanned:",(N263*1000))</f>
        <v>LMPlanned:0</v>
      </c>
      <c t="str" s="18" r="M263">
        <f>CONCATENATE("LMSettled:",(P263*1000))</f>
        <v>LMSettled:31000</v>
      </c>
      <c s="25" r="N263">
        <v>0</v>
      </c>
      <c s="24" r="O263"/>
      <c s="6" r="P263">
        <v>31</v>
      </c>
      <c s="10" r="Q263">
        <v>1</v>
      </c>
      <c s="28" r="R263">
        <v>25</v>
      </c>
      <c s="28" r="S263">
        <v>963.94</v>
      </c>
      <c s="10" r="T263"/>
      <c s="20" r="U263">
        <f>X263*32</f>
        <v>1029.12</v>
      </c>
      <c s="29" r="V263">
        <f>IF((U263=0),0,(S263/U263))</f>
        <v>0.936664334577115</v>
      </c>
      <c s="28" r="X263">
        <f>(AA263+AB263)*AC263</f>
        <v>32.16</v>
      </c>
      <c s="10" r="Y263"/>
      <c s="22" r="AA263">
        <v>23.87</v>
      </c>
      <c s="22" r="AB263">
        <v>8.29</v>
      </c>
      <c s="22" r="AC263">
        <v>1</v>
      </c>
      <c s="22" r="AD263">
        <v>0.97</v>
      </c>
    </row>
    <row customHeight="1" r="264" ht="12.0">
      <c s="13" r="A264">
        <v>41285.9166666667</v>
      </c>
      <c s="16" r="B264">
        <v>41285.9166666667</v>
      </c>
      <c s="13" r="C264">
        <f>A264+TIME(5,0,0)</f>
        <v>41286.125</v>
      </c>
      <c s="17" r="D264">
        <f>DATE(YEAR(C264),MONTH(C264),DAY(C264))</f>
        <v>41286</v>
      </c>
      <c s="18" r="E264">
        <f>HOUR(C264)</f>
        <v>3</v>
      </c>
      <c t="str" s="18" r="F264">
        <f>CONCATENATE("LMsched:",(H264*1000))</f>
        <v>LMsched:31000</v>
      </c>
      <c s="11" r="G264">
        <v>31</v>
      </c>
      <c s="6" r="H264">
        <v>31</v>
      </c>
      <c s="25" r="I264">
        <v>1</v>
      </c>
      <c t="str" s="18" r="J264">
        <f>CONCATENATE("LMbid:",(G264*1000))</f>
        <v>LMbid:31000</v>
      </c>
      <c t="str" s="18" r="K264">
        <f>CONCATENATE("LMUnscheduled:",(I264*1000))</f>
        <v>LMUnscheduled:1000</v>
      </c>
      <c t="str" s="18" r="L264">
        <f>CONCATENATE("LMPlanned:",(N264*1000))</f>
        <v>LMPlanned:0</v>
      </c>
      <c t="str" s="18" r="M264">
        <f>CONCATENATE("LMSettled:",(P264*1000))</f>
        <v>LMSettled:31000</v>
      </c>
      <c s="25" r="N264">
        <v>0</v>
      </c>
      <c s="24" r="O264"/>
      <c s="6" r="P264">
        <v>31</v>
      </c>
      <c s="10" r="Q264">
        <v>-2</v>
      </c>
      <c s="28" r="R264">
        <v>-48.3</v>
      </c>
      <c s="28" r="S264">
        <v>857.48</v>
      </c>
      <c s="10" r="T264"/>
      <c s="20" r="U264">
        <f>X264*32</f>
        <v>903.36</v>
      </c>
      <c s="29" r="V264">
        <f>IF((U264=0),0,(S264/U264))</f>
        <v>0.949211831385051</v>
      </c>
      <c s="28" r="X264">
        <f>(AA264+AB264)*AC264</f>
        <v>28.23</v>
      </c>
      <c s="10" r="Y264"/>
      <c s="22" r="AA264">
        <v>21.03</v>
      </c>
      <c s="22" r="AB264">
        <v>7.2</v>
      </c>
      <c s="22" r="AC264">
        <v>1</v>
      </c>
      <c s="22" r="AD264">
        <v>0.98</v>
      </c>
    </row>
    <row customHeight="1" r="265" ht="12.0">
      <c s="13" r="A265">
        <v>41285.9583333333</v>
      </c>
      <c s="16" r="B265">
        <v>41285.9583333333</v>
      </c>
      <c s="13" r="C265">
        <f>A265+TIME(5,0,0)</f>
        <v>41286.1666666667</v>
      </c>
      <c s="17" r="D265">
        <f>DATE(YEAR(C265),MONTH(C265),DAY(C265))</f>
        <v>41286</v>
      </c>
      <c s="18" r="E265">
        <f>HOUR(C265)</f>
        <v>4</v>
      </c>
      <c t="str" s="18" r="F265">
        <f>CONCATENATE("LMsched:",(H265*1000))</f>
        <v>LMsched:31000</v>
      </c>
      <c s="11" r="G265">
        <v>31</v>
      </c>
      <c s="6" r="H265">
        <v>31</v>
      </c>
      <c s="25" r="I265">
        <v>1</v>
      </c>
      <c t="str" s="18" r="J265">
        <f>CONCATENATE("LMbid:",(G265*1000))</f>
        <v>LMbid:31000</v>
      </c>
      <c t="str" s="18" r="K265">
        <f>CONCATENATE("LMUnscheduled:",(I265*1000))</f>
        <v>LMUnscheduled:1000</v>
      </c>
      <c t="str" s="18" r="L265">
        <f>CONCATENATE("LMPlanned:",(N265*1000))</f>
        <v>LMPlanned:0</v>
      </c>
      <c t="str" s="18" r="M265">
        <f>CONCATENATE("LMSettled:",(P265*1000))</f>
        <v>LMSettled:31000</v>
      </c>
      <c s="25" r="N265">
        <v>0</v>
      </c>
      <c s="24" r="O265"/>
      <c s="6" r="P265">
        <v>31</v>
      </c>
      <c s="10" r="Q265">
        <v>0</v>
      </c>
      <c s="28" r="R265">
        <v>0</v>
      </c>
      <c s="28" r="S265">
        <v>607.9</v>
      </c>
      <c s="10" r="T265"/>
      <c s="20" r="U265">
        <f>X265*32</f>
        <v>639.36</v>
      </c>
      <c s="29" r="V265">
        <f>IF((U265=0),0,(S265/U265))</f>
        <v>0.950794544544544</v>
      </c>
      <c s="28" r="X265">
        <f>(AA265+AB265)*AC265</f>
        <v>19.98</v>
      </c>
      <c s="10" r="Y265"/>
      <c s="22" r="AA265">
        <v>14.87</v>
      </c>
      <c s="22" r="AB265">
        <v>5.11</v>
      </c>
      <c s="22" r="AC265">
        <v>1</v>
      </c>
      <c s="22" r="AD265">
        <v>0.98</v>
      </c>
    </row>
    <row customHeight="1" r="266" ht="12.0">
      <c s="13" r="A266">
        <v>41286</v>
      </c>
      <c s="16" r="B266">
        <v>41286</v>
      </c>
      <c s="13" r="C266">
        <f>A266+TIME(5,0,0)</f>
        <v>41286.2083333333</v>
      </c>
      <c s="17" r="D266">
        <f>DATE(YEAR(C266),MONTH(C266),DAY(C266))</f>
        <v>41286</v>
      </c>
      <c s="18" r="E266">
        <f>HOUR(C266)</f>
        <v>5</v>
      </c>
      <c t="str" s="18" r="F266">
        <f>CONCATENATE("LMsched:",(H266*1000))</f>
        <v>LMsched:31000</v>
      </c>
      <c s="11" r="G266">
        <v>31</v>
      </c>
      <c s="6" r="H266">
        <v>31</v>
      </c>
      <c s="25" r="I266">
        <v>1</v>
      </c>
      <c t="str" s="18" r="J266">
        <f>CONCATENATE("LMbid:",(G266*1000))</f>
        <v>LMbid:31000</v>
      </c>
      <c t="str" s="18" r="K266">
        <f>CONCATENATE("LMUnscheduled:",(I266*1000))</f>
        <v>LMUnscheduled:1000</v>
      </c>
      <c t="str" s="18" r="L266">
        <f>CONCATENATE("LMPlanned:",(N266*1000))</f>
        <v>LMPlanned:0</v>
      </c>
      <c t="str" s="18" r="M266">
        <f>CONCATENATE("LMSettled:",(P266*1000))</f>
        <v>LMSettled:31000</v>
      </c>
      <c s="25" r="N266">
        <v>0</v>
      </c>
      <c s="24" r="O266"/>
      <c s="6" r="P266">
        <v>31</v>
      </c>
      <c s="10" r="Q266">
        <v>-2</v>
      </c>
      <c s="28" r="R266">
        <v>-43.1</v>
      </c>
      <c s="28" r="S266">
        <v>722.34</v>
      </c>
      <c s="10" r="T266"/>
      <c s="20" r="U266">
        <f>X266*32</f>
        <v>757.44</v>
      </c>
      <c s="29" r="V266">
        <f>IF((U266=0),0,(S266/U266))</f>
        <v>0.95365969581749</v>
      </c>
      <c s="28" r="X266">
        <f>(AA266+AB266)*AC266</f>
        <v>23.67</v>
      </c>
      <c s="10" r="Y266"/>
      <c s="22" r="AA266">
        <v>15.05</v>
      </c>
      <c s="22" r="AB266">
        <v>8.62</v>
      </c>
      <c s="22" r="AC266">
        <v>1</v>
      </c>
      <c s="22" r="AD266">
        <v>0.98</v>
      </c>
    </row>
    <row customHeight="1" r="267" ht="12.0">
      <c s="13" r="A267">
        <v>41286.0416666667</v>
      </c>
      <c s="16" r="B267">
        <v>41286.0416666667</v>
      </c>
      <c s="17" r="C267">
        <f>A267+TIME(5,0,0)</f>
        <v>41286.25</v>
      </c>
      <c s="17" r="D267">
        <f>DATE(YEAR(C267),MONTH(C267),DAY(C267))</f>
        <v>41286</v>
      </c>
      <c s="18" r="E267">
        <f>HOUR(C267)</f>
        <v>6</v>
      </c>
      <c t="str" s="18" r="F267">
        <f>CONCATENATE("LMsched:",(H267*1000))</f>
        <v>LMsched:31000</v>
      </c>
      <c s="11" r="G267">
        <v>31</v>
      </c>
      <c s="6" r="H267">
        <v>31</v>
      </c>
      <c s="25" r="I267">
        <v>1</v>
      </c>
      <c t="str" s="18" r="J267">
        <f>CONCATENATE("LMbid:",(G267*1000))</f>
        <v>LMbid:31000</v>
      </c>
      <c t="str" s="18" r="K267">
        <f>CONCATENATE("LMUnscheduled:",(I267*1000))</f>
        <v>LMUnscheduled:1000</v>
      </c>
      <c t="str" s="18" r="L267">
        <f>CONCATENATE("LMPlanned:",(N267*1000))</f>
        <v>LMPlanned:0</v>
      </c>
      <c t="str" s="18" r="M267">
        <f>CONCATENATE("LMSettled:",(P267*1000))</f>
        <v>LMSettled:31000</v>
      </c>
      <c s="25" r="N267">
        <v>0</v>
      </c>
      <c t="s" s="24" r="O267">
        <v>30</v>
      </c>
      <c s="6" r="P267">
        <v>31</v>
      </c>
      <c s="10" r="Q267">
        <v>-2</v>
      </c>
      <c s="28" r="R267">
        <v>-44.72</v>
      </c>
      <c s="28" r="S267">
        <v>272.51</v>
      </c>
      <c s="10" r="T267"/>
      <c s="20" r="U267">
        <f>X267*32</f>
        <v>285.76</v>
      </c>
      <c s="29" r="V267">
        <f>IF((U267=0),0,(S267/U267))</f>
        <v>0.95363241881299</v>
      </c>
      <c s="28" r="X267">
        <f>(AA267+AB267)*AC267</f>
        <v>8.93</v>
      </c>
      <c s="10" r="Y267"/>
      <c s="22" r="AA267">
        <v>5.04</v>
      </c>
      <c s="22" r="AB267">
        <v>3.89</v>
      </c>
      <c s="22" r="AC267">
        <v>1</v>
      </c>
      <c s="22" r="AD267">
        <v>0.98</v>
      </c>
    </row>
    <row customHeight="1" r="268" ht="12.0">
      <c s="13" r="A268">
        <v>41286.0833333333</v>
      </c>
      <c s="16" r="B268">
        <v>41286.0833333333</v>
      </c>
      <c s="13" r="C268">
        <f>A268+TIME(5,0,0)</f>
        <v>41286.2916666667</v>
      </c>
      <c s="17" r="D268">
        <f>DATE(YEAR(C268),MONTH(C268),DAY(C268))</f>
        <v>41286</v>
      </c>
      <c s="18" r="E268">
        <f>HOUR(C268)</f>
        <v>7</v>
      </c>
      <c t="str" s="18" r="F268">
        <f>CONCATENATE("LMsched:",(H268*1000))</f>
        <v>LMsched:31000</v>
      </c>
      <c s="11" r="G268">
        <v>31</v>
      </c>
      <c s="6" r="H268">
        <v>31</v>
      </c>
      <c s="25" r="I268">
        <v>1</v>
      </c>
      <c t="str" s="18" r="J268">
        <f>CONCATENATE("LMbid:",(G268*1000))</f>
        <v>LMbid:31000</v>
      </c>
      <c t="str" s="18" r="K268">
        <f>CONCATENATE("LMUnscheduled:",(I268*1000))</f>
        <v>LMUnscheduled:1000</v>
      </c>
      <c t="str" s="18" r="L268">
        <f>CONCATENATE("LMPlanned:",(N268*1000))</f>
        <v>LMPlanned:0</v>
      </c>
      <c t="str" s="18" r="M268">
        <f>CONCATENATE("LMSettled:",(P268*1000))</f>
        <v>LMSettled:31000</v>
      </c>
      <c s="25" r="N268">
        <v>0</v>
      </c>
      <c t="s" s="24" r="O268">
        <v>30</v>
      </c>
      <c s="6" r="P268">
        <v>31</v>
      </c>
      <c s="10" r="Q268">
        <v>0</v>
      </c>
      <c s="28" r="R268">
        <v>0</v>
      </c>
      <c s="28" r="S268">
        <v>288.13</v>
      </c>
      <c s="10" r="T268"/>
      <c s="20" r="U268">
        <f>X268*32</f>
        <v>316.48</v>
      </c>
      <c s="29" r="V268">
        <f>IF((U268=0),0,(S268/U268))</f>
        <v>0.910420879676441</v>
      </c>
      <c s="28" r="X268">
        <f>(AA268+AB268)*AC268</f>
        <v>9.89</v>
      </c>
      <c s="10" r="Y268"/>
      <c s="22" r="AA268">
        <v>6.49</v>
      </c>
      <c s="22" r="AB268">
        <v>3.4</v>
      </c>
      <c s="22" r="AC268">
        <v>1</v>
      </c>
      <c s="22" r="AD268">
        <v>0.94</v>
      </c>
    </row>
    <row customHeight="1" r="269" ht="12.0">
      <c s="13" r="A269">
        <v>41286.125</v>
      </c>
      <c s="16" r="B269">
        <v>41286.125</v>
      </c>
      <c s="13" r="C269">
        <f>A269+TIME(5,0,0)</f>
        <v>41286.3333333333</v>
      </c>
      <c s="17" r="D269">
        <f>DATE(YEAR(C269),MONTH(C269),DAY(C269))</f>
        <v>41286</v>
      </c>
      <c s="18" r="E269">
        <f>HOUR(C269)</f>
        <v>8</v>
      </c>
      <c t="str" s="18" r="F269">
        <f>CONCATENATE("LMsched:",(H269*1000))</f>
        <v>LMsched:31000</v>
      </c>
      <c s="11" r="G269">
        <v>31</v>
      </c>
      <c s="6" r="H269">
        <v>31</v>
      </c>
      <c s="25" r="I269">
        <v>1</v>
      </c>
      <c t="str" s="18" r="J269">
        <f>CONCATENATE("LMbid:",(G269*1000))</f>
        <v>LMbid:31000</v>
      </c>
      <c t="str" s="18" r="K269">
        <f>CONCATENATE("LMUnscheduled:",(I269*1000))</f>
        <v>LMUnscheduled:1000</v>
      </c>
      <c t="str" s="18" r="L269">
        <f>CONCATENATE("LMPlanned:",(N269*1000))</f>
        <v>LMPlanned:0</v>
      </c>
      <c t="str" s="18" r="M269">
        <f>CONCATENATE("LMSettled:",(P269*1000))</f>
        <v>LMSettled:31000</v>
      </c>
      <c s="25" r="N269">
        <v>0</v>
      </c>
      <c t="s" s="24" r="O269">
        <v>30</v>
      </c>
      <c s="6" r="P269">
        <v>31</v>
      </c>
      <c s="10" r="Q269">
        <v>-3</v>
      </c>
      <c s="28" r="R269">
        <v>-72.9</v>
      </c>
      <c s="28" r="S269">
        <v>349.75</v>
      </c>
      <c s="10" r="T269"/>
      <c s="20" r="U269">
        <f>X269*32</f>
        <v>373.12</v>
      </c>
      <c s="29" r="V269">
        <f>IF((U269=0),0,(S269/U269))</f>
        <v>0.937365994854202</v>
      </c>
      <c s="28" r="X269">
        <f>(AA269+AB269)*AC269</f>
        <v>11.66</v>
      </c>
      <c s="10" r="Y269"/>
      <c s="22" r="AA269">
        <v>9.59</v>
      </c>
      <c s="22" r="AB269">
        <v>2.07</v>
      </c>
      <c s="22" r="AC269">
        <v>1</v>
      </c>
      <c s="22" r="AD269">
        <v>0.97</v>
      </c>
    </row>
    <row customHeight="1" r="270" ht="12.0">
      <c s="13" r="A270">
        <v>41286.1666666667</v>
      </c>
      <c s="16" r="B270">
        <v>41286.1666666667</v>
      </c>
      <c s="13" r="C270">
        <f>A270+TIME(5,0,0)</f>
        <v>41286.375</v>
      </c>
      <c s="17" r="D270">
        <f>DATE(YEAR(C270),MONTH(C270),DAY(C270))</f>
        <v>41286</v>
      </c>
      <c s="18" r="E270">
        <f>HOUR(C270)</f>
        <v>9</v>
      </c>
      <c t="str" s="18" r="F270">
        <f>CONCATENATE("LMsched:",(H270*1000))</f>
        <v>LMsched:31000</v>
      </c>
      <c s="11" r="G270">
        <v>31</v>
      </c>
      <c s="6" r="H270">
        <v>31</v>
      </c>
      <c s="25" r="I270">
        <v>1</v>
      </c>
      <c t="str" s="18" r="J270">
        <f>CONCATENATE("LMbid:",(G270*1000))</f>
        <v>LMbid:31000</v>
      </c>
      <c t="str" s="18" r="K270">
        <f>CONCATENATE("LMUnscheduled:",(I270*1000))</f>
        <v>LMUnscheduled:1000</v>
      </c>
      <c t="str" s="18" r="L270">
        <f>CONCATENATE("LMPlanned:",(N270*1000))</f>
        <v>LMPlanned:0</v>
      </c>
      <c t="str" s="18" r="M270">
        <f>CONCATENATE("LMSettled:",(P270*1000))</f>
        <v>LMSettled:31000</v>
      </c>
      <c s="25" r="N270">
        <v>0</v>
      </c>
      <c t="s" s="24" r="O270">
        <v>30</v>
      </c>
      <c s="6" r="P270">
        <v>31</v>
      </c>
      <c s="10" r="Q270">
        <v>-1</v>
      </c>
      <c s="28" r="R270">
        <v>-22.22</v>
      </c>
      <c s="28" r="S270">
        <v>799.91</v>
      </c>
      <c s="10" r="T270"/>
      <c s="20" r="U270">
        <f>X270*32</f>
        <v>843.52</v>
      </c>
      <c s="29" r="V270">
        <f>IF((U270=0),0,(S270/U270))</f>
        <v>0.948299981031866</v>
      </c>
      <c s="28" r="X270">
        <f>(AA270+AB270)*AC270</f>
        <v>26.36</v>
      </c>
      <c s="10" r="Y270"/>
      <c s="22" r="AA270">
        <v>18.92</v>
      </c>
      <c s="22" r="AB270">
        <v>7.44</v>
      </c>
      <c s="22" r="AC270">
        <v>1</v>
      </c>
      <c s="22" r="AD270">
        <v>0.98</v>
      </c>
    </row>
    <row customHeight="1" r="271" ht="12.0">
      <c s="13" r="A271">
        <v>41286.2083333333</v>
      </c>
      <c s="16" r="B271">
        <v>41286.2083333333</v>
      </c>
      <c s="13" r="C271">
        <f>A271+TIME(5,0,0)</f>
        <v>41286.4166666667</v>
      </c>
      <c s="17" r="D271">
        <f>DATE(YEAR(C271),MONTH(C271),DAY(C271))</f>
        <v>41286</v>
      </c>
      <c s="18" r="E271">
        <f>HOUR(C271)</f>
        <v>10</v>
      </c>
      <c t="str" s="18" r="F271">
        <f>CONCATENATE("LMsched:",(H271*1000))</f>
        <v>LMsched:31000</v>
      </c>
      <c s="11" r="G271">
        <v>31</v>
      </c>
      <c s="6" r="H271">
        <v>31</v>
      </c>
      <c s="25" r="I271">
        <v>1</v>
      </c>
      <c t="str" s="18" r="J271">
        <f>CONCATENATE("LMbid:",(G271*1000))</f>
        <v>LMbid:31000</v>
      </c>
      <c t="str" s="18" r="K271">
        <f>CONCATENATE("LMUnscheduled:",(I271*1000))</f>
        <v>LMUnscheduled:1000</v>
      </c>
      <c t="str" s="18" r="L271">
        <f>CONCATENATE("LMPlanned:",(N271*1000))</f>
        <v>LMPlanned:0</v>
      </c>
      <c t="str" s="18" r="M271">
        <f>CONCATENATE("LMSettled:",(P271*1000))</f>
        <v>LMSettled:31000</v>
      </c>
      <c s="25" r="N271">
        <v>0</v>
      </c>
      <c t="s" s="24" r="O271">
        <v>30</v>
      </c>
      <c s="6" r="P271">
        <v>31</v>
      </c>
      <c s="10" r="Q271">
        <v>-2</v>
      </c>
      <c s="28" r="R271">
        <v>-48.48</v>
      </c>
      <c s="28" r="S271">
        <v>475.79</v>
      </c>
      <c s="10" r="T271"/>
      <c s="20" r="U271">
        <f>X271*32</f>
        <v>505.28</v>
      </c>
      <c s="29" r="V271">
        <f>IF((U271=0),0,(S271/U271))</f>
        <v>0.941636320455985</v>
      </c>
      <c s="28" r="X271">
        <f>(AA271+AB271)*AC271</f>
        <v>15.79</v>
      </c>
      <c s="10" r="Y271"/>
      <c s="22" r="AA271">
        <v>11.66</v>
      </c>
      <c s="22" r="AB271">
        <v>4.13</v>
      </c>
      <c s="22" r="AC271">
        <v>1</v>
      </c>
      <c s="22" r="AD271">
        <v>0.97</v>
      </c>
    </row>
    <row customHeight="1" r="272" ht="12.0">
      <c s="13" r="A272">
        <v>41286.25</v>
      </c>
      <c s="16" r="B272">
        <v>41286.25</v>
      </c>
      <c s="13" r="C272">
        <f>A272+TIME(5,0,0)</f>
        <v>41286.4583333333</v>
      </c>
      <c s="17" r="D272">
        <f>DATE(YEAR(C272),MONTH(C272),DAY(C272))</f>
        <v>41286</v>
      </c>
      <c s="18" r="E272">
        <f>HOUR(C272)</f>
        <v>11</v>
      </c>
      <c t="str" s="18" r="F272">
        <f>CONCATENATE("LMsched:",(H272*1000))</f>
        <v>LMsched:31000</v>
      </c>
      <c s="11" r="G272">
        <v>31</v>
      </c>
      <c s="6" r="H272">
        <v>31</v>
      </c>
      <c s="25" r="I272">
        <v>1</v>
      </c>
      <c t="str" s="18" r="J272">
        <f>CONCATENATE("LMbid:",(G272*1000))</f>
        <v>LMbid:31000</v>
      </c>
      <c t="str" s="18" r="K272">
        <f>CONCATENATE("LMUnscheduled:",(I272*1000))</f>
        <v>LMUnscheduled:1000</v>
      </c>
      <c t="str" s="18" r="L272">
        <f>CONCATENATE("LMPlanned:",(N272*1000))</f>
        <v>LMPlanned:0</v>
      </c>
      <c t="str" s="18" r="M272">
        <f>CONCATENATE("LMSettled:",(P272*1000))</f>
        <v>LMSettled:31000</v>
      </c>
      <c s="25" r="N272">
        <v>0</v>
      </c>
      <c s="24" r="O272"/>
      <c s="6" r="P272">
        <v>31</v>
      </c>
      <c s="10" r="Q272">
        <v>-1</v>
      </c>
      <c s="28" r="R272">
        <v>-22.68</v>
      </c>
      <c s="28" r="S272">
        <v>844.5</v>
      </c>
      <c s="10" r="T272"/>
      <c s="20" r="U272">
        <f>X272*32</f>
        <v>891.84</v>
      </c>
      <c s="29" r="V272">
        <f>IF((U272=0),0,(S272/U272))</f>
        <v>0.946918729817008</v>
      </c>
      <c s="28" r="X272">
        <f>(AA272+AB272)*AC272</f>
        <v>27.87</v>
      </c>
      <c s="10" r="Y272"/>
      <c s="22" r="AA272">
        <v>18.13</v>
      </c>
      <c s="22" r="AB272">
        <v>9.74</v>
      </c>
      <c s="22" r="AC272">
        <v>1</v>
      </c>
      <c s="22" r="AD272">
        <v>0.98</v>
      </c>
    </row>
    <row customHeight="1" r="273" ht="12.0">
      <c s="13" r="A273">
        <v>41286.2916666667</v>
      </c>
      <c s="16" r="B273">
        <v>41286.2916666667</v>
      </c>
      <c s="13" r="C273">
        <f>A273+TIME(5,0,0)</f>
        <v>41286.5</v>
      </c>
      <c s="17" r="D273">
        <f>DATE(YEAR(C273),MONTH(C273),DAY(C273))</f>
        <v>41286</v>
      </c>
      <c s="18" r="E273">
        <f>HOUR(C273)</f>
        <v>12</v>
      </c>
      <c t="str" s="18" r="F273">
        <f>CONCATENATE("LMsched:",(H273*1000))</f>
        <v>LMsched:31000</v>
      </c>
      <c s="11" r="G273">
        <v>31</v>
      </c>
      <c s="6" r="H273">
        <v>31</v>
      </c>
      <c s="25" r="I273">
        <v>1</v>
      </c>
      <c t="str" s="18" r="J273">
        <f>CONCATENATE("LMbid:",(G273*1000))</f>
        <v>LMbid:31000</v>
      </c>
      <c t="str" s="18" r="K273">
        <f>CONCATENATE("LMUnscheduled:",(I273*1000))</f>
        <v>LMUnscheduled:1000</v>
      </c>
      <c t="str" s="18" r="L273">
        <f>CONCATENATE("LMPlanned:",(N273*1000))</f>
        <v>LMPlanned:0</v>
      </c>
      <c t="str" s="18" r="M273">
        <f>CONCATENATE("LMSettled:",(P273*1000))</f>
        <v>LMSettled:31000</v>
      </c>
      <c s="25" r="N273">
        <v>0</v>
      </c>
      <c s="24" r="O273"/>
      <c s="6" r="P273">
        <v>31</v>
      </c>
      <c s="10" r="Q273">
        <v>-2</v>
      </c>
      <c s="28" r="R273">
        <v>-47.52</v>
      </c>
      <c s="28" r="S273">
        <v>1030.58</v>
      </c>
      <c s="10" r="T273"/>
      <c s="20" r="U273">
        <f>X273*32</f>
        <v>1112.32</v>
      </c>
      <c s="29" r="V273">
        <f>IF((U273=0),0,(S273/U273))</f>
        <v>0.926513952819333</v>
      </c>
      <c s="28" r="X273">
        <f>(AA273+AB273)*AC273</f>
        <v>34.76</v>
      </c>
      <c s="10" r="Y273"/>
      <c s="22" r="AA273">
        <v>24.23</v>
      </c>
      <c s="22" r="AB273">
        <v>10.53</v>
      </c>
      <c s="22" r="AC273">
        <v>1</v>
      </c>
      <c s="22" r="AD273">
        <v>0.96</v>
      </c>
    </row>
    <row customHeight="1" r="274" ht="12.0">
      <c s="13" r="A274">
        <v>41286.3333333333</v>
      </c>
      <c s="16" r="B274">
        <v>41286.3333333333</v>
      </c>
      <c s="13" r="C274">
        <f>A274+TIME(5,0,0)</f>
        <v>41286.5416666667</v>
      </c>
      <c s="17" r="D274">
        <f>DATE(YEAR(C274),MONTH(C274),DAY(C274))</f>
        <v>41286</v>
      </c>
      <c s="18" r="E274">
        <f>HOUR(C274)</f>
        <v>13</v>
      </c>
      <c t="str" s="18" r="F274">
        <f>CONCATENATE("LMsched:",(H274*1000))</f>
        <v>LMsched:31000</v>
      </c>
      <c s="11" r="G274">
        <v>31</v>
      </c>
      <c s="6" r="H274">
        <v>31</v>
      </c>
      <c s="25" r="I274">
        <v>1</v>
      </c>
      <c t="str" s="18" r="J274">
        <f>CONCATENATE("LMbid:",(G274*1000))</f>
        <v>LMbid:31000</v>
      </c>
      <c t="str" s="18" r="K274">
        <f>CONCATENATE("LMUnscheduled:",(I274*1000))</f>
        <v>LMUnscheduled:1000</v>
      </c>
      <c t="str" s="18" r="L274">
        <f>CONCATENATE("LMPlanned:",(N274*1000))</f>
        <v>LMPlanned:0</v>
      </c>
      <c t="str" s="18" r="M274">
        <f>CONCATENATE("LMSettled:",(P274*1000))</f>
        <v>LMSettled:31000</v>
      </c>
      <c s="25" r="N274">
        <v>0</v>
      </c>
      <c s="24" r="O274"/>
      <c s="6" r="P274">
        <v>31</v>
      </c>
      <c s="10" r="Q274">
        <v>1</v>
      </c>
      <c s="28" r="R274">
        <v>23.82</v>
      </c>
      <c s="28" r="S274">
        <v>532.11</v>
      </c>
      <c s="10" r="T274"/>
      <c s="20" r="U274">
        <f>X274*32</f>
        <v>569.6</v>
      </c>
      <c s="29" r="V274">
        <f>IF((U274=0),0,(S274/U274))</f>
        <v>0.934181882022472</v>
      </c>
      <c s="28" r="X274">
        <f>(AA274+AB274)*AC274</f>
        <v>17.8</v>
      </c>
      <c s="10" r="Y274"/>
      <c s="22" r="AA274">
        <v>12.25</v>
      </c>
      <c s="22" r="AB274">
        <v>5.55</v>
      </c>
      <c s="22" r="AC274">
        <v>1</v>
      </c>
      <c s="22" r="AD274">
        <v>0.96</v>
      </c>
    </row>
    <row customHeight="1" r="275" ht="12.0">
      <c s="13" r="A275">
        <v>41286.375</v>
      </c>
      <c s="16" r="B275">
        <v>41286.375</v>
      </c>
      <c s="13" r="C275">
        <f>A275+TIME(5,0,0)</f>
        <v>41286.5833333333</v>
      </c>
      <c s="17" r="D275">
        <f>DATE(YEAR(C275),MONTH(C275),DAY(C275))</f>
        <v>41286</v>
      </c>
      <c s="18" r="E275">
        <f>HOUR(C275)</f>
        <v>14</v>
      </c>
      <c t="str" s="18" r="F275">
        <f>CONCATENATE("LMsched:",(H275*1000))</f>
        <v>LMsched:31000</v>
      </c>
      <c s="11" r="G275">
        <v>31</v>
      </c>
      <c s="6" r="H275">
        <v>31</v>
      </c>
      <c s="25" r="I275">
        <v>1</v>
      </c>
      <c t="str" s="18" r="J275">
        <f>CONCATENATE("LMbid:",(G275*1000))</f>
        <v>LMbid:31000</v>
      </c>
      <c t="str" s="18" r="K275">
        <f>CONCATENATE("LMUnscheduled:",(I275*1000))</f>
        <v>LMUnscheduled:1000</v>
      </c>
      <c t="str" s="18" r="L275">
        <f>CONCATENATE("LMPlanned:",(N275*1000))</f>
        <v>LMPlanned:0</v>
      </c>
      <c t="str" s="18" r="M275">
        <f>CONCATENATE("LMSettled:",(P275*1000))</f>
        <v>LMSettled:31000</v>
      </c>
      <c s="25" r="N275">
        <v>0</v>
      </c>
      <c s="24" r="O275"/>
      <c s="6" r="P275">
        <v>31</v>
      </c>
      <c s="10" r="Q275">
        <v>-2</v>
      </c>
      <c s="28" r="R275">
        <v>-59.56</v>
      </c>
      <c s="28" r="S275">
        <v>826.34</v>
      </c>
      <c s="10" r="T275"/>
      <c s="20" r="U275">
        <f>X275*32</f>
        <v>896.96</v>
      </c>
      <c s="29" r="V275">
        <f>IF((U275=0),0,(S275/U275))</f>
        <v>0.921267392079914</v>
      </c>
      <c s="28" r="X275">
        <f>(AA275+AB275)*AC275</f>
        <v>28.03</v>
      </c>
      <c s="10" r="Y275"/>
      <c s="22" r="AA275">
        <v>21.71</v>
      </c>
      <c s="22" r="AB275">
        <v>6.32</v>
      </c>
      <c s="22" r="AC275">
        <v>1</v>
      </c>
      <c s="22" r="AD275">
        <v>0.95</v>
      </c>
    </row>
    <row customHeight="1" r="276" ht="12.0">
      <c s="13" r="A276">
        <v>41286.4166666667</v>
      </c>
      <c s="16" r="B276">
        <v>41286.4166666667</v>
      </c>
      <c s="13" r="C276">
        <f>A276+TIME(5,0,0)</f>
        <v>41286.625</v>
      </c>
      <c s="17" r="D276">
        <f>DATE(YEAR(C276),MONTH(C276),DAY(C276))</f>
        <v>41286</v>
      </c>
      <c s="18" r="E276">
        <f>HOUR(C276)</f>
        <v>15</v>
      </c>
      <c t="str" s="18" r="F276">
        <f>CONCATENATE("LMsched:",(H276*1000))</f>
        <v>LMsched:31000</v>
      </c>
      <c s="11" r="G276">
        <v>31</v>
      </c>
      <c s="6" r="H276">
        <v>31</v>
      </c>
      <c s="25" r="I276">
        <v>1</v>
      </c>
      <c t="str" s="18" r="J276">
        <f>CONCATENATE("LMbid:",(G276*1000))</f>
        <v>LMbid:31000</v>
      </c>
      <c t="str" s="18" r="K276">
        <f>CONCATENATE("LMUnscheduled:",(I276*1000))</f>
        <v>LMUnscheduled:1000</v>
      </c>
      <c t="str" s="18" r="L276">
        <f>CONCATENATE("LMPlanned:",(N276*1000))</f>
        <v>LMPlanned:0</v>
      </c>
      <c t="str" s="18" r="M276">
        <f>CONCATENATE("LMSettled:",(P276*1000))</f>
        <v>LMSettled:31000</v>
      </c>
      <c s="25" r="N276">
        <v>0</v>
      </c>
      <c s="24" r="O276"/>
      <c s="6" r="P276">
        <v>31</v>
      </c>
      <c s="10" r="Q276">
        <v>0</v>
      </c>
      <c s="28" r="R276">
        <v>0</v>
      </c>
      <c s="28" r="S276">
        <v>790.43</v>
      </c>
      <c s="10" r="T276"/>
      <c s="20" r="U276">
        <f>X276*32</f>
        <v>888.96</v>
      </c>
      <c s="29" r="V276">
        <f>IF((U276=0),0,(S276/U276))</f>
        <v>0.889162616990641</v>
      </c>
      <c s="28" r="X276">
        <f>(AA276+AB276)*AC276</f>
        <v>27.78</v>
      </c>
      <c s="10" r="Y276"/>
      <c s="22" r="AA276">
        <v>21.27</v>
      </c>
      <c s="22" r="AB276">
        <v>6.51</v>
      </c>
      <c s="22" r="AC276">
        <v>1</v>
      </c>
      <c s="22" r="AD276">
        <v>0.92</v>
      </c>
    </row>
    <row customHeight="1" r="277" ht="12.0">
      <c s="13" r="A277">
        <v>41286.4583333333</v>
      </c>
      <c s="16" r="B277">
        <v>41286.4583333333</v>
      </c>
      <c s="13" r="C277">
        <f>A277+TIME(5,0,0)</f>
        <v>41286.6666666667</v>
      </c>
      <c s="17" r="D277">
        <f>DATE(YEAR(C277),MONTH(C277),DAY(C277))</f>
        <v>41286</v>
      </c>
      <c s="18" r="E277">
        <f>HOUR(C277)</f>
        <v>16</v>
      </c>
      <c t="str" s="18" r="F277">
        <f>CONCATENATE("LMsched:",(H277*1000))</f>
        <v>LMsched:31000</v>
      </c>
      <c s="11" r="G277">
        <v>31</v>
      </c>
      <c s="6" r="H277">
        <v>31</v>
      </c>
      <c s="25" r="I277">
        <v>1</v>
      </c>
      <c t="str" s="18" r="J277">
        <f>CONCATENATE("LMbid:",(G277*1000))</f>
        <v>LMbid:31000</v>
      </c>
      <c t="str" s="18" r="K277">
        <f>CONCATENATE("LMUnscheduled:",(I277*1000))</f>
        <v>LMUnscheduled:1000</v>
      </c>
      <c t="str" s="18" r="L277">
        <f>CONCATENATE("LMPlanned:",(N277*1000))</f>
        <v>LMPlanned:0</v>
      </c>
      <c t="str" s="18" r="M277">
        <f>CONCATENATE("LMSettled:",(P277*1000))</f>
        <v>LMSettled:31000</v>
      </c>
      <c s="25" r="N277">
        <v>0</v>
      </c>
      <c s="24" r="O277"/>
      <c s="6" r="P277">
        <v>31</v>
      </c>
      <c s="10" r="Q277">
        <v>-1</v>
      </c>
      <c s="28" r="R277">
        <v>-28.74</v>
      </c>
      <c s="28" r="S277">
        <v>616.28</v>
      </c>
      <c s="10" r="T277"/>
      <c s="20" r="U277">
        <f>X277*32</f>
        <v>653.44</v>
      </c>
      <c s="29" r="V277">
        <f>IF((U277=0),0,(S277/U277))</f>
        <v>0.943131733594515</v>
      </c>
      <c s="28" r="X277">
        <f>(AA277+AB277)*AC277</f>
        <v>20.42</v>
      </c>
      <c s="10" r="Y277"/>
      <c s="22" r="AA277">
        <v>16.31</v>
      </c>
      <c s="22" r="AB277">
        <v>4.11</v>
      </c>
      <c s="22" r="AC277">
        <v>1</v>
      </c>
      <c s="22" r="AD277">
        <v>0.97</v>
      </c>
    </row>
    <row customHeight="1" r="278" ht="12.0">
      <c s="13" r="A278">
        <v>41286.5</v>
      </c>
      <c s="16" r="B278">
        <v>41286.5</v>
      </c>
      <c s="13" r="C278">
        <f>A278+TIME(5,0,0)</f>
        <v>41286.7083333333</v>
      </c>
      <c s="17" r="D278">
        <f>DATE(YEAR(C278),MONTH(C278),DAY(C278))</f>
        <v>41286</v>
      </c>
      <c s="18" r="E278">
        <f>HOUR(C278)</f>
        <v>17</v>
      </c>
      <c t="str" s="18" r="F278">
        <f>CONCATENATE("LMsched:",(H278*1000))</f>
        <v>LMsched:31000</v>
      </c>
      <c s="11" r="G278">
        <v>31</v>
      </c>
      <c s="6" r="H278">
        <v>31</v>
      </c>
      <c s="25" r="I278">
        <v>1</v>
      </c>
      <c t="str" s="18" r="J278">
        <f>CONCATENATE("LMbid:",(G278*1000))</f>
        <v>LMbid:31000</v>
      </c>
      <c t="str" s="18" r="K278">
        <f>CONCATENATE("LMUnscheduled:",(I278*1000))</f>
        <v>LMUnscheduled:1000</v>
      </c>
      <c t="str" s="18" r="L278">
        <f>CONCATENATE("LMPlanned:",(N278*1000))</f>
        <v>LMPlanned:0</v>
      </c>
      <c t="str" s="18" r="M278">
        <f>CONCATENATE("LMSettled:",(P278*1000))</f>
        <v>LMSettled:31000</v>
      </c>
      <c s="25" r="N278">
        <v>0</v>
      </c>
      <c s="24" r="O278"/>
      <c s="6" r="P278">
        <v>31</v>
      </c>
      <c s="10" r="Q278">
        <v>-3</v>
      </c>
      <c s="28" r="R278">
        <v>-86.73</v>
      </c>
      <c s="28" r="S278">
        <v>952.89</v>
      </c>
      <c s="10" r="T278"/>
      <c s="20" r="U278">
        <f>X278*32</f>
        <v>1006.08</v>
      </c>
      <c s="29" r="V278">
        <f>IF((U278=0),0,(S278/U278))</f>
        <v>0.947131440839695</v>
      </c>
      <c s="28" r="X278">
        <f>(AA278+AB278)*AC278</f>
        <v>31.44</v>
      </c>
      <c s="10" r="Y278"/>
      <c s="22" r="AA278">
        <v>22.43</v>
      </c>
      <c s="22" r="AB278">
        <v>9.01</v>
      </c>
      <c s="22" r="AC278">
        <v>1</v>
      </c>
      <c s="22" r="AD278">
        <v>0.98</v>
      </c>
    </row>
    <row customHeight="1" r="279" ht="12.0">
      <c s="13" r="A279">
        <v>41286.5416666667</v>
      </c>
      <c s="16" r="B279">
        <v>41286.5416666667</v>
      </c>
      <c s="13" r="C279">
        <f>A279+TIME(5,0,0)</f>
        <v>41286.75</v>
      </c>
      <c s="17" r="D279">
        <f>DATE(YEAR(C279),MONTH(C279),DAY(C279))</f>
        <v>41286</v>
      </c>
      <c s="18" r="E279">
        <f>HOUR(C279)</f>
        <v>18</v>
      </c>
      <c t="str" s="18" r="F279">
        <f>CONCATENATE("LMsched:",(H279*1000))</f>
        <v>LMsched:31000</v>
      </c>
      <c s="11" r="G279">
        <v>31</v>
      </c>
      <c s="6" r="H279">
        <v>31</v>
      </c>
      <c s="25" r="I279">
        <v>1</v>
      </c>
      <c t="str" s="18" r="J279">
        <f>CONCATENATE("LMbid:",(G279*1000))</f>
        <v>LMbid:31000</v>
      </c>
      <c t="str" s="18" r="K279">
        <f>CONCATENATE("LMUnscheduled:",(I279*1000))</f>
        <v>LMUnscheduled:1000</v>
      </c>
      <c t="str" s="18" r="L279">
        <f>CONCATENATE("LMPlanned:",(N279*1000))</f>
        <v>LMPlanned:0</v>
      </c>
      <c t="str" s="18" r="M279">
        <f>CONCATENATE("LMSettled:",(P279*1000))</f>
        <v>LMSettled:31000</v>
      </c>
      <c s="25" r="N279">
        <v>0</v>
      </c>
      <c s="24" r="O279"/>
      <c s="6" r="P279">
        <v>31</v>
      </c>
      <c s="10" r="Q279">
        <v>-1</v>
      </c>
      <c s="28" r="R279">
        <v>-27.13</v>
      </c>
      <c s="28" r="S279">
        <v>792.25</v>
      </c>
      <c s="10" r="T279"/>
      <c s="20" r="U279">
        <f>X279*32</f>
        <v>830.4</v>
      </c>
      <c s="29" r="V279">
        <f>IF((U279=0),0,(S279/U279))</f>
        <v>0.954058285163776</v>
      </c>
      <c s="28" r="X279">
        <f>(AA279+AB279)*AC279</f>
        <v>25.95</v>
      </c>
      <c s="10" r="Y279"/>
      <c s="22" r="AA279">
        <v>16.68</v>
      </c>
      <c s="22" r="AB279">
        <v>9.27</v>
      </c>
      <c s="22" r="AC279">
        <v>1</v>
      </c>
      <c s="22" r="AD279">
        <v>0.98</v>
      </c>
    </row>
    <row customHeight="1" r="280" ht="12.0">
      <c s="13" r="A280">
        <v>41286.5833333333</v>
      </c>
      <c s="16" r="B280">
        <v>41286.5833333333</v>
      </c>
      <c s="13" r="C280">
        <f>A280+TIME(5,0,0)</f>
        <v>41286.7916666667</v>
      </c>
      <c s="17" r="D280">
        <f>DATE(YEAR(C280),MONTH(C280),DAY(C280))</f>
        <v>41286</v>
      </c>
      <c s="18" r="E280">
        <f>HOUR(C280)</f>
        <v>19</v>
      </c>
      <c t="str" s="18" r="F280">
        <f>CONCATENATE("LMsched:",(H280*1000))</f>
        <v>LMsched:31000</v>
      </c>
      <c s="11" r="G280">
        <v>31</v>
      </c>
      <c s="6" r="H280">
        <v>31</v>
      </c>
      <c s="25" r="I280">
        <v>1</v>
      </c>
      <c t="str" s="18" r="J280">
        <f>CONCATENATE("LMbid:",(G280*1000))</f>
        <v>LMbid:31000</v>
      </c>
      <c t="str" s="18" r="K280">
        <f>CONCATENATE("LMUnscheduled:",(I280*1000))</f>
        <v>LMUnscheduled:1000</v>
      </c>
      <c t="str" s="18" r="L280">
        <f>CONCATENATE("LMPlanned:",(N280*1000))</f>
        <v>LMPlanned:0</v>
      </c>
      <c t="str" s="18" r="M280">
        <f>CONCATENATE("LMSettled:",(P280*1000))</f>
        <v>LMSettled:31000</v>
      </c>
      <c s="25" r="N280">
        <v>0</v>
      </c>
      <c s="24" r="O280"/>
      <c s="6" r="P280">
        <v>31</v>
      </c>
      <c s="10" r="Q280">
        <v>-2</v>
      </c>
      <c s="28" r="R280">
        <v>-49.98</v>
      </c>
      <c s="28" r="S280">
        <v>867.26</v>
      </c>
      <c s="10" r="T280"/>
      <c s="20" r="U280">
        <f>X280*32</f>
        <v>915.84</v>
      </c>
      <c s="29" r="V280">
        <f>IF((U280=0),0,(S280/U280))</f>
        <v>0.946955800139762</v>
      </c>
      <c s="28" r="X280">
        <f>(AA280+AB280)*AC280</f>
        <v>28.62</v>
      </c>
      <c s="10" r="Y280"/>
      <c s="22" r="AA280">
        <v>22.46</v>
      </c>
      <c s="22" r="AB280">
        <v>6.16</v>
      </c>
      <c s="22" r="AC280">
        <v>1</v>
      </c>
      <c s="22" r="AD280">
        <v>0.98</v>
      </c>
    </row>
    <row customHeight="1" r="281" ht="12.0">
      <c s="13" r="A281">
        <v>41286.625</v>
      </c>
      <c s="16" r="B281">
        <v>41286.625</v>
      </c>
      <c s="13" r="C281">
        <f>A281+TIME(5,0,0)</f>
        <v>41286.8333333333</v>
      </c>
      <c s="17" r="D281">
        <f>DATE(YEAR(C281),MONTH(C281),DAY(C281))</f>
        <v>41286</v>
      </c>
      <c s="18" r="E281">
        <f>HOUR(C281)</f>
        <v>20</v>
      </c>
      <c t="str" s="18" r="F281">
        <f>CONCATENATE("LMsched:",(H281*1000))</f>
        <v>LMsched:31000</v>
      </c>
      <c s="11" r="G281">
        <v>31</v>
      </c>
      <c s="6" r="H281">
        <v>31</v>
      </c>
      <c s="25" r="I281">
        <v>1</v>
      </c>
      <c t="str" s="18" r="J281">
        <f>CONCATENATE("LMbid:",(G281*1000))</f>
        <v>LMbid:31000</v>
      </c>
      <c t="str" s="18" r="K281">
        <f>CONCATENATE("LMUnscheduled:",(I281*1000))</f>
        <v>LMUnscheduled:1000</v>
      </c>
      <c t="str" s="18" r="L281">
        <f>CONCATENATE("LMPlanned:",(N281*1000))</f>
        <v>LMPlanned:0</v>
      </c>
      <c t="str" s="18" r="M281">
        <f>CONCATENATE("LMSettled:",(P281*1000))</f>
        <v>LMSettled:31000</v>
      </c>
      <c s="25" r="N281">
        <v>0</v>
      </c>
      <c s="24" r="O281"/>
      <c s="6" r="P281">
        <v>31</v>
      </c>
      <c s="10" r="Q281">
        <v>-2</v>
      </c>
      <c s="28" r="R281">
        <v>-48.72</v>
      </c>
      <c s="28" r="S281">
        <v>596.26</v>
      </c>
      <c s="10" r="T281"/>
      <c s="20" r="U281">
        <f>X281*32</f>
        <v>656.32</v>
      </c>
      <c s="29" r="V281">
        <f>IF((U281=0),0,(S281/U281))</f>
        <v>0.90848976109215</v>
      </c>
      <c s="28" r="X281">
        <f>(AA281+AB281)*AC281</f>
        <v>20.51</v>
      </c>
      <c s="10" r="Y281"/>
      <c s="22" r="AA281">
        <v>14.12</v>
      </c>
      <c s="22" r="AB281">
        <v>6.39</v>
      </c>
      <c s="22" r="AC281">
        <v>1</v>
      </c>
      <c s="22" r="AD281">
        <v>0.94</v>
      </c>
    </row>
    <row customHeight="1" r="282" ht="12.0">
      <c s="13" r="A282">
        <v>41286.6666666667</v>
      </c>
      <c s="16" r="B282">
        <v>41286.6666666667</v>
      </c>
      <c s="13" r="C282">
        <f>A282+TIME(5,0,0)</f>
        <v>41286.875</v>
      </c>
      <c s="17" r="D282">
        <f>DATE(YEAR(C282),MONTH(C282),DAY(C282))</f>
        <v>41286</v>
      </c>
      <c s="18" r="E282">
        <f>HOUR(C282)</f>
        <v>21</v>
      </c>
      <c t="str" s="18" r="F282">
        <f>CONCATENATE("LMsched:",(H282*1000))</f>
        <v>LMsched:31000</v>
      </c>
      <c s="11" r="G282">
        <v>31</v>
      </c>
      <c s="6" r="H282">
        <v>31</v>
      </c>
      <c s="25" r="I282">
        <v>1</v>
      </c>
      <c t="str" s="18" r="J282">
        <f>CONCATENATE("LMbid:",(G282*1000))</f>
        <v>LMbid:31000</v>
      </c>
      <c t="str" s="18" r="K282">
        <f>CONCATENATE("LMUnscheduled:",(I282*1000))</f>
        <v>LMUnscheduled:1000</v>
      </c>
      <c t="str" s="18" r="L282">
        <f>CONCATENATE("LMPlanned:",(N282*1000))</f>
        <v>LMPlanned:0</v>
      </c>
      <c t="str" s="18" r="M282">
        <f>CONCATENATE("LMSettled:",(P282*1000))</f>
        <v>LMSettled:31000</v>
      </c>
      <c s="25" r="N282">
        <v>0</v>
      </c>
      <c s="24" r="O282"/>
      <c s="6" r="P282">
        <v>31</v>
      </c>
      <c s="10" r="Q282">
        <v>-1</v>
      </c>
      <c s="28" r="R282">
        <v>-24.69</v>
      </c>
      <c s="28" r="S282">
        <v>821.99</v>
      </c>
      <c s="10" r="T282"/>
      <c s="20" r="U282">
        <f>X282*32</f>
        <v>891.84</v>
      </c>
      <c s="29" r="V282">
        <f>IF((U282=0),0,(S282/U282))</f>
        <v>0.921678776462146</v>
      </c>
      <c s="28" r="X282">
        <f>(AA282+AB282)*AC282</f>
        <v>27.87</v>
      </c>
      <c s="10" r="Y282"/>
      <c s="22" r="AA282">
        <v>18.13</v>
      </c>
      <c s="22" r="AB282">
        <v>9.74</v>
      </c>
      <c s="22" r="AC282">
        <v>1</v>
      </c>
      <c s="22" r="AD282">
        <v>0.95</v>
      </c>
    </row>
    <row customHeight="1" r="283" ht="12.0">
      <c s="13" r="A283">
        <v>41286.7083333333</v>
      </c>
      <c s="16" r="B283">
        <v>41286.7083333333</v>
      </c>
      <c s="13" r="C283">
        <f>A283+TIME(5,0,0)</f>
        <v>41286.9166666667</v>
      </c>
      <c s="17" r="D283">
        <f>DATE(YEAR(C283),MONTH(C283),DAY(C283))</f>
        <v>41286</v>
      </c>
      <c s="18" r="E283">
        <f>HOUR(C283)</f>
        <v>22</v>
      </c>
      <c t="str" s="18" r="F283">
        <f>CONCATENATE("LMsched:",(H283*1000))</f>
        <v>LMsched:31000</v>
      </c>
      <c s="11" r="G283">
        <v>31</v>
      </c>
      <c s="6" r="H283">
        <v>31</v>
      </c>
      <c s="25" r="I283">
        <v>1</v>
      </c>
      <c t="str" s="18" r="J283">
        <f>CONCATENATE("LMbid:",(G283*1000))</f>
        <v>LMbid:31000</v>
      </c>
      <c t="str" s="18" r="K283">
        <f>CONCATENATE("LMUnscheduled:",(I283*1000))</f>
        <v>LMUnscheduled:1000</v>
      </c>
      <c t="str" s="18" r="L283">
        <f>CONCATENATE("LMPlanned:",(N283*1000))</f>
        <v>LMPlanned:0</v>
      </c>
      <c t="str" s="18" r="M283">
        <f>CONCATENATE("LMSettled:",(P283*1000))</f>
        <v>LMSettled:31000</v>
      </c>
      <c s="25" r="N283">
        <v>0</v>
      </c>
      <c s="24" r="O283"/>
      <c s="6" r="P283">
        <v>31</v>
      </c>
      <c s="10" r="Q283">
        <v>-1</v>
      </c>
      <c s="28" r="R283">
        <v>-25.81</v>
      </c>
      <c s="28" r="S283">
        <v>682.02</v>
      </c>
      <c s="10" r="T283"/>
      <c s="20" r="U283">
        <f>X283*32</f>
        <v>730.56</v>
      </c>
      <c s="29" r="V283">
        <f>IF((U283=0),0,(S283/U283))</f>
        <v>0.933557818659658</v>
      </c>
      <c s="28" r="X283">
        <f>(AA283+AB283)*AC283</f>
        <v>22.83</v>
      </c>
      <c s="10" r="Y283"/>
      <c s="22" r="AA283">
        <v>15.87</v>
      </c>
      <c s="22" r="AB283">
        <v>6.96</v>
      </c>
      <c s="22" r="AC283">
        <v>1</v>
      </c>
      <c s="22" r="AD283">
        <v>0.96</v>
      </c>
    </row>
    <row customHeight="1" r="284" ht="12.0">
      <c s="13" r="A284">
        <v>41286.75</v>
      </c>
      <c s="16" r="B284">
        <v>41286.75</v>
      </c>
      <c s="17" r="C284">
        <f>A284+TIME(5,0,0)</f>
        <v>41286.9583333333</v>
      </c>
      <c s="17" r="D284">
        <f>DATE(YEAR(C284),MONTH(C284),DAY(C284))</f>
        <v>41286</v>
      </c>
      <c s="18" r="E284">
        <f>HOUR(C284)</f>
        <v>23</v>
      </c>
      <c t="str" s="18" r="F284">
        <f>CONCATENATE("LMsched:",(H284*1000))</f>
        <v>LMsched:31000</v>
      </c>
      <c s="11" r="G284">
        <v>31</v>
      </c>
      <c s="6" r="H284">
        <v>31</v>
      </c>
      <c s="25" r="I284">
        <v>1</v>
      </c>
      <c t="str" s="18" r="J284">
        <f>CONCATENATE("LMbid:",(G284*1000))</f>
        <v>LMbid:31000</v>
      </c>
      <c t="str" s="18" r="K284">
        <f>CONCATENATE("LMUnscheduled:",(I284*1000))</f>
        <v>LMUnscheduled:1000</v>
      </c>
      <c t="str" s="18" r="L284">
        <f>CONCATENATE("LMPlanned:",(N284*1000))</f>
        <v>LMPlanned:0</v>
      </c>
      <c t="str" s="18" r="M284">
        <f>CONCATENATE("LMSettled:",(P284*1000))</f>
        <v>LMSettled:31000</v>
      </c>
      <c s="25" r="N284">
        <v>0</v>
      </c>
      <c s="24" r="O284"/>
      <c s="6" r="P284">
        <v>31</v>
      </c>
      <c s="10" r="Q284">
        <v>-1</v>
      </c>
      <c s="28" r="R284">
        <v>-40.99</v>
      </c>
      <c s="28" r="S284">
        <v>42.68</v>
      </c>
      <c s="10" r="T284"/>
      <c s="20" r="U284">
        <f>X284*32</f>
        <v>1037.44</v>
      </c>
      <c s="29" r="V284">
        <f>IF((U284=0),0,(S284/U284))</f>
        <v>0.041139728562616</v>
      </c>
      <c s="28" r="X284">
        <f>(AA284+AB284)*AC284</f>
        <v>32.42</v>
      </c>
      <c s="10" r="Y284"/>
      <c s="22" r="AA284">
        <v>27.49</v>
      </c>
      <c s="22" r="AB284">
        <v>4.93</v>
      </c>
      <c s="22" r="AC284">
        <v>1</v>
      </c>
      <c s="22" r="AD284">
        <v>0.66</v>
      </c>
    </row>
    <row customHeight="1" r="285" ht="12.0">
      <c s="13" r="A285">
        <v>41286.7916666667</v>
      </c>
      <c s="16" r="B285">
        <v>41286.7916666667</v>
      </c>
      <c s="13" r="C285">
        <f>A285+TIME(5,0,0)</f>
        <v>41287</v>
      </c>
      <c s="17" r="D285">
        <f>DATE(YEAR(C285),MONTH(C285),DAY(C285))</f>
        <v>41287</v>
      </c>
      <c s="18" r="E285">
        <f>HOUR(C285)</f>
        <v>0</v>
      </c>
      <c t="str" s="18" r="F285">
        <f>CONCATENATE("LMsched:",(H285*1000))</f>
        <v>LMsched:31000</v>
      </c>
      <c s="11" r="G285">
        <v>31</v>
      </c>
      <c s="6" r="H285">
        <v>31</v>
      </c>
      <c s="25" r="I285">
        <v>1</v>
      </c>
      <c t="str" s="18" r="J285">
        <f>CONCATENATE("LMbid:",(G285*1000))</f>
        <v>LMbid:31000</v>
      </c>
      <c t="str" s="18" r="K285">
        <f>CONCATENATE("LMUnscheduled:",(I285*1000))</f>
        <v>LMUnscheduled:1000</v>
      </c>
      <c t="str" s="18" r="L285">
        <f>CONCATENATE("LMPlanned:",(N285*1000))</f>
        <v>LMPlanned:0</v>
      </c>
      <c t="str" s="18" r="M285">
        <f>CONCATENATE("LMSettled:",(P285*1000))</f>
        <v>LMSettled:31000</v>
      </c>
      <c s="25" r="N285">
        <v>0</v>
      </c>
      <c s="24" r="O285"/>
      <c s="6" r="P285">
        <v>31</v>
      </c>
      <c s="10" r="Q285">
        <v>-1</v>
      </c>
      <c s="28" r="R285">
        <v>-30.84</v>
      </c>
      <c s="28" r="S285">
        <v>0</v>
      </c>
      <c s="10" r="T285"/>
      <c s="20" r="U285">
        <f>X285*32</f>
        <v>811.2</v>
      </c>
      <c s="29" r="V285">
        <f>IF((U285=0),0,(S285/U285))</f>
        <v>0</v>
      </c>
      <c s="28" r="X285">
        <f>(AA285+AB285)*AC285</f>
        <v>25.35</v>
      </c>
      <c s="10" r="Y285"/>
      <c s="22" r="AA285">
        <v>14.26</v>
      </c>
      <c s="22" r="AB285">
        <v>11.09</v>
      </c>
      <c s="22" r="AC285">
        <v>1</v>
      </c>
      <c s="22" r="AD285">
        <v>0.66</v>
      </c>
    </row>
    <row customHeight="1" r="286" ht="12.0">
      <c s="13" r="A286">
        <v>41286.8333333333</v>
      </c>
      <c s="16" r="B286">
        <v>41286.8333333333</v>
      </c>
      <c s="13" r="C286">
        <f>A286+TIME(5,0,0)</f>
        <v>41287.0416666667</v>
      </c>
      <c s="17" r="D286">
        <f>DATE(YEAR(C286),MONTH(C286),DAY(C286))</f>
        <v>41287</v>
      </c>
      <c s="18" r="E286">
        <f>HOUR(C286)</f>
        <v>1</v>
      </c>
      <c t="str" s="18" r="F286">
        <f>CONCATENATE("LMsched:",(H286*1000))</f>
        <v>LMsched:31000</v>
      </c>
      <c s="11" r="G286">
        <v>31</v>
      </c>
      <c s="6" r="H286">
        <v>31</v>
      </c>
      <c s="25" r="I286">
        <v>1</v>
      </c>
      <c t="str" s="18" r="J286">
        <f>CONCATENATE("LMbid:",(G286*1000))</f>
        <v>LMbid:31000</v>
      </c>
      <c t="str" s="18" r="K286">
        <f>CONCATENATE("LMUnscheduled:",(I286*1000))</f>
        <v>LMUnscheduled:1000</v>
      </c>
      <c t="str" s="18" r="L286">
        <f>CONCATENATE("LMPlanned:",(N286*1000))</f>
        <v>LMPlanned:0</v>
      </c>
      <c t="str" s="18" r="M286">
        <f>CONCATENATE("LMSettled:",(P286*1000))</f>
        <v>LMSettled:31000</v>
      </c>
      <c s="25" r="N286">
        <v>0</v>
      </c>
      <c s="24" r="O286"/>
      <c s="6" r="P286">
        <v>31</v>
      </c>
      <c s="10" r="Q286">
        <v>-1</v>
      </c>
      <c s="28" r="R286">
        <v>-27.99</v>
      </c>
      <c s="28" r="S286">
        <v>0</v>
      </c>
      <c s="10" r="T286"/>
      <c s="20" r="U286">
        <f>X286*32</f>
        <v>510.72</v>
      </c>
      <c s="29" r="V286">
        <f>IF((U286=0),0,(S286/U286))</f>
        <v>0</v>
      </c>
      <c s="28" r="X286">
        <f>(AA286+AB286)*AC286</f>
        <v>15.96</v>
      </c>
      <c s="10" r="Y286"/>
      <c s="22" r="AA286">
        <v>7.81</v>
      </c>
      <c s="22" r="AB286">
        <v>8.15</v>
      </c>
      <c s="22" r="AC286">
        <v>1</v>
      </c>
      <c s="22" r="AD286">
        <v>0.66</v>
      </c>
    </row>
    <row customHeight="1" r="287" ht="12.0">
      <c s="13" r="A287">
        <v>41286.875</v>
      </c>
      <c s="16" r="B287">
        <v>41286.875</v>
      </c>
      <c s="13" r="C287">
        <f>A287+TIME(5,0,0)</f>
        <v>41287.0833333333</v>
      </c>
      <c s="17" r="D287">
        <f>DATE(YEAR(C287),MONTH(C287),DAY(C287))</f>
        <v>41287</v>
      </c>
      <c s="18" r="E287">
        <f>HOUR(C287)</f>
        <v>2</v>
      </c>
      <c t="str" s="18" r="F287">
        <f>CONCATENATE("LMsched:",(H287*1000))</f>
        <v>LMsched:31000</v>
      </c>
      <c s="11" r="G287">
        <v>31</v>
      </c>
      <c s="6" r="H287">
        <v>31</v>
      </c>
      <c s="25" r="I287">
        <v>1</v>
      </c>
      <c t="str" s="18" r="J287">
        <f>CONCATENATE("LMbid:",(G287*1000))</f>
        <v>LMbid:31000</v>
      </c>
      <c t="str" s="18" r="K287">
        <f>CONCATENATE("LMUnscheduled:",(I287*1000))</f>
        <v>LMUnscheduled:1000</v>
      </c>
      <c t="str" s="18" r="L287">
        <f>CONCATENATE("LMPlanned:",(N287*1000))</f>
        <v>LMPlanned:0</v>
      </c>
      <c t="str" s="18" r="M287">
        <f>CONCATENATE("LMSettled:",(P287*1000))</f>
        <v>LMSettled:31000</v>
      </c>
      <c s="25" r="N287">
        <v>0</v>
      </c>
      <c s="24" r="O287"/>
      <c s="6" r="P287">
        <v>31</v>
      </c>
      <c s="10" r="Q287">
        <v>0</v>
      </c>
      <c s="28" r="R287">
        <v>0</v>
      </c>
      <c s="28" r="S287">
        <v>938.7</v>
      </c>
      <c s="10" r="T287"/>
      <c s="20" r="U287">
        <f>X287*32</f>
        <v>988.16</v>
      </c>
      <c s="29" r="V287">
        <f>IF((U287=0),0,(S287/U287))</f>
        <v>0.949947376943005</v>
      </c>
      <c s="28" r="X287">
        <f>(AA287+AB287)*AC287</f>
        <v>30.88</v>
      </c>
      <c s="10" r="Y287"/>
      <c s="22" r="AA287">
        <v>17.76</v>
      </c>
      <c s="22" r="AB287">
        <v>13.12</v>
      </c>
      <c s="22" r="AC287">
        <v>1</v>
      </c>
      <c s="22" r="AD287">
        <v>0.98</v>
      </c>
    </row>
    <row customHeight="1" r="288" ht="12.0">
      <c s="13" r="A288">
        <v>41286.9166666667</v>
      </c>
      <c s="16" r="B288">
        <v>41286.9166666667</v>
      </c>
      <c s="13" r="C288">
        <f>A288+TIME(5,0,0)</f>
        <v>41287.125</v>
      </c>
      <c s="17" r="D288">
        <f>DATE(YEAR(C288),MONTH(C288),DAY(C288))</f>
        <v>41287</v>
      </c>
      <c s="18" r="E288">
        <f>HOUR(C288)</f>
        <v>3</v>
      </c>
      <c t="str" s="18" r="F288">
        <f>CONCATENATE("LMsched:",(H288*1000))</f>
        <v>LMsched:31000</v>
      </c>
      <c s="11" r="G288">
        <v>31</v>
      </c>
      <c s="6" r="H288">
        <v>31</v>
      </c>
      <c s="25" r="I288">
        <v>1</v>
      </c>
      <c t="str" s="18" r="J288">
        <f>CONCATENATE("LMbid:",(G288*1000))</f>
        <v>LMbid:31000</v>
      </c>
      <c t="str" s="18" r="K288">
        <f>CONCATENATE("LMUnscheduled:",(I288*1000))</f>
        <v>LMUnscheduled:1000</v>
      </c>
      <c t="str" s="18" r="L288">
        <f>CONCATENATE("LMPlanned:",(N288*1000))</f>
        <v>LMPlanned:0</v>
      </c>
      <c t="str" s="18" r="M288">
        <f>CONCATENATE("LMSettled:",(P288*1000))</f>
        <v>LMSettled:31000</v>
      </c>
      <c s="25" r="N288">
        <v>0</v>
      </c>
      <c s="24" r="O288"/>
      <c s="6" r="P288">
        <v>31</v>
      </c>
      <c s="10" r="Q288">
        <v>-3</v>
      </c>
      <c s="28" r="R288">
        <v>-73.29</v>
      </c>
      <c s="28" r="S288">
        <v>796.11</v>
      </c>
      <c s="10" r="T288"/>
      <c s="20" r="U288">
        <f>X288*32</f>
        <v>838.72</v>
      </c>
      <c s="29" r="V288">
        <f>IF((U288=0),0,(S288/U288))</f>
        <v>0.949196394505914</v>
      </c>
      <c s="28" r="X288">
        <f>(AA288+AB288)*AC288</f>
        <v>26.21</v>
      </c>
      <c s="10" r="Y288"/>
      <c s="22" r="AA288">
        <v>15.68</v>
      </c>
      <c s="22" r="AB288">
        <v>10.53</v>
      </c>
      <c s="22" r="AC288">
        <v>1</v>
      </c>
      <c s="22" r="AD288">
        <v>0.98</v>
      </c>
    </row>
    <row customHeight="1" r="289" ht="12.0">
      <c s="13" r="A289">
        <v>41286.9583333333</v>
      </c>
      <c s="16" r="B289">
        <v>41286.9583333333</v>
      </c>
      <c s="13" r="C289">
        <f>A289+TIME(5,0,0)</f>
        <v>41287.1666666667</v>
      </c>
      <c s="17" r="D289">
        <f>DATE(YEAR(C289),MONTH(C289),DAY(C289))</f>
        <v>41287</v>
      </c>
      <c s="18" r="E289">
        <f>HOUR(C289)</f>
        <v>4</v>
      </c>
      <c t="str" s="18" r="F289">
        <f>CONCATENATE("LMsched:",(H289*1000))</f>
        <v>LMsched:31000</v>
      </c>
      <c s="11" r="G289">
        <v>31</v>
      </c>
      <c s="6" r="H289">
        <v>31</v>
      </c>
      <c s="25" r="I289">
        <v>1</v>
      </c>
      <c t="str" s="18" r="J289">
        <f>CONCATENATE("LMbid:",(G289*1000))</f>
        <v>LMbid:31000</v>
      </c>
      <c t="str" s="18" r="K289">
        <f>CONCATENATE("LMUnscheduled:",(I289*1000))</f>
        <v>LMUnscheduled:1000</v>
      </c>
      <c t="str" s="18" r="L289">
        <f>CONCATENATE("LMPlanned:",(N289*1000))</f>
        <v>LMPlanned:0</v>
      </c>
      <c t="str" s="18" r="M289">
        <f>CONCATENATE("LMSettled:",(P289*1000))</f>
        <v>LMSettled:31000</v>
      </c>
      <c s="25" r="N289">
        <v>0</v>
      </c>
      <c s="24" r="O289"/>
      <c s="6" r="P289">
        <v>31</v>
      </c>
      <c s="10" r="Q289">
        <v>-1</v>
      </c>
      <c s="28" r="R289">
        <v>-23.78</v>
      </c>
      <c s="28" r="S289">
        <v>639.62</v>
      </c>
      <c s="10" r="T289"/>
      <c s="20" r="U289">
        <f>X289*32</f>
        <v>672.32</v>
      </c>
      <c s="29" r="V289">
        <f>IF((U289=0),0,(S289/U289))</f>
        <v>0.95136244645407</v>
      </c>
      <c s="28" r="X289">
        <f>(AA289+AB289)*AC289</f>
        <v>21.01</v>
      </c>
      <c s="10" r="Y289"/>
      <c s="22" r="AA289">
        <v>11.84</v>
      </c>
      <c s="22" r="AB289">
        <v>9.17</v>
      </c>
      <c s="22" r="AC289">
        <v>1</v>
      </c>
      <c s="22" r="AD289">
        <v>0.98</v>
      </c>
    </row>
    <row customHeight="1" r="290" ht="12.0">
      <c s="13" r="A290">
        <v>41287</v>
      </c>
      <c s="16" r="B290">
        <v>41287</v>
      </c>
      <c s="13" r="C290">
        <f>A290+TIME(5,0,0)</f>
        <v>41287.2083333333</v>
      </c>
      <c s="17" r="D290">
        <f>DATE(YEAR(C290),MONTH(C290),DAY(C290))</f>
        <v>41287</v>
      </c>
      <c s="18" r="E290">
        <f>HOUR(C290)</f>
        <v>5</v>
      </c>
      <c t="str" s="18" r="F290">
        <f>CONCATENATE("LMsched:",(H290*1000))</f>
        <v>LMsched:31000</v>
      </c>
      <c s="11" r="G290">
        <v>31</v>
      </c>
      <c s="6" r="H290">
        <v>31</v>
      </c>
      <c s="25" r="I290">
        <v>1</v>
      </c>
      <c t="str" s="18" r="J290">
        <f>CONCATENATE("LMbid:",(G290*1000))</f>
        <v>LMbid:31000</v>
      </c>
      <c t="str" s="18" r="K290">
        <f>CONCATENATE("LMUnscheduled:",(I290*1000))</f>
        <v>LMUnscheduled:1000</v>
      </c>
      <c t="str" s="18" r="L290">
        <f>CONCATENATE("LMPlanned:",(N290*1000))</f>
        <v>LMPlanned:0</v>
      </c>
      <c t="str" s="18" r="M290">
        <f>CONCATENATE("LMSettled:",(P290*1000))</f>
        <v>LMSettled:31000</v>
      </c>
      <c s="25" r="N290">
        <v>0</v>
      </c>
      <c s="24" r="O290"/>
      <c s="6" r="P290">
        <v>31</v>
      </c>
      <c s="10" r="Q290">
        <v>-2</v>
      </c>
      <c s="28" r="R290">
        <v>-46.52</v>
      </c>
      <c s="28" r="S290">
        <v>451.1</v>
      </c>
      <c s="10" r="T290"/>
      <c s="20" r="U290">
        <f>X290*32</f>
        <v>476.16</v>
      </c>
      <c s="29" r="V290">
        <f>IF((U290=0),0,(S290/U290))</f>
        <v>0.94737063172043</v>
      </c>
      <c s="28" r="X290">
        <f>(AA290+AB290)*AC290</f>
        <v>14.88</v>
      </c>
      <c s="10" r="Y290"/>
      <c s="22" r="AA290">
        <v>6.51</v>
      </c>
      <c s="22" r="AB290">
        <v>8.37</v>
      </c>
      <c s="22" r="AC290">
        <v>1</v>
      </c>
      <c s="22" r="AD290">
        <v>0.98</v>
      </c>
    </row>
    <row customHeight="1" r="291" ht="12.0">
      <c s="13" r="A291">
        <v>41287.0416666667</v>
      </c>
      <c s="16" r="B291">
        <v>41287.0416666667</v>
      </c>
      <c s="13" r="C291">
        <f>A291+TIME(5,0,0)</f>
        <v>41287.25</v>
      </c>
      <c s="17" r="D291">
        <f>DATE(YEAR(C291),MONTH(C291),DAY(C291))</f>
        <v>41287</v>
      </c>
      <c s="18" r="E291">
        <f>HOUR(C291)</f>
        <v>6</v>
      </c>
      <c t="str" s="18" r="F291">
        <f>CONCATENATE("LMsched:",(H291*1000))</f>
        <v>LMsched:31000</v>
      </c>
      <c s="11" r="G291">
        <v>31</v>
      </c>
      <c s="6" r="H291">
        <v>31</v>
      </c>
      <c s="25" r="I291">
        <v>1</v>
      </c>
      <c t="str" s="18" r="J291">
        <f>CONCATENATE("LMbid:",(G291*1000))</f>
        <v>LMbid:31000</v>
      </c>
      <c t="str" s="18" r="K291">
        <f>CONCATENATE("LMUnscheduled:",(I291*1000))</f>
        <v>LMUnscheduled:1000</v>
      </c>
      <c t="str" s="18" r="L291">
        <f>CONCATENATE("LMPlanned:",(N291*1000))</f>
        <v>LMPlanned:0</v>
      </c>
      <c t="str" s="18" r="M291">
        <f>CONCATENATE("LMSettled:",(P291*1000))</f>
        <v>LMSettled:31000</v>
      </c>
      <c s="25" r="N291">
        <v>0</v>
      </c>
      <c t="s" s="24" r="O291">
        <v>30</v>
      </c>
      <c s="6" r="P291">
        <v>31</v>
      </c>
      <c s="10" r="Q291">
        <v>0</v>
      </c>
      <c s="28" r="R291">
        <v>0</v>
      </c>
      <c s="28" r="S291">
        <v>1311.92</v>
      </c>
      <c s="10" r="T291"/>
      <c s="20" r="U291">
        <f>X291*32</f>
        <v>1387.84</v>
      </c>
      <c s="29" r="V291">
        <f>IF((U291=0),0,(S291/U291))</f>
        <v>0.945296287756514</v>
      </c>
      <c s="28" r="X291">
        <f>(AA291+AB291)*AC291</f>
        <v>43.37</v>
      </c>
      <c s="10" r="Y291"/>
      <c s="22" r="AA291">
        <v>34.85</v>
      </c>
      <c s="22" r="AB291">
        <v>8.52</v>
      </c>
      <c s="22" r="AC291">
        <v>1</v>
      </c>
      <c s="22" r="AD291">
        <v>0.98</v>
      </c>
    </row>
    <row customHeight="1" r="292" ht="12.0">
      <c s="13" r="A292">
        <v>41287.0833333333</v>
      </c>
      <c s="16" r="B292">
        <v>41287.0833333333</v>
      </c>
      <c s="13" r="C292">
        <f>A292+TIME(5,0,0)</f>
        <v>41287.2916666667</v>
      </c>
      <c s="17" r="D292">
        <f>DATE(YEAR(C292),MONTH(C292),DAY(C292))</f>
        <v>41287</v>
      </c>
      <c s="18" r="E292">
        <f>HOUR(C292)</f>
        <v>7</v>
      </c>
      <c t="str" s="18" r="F292">
        <f>CONCATENATE("LMsched:",(H292*1000))</f>
        <v>LMsched:31000</v>
      </c>
      <c s="11" r="G292">
        <v>31</v>
      </c>
      <c s="6" r="H292">
        <v>31</v>
      </c>
      <c s="25" r="I292">
        <v>1</v>
      </c>
      <c t="str" s="18" r="J292">
        <f>CONCATENATE("LMbid:",(G292*1000))</f>
        <v>LMbid:31000</v>
      </c>
      <c t="str" s="18" r="K292">
        <f>CONCATENATE("LMUnscheduled:",(I292*1000))</f>
        <v>LMUnscheduled:1000</v>
      </c>
      <c t="str" s="18" r="L292">
        <f>CONCATENATE("LMPlanned:",(N292*1000))</f>
        <v>LMPlanned:0</v>
      </c>
      <c t="str" s="18" r="M292">
        <f>CONCATENATE("LMSettled:",(P292*1000))</f>
        <v>LMSettled:31000</v>
      </c>
      <c s="25" r="N292">
        <v>0</v>
      </c>
      <c t="s" s="24" r="O292">
        <v>30</v>
      </c>
      <c s="6" r="P292">
        <v>31</v>
      </c>
      <c s="10" r="Q292">
        <v>-2</v>
      </c>
      <c s="28" r="R292">
        <v>-43.94</v>
      </c>
      <c s="28" r="S292">
        <v>385.34</v>
      </c>
      <c s="10" r="T292"/>
      <c s="20" r="U292">
        <f>X292*32</f>
        <v>404.48</v>
      </c>
      <c s="29" r="V292">
        <f>IF((U292=0),0,(S292/U292))</f>
        <v>0.952679984177215</v>
      </c>
      <c s="28" r="X292">
        <f>(AA292+AB292)*AC292</f>
        <v>12.64</v>
      </c>
      <c s="10" r="Y292"/>
      <c s="22" r="AA292">
        <v>9.63</v>
      </c>
      <c s="22" r="AB292">
        <v>3.01</v>
      </c>
      <c s="22" r="AC292">
        <v>1</v>
      </c>
      <c s="22" r="AD292">
        <v>0.98</v>
      </c>
    </row>
    <row customHeight="1" r="293" ht="12.0">
      <c s="13" r="A293">
        <v>41287.125</v>
      </c>
      <c s="16" r="B293">
        <v>41287.125</v>
      </c>
      <c s="13" r="C293">
        <f>A293+TIME(5,0,0)</f>
        <v>41287.3333333333</v>
      </c>
      <c s="17" r="D293">
        <f>DATE(YEAR(C293),MONTH(C293),DAY(C293))</f>
        <v>41287</v>
      </c>
      <c s="18" r="E293">
        <f>HOUR(C293)</f>
        <v>8</v>
      </c>
      <c t="str" s="18" r="F293">
        <f>CONCATENATE("LMsched:",(H293*1000))</f>
        <v>LMsched:31000</v>
      </c>
      <c s="11" r="G293">
        <v>31</v>
      </c>
      <c s="6" r="H293">
        <v>31</v>
      </c>
      <c s="25" r="I293">
        <v>1</v>
      </c>
      <c t="str" s="18" r="J293">
        <f>CONCATENATE("LMbid:",(G293*1000))</f>
        <v>LMbid:31000</v>
      </c>
      <c t="str" s="18" r="K293">
        <f>CONCATENATE("LMUnscheduled:",(I293*1000))</f>
        <v>LMUnscheduled:1000</v>
      </c>
      <c t="str" s="18" r="L293">
        <f>CONCATENATE("LMPlanned:",(N293*1000))</f>
        <v>LMPlanned:0</v>
      </c>
      <c t="str" s="18" r="M293">
        <f>CONCATENATE("LMSettled:",(P293*1000))</f>
        <v>LMSettled:31000</v>
      </c>
      <c s="25" r="N293">
        <v>0</v>
      </c>
      <c t="s" s="24" r="O293">
        <v>30</v>
      </c>
      <c s="6" r="P293">
        <v>31</v>
      </c>
      <c s="10" r="Q293">
        <v>-1</v>
      </c>
      <c s="28" r="R293">
        <v>-19.76</v>
      </c>
      <c s="28" r="S293">
        <v>393.98</v>
      </c>
      <c s="10" r="T293"/>
      <c s="20" r="U293">
        <f>X293*32</f>
        <v>416.32</v>
      </c>
      <c s="29" r="V293">
        <f>IF((U293=0),0,(S293/U293))</f>
        <v>0.946339354342813</v>
      </c>
      <c s="28" r="X293">
        <f>(AA293+AB293)*AC293</f>
        <v>13.01</v>
      </c>
      <c s="10" r="Y293"/>
      <c s="22" r="AA293">
        <v>8.02</v>
      </c>
      <c s="22" r="AB293">
        <v>4.99</v>
      </c>
      <c s="22" r="AC293">
        <v>1</v>
      </c>
      <c s="22" r="AD293">
        <v>0.98</v>
      </c>
    </row>
    <row customHeight="1" r="294" ht="12.0">
      <c s="13" r="A294">
        <v>41287.1666666667</v>
      </c>
      <c s="16" r="B294">
        <v>41287.1666666667</v>
      </c>
      <c s="13" r="C294">
        <f>A294+TIME(5,0,0)</f>
        <v>41287.375</v>
      </c>
      <c s="17" r="D294">
        <f>DATE(YEAR(C294),MONTH(C294),DAY(C294))</f>
        <v>41287</v>
      </c>
      <c s="18" r="E294">
        <f>HOUR(C294)</f>
        <v>9</v>
      </c>
      <c t="str" s="18" r="F294">
        <f>CONCATENATE("LMsched:",(H294*1000))</f>
        <v>LMsched:31000</v>
      </c>
      <c s="11" r="G294">
        <v>31</v>
      </c>
      <c s="6" r="H294">
        <v>31</v>
      </c>
      <c s="25" r="I294">
        <v>1</v>
      </c>
      <c t="str" s="18" r="J294">
        <f>CONCATENATE("LMbid:",(G294*1000))</f>
        <v>LMbid:31000</v>
      </c>
      <c t="str" s="18" r="K294">
        <f>CONCATENATE("LMUnscheduled:",(I294*1000))</f>
        <v>LMUnscheduled:1000</v>
      </c>
      <c t="str" s="18" r="L294">
        <f>CONCATENATE("LMPlanned:",(N294*1000))</f>
        <v>LMPlanned:0</v>
      </c>
      <c t="str" s="18" r="M294">
        <f>CONCATENATE("LMSettled:",(P294*1000))</f>
        <v>LMSettled:31000</v>
      </c>
      <c s="25" r="N294">
        <v>0</v>
      </c>
      <c t="s" s="24" r="O294">
        <v>30</v>
      </c>
      <c s="6" r="P294">
        <v>31</v>
      </c>
      <c s="10" r="Q294">
        <v>-1</v>
      </c>
      <c s="28" r="R294">
        <v>-20.41</v>
      </c>
      <c s="28" r="S294">
        <v>544.59</v>
      </c>
      <c s="10" r="T294"/>
      <c s="20" r="U294">
        <f>X294*32</f>
        <v>572.8</v>
      </c>
      <c s="29" r="V294">
        <f>IF((U294=0),0,(S294/U294))</f>
        <v>0.950750698324022</v>
      </c>
      <c s="28" r="X294">
        <f>(AA294+AB294)*AC294</f>
        <v>17.9</v>
      </c>
      <c s="10" r="Y294"/>
      <c s="22" r="AA294">
        <v>7.45</v>
      </c>
      <c s="22" r="AB294">
        <v>10.45</v>
      </c>
      <c s="22" r="AC294">
        <v>1</v>
      </c>
      <c s="22" r="AD294">
        <v>0.98</v>
      </c>
    </row>
    <row customHeight="1" r="295" ht="12.0">
      <c s="13" r="A295">
        <v>41287.2083333333</v>
      </c>
      <c s="16" r="B295">
        <v>41287.2083333333</v>
      </c>
      <c s="13" r="C295">
        <f>A295+TIME(5,0,0)</f>
        <v>41287.4166666667</v>
      </c>
      <c s="17" r="D295">
        <f>DATE(YEAR(C295),MONTH(C295),DAY(C295))</f>
        <v>41287</v>
      </c>
      <c s="18" r="E295">
        <f>HOUR(C295)</f>
        <v>10</v>
      </c>
      <c t="str" s="18" r="F295">
        <f>CONCATENATE("LMsched:",(H295*1000))</f>
        <v>LMsched:31000</v>
      </c>
      <c s="11" r="G295">
        <v>31</v>
      </c>
      <c s="6" r="H295">
        <v>31</v>
      </c>
      <c s="25" r="I295">
        <v>1</v>
      </c>
      <c t="str" s="18" r="J295">
        <f>CONCATENATE("LMbid:",(G295*1000))</f>
        <v>LMbid:31000</v>
      </c>
      <c t="str" s="18" r="K295">
        <f>CONCATENATE("LMUnscheduled:",(I295*1000))</f>
        <v>LMUnscheduled:1000</v>
      </c>
      <c t="str" s="18" r="L295">
        <f>CONCATENATE("LMPlanned:",(N295*1000))</f>
        <v>LMPlanned:0</v>
      </c>
      <c t="str" s="18" r="M295">
        <f>CONCATENATE("LMSettled:",(P295*1000))</f>
        <v>LMSettled:31000</v>
      </c>
      <c s="25" r="N295">
        <v>0</v>
      </c>
      <c t="s" s="24" r="O295">
        <v>30</v>
      </c>
      <c s="6" r="P295">
        <v>31</v>
      </c>
      <c s="10" r="Q295">
        <v>-1</v>
      </c>
      <c s="28" r="R295">
        <v>-22.71</v>
      </c>
      <c s="28" r="S295">
        <v>326.15</v>
      </c>
      <c s="10" r="T295"/>
      <c s="20" r="U295">
        <f>X295*32</f>
        <v>343.04</v>
      </c>
      <c s="29" r="V295">
        <f>IF((U295=0),0,(S295/U295))</f>
        <v>0.950763759328358</v>
      </c>
      <c s="28" r="X295">
        <f>(AA295+AB295)*AC295</f>
        <v>10.72</v>
      </c>
      <c s="10" r="Y295"/>
      <c s="22" r="AA295">
        <v>5.73</v>
      </c>
      <c s="22" r="AB295">
        <v>4.99</v>
      </c>
      <c s="22" r="AC295">
        <v>1</v>
      </c>
      <c s="22" r="AD295">
        <v>0.98</v>
      </c>
    </row>
    <row customHeight="1" r="296" ht="12.0">
      <c s="13" r="A296">
        <v>41287.25</v>
      </c>
      <c s="16" r="B296">
        <v>41287.25</v>
      </c>
      <c s="13" r="C296">
        <f>A296+TIME(5,0,0)</f>
        <v>41287.4583333333</v>
      </c>
      <c s="17" r="D296">
        <f>DATE(YEAR(C296),MONTH(C296),DAY(C296))</f>
        <v>41287</v>
      </c>
      <c s="18" r="E296">
        <f>HOUR(C296)</f>
        <v>11</v>
      </c>
      <c t="str" s="18" r="F296">
        <f>CONCATENATE("LMsched:",(H296*1000))</f>
        <v>LMsched:31000</v>
      </c>
      <c s="11" r="G296">
        <v>31</v>
      </c>
      <c s="6" r="H296">
        <v>31</v>
      </c>
      <c s="25" r="I296">
        <v>1</v>
      </c>
      <c t="str" s="18" r="J296">
        <f>CONCATENATE("LMbid:",(G296*1000))</f>
        <v>LMbid:31000</v>
      </c>
      <c t="str" s="18" r="K296">
        <f>CONCATENATE("LMUnscheduled:",(I296*1000))</f>
        <v>LMUnscheduled:1000</v>
      </c>
      <c t="str" s="18" r="L296">
        <f>CONCATENATE("LMPlanned:",(N296*1000))</f>
        <v>LMPlanned:0</v>
      </c>
      <c t="str" s="18" r="M296">
        <f>CONCATENATE("LMSettled:",(P296*1000))</f>
        <v>LMSettled:31000</v>
      </c>
      <c s="25" r="N296">
        <v>0</v>
      </c>
      <c s="24" r="O296"/>
      <c s="6" r="P296">
        <v>31</v>
      </c>
      <c s="10" r="Q296">
        <v>-2</v>
      </c>
      <c s="28" r="R296">
        <v>-46.58</v>
      </c>
      <c s="28" r="S296">
        <v>556.99</v>
      </c>
      <c s="10" r="T296"/>
      <c s="20" r="U296">
        <f>X296*32</f>
        <v>585.28</v>
      </c>
      <c s="29" r="V296">
        <f>IF((U296=0),0,(S296/U296))</f>
        <v>0.951664160743576</v>
      </c>
      <c s="28" r="X296">
        <f>(AA296+AB296)*AC296</f>
        <v>18.29</v>
      </c>
      <c s="10" r="Y296"/>
      <c s="22" r="AA296">
        <v>5.57</v>
      </c>
      <c s="22" r="AB296">
        <v>12.72</v>
      </c>
      <c s="22" r="AC296">
        <v>1</v>
      </c>
      <c s="22" r="AD296">
        <v>0.98</v>
      </c>
    </row>
    <row customHeight="1" r="297" ht="12.0">
      <c s="13" r="A297">
        <v>41287.2916666667</v>
      </c>
      <c s="16" r="B297">
        <v>41287.2916666667</v>
      </c>
      <c s="13" r="C297">
        <f>A297+TIME(5,0,0)</f>
        <v>41287.5</v>
      </c>
      <c s="17" r="D297">
        <f>DATE(YEAR(C297),MONTH(C297),DAY(C297))</f>
        <v>41287</v>
      </c>
      <c s="18" r="E297">
        <f>HOUR(C297)</f>
        <v>12</v>
      </c>
      <c t="str" s="18" r="F297">
        <f>CONCATENATE("LMsched:",(H297*1000))</f>
        <v>LMsched:31000</v>
      </c>
      <c s="11" r="G297">
        <v>31</v>
      </c>
      <c s="6" r="H297">
        <v>31</v>
      </c>
      <c s="25" r="I297">
        <v>1</v>
      </c>
      <c t="str" s="18" r="J297">
        <f>CONCATENATE("LMbid:",(G297*1000))</f>
        <v>LMbid:31000</v>
      </c>
      <c t="str" s="18" r="K297">
        <f>CONCATENATE("LMUnscheduled:",(I297*1000))</f>
        <v>LMUnscheduled:1000</v>
      </c>
      <c t="str" s="18" r="L297">
        <f>CONCATENATE("LMPlanned:",(N297*1000))</f>
        <v>LMPlanned:0</v>
      </c>
      <c t="str" s="18" r="M297">
        <f>CONCATENATE("LMSettled:",(P297*1000))</f>
        <v>LMSettled:31000</v>
      </c>
      <c s="25" r="N297">
        <v>0</v>
      </c>
      <c s="24" r="O297"/>
      <c s="6" r="P297">
        <v>31</v>
      </c>
      <c s="10" r="Q297">
        <v>0</v>
      </c>
      <c s="28" r="R297">
        <v>0</v>
      </c>
      <c s="28" r="S297">
        <v>672.81</v>
      </c>
      <c s="10" r="T297"/>
      <c s="20" r="U297">
        <f>X297*32</f>
        <v>710.4</v>
      </c>
      <c s="29" r="V297">
        <f>IF((U297=0),0,(S297/U297))</f>
        <v>0.947086148648649</v>
      </c>
      <c s="28" r="X297">
        <f>(AA297+AB297)*AC297</f>
        <v>22.2</v>
      </c>
      <c s="10" r="Y297"/>
      <c s="22" r="AA297">
        <v>13.11</v>
      </c>
      <c s="22" r="AB297">
        <v>9.09</v>
      </c>
      <c s="22" r="AC297">
        <v>1</v>
      </c>
      <c s="22" r="AD297">
        <v>0.98</v>
      </c>
    </row>
    <row customHeight="1" r="298" ht="12.0">
      <c s="13" r="A298">
        <v>41287.3333333333</v>
      </c>
      <c s="16" r="B298">
        <v>41287.3333333333</v>
      </c>
      <c s="13" r="C298">
        <f>A298+TIME(5,0,0)</f>
        <v>41287.5416666667</v>
      </c>
      <c s="17" r="D298">
        <f>DATE(YEAR(C298),MONTH(C298),DAY(C298))</f>
        <v>41287</v>
      </c>
      <c s="18" r="E298">
        <f>HOUR(C298)</f>
        <v>13</v>
      </c>
      <c t="str" s="18" r="F298">
        <f>CONCATENATE("LMsched:",(H298*1000))</f>
        <v>LMsched:31000</v>
      </c>
      <c s="11" r="G298">
        <v>31</v>
      </c>
      <c s="6" r="H298">
        <v>31</v>
      </c>
      <c s="25" r="I298">
        <v>1</v>
      </c>
      <c t="str" s="18" r="J298">
        <f>CONCATENATE("LMbid:",(G298*1000))</f>
        <v>LMbid:31000</v>
      </c>
      <c t="str" s="18" r="K298">
        <f>CONCATENATE("LMUnscheduled:",(I298*1000))</f>
        <v>LMUnscheduled:1000</v>
      </c>
      <c t="str" s="18" r="L298">
        <f>CONCATENATE("LMPlanned:",(N298*1000))</f>
        <v>LMPlanned:0</v>
      </c>
      <c t="str" s="18" r="M298">
        <f>CONCATENATE("LMSettled:",(P298*1000))</f>
        <v>LMSettled:31000</v>
      </c>
      <c s="25" r="N298">
        <v>0</v>
      </c>
      <c s="24" r="O298"/>
      <c s="6" r="P298">
        <v>31</v>
      </c>
      <c s="10" r="Q298">
        <v>-2</v>
      </c>
      <c s="28" r="R298">
        <v>-46.26</v>
      </c>
      <c s="28" r="S298">
        <v>551.97</v>
      </c>
      <c s="10" r="T298"/>
      <c s="20" r="U298">
        <f>X298*32</f>
        <v>582.72</v>
      </c>
      <c s="29" r="V298">
        <f>IF((U298=0),0,(S298/U298))</f>
        <v>0.947230230642504</v>
      </c>
      <c s="28" r="X298">
        <f>(AA298+AB298)*AC298</f>
        <v>18.21</v>
      </c>
      <c s="10" r="Y298"/>
      <c s="22" r="AA298">
        <v>6.81</v>
      </c>
      <c s="22" r="AB298">
        <v>11.4</v>
      </c>
      <c s="22" r="AC298">
        <v>1</v>
      </c>
      <c s="22" r="AD298">
        <v>0.98</v>
      </c>
    </row>
    <row customHeight="1" r="299" ht="12.0">
      <c s="13" r="A299">
        <v>41287.375</v>
      </c>
      <c s="16" r="B299">
        <v>41287.375</v>
      </c>
      <c s="13" r="C299">
        <f>A299+TIME(5,0,0)</f>
        <v>41287.5833333333</v>
      </c>
      <c s="17" r="D299">
        <f>DATE(YEAR(C299),MONTH(C299),DAY(C299))</f>
        <v>41287</v>
      </c>
      <c s="18" r="E299">
        <f>HOUR(C299)</f>
        <v>14</v>
      </c>
      <c t="str" s="18" r="F299">
        <f>CONCATENATE("LMsched:",(H299*1000))</f>
        <v>LMsched:31000</v>
      </c>
      <c s="11" r="G299">
        <v>31</v>
      </c>
      <c s="6" r="H299">
        <v>31</v>
      </c>
      <c s="25" r="I299">
        <v>1</v>
      </c>
      <c t="str" s="18" r="J299">
        <f>CONCATENATE("LMbid:",(G299*1000))</f>
        <v>LMbid:31000</v>
      </c>
      <c t="str" s="18" r="K299">
        <f>CONCATENATE("LMUnscheduled:",(I299*1000))</f>
        <v>LMUnscheduled:1000</v>
      </c>
      <c t="str" s="18" r="L299">
        <f>CONCATENATE("LMPlanned:",(N299*1000))</f>
        <v>LMPlanned:0</v>
      </c>
      <c t="str" s="18" r="M299">
        <f>CONCATENATE("LMSettled:",(P299*1000))</f>
        <v>LMSettled:31000</v>
      </c>
      <c s="25" r="N299">
        <v>0</v>
      </c>
      <c s="24" r="O299"/>
      <c s="6" r="P299">
        <v>31</v>
      </c>
      <c s="10" r="Q299">
        <v>-1</v>
      </c>
      <c s="28" r="R299">
        <v>-23.85</v>
      </c>
      <c s="28" r="S299">
        <v>0</v>
      </c>
      <c s="10" r="T299"/>
      <c s="20" r="U299">
        <f>X299*32</f>
        <v>580.16</v>
      </c>
      <c s="29" r="V299">
        <f>IF((U299=0),0,(S299/U299))</f>
        <v>0</v>
      </c>
      <c s="28" r="X299">
        <f>(AA299+AB299)*AC299</f>
        <v>18.13</v>
      </c>
      <c s="10" r="Y299"/>
      <c s="22" r="AA299">
        <v>7.03</v>
      </c>
      <c s="22" r="AB299">
        <v>11.1</v>
      </c>
      <c s="22" r="AC299">
        <v>1</v>
      </c>
      <c s="22" r="AD299">
        <v>0.98</v>
      </c>
    </row>
    <row customHeight="1" r="300" ht="12.0">
      <c s="13" r="A300">
        <v>41287.4166666667</v>
      </c>
      <c s="16" r="B300">
        <v>41287.4166666667</v>
      </c>
      <c s="13" r="C300">
        <f>A300+TIME(5,0,0)</f>
        <v>41287.625</v>
      </c>
      <c s="17" r="D300">
        <f>DATE(YEAR(C300),MONTH(C300),DAY(C300))</f>
        <v>41287</v>
      </c>
      <c s="18" r="E300">
        <f>HOUR(C300)</f>
        <v>15</v>
      </c>
      <c t="str" s="18" r="F300">
        <f>CONCATENATE("LMsched:",(H300*1000))</f>
        <v>LMsched:31000</v>
      </c>
      <c s="11" r="G300">
        <v>31</v>
      </c>
      <c s="6" r="H300">
        <v>31</v>
      </c>
      <c s="25" r="I300">
        <v>1</v>
      </c>
      <c t="str" s="18" r="J300">
        <f>CONCATENATE("LMbid:",(G300*1000))</f>
        <v>LMbid:31000</v>
      </c>
      <c t="str" s="18" r="K300">
        <f>CONCATENATE("LMUnscheduled:",(I300*1000))</f>
        <v>LMUnscheduled:1000</v>
      </c>
      <c t="str" s="18" r="L300">
        <f>CONCATENATE("LMPlanned:",(N300*1000))</f>
        <v>LMPlanned:0</v>
      </c>
      <c t="str" s="18" r="M300">
        <f>CONCATENATE("LMSettled:",(P300*1000))</f>
        <v>LMSettled:31000</v>
      </c>
      <c s="25" r="N300">
        <v>0</v>
      </c>
      <c s="24" r="O300"/>
      <c s="6" r="P300">
        <v>31</v>
      </c>
      <c s="10" r="Q300">
        <v>-1</v>
      </c>
      <c s="28" r="R300">
        <v>-24.21</v>
      </c>
      <c s="28" r="S300">
        <v>345.3</v>
      </c>
      <c s="10" r="T300"/>
      <c s="20" r="U300">
        <f>X300*32</f>
        <v>362.88</v>
      </c>
      <c s="29" r="V300">
        <f>IF((U300=0),0,(S300/U300))</f>
        <v>0.951554232804233</v>
      </c>
      <c s="28" r="X300">
        <f>(AA300+AB300)*AC300</f>
        <v>11.34</v>
      </c>
      <c s="10" r="Y300"/>
      <c s="22" r="AA300">
        <v>5.96</v>
      </c>
      <c s="22" r="AB300">
        <v>5.38</v>
      </c>
      <c s="22" r="AC300">
        <v>1</v>
      </c>
      <c s="22" r="AD300">
        <v>0.98</v>
      </c>
    </row>
    <row customHeight="1" r="301" ht="12.0">
      <c s="13" r="A301">
        <v>41287.4583333333</v>
      </c>
      <c s="16" r="B301">
        <v>41287.4583333333</v>
      </c>
      <c s="17" r="C301">
        <f>A301+TIME(5,0,0)</f>
        <v>41287.6666666667</v>
      </c>
      <c s="17" r="D301">
        <f>DATE(YEAR(C301),MONTH(C301),DAY(C301))</f>
        <v>41287</v>
      </c>
      <c s="18" r="E301">
        <f>HOUR(C301)</f>
        <v>16</v>
      </c>
      <c t="str" s="18" r="F301">
        <f>CONCATENATE("LMsched:",(H301*1000))</f>
        <v>LMsched:31000</v>
      </c>
      <c s="11" r="G301">
        <v>31</v>
      </c>
      <c s="6" r="H301">
        <v>31</v>
      </c>
      <c s="25" r="I301">
        <v>1</v>
      </c>
      <c t="str" s="18" r="J301">
        <f>CONCATENATE("LMbid:",(G301*1000))</f>
        <v>LMbid:31000</v>
      </c>
      <c t="str" s="18" r="K301">
        <f>CONCATENATE("LMUnscheduled:",(I301*1000))</f>
        <v>LMUnscheduled:1000</v>
      </c>
      <c t="str" s="18" r="L301">
        <f>CONCATENATE("LMPlanned:",(N301*1000))</f>
        <v>LMPlanned:0</v>
      </c>
      <c t="str" s="18" r="M301">
        <f>CONCATENATE("LMSettled:",(P301*1000))</f>
        <v>LMSettled:31000</v>
      </c>
      <c s="25" r="N301">
        <v>0</v>
      </c>
      <c s="24" r="O301"/>
      <c s="6" r="P301">
        <v>31</v>
      </c>
      <c s="10" r="Q301">
        <v>-2</v>
      </c>
      <c s="28" r="R301">
        <v>-49.12</v>
      </c>
      <c s="28" r="S301">
        <v>993.32</v>
      </c>
      <c s="10" r="T301"/>
      <c s="20" r="U301">
        <f>X301*32</f>
        <v>1063.68</v>
      </c>
      <c s="29" r="V301">
        <f>IF((U301=0),0,(S301/U301))</f>
        <v>0.933852286401926</v>
      </c>
      <c s="28" r="X301">
        <f>(AA301+AB301)*AC301</f>
        <v>33.24</v>
      </c>
      <c s="10" r="Y301"/>
      <c s="22" r="AA301">
        <v>21.83</v>
      </c>
      <c s="22" r="AB301">
        <v>11.41</v>
      </c>
      <c s="22" r="AC301">
        <v>1</v>
      </c>
      <c s="22" r="AD301">
        <v>0.96</v>
      </c>
    </row>
    <row customHeight="1" r="302" ht="12.0">
      <c s="13" r="A302">
        <v>41287.5</v>
      </c>
      <c s="16" r="B302">
        <v>41287.5</v>
      </c>
      <c s="13" r="C302">
        <f>A302+TIME(5,0,0)</f>
        <v>41287.7083333333</v>
      </c>
      <c s="17" r="D302">
        <f>DATE(YEAR(C302),MONTH(C302),DAY(C302))</f>
        <v>41287</v>
      </c>
      <c s="18" r="E302">
        <f>HOUR(C302)</f>
        <v>17</v>
      </c>
      <c t="str" s="18" r="F302">
        <f>CONCATENATE("LMsched:",(H302*1000))</f>
        <v>LMsched:31000</v>
      </c>
      <c s="11" r="G302">
        <v>31</v>
      </c>
      <c s="6" r="H302">
        <v>31</v>
      </c>
      <c s="25" r="I302">
        <v>1</v>
      </c>
      <c t="str" s="18" r="J302">
        <f>CONCATENATE("LMbid:",(G302*1000))</f>
        <v>LMbid:31000</v>
      </c>
      <c t="str" s="18" r="K302">
        <f>CONCATENATE("LMUnscheduled:",(I302*1000))</f>
        <v>LMUnscheduled:1000</v>
      </c>
      <c t="str" s="18" r="L302">
        <f>CONCATENATE("LMPlanned:",(N302*1000))</f>
        <v>LMPlanned:0</v>
      </c>
      <c t="str" s="18" r="M302">
        <f>CONCATENATE("LMSettled:",(P302*1000))</f>
        <v>LMSettled:31000</v>
      </c>
      <c s="25" r="N302">
        <v>0</v>
      </c>
      <c s="24" r="O302"/>
      <c s="6" r="P302">
        <v>31</v>
      </c>
      <c s="10" r="Q302">
        <v>0</v>
      </c>
      <c s="28" r="R302">
        <v>0</v>
      </c>
      <c s="28" r="S302">
        <v>693.56</v>
      </c>
      <c s="10" r="T302"/>
      <c s="20" r="U302">
        <f>X302*32</f>
        <v>743.36</v>
      </c>
      <c s="29" r="V302">
        <f>IF((U302=0),0,(S302/U302))</f>
        <v>0.933006887645286</v>
      </c>
      <c s="28" r="X302">
        <f>(AA302+AB302)*AC302</f>
        <v>23.23</v>
      </c>
      <c s="10" r="Y302"/>
      <c s="22" r="AA302">
        <v>16.37</v>
      </c>
      <c s="22" r="AB302">
        <v>6.86</v>
      </c>
      <c s="22" r="AC302">
        <v>1</v>
      </c>
      <c s="22" r="AD302">
        <v>0.96</v>
      </c>
    </row>
    <row customHeight="1" r="303" ht="12.0">
      <c s="13" r="A303">
        <v>41287.5416666667</v>
      </c>
      <c s="16" r="B303">
        <v>41287.5416666667</v>
      </c>
      <c s="13" r="C303">
        <f>A303+TIME(5,0,0)</f>
        <v>41287.75</v>
      </c>
      <c s="17" r="D303">
        <f>DATE(YEAR(C303),MONTH(C303),DAY(C303))</f>
        <v>41287</v>
      </c>
      <c s="18" r="E303">
        <f>HOUR(C303)</f>
        <v>18</v>
      </c>
      <c t="str" s="18" r="F303">
        <f>CONCATENATE("LMsched:",(H303*1000))</f>
        <v>LMsched:31000</v>
      </c>
      <c s="11" r="G303">
        <v>31</v>
      </c>
      <c s="6" r="H303">
        <v>31</v>
      </c>
      <c s="25" r="I303">
        <v>1</v>
      </c>
      <c t="str" s="18" r="J303">
        <f>CONCATENATE("LMbid:",(G303*1000))</f>
        <v>LMbid:31000</v>
      </c>
      <c t="str" s="18" r="K303">
        <f>CONCATENATE("LMUnscheduled:",(I303*1000))</f>
        <v>LMUnscheduled:1000</v>
      </c>
      <c t="str" s="18" r="L303">
        <f>CONCATENATE("LMPlanned:",(N303*1000))</f>
        <v>LMPlanned:0</v>
      </c>
      <c t="str" s="18" r="M303">
        <f>CONCATENATE("LMSettled:",(P303*1000))</f>
        <v>LMSettled:31000</v>
      </c>
      <c s="25" r="N303">
        <v>0</v>
      </c>
      <c s="24" r="O303"/>
      <c s="6" r="P303">
        <v>31</v>
      </c>
      <c s="10" r="Q303">
        <v>-1</v>
      </c>
      <c s="28" r="R303">
        <v>-27.67</v>
      </c>
      <c s="28" r="S303">
        <v>552.41</v>
      </c>
      <c s="10" r="T303"/>
      <c s="20" r="U303">
        <f>X303*32</f>
        <v>579.84</v>
      </c>
      <c s="29" r="V303">
        <f>IF((U303=0),0,(S303/U303))</f>
        <v>0.952693846578366</v>
      </c>
      <c s="28" r="X303">
        <f>(AA303+AB303)*AC303</f>
        <v>18.12</v>
      </c>
      <c s="10" r="Y303"/>
      <c s="22" r="AA303">
        <v>10.98</v>
      </c>
      <c s="22" r="AB303">
        <v>7.14</v>
      </c>
      <c s="22" r="AC303">
        <v>1</v>
      </c>
      <c s="22" r="AD303">
        <v>0.98</v>
      </c>
    </row>
    <row customHeight="1" r="304" ht="12.0">
      <c s="13" r="A304">
        <v>41287.5833333333</v>
      </c>
      <c s="16" r="B304">
        <v>41287.5833333333</v>
      </c>
      <c s="13" r="C304">
        <f>A304+TIME(5,0,0)</f>
        <v>41287.7916666667</v>
      </c>
      <c s="17" r="D304">
        <f>DATE(YEAR(C304),MONTH(C304),DAY(C304))</f>
        <v>41287</v>
      </c>
      <c s="18" r="E304">
        <f>HOUR(C304)</f>
        <v>19</v>
      </c>
      <c t="str" s="18" r="F304">
        <f>CONCATENATE("LMsched:",(H304*1000))</f>
        <v>LMsched:31000</v>
      </c>
      <c s="11" r="G304">
        <v>31</v>
      </c>
      <c s="6" r="H304">
        <v>31</v>
      </c>
      <c s="25" r="I304">
        <v>1</v>
      </c>
      <c t="str" s="18" r="J304">
        <f>CONCATENATE("LMbid:",(G304*1000))</f>
        <v>LMbid:31000</v>
      </c>
      <c t="str" s="18" r="K304">
        <f>CONCATENATE("LMUnscheduled:",(I304*1000))</f>
        <v>LMUnscheduled:1000</v>
      </c>
      <c t="str" s="18" r="L304">
        <f>CONCATENATE("LMPlanned:",(N304*1000))</f>
        <v>LMPlanned:0</v>
      </c>
      <c t="str" s="18" r="M304">
        <f>CONCATENATE("LMSettled:",(P304*1000))</f>
        <v>LMSettled:31000</v>
      </c>
      <c s="25" r="N304">
        <v>0</v>
      </c>
      <c s="24" r="O304"/>
      <c s="6" r="P304">
        <v>31</v>
      </c>
      <c s="10" r="Q304">
        <v>-3</v>
      </c>
      <c s="28" r="R304">
        <v>-79.26</v>
      </c>
      <c s="28" r="S304">
        <v>777.44</v>
      </c>
      <c s="10" r="T304"/>
      <c s="20" r="U304">
        <f>X304*32</f>
        <v>816.96</v>
      </c>
      <c s="29" r="V304">
        <f>IF((U304=0),0,(S304/U304))</f>
        <v>0.95162553858206</v>
      </c>
      <c s="28" r="X304">
        <f>(AA304+AB304)*AC304</f>
        <v>25.53</v>
      </c>
      <c s="10" r="Y304"/>
      <c s="22" r="AA304">
        <v>15.4</v>
      </c>
      <c s="22" r="AB304">
        <v>10.13</v>
      </c>
      <c s="22" r="AC304">
        <v>1</v>
      </c>
      <c s="22" r="AD304">
        <v>0.98</v>
      </c>
    </row>
    <row customHeight="1" r="305" ht="12.0">
      <c s="13" r="A305">
        <v>41287.625</v>
      </c>
      <c s="16" r="B305">
        <v>41287.625</v>
      </c>
      <c s="13" r="C305">
        <f>A305+TIME(5,0,0)</f>
        <v>41287.8333333333</v>
      </c>
      <c s="17" r="D305">
        <f>DATE(YEAR(C305),MONTH(C305),DAY(C305))</f>
        <v>41287</v>
      </c>
      <c s="18" r="E305">
        <f>HOUR(C305)</f>
        <v>20</v>
      </c>
      <c t="str" s="18" r="F305">
        <f>CONCATENATE("LMsched:",(H305*1000))</f>
        <v>LMsched:31000</v>
      </c>
      <c s="11" r="G305">
        <v>31</v>
      </c>
      <c s="6" r="H305">
        <v>31</v>
      </c>
      <c s="25" r="I305">
        <v>1</v>
      </c>
      <c t="str" s="18" r="J305">
        <f>CONCATENATE("LMbid:",(G305*1000))</f>
        <v>LMbid:31000</v>
      </c>
      <c t="str" s="18" r="K305">
        <f>CONCATENATE("LMUnscheduled:",(I305*1000))</f>
        <v>LMUnscheduled:1000</v>
      </c>
      <c t="str" s="18" r="L305">
        <f>CONCATENATE("LMPlanned:",(N305*1000))</f>
        <v>LMPlanned:0</v>
      </c>
      <c t="str" s="18" r="M305">
        <f>CONCATENATE("LMSettled:",(P305*1000))</f>
        <v>LMSettled:31000</v>
      </c>
      <c s="25" r="N305">
        <v>0</v>
      </c>
      <c s="24" r="O305"/>
      <c s="6" r="P305">
        <v>31</v>
      </c>
      <c s="10" r="Q305">
        <v>-1</v>
      </c>
      <c s="28" r="R305">
        <v>-25.64</v>
      </c>
      <c s="28" r="S305">
        <v>392.3</v>
      </c>
      <c s="10" r="T305"/>
      <c s="20" r="U305">
        <f>X305*32</f>
        <v>411.52</v>
      </c>
      <c s="29" r="V305">
        <f>IF((U305=0),0,(S305/U305))</f>
        <v>0.953295101088647</v>
      </c>
      <c s="28" r="X305">
        <f>(AA305+AB305)*AC305</f>
        <v>12.86</v>
      </c>
      <c s="10" r="Y305"/>
      <c s="22" r="AA305">
        <v>4.99</v>
      </c>
      <c s="22" r="AB305">
        <v>7.87</v>
      </c>
      <c s="22" r="AC305">
        <v>1</v>
      </c>
      <c s="22" r="AD305">
        <v>0.98</v>
      </c>
    </row>
    <row customHeight="1" r="306" ht="12.0">
      <c s="13" r="A306">
        <v>41287.6666666667</v>
      </c>
      <c s="16" r="B306">
        <v>41287.6666666667</v>
      </c>
      <c s="13" r="C306">
        <f>A306+TIME(5,0,0)</f>
        <v>41287.875</v>
      </c>
      <c s="17" r="D306">
        <f>DATE(YEAR(C306),MONTH(C306),DAY(C306))</f>
        <v>41287</v>
      </c>
      <c s="18" r="E306">
        <f>HOUR(C306)</f>
        <v>21</v>
      </c>
      <c t="str" s="18" r="F306">
        <f>CONCATENATE("LMsched:",(H306*1000))</f>
        <v>LMsched:31000</v>
      </c>
      <c s="11" r="G306">
        <v>31</v>
      </c>
      <c s="6" r="H306">
        <v>31</v>
      </c>
      <c s="25" r="I306">
        <v>1</v>
      </c>
      <c t="str" s="18" r="J306">
        <f>CONCATENATE("LMbid:",(G306*1000))</f>
        <v>LMbid:31000</v>
      </c>
      <c t="str" s="18" r="K306">
        <f>CONCATENATE("LMUnscheduled:",(I306*1000))</f>
        <v>LMUnscheduled:1000</v>
      </c>
      <c t="str" s="18" r="L306">
        <f>CONCATENATE("LMPlanned:",(N306*1000))</f>
        <v>LMPlanned:0</v>
      </c>
      <c t="str" s="18" r="M306">
        <f>CONCATENATE("LMSettled:",(P306*1000))</f>
        <v>LMSettled:31000</v>
      </c>
      <c s="25" r="N306">
        <v>0</v>
      </c>
      <c s="24" r="O306"/>
      <c s="6" r="P306">
        <v>31</v>
      </c>
      <c s="10" r="Q306">
        <v>-2</v>
      </c>
      <c s="28" r="R306">
        <v>-52.58</v>
      </c>
      <c s="28" r="S306">
        <v>441.52</v>
      </c>
      <c s="10" r="T306"/>
      <c s="20" r="U306">
        <f>X306*32</f>
        <v>585.28</v>
      </c>
      <c s="29" r="V306">
        <f>IF((U306=0),0,(S306/U306))</f>
        <v>0.754373974849645</v>
      </c>
      <c s="28" r="X306">
        <f>(AA306+AB306)*AC306</f>
        <v>18.29</v>
      </c>
      <c s="10" r="Y306"/>
      <c s="22" r="AA306">
        <v>5.57</v>
      </c>
      <c s="22" r="AB306">
        <v>12.72</v>
      </c>
      <c s="22" r="AC306">
        <v>1</v>
      </c>
      <c s="22" r="AD306">
        <v>0.97</v>
      </c>
    </row>
    <row customHeight="1" r="307" ht="12.0">
      <c s="13" r="A307">
        <v>41287.7083333333</v>
      </c>
      <c s="16" r="B307">
        <v>41287.7083333333</v>
      </c>
      <c s="13" r="C307">
        <f>A307+TIME(5,0,0)</f>
        <v>41287.9166666667</v>
      </c>
      <c s="17" r="D307">
        <f>DATE(YEAR(C307),MONTH(C307),DAY(C307))</f>
        <v>41287</v>
      </c>
      <c s="18" r="E307">
        <f>HOUR(C307)</f>
        <v>22</v>
      </c>
      <c t="str" s="18" r="F307">
        <f>CONCATENATE("LMsched:",(H307*1000))</f>
        <v>LMsched:31000</v>
      </c>
      <c s="11" r="G307">
        <v>31</v>
      </c>
      <c s="6" r="H307">
        <v>31</v>
      </c>
      <c s="25" r="I307">
        <v>1</v>
      </c>
      <c t="str" s="18" r="J307">
        <f>CONCATENATE("LMbid:",(G307*1000))</f>
        <v>LMbid:31000</v>
      </c>
      <c t="str" s="18" r="K307">
        <f>CONCATENATE("LMUnscheduled:",(I307*1000))</f>
        <v>LMUnscheduled:1000</v>
      </c>
      <c t="str" s="18" r="L307">
        <f>CONCATENATE("LMPlanned:",(N307*1000))</f>
        <v>LMPlanned:0</v>
      </c>
      <c t="str" s="18" r="M307">
        <f>CONCATENATE("LMSettled:",(P307*1000))</f>
        <v>LMSettled:31000</v>
      </c>
      <c s="25" r="N307">
        <v>0</v>
      </c>
      <c s="24" r="O307"/>
      <c s="6" r="P307">
        <v>31</v>
      </c>
      <c s="10" r="Q307">
        <v>-1</v>
      </c>
      <c s="28" r="R307">
        <v>-28.74</v>
      </c>
      <c s="28" r="S307">
        <v>447.29</v>
      </c>
      <c s="10" r="T307"/>
      <c s="20" r="U307">
        <f>X307*32</f>
        <v>492.16</v>
      </c>
      <c s="29" r="V307">
        <f>IF((U307=0),0,(S307/U307))</f>
        <v>0.908830461638492</v>
      </c>
      <c s="28" r="X307">
        <f>(AA307+AB307)*AC307</f>
        <v>15.38</v>
      </c>
      <c s="10" r="Y307"/>
      <c s="22" r="AA307">
        <v>10.59</v>
      </c>
      <c s="22" r="AB307">
        <v>4.79</v>
      </c>
      <c s="22" r="AC307">
        <v>1</v>
      </c>
      <c s="22" r="AD307">
        <v>0.94</v>
      </c>
    </row>
    <row customHeight="1" r="308" ht="12.0">
      <c s="13" r="A308">
        <v>41287.75</v>
      </c>
      <c s="16" r="B308">
        <v>41287.75</v>
      </c>
      <c s="13" r="C308">
        <f>A308+TIME(5,0,0)</f>
        <v>41287.9583333333</v>
      </c>
      <c s="17" r="D308">
        <f>DATE(YEAR(C308),MONTH(C308),DAY(C308))</f>
        <v>41287</v>
      </c>
      <c s="18" r="E308">
        <f>HOUR(C308)</f>
        <v>23</v>
      </c>
      <c t="str" s="18" r="F308">
        <f>CONCATENATE("LMsched:",(H308*1000))</f>
        <v>LMsched:31000</v>
      </c>
      <c s="11" r="G308">
        <v>31</v>
      </c>
      <c s="6" r="H308">
        <v>31</v>
      </c>
      <c s="25" r="I308">
        <v>1</v>
      </c>
      <c t="str" s="18" r="J308">
        <f>CONCATENATE("LMbid:",(G308*1000))</f>
        <v>LMbid:31000</v>
      </c>
      <c t="str" s="18" r="K308">
        <f>CONCATENATE("LMUnscheduled:",(I308*1000))</f>
        <v>LMUnscheduled:1000</v>
      </c>
      <c t="str" s="18" r="L308">
        <f>CONCATENATE("LMPlanned:",(N308*1000))</f>
        <v>LMPlanned:0</v>
      </c>
      <c t="str" s="18" r="M308">
        <f>CONCATENATE("LMSettled:",(P308*1000))</f>
        <v>LMSettled:31000</v>
      </c>
      <c s="25" r="N308">
        <v>0</v>
      </c>
      <c s="24" r="O308"/>
      <c s="6" r="P308">
        <v>31</v>
      </c>
      <c s="10" r="Q308">
        <v>0</v>
      </c>
      <c s="28" r="R308">
        <v>0</v>
      </c>
      <c s="28" r="S308">
        <v>717.19</v>
      </c>
      <c s="10" r="T308"/>
      <c s="20" r="U308">
        <f>X308*32</f>
        <v>768.64</v>
      </c>
      <c s="29" r="V308">
        <f>IF((U308=0),0,(S308/U308))</f>
        <v>0.933063592839301</v>
      </c>
      <c s="28" r="X308">
        <f>(AA308+AB308)*AC308</f>
        <v>24.02</v>
      </c>
      <c s="10" r="Y308"/>
      <c s="22" r="AA308">
        <v>17.02</v>
      </c>
      <c s="22" r="AB308">
        <v>7</v>
      </c>
      <c s="22" r="AC308">
        <v>1</v>
      </c>
      <c s="22" r="AD308">
        <v>0.96</v>
      </c>
    </row>
    <row customHeight="1" r="309" ht="12.0">
      <c s="13" r="A309">
        <v>41287.7916666667</v>
      </c>
      <c s="16" r="B309">
        <v>41287.7916666667</v>
      </c>
      <c s="13" r="C309">
        <f>A309+TIME(5,0,0)</f>
        <v>41288</v>
      </c>
      <c s="17" r="D309">
        <f>DATE(YEAR(C309),MONTH(C309),DAY(C309))</f>
        <v>41288</v>
      </c>
      <c s="18" r="E309">
        <f>HOUR(C309)</f>
        <v>0</v>
      </c>
      <c t="str" s="18" r="F309">
        <f>CONCATENATE("LMsched:",(H309*1000))</f>
        <v>LMsched:31000</v>
      </c>
      <c s="11" r="G309">
        <v>31</v>
      </c>
      <c s="6" r="H309">
        <v>31</v>
      </c>
      <c s="25" r="I309">
        <v>1</v>
      </c>
      <c t="str" s="18" r="J309">
        <f>CONCATENATE("LMbid:",(G309*1000))</f>
        <v>LMbid:31000</v>
      </c>
      <c t="str" s="18" r="K309">
        <f>CONCATENATE("LMUnscheduled:",(I309*1000))</f>
        <v>LMUnscheduled:1000</v>
      </c>
      <c t="str" s="18" r="L309">
        <f>CONCATENATE("LMPlanned:",(N309*1000))</f>
        <v>LMPlanned:0</v>
      </c>
      <c t="str" s="18" r="M309">
        <f>CONCATENATE("LMSettled:",(P309*1000))</f>
        <v>LMSettled:31000</v>
      </c>
      <c s="25" r="N309">
        <v>0</v>
      </c>
      <c s="24" r="O309"/>
      <c s="6" r="P309">
        <v>31</v>
      </c>
      <c s="10" r="Q309">
        <v>-1</v>
      </c>
      <c s="28" r="R309">
        <v>-34.6</v>
      </c>
      <c s="28" r="S309">
        <v>0</v>
      </c>
      <c s="10" r="T309"/>
      <c s="20" r="U309">
        <f>X309*32</f>
        <v>855.04</v>
      </c>
      <c s="29" r="V309">
        <f>IF((U309=0),0,(S309/U309))</f>
        <v>0</v>
      </c>
      <c s="28" r="X309">
        <f>(AA309+AB309)*AC309</f>
        <v>26.72</v>
      </c>
      <c s="10" r="Y309"/>
      <c s="22" r="AA309">
        <v>22.88</v>
      </c>
      <c s="22" r="AB309">
        <v>3.84</v>
      </c>
      <c s="22" r="AC309">
        <v>1</v>
      </c>
      <c s="22" r="AD309">
        <v>0.96</v>
      </c>
    </row>
    <row customHeight="1" r="310" ht="12.0">
      <c s="13" r="A310">
        <v>41287.8333333333</v>
      </c>
      <c s="16" r="B310">
        <v>41287.8333333333</v>
      </c>
      <c s="13" r="C310">
        <f>A310+TIME(5,0,0)</f>
        <v>41288.0416666667</v>
      </c>
      <c s="17" r="D310">
        <f>DATE(YEAR(C310),MONTH(C310),DAY(C310))</f>
        <v>41288</v>
      </c>
      <c s="18" r="E310">
        <f>HOUR(C310)</f>
        <v>1</v>
      </c>
      <c t="str" s="18" r="F310">
        <f>CONCATENATE("LMsched:",(H310*1000))</f>
        <v>LMsched:31000</v>
      </c>
      <c s="11" r="G310">
        <v>31</v>
      </c>
      <c s="6" r="H310">
        <v>31</v>
      </c>
      <c s="25" r="I310">
        <v>1</v>
      </c>
      <c t="str" s="18" r="J310">
        <f>CONCATENATE("LMbid:",(G310*1000))</f>
        <v>LMbid:31000</v>
      </c>
      <c t="str" s="18" r="K310">
        <f>CONCATENATE("LMUnscheduled:",(I310*1000))</f>
        <v>LMUnscheduled:1000</v>
      </c>
      <c t="str" s="18" r="L310">
        <f>CONCATENATE("LMPlanned:",(N310*1000))</f>
        <v>LMPlanned:0</v>
      </c>
      <c t="str" s="18" r="M310">
        <f>CONCATENATE("LMSettled:",(P310*1000))</f>
        <v>LMSettled:31000</v>
      </c>
      <c s="25" r="N310">
        <v>0</v>
      </c>
      <c s="24" r="O310"/>
      <c s="6" r="P310">
        <v>31</v>
      </c>
      <c s="10" r="Q310">
        <v>2</v>
      </c>
      <c s="28" r="R310">
        <v>61.66</v>
      </c>
      <c s="28" r="S310">
        <v>883.47</v>
      </c>
      <c s="10" r="T310"/>
      <c s="20" r="U310">
        <f>X310*32</f>
        <v>949.44</v>
      </c>
      <c s="29" r="V310">
        <f>IF((U310=0),0,(S310/U310))</f>
        <v>0.930516936299292</v>
      </c>
      <c s="28" r="X310">
        <f>(AA310+AB310)*AC310</f>
        <v>29.67</v>
      </c>
      <c s="10" r="Y310"/>
      <c s="22" r="AA310">
        <v>22.41</v>
      </c>
      <c s="22" r="AB310">
        <v>7.26</v>
      </c>
      <c s="22" r="AC310">
        <v>1</v>
      </c>
      <c s="22" r="AD310">
        <v>0.96</v>
      </c>
    </row>
    <row customHeight="1" r="311" ht="12.0">
      <c s="13" r="A311">
        <v>41287.875</v>
      </c>
      <c s="16" r="B311">
        <v>41287.875</v>
      </c>
      <c s="13" r="C311">
        <f>A311+TIME(5,0,0)</f>
        <v>41288.0833333333</v>
      </c>
      <c s="17" r="D311">
        <f>DATE(YEAR(C311),MONTH(C311),DAY(C311))</f>
        <v>41288</v>
      </c>
      <c s="18" r="E311">
        <f>HOUR(C311)</f>
        <v>2</v>
      </c>
      <c t="str" s="18" r="F311">
        <f>CONCATENATE("LMsched:",(H311*1000))</f>
        <v>LMsched:31000</v>
      </c>
      <c s="11" r="G311">
        <v>31</v>
      </c>
      <c s="6" r="H311">
        <v>31</v>
      </c>
      <c s="25" r="I311">
        <v>1</v>
      </c>
      <c t="str" s="18" r="J311">
        <f>CONCATENATE("LMbid:",(G311*1000))</f>
        <v>LMbid:31000</v>
      </c>
      <c t="str" s="18" r="K311">
        <f>CONCATENATE("LMUnscheduled:",(I311*1000))</f>
        <v>LMUnscheduled:1000</v>
      </c>
      <c t="str" s="18" r="L311">
        <f>CONCATENATE("LMPlanned:",(N311*1000))</f>
        <v>LMPlanned:0</v>
      </c>
      <c t="str" s="18" r="M311">
        <f>CONCATENATE("LMSettled:",(P311*1000))</f>
        <v>LMSettled:31000</v>
      </c>
      <c s="25" r="N311">
        <v>0</v>
      </c>
      <c s="24" r="O311"/>
      <c s="6" r="P311">
        <v>31</v>
      </c>
      <c s="10" r="Q311">
        <v>-5</v>
      </c>
      <c s="28" r="R311">
        <v>-147.4</v>
      </c>
      <c s="28" r="S311">
        <v>586.08</v>
      </c>
      <c s="10" r="T311"/>
      <c s="20" r="U311">
        <f>X311*32</f>
        <v>634.24</v>
      </c>
      <c s="29" r="V311">
        <f>IF((U311=0),0,(S311/U311))</f>
        <v>0.924066599394551</v>
      </c>
      <c s="28" r="X311">
        <f>(AA311+AB311)*AC311</f>
        <v>19.82</v>
      </c>
      <c s="10" r="Y311"/>
      <c s="22" r="AA311">
        <v>14.94</v>
      </c>
      <c s="22" r="AB311">
        <v>4.88</v>
      </c>
      <c s="22" r="AC311">
        <v>1</v>
      </c>
      <c s="22" r="AD311">
        <v>0.95</v>
      </c>
    </row>
    <row customHeight="1" r="312" ht="12.0">
      <c s="13" r="A312">
        <v>41287.9166666667</v>
      </c>
      <c s="16" r="B312">
        <v>41287.9166666667</v>
      </c>
      <c s="13" r="C312">
        <f>A312+TIME(5,0,0)</f>
        <v>41288.125</v>
      </c>
      <c s="17" r="D312">
        <f>DATE(YEAR(C312),MONTH(C312),DAY(C312))</f>
        <v>41288</v>
      </c>
      <c s="18" r="E312">
        <f>HOUR(C312)</f>
        <v>3</v>
      </c>
      <c t="str" s="18" r="F312">
        <f>CONCATENATE("LMsched:",(H312*1000))</f>
        <v>LMsched:31000</v>
      </c>
      <c s="11" r="G312">
        <v>31</v>
      </c>
      <c s="6" r="H312">
        <v>31</v>
      </c>
      <c s="25" r="I312">
        <v>1</v>
      </c>
      <c t="str" s="18" r="J312">
        <f>CONCATENATE("LMbid:",(G312*1000))</f>
        <v>LMbid:31000</v>
      </c>
      <c t="str" s="18" r="K312">
        <f>CONCATENATE("LMUnscheduled:",(I312*1000))</f>
        <v>LMUnscheduled:1000</v>
      </c>
      <c t="str" s="18" r="L312">
        <f>CONCATENATE("LMPlanned:",(N312*1000))</f>
        <v>LMPlanned:0</v>
      </c>
      <c t="str" s="18" r="M312">
        <f>CONCATENATE("LMSettled:",(P312*1000))</f>
        <v>LMSettled:31000</v>
      </c>
      <c s="25" r="N312">
        <v>0</v>
      </c>
      <c s="24" r="O312"/>
      <c s="6" r="P312">
        <v>31</v>
      </c>
      <c s="10" r="Q312">
        <v>-1</v>
      </c>
      <c s="28" r="R312">
        <v>-24.69</v>
      </c>
      <c s="28" r="S312">
        <v>557.02</v>
      </c>
      <c s="10" r="T312"/>
      <c s="20" r="U312">
        <f>X312*32</f>
        <v>624</v>
      </c>
      <c s="29" r="V312">
        <f>IF((U312=0),0,(S312/U312))</f>
        <v>0.892660256410256</v>
      </c>
      <c s="28" r="X312">
        <f>(AA312+AB312)*AC312</f>
        <v>19.5</v>
      </c>
      <c s="10" r="Y312"/>
      <c s="22" r="AA312">
        <v>15.4</v>
      </c>
      <c s="22" r="AB312">
        <v>4.1</v>
      </c>
      <c s="22" r="AC312">
        <v>1</v>
      </c>
      <c s="22" r="AD312">
        <v>0.92</v>
      </c>
    </row>
    <row customHeight="1" r="313" ht="12.0">
      <c s="13" r="A313">
        <v>41287.9583333333</v>
      </c>
      <c s="16" r="B313">
        <v>41287.9583333333</v>
      </c>
      <c s="13" r="C313">
        <f>A313+TIME(5,0,0)</f>
        <v>41288.1666666667</v>
      </c>
      <c s="17" r="D313">
        <f>DATE(YEAR(C313),MONTH(C313),DAY(C313))</f>
        <v>41288</v>
      </c>
      <c s="18" r="E313">
        <f>HOUR(C313)</f>
        <v>4</v>
      </c>
      <c t="str" s="18" r="F313">
        <f>CONCATENATE("LMsched:",(H313*1000))</f>
        <v>LMsched:31000</v>
      </c>
      <c s="11" r="G313">
        <v>31</v>
      </c>
      <c s="6" r="H313">
        <v>31</v>
      </c>
      <c s="25" r="I313">
        <v>1</v>
      </c>
      <c t="str" s="18" r="J313">
        <f>CONCATENATE("LMbid:",(G313*1000))</f>
        <v>LMbid:31000</v>
      </c>
      <c t="str" s="18" r="K313">
        <f>CONCATENATE("LMUnscheduled:",(I313*1000))</f>
        <v>LMUnscheduled:1000</v>
      </c>
      <c t="str" s="18" r="L313">
        <f>CONCATENATE("LMPlanned:",(N313*1000))</f>
        <v>LMPlanned:0</v>
      </c>
      <c t="str" s="18" r="M313">
        <f>CONCATENATE("LMSettled:",(P313*1000))</f>
        <v>LMSettled:31000</v>
      </c>
      <c s="25" r="N313">
        <v>0</v>
      </c>
      <c s="24" r="O313"/>
      <c s="6" r="P313">
        <v>31</v>
      </c>
      <c s="10" r="Q313">
        <v>-1</v>
      </c>
      <c s="28" r="R313">
        <v>-23.04</v>
      </c>
      <c s="28" r="S313">
        <v>602.82</v>
      </c>
      <c s="10" r="T313"/>
      <c s="20" r="U313">
        <f>X313*32</f>
        <v>636.48</v>
      </c>
      <c s="29" r="V313">
        <f>IF((U313=0),0,(S313/U313))</f>
        <v>0.947115384615385</v>
      </c>
      <c s="28" r="X313">
        <f>(AA313+AB313)*AC313</f>
        <v>19.89</v>
      </c>
      <c s="10" r="Y313"/>
      <c s="22" r="AA313">
        <v>12.9</v>
      </c>
      <c s="22" r="AB313">
        <v>6.99</v>
      </c>
      <c s="22" r="AC313">
        <v>1</v>
      </c>
      <c s="22" r="AD313">
        <v>0.98</v>
      </c>
    </row>
    <row customHeight="1" r="314" ht="12.0">
      <c s="13" r="A314">
        <v>41288</v>
      </c>
      <c s="16" r="B314">
        <v>41288</v>
      </c>
      <c s="13" r="C314">
        <f>A314+TIME(5,0,0)</f>
        <v>41288.2083333333</v>
      </c>
      <c s="17" r="D314">
        <f>DATE(YEAR(C314),MONTH(C314),DAY(C314))</f>
        <v>41288</v>
      </c>
      <c s="18" r="E314">
        <f>HOUR(C314)</f>
        <v>5</v>
      </c>
      <c t="str" s="18" r="F314">
        <f>CONCATENATE("LMsched:",(H314*1000))</f>
        <v>LMsched:31000</v>
      </c>
      <c s="11" r="G314">
        <v>31</v>
      </c>
      <c s="6" r="H314">
        <v>31</v>
      </c>
      <c s="25" r="I314">
        <v>1</v>
      </c>
      <c t="str" s="18" r="J314">
        <f>CONCATENATE("LMbid:",(G314*1000))</f>
        <v>LMbid:31000</v>
      </c>
      <c t="str" s="18" r="K314">
        <f>CONCATENATE("LMUnscheduled:",(I314*1000))</f>
        <v>LMUnscheduled:1000</v>
      </c>
      <c t="str" s="18" r="L314">
        <f>CONCATENATE("LMPlanned:",(N314*1000))</f>
        <v>LMPlanned:0</v>
      </c>
      <c t="str" s="18" r="M314">
        <f>CONCATENATE("LMSettled:",(P314*1000))</f>
        <v>LMSettled:31000</v>
      </c>
      <c s="25" r="N314">
        <v>0</v>
      </c>
      <c s="24" r="O314"/>
      <c s="6" r="P314">
        <v>31</v>
      </c>
      <c s="10" r="Q314">
        <v>-2</v>
      </c>
      <c s="28" r="R314">
        <v>-45.46</v>
      </c>
      <c s="28" r="S314">
        <v>277.41</v>
      </c>
      <c s="10" r="T314"/>
      <c s="20" r="U314">
        <f>X314*32</f>
        <v>292.48</v>
      </c>
      <c s="29" r="V314">
        <f>IF((U314=0),0,(S314/U314))</f>
        <v>0.94847510940919</v>
      </c>
      <c s="28" r="X314">
        <f>(AA314+AB314)*AC314</f>
        <v>9.14</v>
      </c>
      <c s="10" r="Y314"/>
      <c s="22" r="AA314">
        <v>6.25</v>
      </c>
      <c s="22" r="AB314">
        <v>2.89</v>
      </c>
      <c s="22" r="AC314">
        <v>1</v>
      </c>
      <c s="22" r="AD314">
        <v>0.98</v>
      </c>
    </row>
    <row customHeight="1" r="315" ht="12.0">
      <c s="13" r="A315">
        <v>41288.0416666667</v>
      </c>
      <c s="16" r="B315">
        <v>41288.0416666667</v>
      </c>
      <c s="13" r="C315">
        <f>A315+TIME(5,0,0)</f>
        <v>41288.25</v>
      </c>
      <c s="17" r="D315">
        <f>DATE(YEAR(C315),MONTH(C315),DAY(C315))</f>
        <v>41288</v>
      </c>
      <c s="18" r="E315">
        <f>HOUR(C315)</f>
        <v>6</v>
      </c>
      <c t="str" s="18" r="F315">
        <f>CONCATENATE("LMsched:",(H315*1000))</f>
        <v>LMsched:31000</v>
      </c>
      <c s="11" r="G315">
        <v>31</v>
      </c>
      <c s="6" r="H315">
        <v>31</v>
      </c>
      <c s="25" r="I315">
        <v>1</v>
      </c>
      <c t="str" s="18" r="J315">
        <f>CONCATENATE("LMbid:",(G315*1000))</f>
        <v>LMbid:31000</v>
      </c>
      <c t="str" s="18" r="K315">
        <f>CONCATENATE("LMUnscheduled:",(I315*1000))</f>
        <v>LMUnscheduled:1000</v>
      </c>
      <c t="str" s="18" r="L315">
        <f>CONCATENATE("LMPlanned:",(N315*1000))</f>
        <v>LMPlanned:0</v>
      </c>
      <c t="str" s="18" r="M315">
        <f>CONCATENATE("LMSettled:",(P315*1000))</f>
        <v>LMSettled:31000</v>
      </c>
      <c s="25" r="N315">
        <v>0</v>
      </c>
      <c t="s" s="24" r="O315">
        <v>30</v>
      </c>
      <c s="6" r="P315">
        <v>31</v>
      </c>
      <c s="10" r="Q315">
        <v>-2</v>
      </c>
      <c s="28" r="R315">
        <v>-45.28</v>
      </c>
      <c s="28" r="S315">
        <v>115.23</v>
      </c>
      <c s="10" r="T315"/>
      <c s="20" r="U315">
        <f>X315*32</f>
        <v>125.76</v>
      </c>
      <c s="29" r="V315">
        <f>IF((U315=0),0,(S315/U315))</f>
        <v>0.916269083969466</v>
      </c>
      <c s="28" r="X315">
        <f>(AA315+AB315)*AC315</f>
        <v>3.93</v>
      </c>
      <c s="10" r="Y315"/>
      <c s="22" r="AA315">
        <v>2.71</v>
      </c>
      <c s="22" r="AB315">
        <v>1.22</v>
      </c>
      <c s="22" r="AC315">
        <v>1</v>
      </c>
      <c s="22" r="AD315">
        <v>0.95</v>
      </c>
    </row>
    <row customHeight="1" r="316" ht="12.0">
      <c s="13" r="A316">
        <v>41288.0833333333</v>
      </c>
      <c s="16" r="B316">
        <v>41288.0833333333</v>
      </c>
      <c s="13" r="C316">
        <f>A316+TIME(5,0,0)</f>
        <v>41288.2916666667</v>
      </c>
      <c s="17" r="D316">
        <f>DATE(YEAR(C316),MONTH(C316),DAY(C316))</f>
        <v>41288</v>
      </c>
      <c s="18" r="E316">
        <f>HOUR(C316)</f>
        <v>7</v>
      </c>
      <c t="str" s="18" r="F316">
        <f>CONCATENATE("LMsched:",(H316*1000))</f>
        <v>LMsched:31000</v>
      </c>
      <c s="11" r="G316">
        <v>31</v>
      </c>
      <c s="6" r="H316">
        <v>31</v>
      </c>
      <c s="25" r="I316">
        <v>1</v>
      </c>
      <c t="str" s="18" r="J316">
        <f>CONCATENATE("LMbid:",(G316*1000))</f>
        <v>LMbid:31000</v>
      </c>
      <c t="str" s="18" r="K316">
        <f>CONCATENATE("LMUnscheduled:",(I316*1000))</f>
        <v>LMUnscheduled:1000</v>
      </c>
      <c t="str" s="18" r="L316">
        <f>CONCATENATE("LMPlanned:",(N316*1000))</f>
        <v>LMPlanned:0</v>
      </c>
      <c t="str" s="18" r="M316">
        <f>CONCATENATE("LMSettled:",(P316*1000))</f>
        <v>LMSettled:31000</v>
      </c>
      <c s="25" r="N316">
        <v>0</v>
      </c>
      <c t="s" s="24" r="O316">
        <v>30</v>
      </c>
      <c s="6" r="P316">
        <v>31</v>
      </c>
      <c s="10" r="Q316">
        <v>0</v>
      </c>
      <c s="28" r="R316">
        <v>0</v>
      </c>
      <c s="28" r="S316">
        <v>259.58</v>
      </c>
      <c s="10" r="T316"/>
      <c s="20" r="U316">
        <f>X316*32</f>
        <v>275.84</v>
      </c>
      <c s="29" r="V316">
        <f>IF((U316=0),0,(S316/U316))</f>
        <v>0.941052784222738</v>
      </c>
      <c s="28" r="X316">
        <f>(AA316+AB316)*AC316</f>
        <v>8.62</v>
      </c>
      <c s="10" r="Y316"/>
      <c s="22" r="AA316">
        <v>5.81</v>
      </c>
      <c s="22" r="AB316">
        <v>2.81</v>
      </c>
      <c s="22" r="AC316">
        <v>1</v>
      </c>
      <c s="22" r="AD316">
        <v>0.97</v>
      </c>
    </row>
    <row customHeight="1" r="317" ht="12.0">
      <c s="13" r="A317">
        <v>41288.125</v>
      </c>
      <c s="16" r="B317">
        <v>41288.125</v>
      </c>
      <c s="13" r="C317">
        <f>A317+TIME(5,0,0)</f>
        <v>41288.3333333333</v>
      </c>
      <c s="17" r="D317">
        <f>DATE(YEAR(C317),MONTH(C317),DAY(C317))</f>
        <v>41288</v>
      </c>
      <c s="18" r="E317">
        <f>HOUR(C317)</f>
        <v>8</v>
      </c>
      <c t="str" s="18" r="F317">
        <f>CONCATENATE("LMsched:",(H317*1000))</f>
        <v>LMsched:31000</v>
      </c>
      <c s="11" r="G317">
        <v>31</v>
      </c>
      <c s="6" r="H317">
        <v>31</v>
      </c>
      <c s="25" r="I317">
        <v>1</v>
      </c>
      <c t="str" s="18" r="J317">
        <f>CONCATENATE("LMbid:",(G317*1000))</f>
        <v>LMbid:31000</v>
      </c>
      <c t="str" s="18" r="K317">
        <f>CONCATENATE("LMUnscheduled:",(I317*1000))</f>
        <v>LMUnscheduled:1000</v>
      </c>
      <c t="str" s="18" r="L317">
        <f>CONCATENATE("LMPlanned:",(N317*1000))</f>
        <v>LMPlanned:0</v>
      </c>
      <c t="str" s="18" r="M317">
        <f>CONCATENATE("LMSettled:",(P317*1000))</f>
        <v>LMSettled:31000</v>
      </c>
      <c s="25" r="N317">
        <v>0</v>
      </c>
      <c t="s" s="24" r="O317">
        <v>30</v>
      </c>
      <c s="6" r="P317">
        <v>31</v>
      </c>
      <c s="10" r="Q317">
        <v>-2</v>
      </c>
      <c s="28" r="R317">
        <v>-42.04</v>
      </c>
      <c s="28" r="S317">
        <v>261.04</v>
      </c>
      <c s="10" r="T317"/>
      <c s="20" r="U317">
        <f>X317*32</f>
        <v>274.88</v>
      </c>
      <c s="29" r="V317">
        <f>IF((U317=0),0,(S317/U317))</f>
        <v>0.94965075669383</v>
      </c>
      <c s="28" r="X317">
        <f>(AA317+AB317)*AC317</f>
        <v>8.59</v>
      </c>
      <c s="10" r="Y317"/>
      <c s="22" r="AA317">
        <v>5.74</v>
      </c>
      <c s="22" r="AB317">
        <v>2.85</v>
      </c>
      <c s="22" r="AC317">
        <v>1</v>
      </c>
      <c s="22" r="AD317">
        <v>0.98</v>
      </c>
    </row>
    <row customHeight="1" r="318" ht="12.0">
      <c s="13" r="A318">
        <v>41288.1666666667</v>
      </c>
      <c s="16" r="B318">
        <v>41288.1666666667</v>
      </c>
      <c s="17" r="C318">
        <f>A318+TIME(5,0,0)</f>
        <v>41288.375</v>
      </c>
      <c s="17" r="D318">
        <f>DATE(YEAR(C318),MONTH(C318),DAY(C318))</f>
        <v>41288</v>
      </c>
      <c s="18" r="E318">
        <f>HOUR(C318)</f>
        <v>9</v>
      </c>
      <c t="str" s="18" r="F318">
        <f>CONCATENATE("LMsched:",(H318*1000))</f>
        <v>LMsched:31000</v>
      </c>
      <c s="11" r="G318">
        <v>31</v>
      </c>
      <c s="6" r="H318">
        <v>31</v>
      </c>
      <c s="25" r="I318">
        <v>1</v>
      </c>
      <c t="str" s="18" r="J318">
        <f>CONCATENATE("LMbid:",(G318*1000))</f>
        <v>LMbid:31000</v>
      </c>
      <c t="str" s="18" r="K318">
        <f>CONCATENATE("LMUnscheduled:",(I318*1000))</f>
        <v>LMUnscheduled:1000</v>
      </c>
      <c t="str" s="18" r="L318">
        <f>CONCATENATE("LMPlanned:",(N318*1000))</f>
        <v>LMPlanned:0</v>
      </c>
      <c t="str" s="18" r="M318">
        <f>CONCATENATE("LMSettled:",(P318*1000))</f>
        <v>LMSettled:31000</v>
      </c>
      <c s="25" r="N318">
        <v>0</v>
      </c>
      <c t="s" s="24" r="O318">
        <v>30</v>
      </c>
      <c s="6" r="P318">
        <v>31</v>
      </c>
      <c s="10" r="Q318">
        <v>2</v>
      </c>
      <c s="28" r="R318">
        <v>41.76</v>
      </c>
      <c s="28" r="S318">
        <v>77.32</v>
      </c>
      <c s="10" r="T318"/>
      <c s="20" r="U318">
        <f>X318*32</f>
        <v>81.92</v>
      </c>
      <c s="29" r="V318">
        <f>IF((U318=0),0,(S318/U318))</f>
        <v>0.94384765625</v>
      </c>
      <c s="28" r="X318">
        <f>(AA318+AB318)*AC318</f>
        <v>2.56</v>
      </c>
      <c s="10" r="Y318"/>
      <c s="22" r="AA318">
        <v>1.56</v>
      </c>
      <c s="22" r="AB318">
        <v>1</v>
      </c>
      <c s="22" r="AC318">
        <v>1</v>
      </c>
      <c s="22" r="AD318">
        <v>0.97</v>
      </c>
    </row>
    <row customHeight="1" r="319" ht="12.0">
      <c s="13" r="A319">
        <v>41288.2083333333</v>
      </c>
      <c s="16" r="B319">
        <v>41288.2083333333</v>
      </c>
      <c s="13" r="C319">
        <f>A319+TIME(5,0,0)</f>
        <v>41288.4166666667</v>
      </c>
      <c s="17" r="D319">
        <f>DATE(YEAR(C319),MONTH(C319),DAY(C319))</f>
        <v>41288</v>
      </c>
      <c s="18" r="E319">
        <f>HOUR(C319)</f>
        <v>10</v>
      </c>
      <c t="str" s="18" r="F319">
        <f>CONCATENATE("LMsched:",(H319*1000))</f>
        <v>LMsched:31000</v>
      </c>
      <c s="11" r="G319">
        <v>31</v>
      </c>
      <c s="6" r="H319">
        <v>31</v>
      </c>
      <c s="25" r="I319">
        <v>1</v>
      </c>
      <c t="str" s="18" r="J319">
        <f>CONCATENATE("LMbid:",(G319*1000))</f>
        <v>LMbid:31000</v>
      </c>
      <c t="str" s="18" r="K319">
        <f>CONCATENATE("LMUnscheduled:",(I319*1000))</f>
        <v>LMUnscheduled:1000</v>
      </c>
      <c t="str" s="18" r="L319">
        <f>CONCATENATE("LMPlanned:",(N319*1000))</f>
        <v>LMPlanned:0</v>
      </c>
      <c t="str" s="18" r="M319">
        <f>CONCATENATE("LMSettled:",(P319*1000))</f>
        <v>LMSettled:31000</v>
      </c>
      <c s="25" r="N319">
        <v>0</v>
      </c>
      <c t="s" s="24" r="O319">
        <v>30</v>
      </c>
      <c s="6" r="P319">
        <v>31</v>
      </c>
      <c s="10" r="Q319">
        <v>-2</v>
      </c>
      <c s="28" r="R319">
        <v>-33.28</v>
      </c>
      <c s="28" r="S319">
        <v>377.93</v>
      </c>
      <c s="10" r="T319"/>
      <c s="20" r="U319">
        <f>X319*32</f>
        <v>401.6</v>
      </c>
      <c s="29" r="V319">
        <f>IF((U319=0),0,(S319/U319))</f>
        <v>0.941060756972112</v>
      </c>
      <c s="28" r="X319">
        <f>(AA319+AB319)*AC319</f>
        <v>12.55</v>
      </c>
      <c s="10" r="Y319"/>
      <c s="22" r="AA319">
        <v>9.15</v>
      </c>
      <c s="22" r="AB319">
        <v>3.4</v>
      </c>
      <c s="22" r="AC319">
        <v>1</v>
      </c>
      <c s="22" r="AD319">
        <v>0.97</v>
      </c>
    </row>
    <row customHeight="1" r="320" ht="12.0">
      <c s="13" r="A320">
        <v>41288.25</v>
      </c>
      <c s="16" r="B320">
        <v>41288.25</v>
      </c>
      <c s="13" r="C320">
        <f>A320+TIME(5,0,0)</f>
        <v>41288.4583333333</v>
      </c>
      <c s="17" r="D320">
        <f>DATE(YEAR(C320),MONTH(C320),DAY(C320))</f>
        <v>41288</v>
      </c>
      <c s="18" r="E320">
        <f>HOUR(C320)</f>
        <v>11</v>
      </c>
      <c t="str" s="18" r="F320">
        <f>CONCATENATE("LMsched:",(H320*1000))</f>
        <v>LMsched:31000</v>
      </c>
      <c s="11" r="G320">
        <v>31</v>
      </c>
      <c s="6" r="H320">
        <v>31</v>
      </c>
      <c s="25" r="I320">
        <v>1</v>
      </c>
      <c t="str" s="18" r="J320">
        <f>CONCATENATE("LMbid:",(G320*1000))</f>
        <v>LMbid:31000</v>
      </c>
      <c t="str" s="18" r="K320">
        <f>CONCATENATE("LMUnscheduled:",(I320*1000))</f>
        <v>LMUnscheduled:1000</v>
      </c>
      <c t="str" s="18" r="L320">
        <f>CONCATENATE("LMPlanned:",(N320*1000))</f>
        <v>LMPlanned:0</v>
      </c>
      <c t="str" s="18" r="M320">
        <f>CONCATENATE("LMSettled:",(P320*1000))</f>
        <v>LMSettled:31000</v>
      </c>
      <c s="25" r="N320">
        <v>0</v>
      </c>
      <c s="24" r="O320"/>
      <c s="6" r="P320">
        <v>31</v>
      </c>
      <c s="10" r="Q320">
        <v>-3</v>
      </c>
      <c s="28" r="R320">
        <v>-71.01</v>
      </c>
      <c s="28" r="S320">
        <v>578.8</v>
      </c>
      <c s="10" r="T320"/>
      <c s="20" r="U320">
        <f>X320*32</f>
        <v>611.52</v>
      </c>
      <c s="29" r="V320">
        <f>IF((U320=0),0,(S320/U320))</f>
        <v>0.946493982208268</v>
      </c>
      <c s="28" r="X320">
        <f>(AA320+AB320)*AC320</f>
        <v>19.11</v>
      </c>
      <c s="10" r="Y320"/>
      <c s="22" r="AA320">
        <v>8.62</v>
      </c>
      <c s="22" r="AB320">
        <v>10.49</v>
      </c>
      <c s="22" r="AC320">
        <v>1</v>
      </c>
      <c s="22" r="AD320">
        <v>0.98</v>
      </c>
    </row>
    <row customHeight="1" r="321" ht="12.0">
      <c s="13" r="A321">
        <v>41288.2916666667</v>
      </c>
      <c s="16" r="B321">
        <v>41288.2916666667</v>
      </c>
      <c s="13" r="C321">
        <f>A321+TIME(5,0,0)</f>
        <v>41288.5</v>
      </c>
      <c s="17" r="D321">
        <f>DATE(YEAR(C321),MONTH(C321),DAY(C321))</f>
        <v>41288</v>
      </c>
      <c s="18" r="E321">
        <f>HOUR(C321)</f>
        <v>12</v>
      </c>
      <c t="str" s="18" r="F321">
        <f>CONCATENATE("LMsched:",(H321*1000))</f>
        <v>LMsched:31000</v>
      </c>
      <c s="11" r="G321">
        <v>31</v>
      </c>
      <c s="6" r="H321">
        <v>31</v>
      </c>
      <c s="25" r="I321">
        <v>1</v>
      </c>
      <c t="str" s="18" r="J321">
        <f>CONCATENATE("LMbid:",(G321*1000))</f>
        <v>LMbid:31000</v>
      </c>
      <c t="str" s="18" r="K321">
        <f>CONCATENATE("LMUnscheduled:",(I321*1000))</f>
        <v>LMUnscheduled:1000</v>
      </c>
      <c t="str" s="18" r="L321">
        <f>CONCATENATE("LMPlanned:",(N321*1000))</f>
        <v>LMPlanned:0</v>
      </c>
      <c t="str" s="18" r="M321">
        <f>CONCATENATE("LMSettled:",(P321*1000))</f>
        <v>LMSettled:31000</v>
      </c>
      <c s="25" r="N321">
        <v>0</v>
      </c>
      <c s="24" r="O321"/>
      <c s="6" r="P321">
        <v>31</v>
      </c>
      <c s="10" r="Q321">
        <v>-2</v>
      </c>
      <c s="28" r="R321">
        <v>-82.42</v>
      </c>
      <c s="28" r="S321">
        <v>1382.62</v>
      </c>
      <c s="10" r="T321"/>
      <c s="20" r="U321">
        <f>X321*32</f>
        <v>1455.04</v>
      </c>
      <c s="29" r="V321">
        <f>IF((U321=0),0,(S321/U321))</f>
        <v>0.950228172421377</v>
      </c>
      <c s="28" r="X321">
        <f>(AA321+AB321)*AC321</f>
        <v>45.47</v>
      </c>
      <c s="10" r="Y321"/>
      <c s="22" r="AA321">
        <v>37.76</v>
      </c>
      <c s="22" r="AB321">
        <v>7.71</v>
      </c>
      <c s="22" r="AC321">
        <v>1</v>
      </c>
      <c s="22" r="AD321">
        <v>0.98</v>
      </c>
    </row>
    <row customHeight="1" r="322" ht="12.0">
      <c s="13" r="A322">
        <v>41288.3333333333</v>
      </c>
      <c s="16" r="B322">
        <v>41288.3333333333</v>
      </c>
      <c s="13" r="C322">
        <f>A322+TIME(5,0,0)</f>
        <v>41288.5416666667</v>
      </c>
      <c s="17" r="D322">
        <f>DATE(YEAR(C322),MONTH(C322),DAY(C322))</f>
        <v>41288</v>
      </c>
      <c s="18" r="E322">
        <f>HOUR(C322)</f>
        <v>13</v>
      </c>
      <c t="str" s="18" r="F322">
        <f>CONCATENATE("LMsched:",(H322*1000))</f>
        <v>LMsched:31000</v>
      </c>
      <c s="11" r="G322">
        <v>31</v>
      </c>
      <c s="6" r="H322">
        <v>31</v>
      </c>
      <c s="25" r="I322">
        <v>1</v>
      </c>
      <c t="str" s="18" r="J322">
        <f>CONCATENATE("LMbid:",(G322*1000))</f>
        <v>LMbid:31000</v>
      </c>
      <c t="str" s="18" r="K322">
        <f>CONCATENATE("LMUnscheduled:",(I322*1000))</f>
        <v>LMUnscheduled:1000</v>
      </c>
      <c t="str" s="18" r="L322">
        <f>CONCATENATE("LMPlanned:",(N322*1000))</f>
        <v>LMPlanned:0</v>
      </c>
      <c t="str" s="18" r="M322">
        <f>CONCATENATE("LMSettled:",(P322*1000))</f>
        <v>LMSettled:31000</v>
      </c>
      <c s="25" r="N322">
        <v>0</v>
      </c>
      <c s="24" r="O322"/>
      <c s="6" r="P322">
        <v>31</v>
      </c>
      <c s="10" r="Q322">
        <v>-1</v>
      </c>
      <c s="28" r="R322">
        <v>-31.31</v>
      </c>
      <c s="28" r="S322">
        <v>897.56</v>
      </c>
      <c s="10" r="T322"/>
      <c s="20" r="U322">
        <f>X322*32</f>
        <v>961.6</v>
      </c>
      <c s="29" r="V322">
        <f>IF((U322=0),0,(S322/U322))</f>
        <v>0.933402662229617</v>
      </c>
      <c s="28" r="X322">
        <f>(AA322+AB322)*AC322</f>
        <v>30.05</v>
      </c>
      <c s="10" r="Y322"/>
      <c s="22" r="AA322">
        <v>22.05</v>
      </c>
      <c s="22" r="AB322">
        <v>8</v>
      </c>
      <c s="22" r="AC322">
        <v>1</v>
      </c>
      <c s="22" r="AD322">
        <v>0.96</v>
      </c>
    </row>
    <row customHeight="1" r="323" ht="12.0">
      <c s="13" r="A323">
        <v>41288.375</v>
      </c>
      <c s="16" r="B323">
        <v>41288.375</v>
      </c>
      <c s="13" r="C323">
        <f>A323+TIME(5,0,0)</f>
        <v>41288.5833333333</v>
      </c>
      <c s="17" r="D323">
        <f>DATE(YEAR(C323),MONTH(C323),DAY(C323))</f>
        <v>41288</v>
      </c>
      <c s="18" r="E323">
        <f>HOUR(C323)</f>
        <v>14</v>
      </c>
      <c t="str" s="18" r="F323">
        <f>CONCATENATE("LMsched:",(H323*1000))</f>
        <v>LMsched:25000</v>
      </c>
      <c s="11" r="G323">
        <v>25</v>
      </c>
      <c s="6" r="H323">
        <v>25</v>
      </c>
      <c s="25" r="I323">
        <v>0</v>
      </c>
      <c t="str" s="18" r="J323">
        <f>CONCATENATE("LMbid:",(G323*1000))</f>
        <v>LMbid:25000</v>
      </c>
      <c t="str" s="18" r="K323">
        <f>CONCATENATE("LMUnscheduled:",(I323*1000))</f>
        <v>LMUnscheduled:0</v>
      </c>
      <c t="str" s="18" r="L323">
        <f>CONCATENATE("LMPlanned:",(N323*1000))</f>
        <v>LMPlanned:7000</v>
      </c>
      <c t="str" s="18" r="M323">
        <f>CONCATENATE("LMSettled:",(P323*1000))</f>
        <v>LMSettled:25000</v>
      </c>
      <c s="25" r="N323">
        <v>7</v>
      </c>
      <c t="s" s="24" r="O323">
        <v>35</v>
      </c>
      <c s="6" r="P323">
        <v>25</v>
      </c>
      <c s="10" r="Q323">
        <v>0</v>
      </c>
      <c s="28" r="R323">
        <v>0</v>
      </c>
      <c s="28" r="S323">
        <v>607.03</v>
      </c>
      <c s="10" r="T323"/>
      <c s="20" r="U323">
        <f>X323*32</f>
        <v>806.4</v>
      </c>
      <c s="29" r="V323">
        <f>IF((U323=0),0,(S323/U323))</f>
        <v>0.752765376984127</v>
      </c>
      <c s="28" r="X323">
        <f>(AA323+AB323)*AC323</f>
        <v>25.2</v>
      </c>
      <c s="10" r="Y323"/>
      <c s="22" r="AA323">
        <v>20.09</v>
      </c>
      <c s="22" r="AB323">
        <v>5.11</v>
      </c>
      <c s="22" r="AC323">
        <v>1</v>
      </c>
      <c s="22" r="AD323">
        <v>0.96</v>
      </c>
    </row>
    <row customHeight="1" r="324" ht="12.0">
      <c s="13" r="A324">
        <v>41288.4166666667</v>
      </c>
      <c s="16" r="B324">
        <v>41288.4166666667</v>
      </c>
      <c s="13" r="C324">
        <f>A324+TIME(5,0,0)</f>
        <v>41288.625</v>
      </c>
      <c s="17" r="D324">
        <f>DATE(YEAR(C324),MONTH(C324),DAY(C324))</f>
        <v>41288</v>
      </c>
      <c s="18" r="E324">
        <f>HOUR(C324)</f>
        <v>15</v>
      </c>
      <c t="str" s="18" r="F324">
        <f>CONCATENATE("LMsched:",(H324*1000))</f>
        <v>LMsched:25000</v>
      </c>
      <c s="11" r="G324">
        <v>25</v>
      </c>
      <c s="6" r="H324">
        <v>25</v>
      </c>
      <c s="25" r="I324">
        <v>0</v>
      </c>
      <c t="str" s="18" r="J324">
        <f>CONCATENATE("LMbid:",(G324*1000))</f>
        <v>LMbid:25000</v>
      </c>
      <c t="str" s="18" r="K324">
        <f>CONCATENATE("LMUnscheduled:",(I324*1000))</f>
        <v>LMUnscheduled:0</v>
      </c>
      <c t="str" s="18" r="L324">
        <f>CONCATENATE("LMPlanned:",(N324*1000))</f>
        <v>LMPlanned:7000</v>
      </c>
      <c t="str" s="18" r="M324">
        <f>CONCATENATE("LMSettled:",(P324*1000))</f>
        <v>LMSettled:25000</v>
      </c>
      <c s="25" r="N324">
        <v>7</v>
      </c>
      <c s="24" r="O324"/>
      <c s="6" r="P324">
        <v>25</v>
      </c>
      <c s="10" r="Q324">
        <v>-1</v>
      </c>
      <c s="28" r="R324">
        <v>-31.59</v>
      </c>
      <c s="28" r="S324">
        <v>651.46</v>
      </c>
      <c s="10" r="T324"/>
      <c s="20" r="U324">
        <f>X324*32</f>
        <v>857.28</v>
      </c>
      <c s="29" r="V324">
        <f>IF((U324=0),0,(S324/U324))</f>
        <v>0.759915080253826</v>
      </c>
      <c s="28" r="X324">
        <f>(AA324+AB324)*AC324</f>
        <v>26.79</v>
      </c>
      <c s="10" r="Y324"/>
      <c s="22" r="AA324">
        <v>20.92</v>
      </c>
      <c s="22" r="AB324">
        <v>5.87</v>
      </c>
      <c s="22" r="AC324">
        <v>1</v>
      </c>
      <c s="22" r="AD324">
        <v>0.97</v>
      </c>
    </row>
    <row customHeight="1" r="325" ht="12.0">
      <c s="13" r="A325">
        <v>41288.4583333333</v>
      </c>
      <c s="16" r="B325">
        <v>41288.4583333333</v>
      </c>
      <c s="13" r="C325">
        <f>A325+TIME(5,0,0)</f>
        <v>41288.6666666667</v>
      </c>
      <c s="17" r="D325">
        <f>DATE(YEAR(C325),MONTH(C325),DAY(C325))</f>
        <v>41288</v>
      </c>
      <c s="18" r="E325">
        <f>HOUR(C325)</f>
        <v>16</v>
      </c>
      <c t="str" s="18" r="F325">
        <f>CONCATENATE("LMsched:",(H325*1000))</f>
        <v>LMsched:25000</v>
      </c>
      <c s="11" r="G325">
        <v>25</v>
      </c>
      <c s="6" r="H325">
        <v>25</v>
      </c>
      <c s="25" r="I325">
        <v>0</v>
      </c>
      <c t="str" s="18" r="J325">
        <f>CONCATENATE("LMbid:",(G325*1000))</f>
        <v>LMbid:25000</v>
      </c>
      <c t="str" s="18" r="K325">
        <f>CONCATENATE("LMUnscheduled:",(I325*1000))</f>
        <v>LMUnscheduled:0</v>
      </c>
      <c t="str" s="18" r="L325">
        <f>CONCATENATE("LMPlanned:",(N325*1000))</f>
        <v>LMPlanned:7000</v>
      </c>
      <c t="str" s="18" r="M325">
        <f>CONCATENATE("LMSettled:",(P325*1000))</f>
        <v>LMSettled:25000</v>
      </c>
      <c s="25" r="N325">
        <v>7</v>
      </c>
      <c s="24" r="O325"/>
      <c s="6" r="P325">
        <v>25</v>
      </c>
      <c s="10" r="Q325">
        <v>-2</v>
      </c>
      <c s="28" r="R325">
        <v>-81.26</v>
      </c>
      <c s="28" r="S325">
        <v>870.55</v>
      </c>
      <c s="10" r="T325"/>
      <c s="20" r="U325">
        <f>X325*32</f>
        <v>1158.72</v>
      </c>
      <c s="29" r="V325">
        <f>IF((U325=0),0,(S325/U325))</f>
        <v>0.751303162109914</v>
      </c>
      <c s="28" r="X325">
        <f>(AA325+AB325)*AC325</f>
        <v>36.21</v>
      </c>
      <c s="10" r="Y325"/>
      <c s="22" r="AA325">
        <v>33.62</v>
      </c>
      <c s="22" r="AB325">
        <v>2.59</v>
      </c>
      <c s="22" r="AC325">
        <v>1</v>
      </c>
      <c s="22" r="AD325">
        <v>0.96</v>
      </c>
    </row>
    <row customHeight="1" r="326" ht="12.0">
      <c s="13" r="A326">
        <v>41288.5</v>
      </c>
      <c s="16" r="B326">
        <v>41288.5</v>
      </c>
      <c s="13" r="C326">
        <f>A326+TIME(5,0,0)</f>
        <v>41288.7083333333</v>
      </c>
      <c s="17" r="D326">
        <f>DATE(YEAR(C326),MONTH(C326),DAY(C326))</f>
        <v>41288</v>
      </c>
      <c s="18" r="E326">
        <f>HOUR(C326)</f>
        <v>17</v>
      </c>
      <c t="str" s="18" r="F326">
        <f>CONCATENATE("LMsched:",(H326*1000))</f>
        <v>LMsched:25000</v>
      </c>
      <c s="11" r="G326">
        <v>25</v>
      </c>
      <c s="6" r="H326">
        <v>25</v>
      </c>
      <c s="25" r="I326">
        <v>0</v>
      </c>
      <c t="str" s="18" r="J326">
        <f>CONCATENATE("LMbid:",(G326*1000))</f>
        <v>LMbid:25000</v>
      </c>
      <c t="str" s="18" r="K326">
        <f>CONCATENATE("LMUnscheduled:",(I326*1000))</f>
        <v>LMUnscheduled:0</v>
      </c>
      <c t="str" s="18" r="L326">
        <f>CONCATENATE("LMPlanned:",(N326*1000))</f>
        <v>LMPlanned:7000</v>
      </c>
      <c t="str" s="18" r="M326">
        <f>CONCATENATE("LMSettled:",(P326*1000))</f>
        <v>LMSettled:25000</v>
      </c>
      <c s="25" r="N326">
        <v>7</v>
      </c>
      <c s="24" r="O326"/>
      <c s="6" r="P326">
        <v>25</v>
      </c>
      <c s="10" r="Q326">
        <v>-1</v>
      </c>
      <c s="28" r="R326">
        <v>-33.5</v>
      </c>
      <c s="28" r="S326">
        <v>712.57</v>
      </c>
      <c s="10" r="T326"/>
      <c s="20" r="U326">
        <f>X326*32</f>
        <v>938.24</v>
      </c>
      <c s="29" r="V326">
        <f>IF((U326=0),0,(S326/U326))</f>
        <v>0.759475187585266</v>
      </c>
      <c s="28" r="X326">
        <f>(AA326+AB326)*AC326</f>
        <v>29.32</v>
      </c>
      <c s="10" r="Y326"/>
      <c s="22" r="AA326">
        <v>21.29</v>
      </c>
      <c s="22" r="AB326">
        <v>8.03</v>
      </c>
      <c s="22" r="AC326">
        <v>1</v>
      </c>
      <c s="22" r="AD326">
        <v>0.97</v>
      </c>
    </row>
    <row customHeight="1" r="327" ht="12.0">
      <c s="13" r="A327">
        <v>41288.5416666667</v>
      </c>
      <c s="16" r="B327">
        <v>41288.5416666667</v>
      </c>
      <c s="13" r="C327">
        <f>A327+TIME(5,0,0)</f>
        <v>41288.75</v>
      </c>
      <c s="17" r="D327">
        <f>DATE(YEAR(C327),MONTH(C327),DAY(C327))</f>
        <v>41288</v>
      </c>
      <c s="18" r="E327">
        <f>HOUR(C327)</f>
        <v>18</v>
      </c>
      <c t="str" s="18" r="F327">
        <f>CONCATENATE("LMsched:",(H327*1000))</f>
        <v>LMsched:25000</v>
      </c>
      <c s="11" r="G327">
        <v>25</v>
      </c>
      <c s="6" r="H327">
        <v>25</v>
      </c>
      <c s="25" r="I327">
        <v>0</v>
      </c>
      <c t="str" s="18" r="J327">
        <f>CONCATENATE("LMbid:",(G327*1000))</f>
        <v>LMbid:25000</v>
      </c>
      <c t="str" s="18" r="K327">
        <f>CONCATENATE("LMUnscheduled:",(I327*1000))</f>
        <v>LMUnscheduled:0</v>
      </c>
      <c t="str" s="18" r="L327">
        <f>CONCATENATE("LMPlanned:",(N327*1000))</f>
        <v>LMPlanned:7000</v>
      </c>
      <c t="str" s="18" r="M327">
        <f>CONCATENATE("LMSettled:",(P327*1000))</f>
        <v>LMSettled:25000</v>
      </c>
      <c s="25" r="N327">
        <v>7</v>
      </c>
      <c s="24" r="O327"/>
      <c s="6" r="P327">
        <v>25</v>
      </c>
      <c s="10" r="Q327">
        <v>0</v>
      </c>
      <c s="28" r="R327">
        <v>0</v>
      </c>
      <c s="28" r="S327">
        <v>602.48</v>
      </c>
      <c s="10" r="T327"/>
      <c s="20" r="U327">
        <f>X327*32</f>
        <v>790.08</v>
      </c>
      <c s="29" r="V327">
        <f>IF((U327=0),0,(S327/U327))</f>
        <v>0.762555690562981</v>
      </c>
      <c s="28" r="X327">
        <f>(AA327+AB327)*AC327</f>
        <v>24.69</v>
      </c>
      <c s="10" r="Y327"/>
      <c s="22" r="AA327">
        <v>19.3</v>
      </c>
      <c s="22" r="AB327">
        <v>5.39</v>
      </c>
      <c s="22" r="AC327">
        <v>1</v>
      </c>
      <c s="22" r="AD327">
        <v>0.98</v>
      </c>
    </row>
    <row customHeight="1" r="328" ht="12.0">
      <c s="13" r="A328">
        <v>41288.5833333333</v>
      </c>
      <c s="16" r="B328">
        <v>41288.5833333333</v>
      </c>
      <c s="13" r="C328">
        <f>A328+TIME(5,0,0)</f>
        <v>41288.7916666667</v>
      </c>
      <c s="17" r="D328">
        <f>DATE(YEAR(C328),MONTH(C328),DAY(C328))</f>
        <v>41288</v>
      </c>
      <c s="18" r="E328">
        <f>HOUR(C328)</f>
        <v>19</v>
      </c>
      <c t="str" s="18" r="F328">
        <f>CONCATENATE("LMsched:",(H328*1000))</f>
        <v>LMsched:25000</v>
      </c>
      <c s="11" r="G328">
        <v>25</v>
      </c>
      <c s="6" r="H328">
        <v>25</v>
      </c>
      <c s="25" r="I328">
        <v>0</v>
      </c>
      <c t="str" s="18" r="J328">
        <f>CONCATENATE("LMbid:",(G328*1000))</f>
        <v>LMbid:25000</v>
      </c>
      <c t="str" s="18" r="K328">
        <f>CONCATENATE("LMUnscheduled:",(I328*1000))</f>
        <v>LMUnscheduled:0</v>
      </c>
      <c t="str" s="18" r="L328">
        <f>CONCATENATE("LMPlanned:",(N328*1000))</f>
        <v>LMPlanned:7000</v>
      </c>
      <c t="str" s="18" r="M328">
        <f>CONCATENATE("LMSettled:",(P328*1000))</f>
        <v>LMSettled:25000</v>
      </c>
      <c s="25" r="N328">
        <v>7</v>
      </c>
      <c s="24" r="O328"/>
      <c s="6" r="P328">
        <v>25</v>
      </c>
      <c s="10" r="Q328">
        <v>-1</v>
      </c>
      <c s="28" r="R328">
        <v>-34.58</v>
      </c>
      <c s="28" r="S328">
        <v>646.95</v>
      </c>
      <c s="10" r="T328"/>
      <c s="20" r="U328">
        <f>X328*32</f>
        <v>861.44</v>
      </c>
      <c s="29" r="V328">
        <f>IF((U328=0),0,(S328/U328))</f>
        <v>0.751009936849926</v>
      </c>
      <c s="28" r="X328">
        <f>(AA328+AB328)*AC328</f>
        <v>26.92</v>
      </c>
      <c s="10" r="Y328"/>
      <c s="22" r="AA328">
        <v>22.57</v>
      </c>
      <c s="22" r="AB328">
        <v>4.35</v>
      </c>
      <c s="22" r="AC328">
        <v>1</v>
      </c>
      <c s="22" r="AD328">
        <v>0.96</v>
      </c>
    </row>
    <row customHeight="1" r="329" ht="12.0">
      <c s="13" r="A329">
        <v>41288.625</v>
      </c>
      <c s="16" r="B329">
        <v>41288.625</v>
      </c>
      <c s="13" r="C329">
        <f>A329+TIME(5,0,0)</f>
        <v>41288.8333333333</v>
      </c>
      <c s="17" r="D329">
        <f>DATE(YEAR(C329),MONTH(C329),DAY(C329))</f>
        <v>41288</v>
      </c>
      <c s="18" r="E329">
        <f>HOUR(C329)</f>
        <v>20</v>
      </c>
      <c t="str" s="18" r="F329">
        <f>CONCATENATE("LMsched:",(H329*1000))</f>
        <v>LMsched:25000</v>
      </c>
      <c s="11" r="G329">
        <v>25</v>
      </c>
      <c s="6" r="H329">
        <v>25</v>
      </c>
      <c s="25" r="I329">
        <v>0</v>
      </c>
      <c t="str" s="18" r="J329">
        <f>CONCATENATE("LMbid:",(G329*1000))</f>
        <v>LMbid:25000</v>
      </c>
      <c t="str" s="18" r="K329">
        <f>CONCATENATE("LMUnscheduled:",(I329*1000))</f>
        <v>LMUnscheduled:0</v>
      </c>
      <c t="str" s="18" r="L329">
        <f>CONCATENATE("LMPlanned:",(N329*1000))</f>
        <v>LMPlanned:7000</v>
      </c>
      <c t="str" s="18" r="M329">
        <f>CONCATENATE("LMSettled:",(P329*1000))</f>
        <v>LMSettled:25000</v>
      </c>
      <c s="25" r="N329">
        <v>7</v>
      </c>
      <c s="24" r="O329"/>
      <c s="6" r="P329">
        <v>25</v>
      </c>
      <c s="10" r="Q329">
        <v>-2</v>
      </c>
      <c s="28" r="R329">
        <v>-62.8</v>
      </c>
      <c s="28" r="S329">
        <v>512.36</v>
      </c>
      <c s="10" r="T329"/>
      <c s="20" r="U329">
        <f>X329*32</f>
        <v>680.64</v>
      </c>
      <c s="29" r="V329">
        <f>IF((U329=0),0,(S329/U329))</f>
        <v>0.752762106252938</v>
      </c>
      <c s="28" r="X329">
        <f>(AA329+AB329)*AC329</f>
        <v>21.27</v>
      </c>
      <c s="10" r="Y329"/>
      <c s="22" r="AA329">
        <v>17.93</v>
      </c>
      <c s="22" r="AB329">
        <v>3.34</v>
      </c>
      <c s="22" r="AC329">
        <v>1</v>
      </c>
      <c s="22" r="AD329">
        <v>0.96</v>
      </c>
    </row>
    <row customHeight="1" r="330" ht="12.0">
      <c s="13" r="A330">
        <v>41288.6666666667</v>
      </c>
      <c s="16" r="B330">
        <v>41288.6666666667</v>
      </c>
      <c s="13" r="C330">
        <f>A330+TIME(5,0,0)</f>
        <v>41288.875</v>
      </c>
      <c s="17" r="D330">
        <f>DATE(YEAR(C330),MONTH(C330),DAY(C330))</f>
        <v>41288</v>
      </c>
      <c s="18" r="E330">
        <f>HOUR(C330)</f>
        <v>21</v>
      </c>
      <c t="str" s="18" r="F330">
        <f>CONCATENATE("LMsched:",(H330*1000))</f>
        <v>LMsched:25000</v>
      </c>
      <c s="11" r="G330">
        <v>25</v>
      </c>
      <c s="6" r="H330">
        <v>25</v>
      </c>
      <c s="25" r="I330">
        <v>0</v>
      </c>
      <c t="str" s="18" r="J330">
        <f>CONCATENATE("LMbid:",(G330*1000))</f>
        <v>LMbid:25000</v>
      </c>
      <c t="str" s="18" r="K330">
        <f>CONCATENATE("LMUnscheduled:",(I330*1000))</f>
        <v>LMUnscheduled:0</v>
      </c>
      <c t="str" s="18" r="L330">
        <f>CONCATENATE("LMPlanned:",(N330*1000))</f>
        <v>LMPlanned:7000</v>
      </c>
      <c t="str" s="18" r="M330">
        <f>CONCATENATE("LMSettled:",(P330*1000))</f>
        <v>LMSettled:25000</v>
      </c>
      <c s="25" r="N330">
        <v>7</v>
      </c>
      <c s="24" r="O330"/>
      <c s="6" r="P330">
        <v>25</v>
      </c>
      <c s="10" r="Q330">
        <v>-1</v>
      </c>
      <c s="28" r="R330">
        <v>-30.34</v>
      </c>
      <c s="28" r="S330">
        <v>456.75</v>
      </c>
      <c s="10" r="T330"/>
      <c s="20" r="U330">
        <f>X330*32</f>
        <v>611.52</v>
      </c>
      <c s="29" r="V330">
        <f>IF((U330=0),0,(S330/U330))</f>
        <v>0.746909340659341</v>
      </c>
      <c s="28" r="X330">
        <f>(AA330+AB330)*AC330</f>
        <v>19.11</v>
      </c>
      <c s="10" r="Y330"/>
      <c s="22" r="AA330">
        <v>8.62</v>
      </c>
      <c s="22" r="AB330">
        <v>10.49</v>
      </c>
      <c s="22" r="AC330">
        <v>1</v>
      </c>
      <c s="22" r="AD330">
        <v>0.96</v>
      </c>
    </row>
    <row customHeight="1" r="331" ht="12.0">
      <c s="13" r="A331">
        <v>41288.7083333333</v>
      </c>
      <c s="16" r="B331">
        <v>41288.7083333333</v>
      </c>
      <c s="13" r="C331">
        <f>A331+TIME(5,0,0)</f>
        <v>41288.9166666667</v>
      </c>
      <c s="17" r="D331">
        <f>DATE(YEAR(C331),MONTH(C331),DAY(C331))</f>
        <v>41288</v>
      </c>
      <c s="18" r="E331">
        <f>HOUR(C331)</f>
        <v>22</v>
      </c>
      <c t="str" s="18" r="F331">
        <f>CONCATENATE("LMsched:",(H331*1000))</f>
        <v>LMsched:25000</v>
      </c>
      <c s="11" r="G331">
        <v>25</v>
      </c>
      <c s="6" r="H331">
        <v>25</v>
      </c>
      <c s="25" r="I331">
        <v>0</v>
      </c>
      <c t="str" s="18" r="J331">
        <f>CONCATENATE("LMbid:",(G331*1000))</f>
        <v>LMbid:25000</v>
      </c>
      <c t="str" s="18" r="K331">
        <f>CONCATENATE("LMUnscheduled:",(I331*1000))</f>
        <v>LMUnscheduled:0</v>
      </c>
      <c t="str" s="18" r="L331">
        <f>CONCATENATE("LMPlanned:",(N331*1000))</f>
        <v>LMPlanned:7000</v>
      </c>
      <c t="str" s="18" r="M331">
        <f>CONCATENATE("LMSettled:",(P331*1000))</f>
        <v>LMSettled:25000</v>
      </c>
      <c s="25" r="N331">
        <v>7</v>
      </c>
      <c s="24" r="O331"/>
      <c s="6" r="P331">
        <v>25</v>
      </c>
      <c s="10" r="Q331">
        <v>-2</v>
      </c>
      <c s="28" r="R331">
        <v>-59.92</v>
      </c>
      <c s="28" r="S331">
        <v>511.91</v>
      </c>
      <c s="10" r="T331"/>
      <c s="20" r="U331">
        <f>X331*32</f>
        <v>672</v>
      </c>
      <c s="29" r="V331">
        <f>IF((U331=0),0,(S331/U331))</f>
        <v>0.761770833333333</v>
      </c>
      <c s="28" r="X331">
        <f>(AA331+AB331)*AC331</f>
        <v>21</v>
      </c>
      <c s="10" r="Y331"/>
      <c s="22" r="AA331">
        <v>14.16</v>
      </c>
      <c s="22" r="AB331">
        <v>6.84</v>
      </c>
      <c s="22" r="AC331">
        <v>1</v>
      </c>
      <c s="22" r="AD331">
        <v>0.98</v>
      </c>
    </row>
    <row customHeight="1" r="332" ht="12.0">
      <c s="13" r="A332">
        <v>41288.75</v>
      </c>
      <c s="16" r="B332">
        <v>41288.75</v>
      </c>
      <c s="13" r="C332">
        <f>A332+TIME(5,0,0)</f>
        <v>41288.9583333333</v>
      </c>
      <c s="17" r="D332">
        <f>DATE(YEAR(C332),MONTH(C332),DAY(C332))</f>
        <v>41288</v>
      </c>
      <c s="18" r="E332">
        <f>HOUR(C332)</f>
        <v>23</v>
      </c>
      <c t="str" s="18" r="F332">
        <f>CONCATENATE("LMsched:",(H332*1000))</f>
        <v>LMsched:32000</v>
      </c>
      <c s="11" r="G332">
        <v>32</v>
      </c>
      <c s="6" r="H332">
        <v>32</v>
      </c>
      <c s="25" r="I332">
        <v>0</v>
      </c>
      <c t="str" s="18" r="J332">
        <f>CONCATENATE("LMbid:",(G332*1000))</f>
        <v>LMbid:32000</v>
      </c>
      <c t="str" s="18" r="K332">
        <f>CONCATENATE("LMUnscheduled:",(I332*1000))</f>
        <v>LMUnscheduled:0</v>
      </c>
      <c t="str" s="18" r="L332">
        <f>CONCATENATE("LMPlanned:",(N332*1000))</f>
        <v>LMPlanned:0</v>
      </c>
      <c t="str" s="18" r="M332">
        <f>CONCATENATE("LMSettled:",(P332*1000))</f>
        <v>LMSettled:32000</v>
      </c>
      <c s="25" r="N332">
        <v>0</v>
      </c>
      <c s="24" r="O332"/>
      <c s="6" r="P332">
        <v>32</v>
      </c>
      <c s="10" r="Q332">
        <v>-1</v>
      </c>
      <c s="28" r="R332">
        <v>-33.17</v>
      </c>
      <c s="28" r="S332">
        <v>395.57</v>
      </c>
      <c s="10" r="T332"/>
      <c s="20" r="U332">
        <f>X332*32</f>
        <v>915.84</v>
      </c>
      <c s="29" r="V332">
        <f>IF((U332=0),0,(S332/U332))</f>
        <v>0.431920422781272</v>
      </c>
      <c s="28" r="X332">
        <f>(AA332+AB332)*AC332</f>
        <v>28.62</v>
      </c>
      <c s="10" r="Y332"/>
      <c s="22" r="AA332">
        <v>17.28</v>
      </c>
      <c s="22" r="AB332">
        <v>11.34</v>
      </c>
      <c s="22" r="AC332">
        <v>1</v>
      </c>
      <c s="22" r="AD332">
        <v>0.95</v>
      </c>
    </row>
    <row customHeight="1" r="333" ht="12.0">
      <c s="13" r="A333">
        <v>41288.7916666667</v>
      </c>
      <c s="16" r="B333">
        <v>41288.7916666667</v>
      </c>
      <c s="13" r="C333">
        <f>A333+TIME(5,0,0)</f>
        <v>41289</v>
      </c>
      <c s="17" r="D333">
        <f>DATE(YEAR(C333),MONTH(C333),DAY(C333))</f>
        <v>41289</v>
      </c>
      <c s="18" r="E333">
        <f>HOUR(C333)</f>
        <v>0</v>
      </c>
      <c t="str" s="18" r="F333">
        <f>CONCATENATE("LMsched:",(H333*1000))</f>
        <v>LMsched:31000</v>
      </c>
      <c s="11" r="G333">
        <v>31</v>
      </c>
      <c s="6" r="H333">
        <v>31</v>
      </c>
      <c s="25" r="I333">
        <v>1</v>
      </c>
      <c t="str" s="18" r="J333">
        <f>CONCATENATE("LMbid:",(G333*1000))</f>
        <v>LMbid:31000</v>
      </c>
      <c t="str" s="18" r="K333">
        <f>CONCATENATE("LMUnscheduled:",(I333*1000))</f>
        <v>LMUnscheduled:1000</v>
      </c>
      <c t="str" s="18" r="L333">
        <f>CONCATENATE("LMPlanned:",(N333*1000))</f>
        <v>LMPlanned:0</v>
      </c>
      <c t="str" s="18" r="M333">
        <f>CONCATENATE("LMSettled:",(P333*1000))</f>
        <v>LMSettled:31000</v>
      </c>
      <c s="25" r="N333">
        <v>0</v>
      </c>
      <c s="24" r="O333"/>
      <c s="6" r="P333">
        <v>31</v>
      </c>
      <c s="10" r="Q333">
        <v>-1</v>
      </c>
      <c s="28" r="R333">
        <v>-36.32</v>
      </c>
      <c s="28" r="S333">
        <v>730.29</v>
      </c>
      <c s="10" r="T333"/>
      <c s="20" r="U333">
        <f>X333*32</f>
        <v>778.88</v>
      </c>
      <c s="29" r="V333">
        <f>IF((U333=0),0,(S333/U333))</f>
        <v>0.9376155505341</v>
      </c>
      <c s="28" r="X333">
        <f>(AA333+AB333)*AC333</f>
        <v>24.34</v>
      </c>
      <c s="10" r="Y333"/>
      <c s="22" r="AA333">
        <v>19.73</v>
      </c>
      <c s="22" r="AB333">
        <v>4.61</v>
      </c>
      <c s="22" r="AC333">
        <v>1</v>
      </c>
      <c s="22" r="AD333">
        <v>0.97</v>
      </c>
    </row>
    <row customHeight="1" r="334" ht="12.0">
      <c s="13" r="A334">
        <v>41288.8333333333</v>
      </c>
      <c s="16" r="B334">
        <v>41288.8333333333</v>
      </c>
      <c s="13" r="C334">
        <f>A334+TIME(5,0,0)</f>
        <v>41289.0416666667</v>
      </c>
      <c s="17" r="D334">
        <f>DATE(YEAR(C334),MONTH(C334),DAY(C334))</f>
        <v>41289</v>
      </c>
      <c s="18" r="E334">
        <f>HOUR(C334)</f>
        <v>1</v>
      </c>
      <c t="str" s="18" r="F334">
        <f>CONCATENATE("LMsched:",(H334*1000))</f>
        <v>LMsched:31000</v>
      </c>
      <c s="11" r="G334">
        <v>31</v>
      </c>
      <c s="6" r="H334">
        <v>31</v>
      </c>
      <c s="25" r="I334">
        <v>1</v>
      </c>
      <c t="str" s="18" r="J334">
        <f>CONCATENATE("LMbid:",(G334*1000))</f>
        <v>LMbid:31000</v>
      </c>
      <c t="str" s="18" r="K334">
        <f>CONCATENATE("LMUnscheduled:",(I334*1000))</f>
        <v>LMUnscheduled:1000</v>
      </c>
      <c t="str" s="18" r="L334">
        <f>CONCATENATE("LMPlanned:",(N334*1000))</f>
        <v>LMPlanned:0</v>
      </c>
      <c t="str" s="18" r="M334">
        <f>CONCATENATE("LMSettled:",(P334*1000))</f>
        <v>LMSettled:31000</v>
      </c>
      <c s="25" r="N334">
        <v>0</v>
      </c>
      <c s="24" r="O334"/>
      <c s="6" r="P334">
        <v>31</v>
      </c>
      <c s="10" r="Q334">
        <v>-1</v>
      </c>
      <c s="28" r="R334">
        <v>-34.03</v>
      </c>
      <c s="28" r="S334">
        <v>906.13</v>
      </c>
      <c s="10" r="T334"/>
      <c s="20" r="U334">
        <f>X334*32</f>
        <v>950.08</v>
      </c>
      <c s="29" r="V334">
        <f>IF((U334=0),0,(S334/U334))</f>
        <v>0.953740737622095</v>
      </c>
      <c s="28" r="X334">
        <f>(AA334+AB334)*AC334</f>
        <v>29.69</v>
      </c>
      <c s="10" r="Y334"/>
      <c s="22" r="AA334">
        <v>17.71</v>
      </c>
      <c s="22" r="AB334">
        <v>11.98</v>
      </c>
      <c s="22" r="AC334">
        <v>1</v>
      </c>
      <c s="22" r="AD334">
        <v>0.98</v>
      </c>
    </row>
    <row customHeight="1" r="335" ht="12.0">
      <c s="13" r="A335">
        <v>41288.875</v>
      </c>
      <c s="16" r="B335">
        <v>41288.875</v>
      </c>
      <c s="17" r="C335">
        <f>A335+TIME(5,0,0)</f>
        <v>41289.0833333333</v>
      </c>
      <c s="17" r="D335">
        <f>DATE(YEAR(C335),MONTH(C335),DAY(C335))</f>
        <v>41289</v>
      </c>
      <c s="18" r="E335">
        <f>HOUR(C335)</f>
        <v>2</v>
      </c>
      <c t="str" s="18" r="F335">
        <f>CONCATENATE("LMsched:",(H335*1000))</f>
        <v>LMsched:31000</v>
      </c>
      <c s="11" r="G335">
        <v>31</v>
      </c>
      <c s="6" r="H335">
        <v>31</v>
      </c>
      <c s="25" r="I335">
        <v>1</v>
      </c>
      <c t="str" s="18" r="J335">
        <f>CONCATENATE("LMbid:",(G335*1000))</f>
        <v>LMbid:31000</v>
      </c>
      <c t="str" s="18" r="K335">
        <f>CONCATENATE("LMUnscheduled:",(I335*1000))</f>
        <v>LMUnscheduled:1000</v>
      </c>
      <c t="str" s="18" r="L335">
        <f>CONCATENATE("LMPlanned:",(N335*1000))</f>
        <v>LMPlanned:0</v>
      </c>
      <c t="str" s="18" r="M335">
        <f>CONCATENATE("LMSettled:",(P335*1000))</f>
        <v>LMSettled:31000</v>
      </c>
      <c s="25" r="N335">
        <v>0</v>
      </c>
      <c s="24" r="O335"/>
      <c s="6" r="P335">
        <v>31</v>
      </c>
      <c s="10" r="Q335">
        <v>-1</v>
      </c>
      <c s="28" r="R335">
        <v>-33.86</v>
      </c>
      <c s="28" r="S335">
        <v>881.86</v>
      </c>
      <c s="10" r="T335"/>
      <c s="20" r="U335">
        <f>X335*32</f>
        <v>934.08</v>
      </c>
      <c s="29" r="V335">
        <f>IF((U335=0),0,(S335/U335))</f>
        <v>0.944094724220624</v>
      </c>
      <c s="28" r="X335">
        <f>(AA335+AB335)*AC335</f>
        <v>29.19</v>
      </c>
      <c s="10" r="Y335"/>
      <c s="22" r="AA335">
        <v>20.29</v>
      </c>
      <c s="22" r="AB335">
        <v>8.9</v>
      </c>
      <c s="22" r="AC335">
        <v>1</v>
      </c>
      <c s="22" r="AD335">
        <v>0.97</v>
      </c>
    </row>
    <row customHeight="1" r="336" ht="12.0">
      <c s="13" r="A336">
        <v>41288.9166666667</v>
      </c>
      <c s="16" r="B336">
        <v>41288.9166666667</v>
      </c>
      <c s="13" r="C336">
        <f>A336+TIME(5,0,0)</f>
        <v>41289.125</v>
      </c>
      <c s="17" r="D336">
        <f>DATE(YEAR(C336),MONTH(C336),DAY(C336))</f>
        <v>41289</v>
      </c>
      <c s="18" r="E336">
        <f>HOUR(C336)</f>
        <v>3</v>
      </c>
      <c t="str" s="18" r="F336">
        <f>CONCATENATE("LMsched:",(H336*1000))</f>
        <v>LMsched:30000</v>
      </c>
      <c s="11" r="G336">
        <v>30</v>
      </c>
      <c s="6" r="H336">
        <v>30</v>
      </c>
      <c s="25" r="I336">
        <v>2</v>
      </c>
      <c t="str" s="18" r="J336">
        <f>CONCATENATE("LMbid:",(G336*1000))</f>
        <v>LMbid:30000</v>
      </c>
      <c t="str" s="18" r="K336">
        <f>CONCATENATE("LMUnscheduled:",(I336*1000))</f>
        <v>LMUnscheduled:2000</v>
      </c>
      <c t="str" s="18" r="L336">
        <f>CONCATENATE("LMPlanned:",(N336*1000))</f>
        <v>LMPlanned:0</v>
      </c>
      <c t="str" s="18" r="M336">
        <f>CONCATENATE("LMSettled:",(P336*1000))</f>
        <v>LMSettled:30000</v>
      </c>
      <c s="25" r="N336">
        <v>0</v>
      </c>
      <c s="24" r="O336"/>
      <c s="6" r="P336">
        <v>30</v>
      </c>
      <c s="10" r="Q336">
        <v>0</v>
      </c>
      <c s="28" r="R336">
        <v>0</v>
      </c>
      <c s="28" r="S336">
        <v>729.02</v>
      </c>
      <c s="10" r="T336"/>
      <c s="20" r="U336">
        <f>X336*32</f>
        <v>802.88</v>
      </c>
      <c s="29" r="V336">
        <f>IF((U336=0),0,(S336/U336))</f>
        <v>0.908006177760064</v>
      </c>
      <c s="28" r="X336">
        <f>(AA336+AB336)*AC336</f>
        <v>25.09</v>
      </c>
      <c s="10" r="Y336"/>
      <c s="22" r="AA336">
        <v>19.3</v>
      </c>
      <c s="22" r="AB336">
        <v>5.79</v>
      </c>
      <c s="22" r="AC336">
        <v>1</v>
      </c>
      <c s="22" r="AD336">
        <v>0.97</v>
      </c>
    </row>
    <row customHeight="1" r="337" ht="12.0">
      <c s="13" r="A337">
        <v>41288.9583333333</v>
      </c>
      <c s="16" r="B337">
        <v>41288.9583333333</v>
      </c>
      <c s="13" r="C337">
        <f>A337+TIME(5,0,0)</f>
        <v>41289.1666666667</v>
      </c>
      <c s="17" r="D337">
        <f>DATE(YEAR(C337),MONTH(C337),DAY(C337))</f>
        <v>41289</v>
      </c>
      <c s="18" r="E337">
        <f>HOUR(C337)</f>
        <v>4</v>
      </c>
      <c t="str" s="18" r="F337">
        <f>CONCATENATE("LMsched:",(H337*1000))</f>
        <v>LMsched:30000</v>
      </c>
      <c s="11" r="G337">
        <v>30</v>
      </c>
      <c s="6" r="H337">
        <v>30</v>
      </c>
      <c s="25" r="I337">
        <v>2</v>
      </c>
      <c t="str" s="18" r="J337">
        <f>CONCATENATE("LMbid:",(G337*1000))</f>
        <v>LMbid:30000</v>
      </c>
      <c t="str" s="18" r="K337">
        <f>CONCATENATE("LMUnscheduled:",(I337*1000))</f>
        <v>LMUnscheduled:2000</v>
      </c>
      <c t="str" s="18" r="L337">
        <f>CONCATENATE("LMPlanned:",(N337*1000))</f>
        <v>LMPlanned:0</v>
      </c>
      <c t="str" s="18" r="M337">
        <f>CONCATENATE("LMSettled:",(P337*1000))</f>
        <v>LMSettled:30000</v>
      </c>
      <c s="25" r="N337">
        <v>0</v>
      </c>
      <c s="24" r="O337"/>
      <c s="6" r="P337">
        <v>30</v>
      </c>
      <c s="10" r="Q337">
        <v>-2</v>
      </c>
      <c s="28" r="R337">
        <v>-53.1</v>
      </c>
      <c s="28" r="S337">
        <v>694.42</v>
      </c>
      <c s="10" r="T337"/>
      <c s="20" r="U337">
        <f>X337*32</f>
        <v>753.6</v>
      </c>
      <c s="29" r="V337">
        <f>IF((U337=0),0,(S337/U337))</f>
        <v>0.921470276008493</v>
      </c>
      <c s="28" r="X337">
        <f>(AA337+AB337)*AC337</f>
        <v>23.55</v>
      </c>
      <c s="10" r="Y337"/>
      <c s="22" r="AA337">
        <v>15.95</v>
      </c>
      <c s="22" r="AB337">
        <v>7.6</v>
      </c>
      <c s="22" r="AC337">
        <v>1</v>
      </c>
      <c s="22" r="AD337">
        <v>0.98</v>
      </c>
    </row>
    <row customHeight="1" r="338" ht="12.0">
      <c s="13" r="A338">
        <v>41289</v>
      </c>
      <c s="16" r="B338">
        <v>41289</v>
      </c>
      <c s="13" r="C338">
        <f>A338+TIME(5,0,0)</f>
        <v>41289.2083333333</v>
      </c>
      <c s="17" r="D338">
        <f>DATE(YEAR(C338),MONTH(C338),DAY(C338))</f>
        <v>41289</v>
      </c>
      <c s="18" r="E338">
        <f>HOUR(C338)</f>
        <v>5</v>
      </c>
      <c t="str" s="18" r="F338">
        <f>CONCATENATE("LMsched:",(H338*1000))</f>
        <v>LMsched:30000</v>
      </c>
      <c s="11" r="G338">
        <v>30</v>
      </c>
      <c s="6" r="H338">
        <v>30</v>
      </c>
      <c s="25" r="I338">
        <v>2</v>
      </c>
      <c t="str" s="18" r="J338">
        <f>CONCATENATE("LMbid:",(G338*1000))</f>
        <v>LMbid:30000</v>
      </c>
      <c t="str" s="18" r="K338">
        <f>CONCATENATE("LMUnscheduled:",(I338*1000))</f>
        <v>LMUnscheduled:2000</v>
      </c>
      <c t="str" s="18" r="L338">
        <f>CONCATENATE("LMPlanned:",(N338*1000))</f>
        <v>LMPlanned:0</v>
      </c>
      <c t="str" s="18" r="M338">
        <f>CONCATENATE("LMSettled:",(P338*1000))</f>
        <v>LMSettled:30000</v>
      </c>
      <c s="25" r="N338">
        <v>0</v>
      </c>
      <c s="24" r="O338"/>
      <c s="6" r="P338">
        <v>30</v>
      </c>
      <c s="10" r="Q338">
        <v>-2</v>
      </c>
      <c s="28" r="R338">
        <v>-51.66</v>
      </c>
      <c s="28" r="S338">
        <v>444.42</v>
      </c>
      <c s="10" r="T338"/>
      <c s="20" r="U338">
        <f>X338*32</f>
        <v>481.6</v>
      </c>
      <c s="29" r="V338">
        <f>IF((U338=0),0,(S338/U338))</f>
        <v>0.922799003322259</v>
      </c>
      <c s="28" r="X338">
        <f>(AA338+AB338)*AC338</f>
        <v>15.05</v>
      </c>
      <c s="10" r="Y338"/>
      <c s="22" r="AA338">
        <v>11.86</v>
      </c>
      <c s="22" r="AB338">
        <v>3.19</v>
      </c>
      <c s="22" r="AC338">
        <v>1</v>
      </c>
      <c s="22" r="AD338">
        <v>0.98</v>
      </c>
    </row>
    <row customHeight="1" r="339" ht="12.0">
      <c s="13" r="A339">
        <v>41289.0416666667</v>
      </c>
      <c s="16" r="B339">
        <v>41289.0416666667</v>
      </c>
      <c s="13" r="C339">
        <f>A339+TIME(5,0,0)</f>
        <v>41289.25</v>
      </c>
      <c s="17" r="D339">
        <f>DATE(YEAR(C339),MONTH(C339),DAY(C339))</f>
        <v>41289</v>
      </c>
      <c s="18" r="E339">
        <f>HOUR(C339)</f>
        <v>6</v>
      </c>
      <c t="str" s="18" r="F339">
        <f>CONCATENATE("LMsched:",(H339*1000))</f>
        <v>LMsched:31000</v>
      </c>
      <c s="11" r="G339">
        <v>31</v>
      </c>
      <c s="6" r="H339">
        <v>31</v>
      </c>
      <c s="25" r="I339">
        <v>1</v>
      </c>
      <c t="str" s="18" r="J339">
        <f>CONCATENATE("LMbid:",(G339*1000))</f>
        <v>LMbid:31000</v>
      </c>
      <c t="str" s="18" r="K339">
        <f>CONCATENATE("LMUnscheduled:",(I339*1000))</f>
        <v>LMUnscheduled:1000</v>
      </c>
      <c t="str" s="18" r="L339">
        <f>CONCATENATE("LMPlanned:",(N339*1000))</f>
        <v>LMPlanned:0</v>
      </c>
      <c t="str" s="18" r="M339">
        <f>CONCATENATE("LMSettled:",(P339*1000))</f>
        <v>LMSettled:31000</v>
      </c>
      <c s="25" r="N339">
        <v>0</v>
      </c>
      <c t="s" s="24" r="O339">
        <v>30</v>
      </c>
      <c s="6" r="P339">
        <v>31</v>
      </c>
      <c s="10" r="Q339">
        <v>-1</v>
      </c>
      <c s="28" r="R339">
        <v>-25.93</v>
      </c>
      <c s="28" r="S339">
        <v>230.81</v>
      </c>
      <c s="10" r="T339"/>
      <c s="20" r="U339">
        <f>X339*32</f>
        <v>248.64</v>
      </c>
      <c s="29" r="V339">
        <f>IF((U339=0),0,(S339/U339))</f>
        <v>0.928289897039897</v>
      </c>
      <c s="28" r="X339">
        <f>(AA339+AB339)*AC339</f>
        <v>7.77</v>
      </c>
      <c s="10" r="Y339"/>
      <c s="22" r="AA339">
        <v>5.04</v>
      </c>
      <c s="22" r="AB339">
        <v>2.73</v>
      </c>
      <c s="22" r="AC339">
        <v>1</v>
      </c>
      <c s="22" r="AD339">
        <v>0.96</v>
      </c>
    </row>
    <row customHeight="1" r="340" ht="12.0">
      <c s="13" r="A340">
        <v>41289.0833333333</v>
      </c>
      <c s="16" r="B340">
        <v>41289.0833333333</v>
      </c>
      <c s="13" r="C340">
        <f>A340+TIME(5,0,0)</f>
        <v>41289.2916666667</v>
      </c>
      <c s="17" r="D340">
        <f>DATE(YEAR(C340),MONTH(C340),DAY(C340))</f>
        <v>41289</v>
      </c>
      <c s="18" r="E340">
        <f>HOUR(C340)</f>
        <v>7</v>
      </c>
      <c t="str" s="18" r="F340">
        <f>CONCATENATE("LMsched:",(H340*1000))</f>
        <v>LMsched:31000</v>
      </c>
      <c s="11" r="G340">
        <v>31</v>
      </c>
      <c s="6" r="H340">
        <v>31</v>
      </c>
      <c s="25" r="I340">
        <v>1</v>
      </c>
      <c t="str" s="18" r="J340">
        <f>CONCATENATE("LMbid:",(G340*1000))</f>
        <v>LMbid:31000</v>
      </c>
      <c t="str" s="18" r="K340">
        <f>CONCATENATE("LMUnscheduled:",(I340*1000))</f>
        <v>LMUnscheduled:1000</v>
      </c>
      <c t="str" s="18" r="L340">
        <f>CONCATENATE("LMPlanned:",(N340*1000))</f>
        <v>LMPlanned:0</v>
      </c>
      <c t="str" s="18" r="M340">
        <f>CONCATENATE("LMSettled:",(P340*1000))</f>
        <v>LMSettled:31000</v>
      </c>
      <c s="25" r="N340">
        <v>0</v>
      </c>
      <c t="s" s="24" r="O340">
        <v>30</v>
      </c>
      <c s="6" r="P340">
        <v>31</v>
      </c>
      <c s="10" r="Q340">
        <v>-1</v>
      </c>
      <c s="28" r="R340">
        <v>-25.24</v>
      </c>
      <c s="28" r="S340">
        <v>128.6</v>
      </c>
      <c s="10" r="T340"/>
      <c s="20" r="U340">
        <f>X340*32</f>
        <v>135.36</v>
      </c>
      <c s="29" r="V340">
        <f>IF((U340=0),0,(S340/U340))</f>
        <v>0.950059101654846</v>
      </c>
      <c s="28" r="X340">
        <f>(AA340+AB340)*AC340</f>
        <v>4.23</v>
      </c>
      <c s="10" r="Y340"/>
      <c s="22" r="AA340">
        <v>3.9</v>
      </c>
      <c s="22" r="AB340">
        <v>0.33</v>
      </c>
      <c s="22" r="AC340">
        <v>1</v>
      </c>
      <c s="22" r="AD340">
        <v>0.98</v>
      </c>
    </row>
    <row customHeight="1" r="341" ht="12.0">
      <c s="13" r="A341">
        <v>41289.125</v>
      </c>
      <c s="16" r="B341">
        <v>41289.125</v>
      </c>
      <c s="13" r="C341">
        <f>A341+TIME(5,0,0)</f>
        <v>41289.3333333333</v>
      </c>
      <c s="17" r="D341">
        <f>DATE(YEAR(C341),MONTH(C341),DAY(C341))</f>
        <v>41289</v>
      </c>
      <c s="18" r="E341">
        <f>HOUR(C341)</f>
        <v>8</v>
      </c>
      <c t="str" s="18" r="F341">
        <f>CONCATENATE("LMsched:",(H341*1000))</f>
        <v>LMsched:30000</v>
      </c>
      <c s="11" r="G341">
        <v>30</v>
      </c>
      <c s="6" r="H341">
        <v>30</v>
      </c>
      <c s="25" r="I341">
        <v>2</v>
      </c>
      <c t="str" s="18" r="J341">
        <f>CONCATENATE("LMbid:",(G341*1000))</f>
        <v>LMbid:30000</v>
      </c>
      <c t="str" s="18" r="K341">
        <f>CONCATENATE("LMUnscheduled:",(I341*1000))</f>
        <v>LMUnscheduled:2000</v>
      </c>
      <c t="str" s="18" r="L341">
        <f>CONCATENATE("LMPlanned:",(N341*1000))</f>
        <v>LMPlanned:0</v>
      </c>
      <c t="str" s="18" r="M341">
        <f>CONCATENATE("LMSettled:",(P341*1000))</f>
        <v>LMSettled:30000</v>
      </c>
      <c s="25" r="N341">
        <v>0</v>
      </c>
      <c t="s" s="24" r="O341">
        <v>30</v>
      </c>
      <c s="6" r="P341">
        <v>30</v>
      </c>
      <c s="10" r="Q341">
        <v>-1</v>
      </c>
      <c s="28" r="R341">
        <v>-24.86</v>
      </c>
      <c s="28" r="S341">
        <v>143.54</v>
      </c>
      <c s="10" r="T341"/>
      <c s="20" r="U341">
        <f>X341*32</f>
        <v>156.48</v>
      </c>
      <c s="29" r="V341">
        <f>IF((U341=0),0,(S341/U341))</f>
        <v>0.91730572597137</v>
      </c>
      <c s="28" r="X341">
        <f>(AA341+AB341)*AC341</f>
        <v>4.89</v>
      </c>
      <c s="10" r="Y341"/>
      <c s="22" r="AA341">
        <v>2.79</v>
      </c>
      <c s="22" r="AB341">
        <v>2.1</v>
      </c>
      <c s="22" r="AC341">
        <v>1</v>
      </c>
      <c s="22" r="AD341">
        <v>0.98</v>
      </c>
    </row>
    <row customHeight="1" r="342" ht="12.0">
      <c s="13" r="A342">
        <v>41289.1666666667</v>
      </c>
      <c s="16" r="B342">
        <v>41289.1666666667</v>
      </c>
      <c s="13" r="C342">
        <f>A342+TIME(5,0,0)</f>
        <v>41289.375</v>
      </c>
      <c s="17" r="D342">
        <f>DATE(YEAR(C342),MONTH(C342),DAY(C342))</f>
        <v>41289</v>
      </c>
      <c s="18" r="E342">
        <f>HOUR(C342)</f>
        <v>9</v>
      </c>
      <c t="str" s="18" r="F342">
        <f>CONCATENATE("LMsched:",(H342*1000))</f>
        <v>LMsched:30000</v>
      </c>
      <c s="11" r="G342">
        <v>30</v>
      </c>
      <c s="6" r="H342">
        <v>30</v>
      </c>
      <c s="25" r="I342">
        <v>2</v>
      </c>
      <c t="str" s="18" r="J342">
        <f>CONCATENATE("LMbid:",(G342*1000))</f>
        <v>LMbid:30000</v>
      </c>
      <c t="str" s="18" r="K342">
        <f>CONCATENATE("LMUnscheduled:",(I342*1000))</f>
        <v>LMUnscheduled:2000</v>
      </c>
      <c t="str" s="18" r="L342">
        <f>CONCATENATE("LMPlanned:",(N342*1000))</f>
        <v>LMPlanned:0</v>
      </c>
      <c t="str" s="18" r="M342">
        <f>CONCATENATE("LMSettled:",(P342*1000))</f>
        <v>LMSettled:30000</v>
      </c>
      <c s="25" r="N342">
        <v>0</v>
      </c>
      <c t="s" s="24" r="O342">
        <v>30</v>
      </c>
      <c s="6" r="P342">
        <v>30</v>
      </c>
      <c s="10" r="Q342">
        <v>-2</v>
      </c>
      <c s="28" r="R342">
        <v>-49.66</v>
      </c>
      <c s="28" r="S342">
        <v>174.26</v>
      </c>
      <c s="10" r="T342"/>
      <c s="20" r="U342">
        <f>X342*32</f>
        <v>189.44</v>
      </c>
      <c s="29" r="V342">
        <f>IF((U342=0),0,(S342/U342))</f>
        <v>0.919869087837838</v>
      </c>
      <c s="28" r="X342">
        <f>(AA342+AB342)*AC342</f>
        <v>5.92</v>
      </c>
      <c s="10" r="Y342"/>
      <c s="22" r="AA342">
        <v>3.18</v>
      </c>
      <c s="22" r="AB342">
        <v>2.74</v>
      </c>
      <c s="22" r="AC342">
        <v>1</v>
      </c>
      <c s="22" r="AD342">
        <v>0.98</v>
      </c>
    </row>
    <row customHeight="1" r="343" ht="12.0">
      <c s="13" r="A343">
        <v>41289.2083333333</v>
      </c>
      <c s="16" r="B343">
        <v>41289.2083333333</v>
      </c>
      <c s="13" r="C343">
        <f>A343+TIME(5,0,0)</f>
        <v>41289.4166666667</v>
      </c>
      <c s="17" r="D343">
        <f>DATE(YEAR(C343),MONTH(C343),DAY(C343))</f>
        <v>41289</v>
      </c>
      <c s="18" r="E343">
        <f>HOUR(C343)</f>
        <v>10</v>
      </c>
      <c t="str" s="18" r="F343">
        <f>CONCATENATE("LMsched:",(H343*1000))</f>
        <v>LMsched:30000</v>
      </c>
      <c s="11" r="G343">
        <v>30</v>
      </c>
      <c s="6" r="H343">
        <v>30</v>
      </c>
      <c s="25" r="I343">
        <v>2</v>
      </c>
      <c t="str" s="18" r="J343">
        <f>CONCATENATE("LMbid:",(G343*1000))</f>
        <v>LMbid:30000</v>
      </c>
      <c t="str" s="18" r="K343">
        <f>CONCATENATE("LMUnscheduled:",(I343*1000))</f>
        <v>LMUnscheduled:2000</v>
      </c>
      <c t="str" s="18" r="L343">
        <f>CONCATENATE("LMPlanned:",(N343*1000))</f>
        <v>LMPlanned:0</v>
      </c>
      <c t="str" s="18" r="M343">
        <f>CONCATENATE("LMSettled:",(P343*1000))</f>
        <v>LMSettled:30000</v>
      </c>
      <c s="25" r="N343">
        <v>0</v>
      </c>
      <c t="s" s="24" r="O343">
        <v>30</v>
      </c>
      <c s="6" r="P343">
        <v>30</v>
      </c>
      <c s="10" r="Q343">
        <v>0</v>
      </c>
      <c s="28" r="R343">
        <v>0</v>
      </c>
      <c s="28" r="S343">
        <v>191.95</v>
      </c>
      <c s="10" r="T343"/>
      <c s="20" r="U343">
        <f>X343*32</f>
        <v>210.24</v>
      </c>
      <c s="29" r="V343">
        <f>IF((U343=0),0,(S343/U343))</f>
        <v>0.913004185692542</v>
      </c>
      <c s="28" r="X343">
        <f>(AA343+AB343)*AC343</f>
        <v>6.57</v>
      </c>
      <c s="10" r="Y343"/>
      <c s="22" r="AA343">
        <v>4.48</v>
      </c>
      <c s="22" r="AB343">
        <v>2.09</v>
      </c>
      <c s="22" r="AC343">
        <v>1</v>
      </c>
      <c s="22" r="AD343">
        <v>0.97</v>
      </c>
    </row>
    <row customHeight="1" r="344" ht="12.0">
      <c s="13" r="A344">
        <v>41289.25</v>
      </c>
      <c s="16" r="B344">
        <v>41289.25</v>
      </c>
      <c s="13" r="C344">
        <f>A344+TIME(5,0,0)</f>
        <v>41289.4583333333</v>
      </c>
      <c s="17" r="D344">
        <f>DATE(YEAR(C344),MONTH(C344),DAY(C344))</f>
        <v>41289</v>
      </c>
      <c s="18" r="E344">
        <f>HOUR(C344)</f>
        <v>11</v>
      </c>
      <c t="str" s="18" r="F344">
        <f>CONCATENATE("LMsched:",(H344*1000))</f>
        <v>LMsched:30000</v>
      </c>
      <c s="11" r="G344">
        <v>30</v>
      </c>
      <c s="6" r="H344">
        <v>30</v>
      </c>
      <c s="25" r="I344">
        <v>2</v>
      </c>
      <c t="str" s="18" r="J344">
        <f>CONCATENATE("LMbid:",(G344*1000))</f>
        <v>LMbid:30000</v>
      </c>
      <c t="str" s="18" r="K344">
        <f>CONCATENATE("LMUnscheduled:",(I344*1000))</f>
        <v>LMUnscheduled:2000</v>
      </c>
      <c t="str" s="18" r="L344">
        <f>CONCATENATE("LMPlanned:",(N344*1000))</f>
        <v>LMPlanned:0</v>
      </c>
      <c t="str" s="18" r="M344">
        <f>CONCATENATE("LMSettled:",(P344*1000))</f>
        <v>LMSettled:30000</v>
      </c>
      <c s="25" r="N344">
        <v>0</v>
      </c>
      <c s="24" r="O344"/>
      <c s="6" r="P344">
        <v>30</v>
      </c>
      <c s="10" r="Q344">
        <v>-4</v>
      </c>
      <c s="28" r="R344">
        <v>-114.36</v>
      </c>
      <c s="28" r="S344">
        <v>968.93</v>
      </c>
      <c s="10" r="T344"/>
      <c s="20" r="U344">
        <f>X344*32</f>
        <v>1089.92</v>
      </c>
      <c s="29" r="V344">
        <f>IF((U344=0),0,(S344/U344))</f>
        <v>0.888991852613036</v>
      </c>
      <c s="28" r="X344">
        <f>(AA344+AB344)*AC344</f>
        <v>34.06</v>
      </c>
      <c s="10" r="Y344"/>
      <c s="22" r="AA344">
        <v>22.34</v>
      </c>
      <c s="22" r="AB344">
        <v>11.72</v>
      </c>
      <c s="22" r="AC344">
        <v>1</v>
      </c>
      <c s="22" r="AD344">
        <v>0.95</v>
      </c>
    </row>
    <row customHeight="1" r="345" ht="12.0">
      <c s="13" r="A345">
        <v>41289.2916666667</v>
      </c>
      <c s="16" r="B345">
        <v>41289.2916666667</v>
      </c>
      <c s="13" r="C345">
        <f>A345+TIME(5,0,0)</f>
        <v>41289.5</v>
      </c>
      <c s="17" r="D345">
        <f>DATE(YEAR(C345),MONTH(C345),DAY(C345))</f>
        <v>41289</v>
      </c>
      <c s="18" r="E345">
        <f>HOUR(C345)</f>
        <v>12</v>
      </c>
      <c t="str" s="18" r="F345">
        <f>CONCATENATE("LMsched:",(H345*1000))</f>
        <v>LMsched:30000</v>
      </c>
      <c s="11" r="G345">
        <v>30</v>
      </c>
      <c s="6" r="H345">
        <v>30</v>
      </c>
      <c s="25" r="I345">
        <v>2</v>
      </c>
      <c t="str" s="18" r="J345">
        <f>CONCATENATE("LMbid:",(G345*1000))</f>
        <v>LMbid:30000</v>
      </c>
      <c t="str" s="18" r="K345">
        <f>CONCATENATE("LMUnscheduled:",(I345*1000))</f>
        <v>LMUnscheduled:2000</v>
      </c>
      <c t="str" s="18" r="L345">
        <f>CONCATENATE("LMPlanned:",(N345*1000))</f>
        <v>LMPlanned:0</v>
      </c>
      <c t="str" s="18" r="M345">
        <f>CONCATENATE("LMSettled:",(P345*1000))</f>
        <v>LMSettled:0</v>
      </c>
      <c s="25" r="N345">
        <v>0</v>
      </c>
      <c s="24" r="O345"/>
      <c s="6" r="P345">
        <v>0</v>
      </c>
      <c s="10" r="Q345">
        <v>0</v>
      </c>
      <c s="28" r="R345">
        <v>0</v>
      </c>
      <c s="28" r="S345">
        <v>0</v>
      </c>
      <c s="10" r="T345"/>
      <c s="20" r="U345">
        <f>X345*32</f>
        <v>559.04</v>
      </c>
      <c s="29" r="V345">
        <f>IF((U345=0),0,(S345/U345))</f>
        <v>0</v>
      </c>
      <c s="28" r="X345">
        <f>(AA345+AB345)*AC345</f>
        <v>17.47</v>
      </c>
      <c s="10" r="Y345"/>
      <c s="22" r="AA345">
        <v>15.08</v>
      </c>
      <c s="22" r="AB345">
        <v>2.39</v>
      </c>
      <c s="22" r="AC345">
        <v>1</v>
      </c>
      <c s="22" r="AD345">
        <v>0.95</v>
      </c>
    </row>
    <row customHeight="1" r="346" ht="12.0">
      <c s="13" r="A346">
        <v>41289.3333333333</v>
      </c>
      <c s="16" r="B346">
        <v>41289.3333333333</v>
      </c>
      <c s="13" r="C346">
        <f>A346+TIME(5,0,0)</f>
        <v>41289.5416666667</v>
      </c>
      <c s="17" r="D346">
        <f>DATE(YEAR(C346),MONTH(C346),DAY(C346))</f>
        <v>41289</v>
      </c>
      <c s="18" r="E346">
        <f>HOUR(C346)</f>
        <v>13</v>
      </c>
      <c t="str" s="18" r="F346">
        <f>CONCATENATE("LMsched:",(H346*1000))</f>
        <v>LMsched:30000</v>
      </c>
      <c s="11" r="G346">
        <v>30</v>
      </c>
      <c s="6" r="H346">
        <v>30</v>
      </c>
      <c s="25" r="I346">
        <v>2</v>
      </c>
      <c t="str" s="18" r="J346">
        <f>CONCATENATE("LMbid:",(G346*1000))</f>
        <v>LMbid:30000</v>
      </c>
      <c t="str" s="18" r="K346">
        <f>CONCATENATE("LMUnscheduled:",(I346*1000))</f>
        <v>LMUnscheduled:2000</v>
      </c>
      <c t="str" s="18" r="L346">
        <f>CONCATENATE("LMPlanned:",(N346*1000))</f>
        <v>LMPlanned:0</v>
      </c>
      <c t="str" s="18" r="M346">
        <f>CONCATENATE("LMSettled:",(P346*1000))</f>
        <v>LMSettled:0</v>
      </c>
      <c s="25" r="N346">
        <v>0</v>
      </c>
      <c s="24" r="O346"/>
      <c s="6" r="P346">
        <v>0</v>
      </c>
      <c s="10" r="Q346">
        <v>-1</v>
      </c>
      <c s="28" r="R346">
        <v>-38.11</v>
      </c>
      <c s="28" r="S346">
        <v>0</v>
      </c>
      <c s="10" r="T346"/>
      <c s="20" r="U346">
        <f>X346*32</f>
        <v>971.2</v>
      </c>
      <c s="29" r="V346">
        <f>IF((U346=0),0,(S346/U346))</f>
        <v>0</v>
      </c>
      <c s="28" r="X346">
        <f>(AA346+AB346)*AC346</f>
        <v>30.35</v>
      </c>
      <c s="10" r="Y346"/>
      <c s="22" r="AA346">
        <v>23.62</v>
      </c>
      <c s="22" r="AB346">
        <v>6.73</v>
      </c>
      <c s="22" r="AC346">
        <v>1</v>
      </c>
      <c s="22" r="AD346">
        <v>0.95</v>
      </c>
    </row>
    <row customHeight="1" r="347" ht="12.0">
      <c s="13" r="A347">
        <v>41289.375</v>
      </c>
      <c s="16" r="B347">
        <v>41289.375</v>
      </c>
      <c s="13" r="C347">
        <f>A347+TIME(5,0,0)</f>
        <v>41289.5833333333</v>
      </c>
      <c s="17" r="D347">
        <f>DATE(YEAR(C347),MONTH(C347),DAY(C347))</f>
        <v>41289</v>
      </c>
      <c s="18" r="E347">
        <f>HOUR(C347)</f>
        <v>14</v>
      </c>
      <c t="str" s="18" r="F347">
        <f>CONCATENATE("LMsched:",(H347*1000))</f>
        <v>LMsched:25000</v>
      </c>
      <c s="11" r="G347">
        <v>25</v>
      </c>
      <c s="6" r="H347">
        <v>25</v>
      </c>
      <c s="25" r="I347">
        <v>0</v>
      </c>
      <c t="str" s="18" r="J347">
        <f>CONCATENATE("LMbid:",(G347*1000))</f>
        <v>LMbid:25000</v>
      </c>
      <c t="str" s="18" r="K347">
        <f>CONCATENATE("LMUnscheduled:",(I347*1000))</f>
        <v>LMUnscheduled:0</v>
      </c>
      <c t="str" s="18" r="L347">
        <f>CONCATENATE("LMPlanned:",(N347*1000))</f>
        <v>LMPlanned:7000</v>
      </c>
      <c t="str" s="18" r="M347">
        <f>CONCATENATE("LMSettled:",(P347*1000))</f>
        <v>LMSettled:25000</v>
      </c>
      <c s="25" r="N347">
        <v>7</v>
      </c>
      <c s="24" r="O347"/>
      <c s="6" r="P347">
        <v>25</v>
      </c>
      <c s="10" r="Q347">
        <v>0</v>
      </c>
      <c s="28" r="R347">
        <v>0</v>
      </c>
      <c s="28" r="S347">
        <v>695.58</v>
      </c>
      <c s="10" r="T347"/>
      <c s="20" r="U347">
        <f>X347*32</f>
        <v>907.84</v>
      </c>
      <c s="29" r="V347">
        <f>IF((U347=0),0,(S347/U347))</f>
        <v>0.766192280578075</v>
      </c>
      <c s="28" r="X347">
        <f>(AA347+AB347)*AC347</f>
        <v>28.37</v>
      </c>
      <c s="10" r="Y347"/>
      <c s="22" r="AA347">
        <v>22</v>
      </c>
      <c s="22" r="AB347">
        <v>6.37</v>
      </c>
      <c s="22" r="AC347">
        <v>1</v>
      </c>
      <c s="22" r="AD347">
        <v>0.98</v>
      </c>
    </row>
    <row customHeight="1" r="348" ht="12.0">
      <c s="13" r="A348">
        <v>41289.4166666667</v>
      </c>
      <c s="16" r="B348">
        <v>41289.4166666667</v>
      </c>
      <c s="13" r="C348">
        <f>A348+TIME(5,0,0)</f>
        <v>41289.625</v>
      </c>
      <c s="17" r="D348">
        <f>DATE(YEAR(C348),MONTH(C348),DAY(C348))</f>
        <v>41289</v>
      </c>
      <c s="18" r="E348">
        <f>HOUR(C348)</f>
        <v>15</v>
      </c>
      <c t="str" s="18" r="F348">
        <f>CONCATENATE("LMsched:",(H348*1000))</f>
        <v>LMsched:25000</v>
      </c>
      <c s="11" r="G348">
        <v>25</v>
      </c>
      <c s="6" r="H348">
        <v>25</v>
      </c>
      <c s="25" r="I348">
        <v>0</v>
      </c>
      <c t="str" s="18" r="J348">
        <f>CONCATENATE("LMbid:",(G348*1000))</f>
        <v>LMbid:25000</v>
      </c>
      <c t="str" s="18" r="K348">
        <f>CONCATENATE("LMUnscheduled:",(I348*1000))</f>
        <v>LMUnscheduled:0</v>
      </c>
      <c t="str" s="18" r="L348">
        <f>CONCATENATE("LMPlanned:",(N348*1000))</f>
        <v>LMPlanned:7000</v>
      </c>
      <c t="str" s="18" r="M348">
        <f>CONCATENATE("LMSettled:",(P348*1000))</f>
        <v>LMSettled:0</v>
      </c>
      <c s="25" r="N348">
        <v>7</v>
      </c>
      <c s="24" r="O348"/>
      <c s="6" r="P348">
        <v>0</v>
      </c>
      <c s="10" r="Q348">
        <v>-2</v>
      </c>
      <c s="28" r="R348">
        <v>-71.46</v>
      </c>
      <c s="28" r="S348">
        <v>0</v>
      </c>
      <c s="10" r="T348"/>
      <c s="20" r="U348">
        <f>X348*32</f>
        <v>1012.8</v>
      </c>
      <c s="29" r="V348">
        <f>IF((U348=0),0,(S348/U348))</f>
        <v>0</v>
      </c>
      <c s="28" r="X348">
        <f>(AA348+AB348)*AC348</f>
        <v>31.65</v>
      </c>
      <c s="10" r="Y348"/>
      <c s="22" r="AA348">
        <v>22.57</v>
      </c>
      <c s="22" r="AB348">
        <v>9.08</v>
      </c>
      <c s="22" r="AC348">
        <v>1</v>
      </c>
      <c s="22" r="AD348">
        <v>0.98</v>
      </c>
    </row>
    <row customHeight="1" r="349" ht="12.0">
      <c s="13" r="A349">
        <v>41289.4583333333</v>
      </c>
      <c s="16" r="B349">
        <v>41289.4583333333</v>
      </c>
      <c s="13" r="C349">
        <f>A349+TIME(5,0,0)</f>
        <v>41289.6666666667</v>
      </c>
      <c s="17" r="D349">
        <f>DATE(YEAR(C349),MONTH(C349),DAY(C349))</f>
        <v>41289</v>
      </c>
      <c s="18" r="E349">
        <f>HOUR(C349)</f>
        <v>16</v>
      </c>
      <c t="str" s="18" r="F349">
        <f>CONCATENATE("LMsched:",(H349*1000))</f>
        <v>LMsched:25000</v>
      </c>
      <c s="11" r="G349">
        <v>25</v>
      </c>
      <c s="6" r="H349">
        <v>25</v>
      </c>
      <c s="25" r="I349">
        <v>0</v>
      </c>
      <c t="str" s="18" r="J349">
        <f>CONCATENATE("LMbid:",(G349*1000))</f>
        <v>LMbid:25000</v>
      </c>
      <c t="str" s="18" r="K349">
        <f>CONCATENATE("LMUnscheduled:",(I349*1000))</f>
        <v>LMUnscheduled:0</v>
      </c>
      <c t="str" s="18" r="L349">
        <f>CONCATENATE("LMPlanned:",(N349*1000))</f>
        <v>LMPlanned:7000</v>
      </c>
      <c t="str" s="18" r="M349">
        <f>CONCATENATE("LMSettled:",(P349*1000))</f>
        <v>LMSettled:25000</v>
      </c>
      <c s="25" r="N349">
        <v>7</v>
      </c>
      <c s="24" r="O349"/>
      <c s="6" r="P349">
        <v>25</v>
      </c>
      <c s="10" r="Q349">
        <v>-1</v>
      </c>
      <c s="28" r="R349">
        <v>-33.97</v>
      </c>
      <c s="28" r="S349">
        <v>686.41</v>
      </c>
      <c s="10" r="T349"/>
      <c s="20" r="U349">
        <f>X349*32</f>
        <v>911.04</v>
      </c>
      <c s="29" r="V349">
        <f>IF((U349=0),0,(S349/U349))</f>
        <v>0.753435634000702</v>
      </c>
      <c s="28" r="X349">
        <f>(AA349+AB349)*AC349</f>
        <v>28.47</v>
      </c>
      <c s="10" r="Y349"/>
      <c s="22" r="AA349">
        <v>19.88</v>
      </c>
      <c s="22" r="AB349">
        <v>8.59</v>
      </c>
      <c s="22" r="AC349">
        <v>1</v>
      </c>
      <c s="22" r="AD349">
        <v>0.96</v>
      </c>
    </row>
    <row customHeight="1" r="350" ht="12.0">
      <c s="13" r="A350">
        <v>41289.5</v>
      </c>
      <c s="16" r="B350">
        <v>41289.5</v>
      </c>
      <c s="13" r="C350">
        <f>A350+TIME(5,0,0)</f>
        <v>41289.7083333333</v>
      </c>
      <c s="17" r="D350">
        <f>DATE(YEAR(C350),MONTH(C350),DAY(C350))</f>
        <v>41289</v>
      </c>
      <c s="18" r="E350">
        <f>HOUR(C350)</f>
        <v>17</v>
      </c>
      <c t="str" s="18" r="F350">
        <f>CONCATENATE("LMsched:",(H350*1000))</f>
        <v>LMsched:25000</v>
      </c>
      <c s="11" r="G350">
        <v>25</v>
      </c>
      <c s="6" r="H350">
        <v>25</v>
      </c>
      <c s="25" r="I350">
        <v>0</v>
      </c>
      <c t="str" s="18" r="J350">
        <f>CONCATENATE("LMbid:",(G350*1000))</f>
        <v>LMbid:25000</v>
      </c>
      <c t="str" s="18" r="K350">
        <f>CONCATENATE("LMUnscheduled:",(I350*1000))</f>
        <v>LMUnscheduled:0</v>
      </c>
      <c t="str" s="18" r="L350">
        <f>CONCATENATE("LMPlanned:",(N350*1000))</f>
        <v>LMPlanned:7000</v>
      </c>
      <c t="str" s="18" r="M350">
        <f>CONCATENATE("LMSettled:",(P350*1000))</f>
        <v>LMSettled:25000</v>
      </c>
      <c s="25" r="N350">
        <v>7</v>
      </c>
      <c s="24" r="O350"/>
      <c s="6" r="P350">
        <v>25</v>
      </c>
      <c s="10" r="Q350">
        <v>-1</v>
      </c>
      <c s="28" r="R350">
        <v>-34.22</v>
      </c>
      <c s="28" r="S350">
        <v>502.48</v>
      </c>
      <c s="10" r="T350"/>
      <c s="20" r="U350">
        <f>X350*32</f>
        <v>666.56</v>
      </c>
      <c s="29" r="V350">
        <f>IF((U350=0),0,(S350/U350))</f>
        <v>0.75384061449832</v>
      </c>
      <c s="28" r="X350">
        <f>(AA350+AB350)*AC350</f>
        <v>20.83</v>
      </c>
      <c s="10" r="Y350"/>
      <c s="22" r="AA350">
        <v>16.93</v>
      </c>
      <c s="22" r="AB350">
        <v>3.9</v>
      </c>
      <c s="22" r="AC350">
        <v>1</v>
      </c>
      <c s="22" r="AD350">
        <v>0.96</v>
      </c>
    </row>
    <row customHeight="1" r="351" ht="12.0">
      <c s="13" r="A351">
        <v>41289.5416666667</v>
      </c>
      <c s="16" r="B351">
        <v>41289.5416666667</v>
      </c>
      <c s="13" r="C351">
        <f>A351+TIME(5,0,0)</f>
        <v>41289.75</v>
      </c>
      <c s="17" r="D351">
        <f>DATE(YEAR(C351),MONTH(C351),DAY(C351))</f>
        <v>41289</v>
      </c>
      <c s="18" r="E351">
        <f>HOUR(C351)</f>
        <v>18</v>
      </c>
      <c t="str" s="18" r="F351">
        <f>CONCATENATE("LMsched:",(H351*1000))</f>
        <v>LMsched:25000</v>
      </c>
      <c s="11" r="G351">
        <v>25</v>
      </c>
      <c s="6" r="H351">
        <v>25</v>
      </c>
      <c s="25" r="I351">
        <v>0</v>
      </c>
      <c t="str" s="18" r="J351">
        <f>CONCATENATE("LMbid:",(G351*1000))</f>
        <v>LMbid:25000</v>
      </c>
      <c t="str" s="18" r="K351">
        <f>CONCATENATE("LMUnscheduled:",(I351*1000))</f>
        <v>LMUnscheduled:0</v>
      </c>
      <c t="str" s="18" r="L351">
        <f>CONCATENATE("LMPlanned:",(N351*1000))</f>
        <v>LMPlanned:7000</v>
      </c>
      <c t="str" s="18" r="M351">
        <f>CONCATENATE("LMSettled:",(P351*1000))</f>
        <v>LMSettled:25000</v>
      </c>
      <c s="25" r="N351">
        <v>7</v>
      </c>
      <c s="24" r="O351"/>
      <c s="6" r="P351">
        <v>25</v>
      </c>
      <c s="10" r="Q351">
        <v>-1</v>
      </c>
      <c s="28" r="R351">
        <v>-32.95</v>
      </c>
      <c s="28" r="S351">
        <v>638.04</v>
      </c>
      <c s="10" r="T351"/>
      <c s="20" r="U351">
        <f>X351*32</f>
        <v>838.72</v>
      </c>
      <c s="29" r="V351">
        <f>IF((U351=0),0,(S351/U351))</f>
        <v>0.760730637161389</v>
      </c>
      <c s="28" r="X351">
        <f>(AA351+AB351)*AC351</f>
        <v>26.21</v>
      </c>
      <c s="10" r="Y351"/>
      <c s="22" r="AA351">
        <v>20.29</v>
      </c>
      <c s="22" r="AB351">
        <v>5.92</v>
      </c>
      <c s="22" r="AC351">
        <v>1</v>
      </c>
      <c s="22" r="AD351">
        <v>0.97</v>
      </c>
    </row>
    <row customHeight="1" r="352" ht="12.0">
      <c s="13" r="A352">
        <v>41289.5833333333</v>
      </c>
      <c s="16" r="B352">
        <v>41289.5833333333</v>
      </c>
      <c s="17" r="C352">
        <f>A352+TIME(5,0,0)</f>
        <v>41289.7916666667</v>
      </c>
      <c s="17" r="D352">
        <f>DATE(YEAR(C352),MONTH(C352),DAY(C352))</f>
        <v>41289</v>
      </c>
      <c s="18" r="E352">
        <f>HOUR(C352)</f>
        <v>19</v>
      </c>
      <c t="str" s="18" r="F352">
        <f>CONCATENATE("LMsched:",(H352*1000))</f>
        <v>LMsched:22000</v>
      </c>
      <c s="11" r="G352">
        <v>22</v>
      </c>
      <c s="6" r="H352">
        <v>22</v>
      </c>
      <c s="25" r="I352">
        <v>0</v>
      </c>
      <c t="str" s="18" r="J352">
        <f>CONCATENATE("LMbid:",(G352*1000))</f>
        <v>LMbid:22000</v>
      </c>
      <c t="str" s="18" r="K352">
        <f>CONCATENATE("LMUnscheduled:",(I352*1000))</f>
        <v>LMUnscheduled:0</v>
      </c>
      <c t="str" s="18" r="L352">
        <f>CONCATENATE("LMPlanned:",(N352*1000))</f>
        <v>LMPlanned:10000</v>
      </c>
      <c t="str" s="18" r="M352">
        <f>CONCATENATE("LMSettled:",(P352*1000))</f>
        <v>LMSettled:22000</v>
      </c>
      <c s="25" r="N352">
        <v>10</v>
      </c>
      <c t="s" s="24" r="O352">
        <v>30</v>
      </c>
      <c s="6" r="P352">
        <v>22</v>
      </c>
      <c s="10" r="Q352">
        <v>-2</v>
      </c>
      <c s="28" r="R352">
        <v>-59.2</v>
      </c>
      <c s="28" r="S352">
        <v>596.74</v>
      </c>
      <c s="10" r="T352"/>
      <c s="20" r="U352">
        <f>X352*32</f>
        <v>904.64</v>
      </c>
      <c s="29" r="V352">
        <f>IF((U352=0),0,(S352/U352))</f>
        <v>0.659643615139724</v>
      </c>
      <c s="28" r="X352">
        <f>(AA352+AB352)*AC352</f>
        <v>28.27</v>
      </c>
      <c s="10" r="Y352"/>
      <c s="22" r="AA352">
        <v>23.6</v>
      </c>
      <c s="22" r="AB352">
        <v>4.67</v>
      </c>
      <c s="22" r="AC352">
        <v>1</v>
      </c>
      <c s="22" r="AD352">
        <v>0.96</v>
      </c>
    </row>
    <row customHeight="1" r="353" ht="12.0">
      <c s="13" r="A353">
        <v>41289.625</v>
      </c>
      <c s="16" r="B353">
        <v>41289.625</v>
      </c>
      <c s="13" r="C353">
        <f>A353+TIME(5,0,0)</f>
        <v>41289.8333333333</v>
      </c>
      <c s="17" r="D353">
        <f>DATE(YEAR(C353),MONTH(C353),DAY(C353))</f>
        <v>41289</v>
      </c>
      <c s="18" r="E353">
        <f>HOUR(C353)</f>
        <v>20</v>
      </c>
      <c t="str" s="18" r="F353">
        <f>CONCATENATE("LMsched:",(H353*1000))</f>
        <v>LMsched:22000</v>
      </c>
      <c s="11" r="G353">
        <v>22</v>
      </c>
      <c s="6" r="H353">
        <v>22</v>
      </c>
      <c s="25" r="I353">
        <v>0</v>
      </c>
      <c t="str" s="18" r="J353">
        <f>CONCATENATE("LMbid:",(G353*1000))</f>
        <v>LMbid:22000</v>
      </c>
      <c t="str" s="18" r="K353">
        <f>CONCATENATE("LMUnscheduled:",(I353*1000))</f>
        <v>LMUnscheduled:0</v>
      </c>
      <c t="str" s="18" r="L353">
        <f>CONCATENATE("LMPlanned:",(N353*1000))</f>
        <v>LMPlanned:10000</v>
      </c>
      <c t="str" s="18" r="M353">
        <f>CONCATENATE("LMSettled:",(P353*1000))</f>
        <v>LMSettled:22000</v>
      </c>
      <c s="25" r="N353">
        <v>10</v>
      </c>
      <c t="s" s="24" r="O353">
        <v>30</v>
      </c>
      <c s="6" r="P353">
        <v>22</v>
      </c>
      <c s="10" r="Q353">
        <v>0</v>
      </c>
      <c s="28" r="R353">
        <v>0</v>
      </c>
      <c s="28" r="S353">
        <v>469.62</v>
      </c>
      <c s="10" r="T353"/>
      <c s="20" r="U353">
        <f>X353*32</f>
        <v>706.24</v>
      </c>
      <c s="29" r="V353">
        <f>IF((U353=0),0,(S353/U353))</f>
        <v>0.66495808790213</v>
      </c>
      <c s="28" r="X353">
        <f>(AA353+AB353)*AC353</f>
        <v>22.07</v>
      </c>
      <c s="10" r="Y353"/>
      <c s="22" r="AA353">
        <v>15.35</v>
      </c>
      <c s="22" r="AB353">
        <v>6.72</v>
      </c>
      <c s="22" r="AC353">
        <v>1</v>
      </c>
      <c s="22" r="AD353">
        <v>0.97</v>
      </c>
    </row>
    <row customHeight="1" r="354" ht="12.0">
      <c s="13" r="A354">
        <v>41289.6666666667</v>
      </c>
      <c s="16" r="B354">
        <v>41289.6666666667</v>
      </c>
      <c s="13" r="C354">
        <f>A354+TIME(5,0,0)</f>
        <v>41289.875</v>
      </c>
      <c s="17" r="D354">
        <f>DATE(YEAR(C354),MONTH(C354),DAY(C354))</f>
        <v>41289</v>
      </c>
      <c s="18" r="E354">
        <f>HOUR(C354)</f>
        <v>21</v>
      </c>
      <c t="str" s="18" r="F354">
        <f>CONCATENATE("LMsched:",(H354*1000))</f>
        <v>LMsched:22000</v>
      </c>
      <c s="11" r="G354">
        <v>22</v>
      </c>
      <c s="6" r="H354">
        <v>22</v>
      </c>
      <c s="25" r="I354">
        <v>0</v>
      </c>
      <c t="str" s="18" r="J354">
        <f>CONCATENATE("LMbid:",(G354*1000))</f>
        <v>LMbid:22000</v>
      </c>
      <c t="str" s="18" r="K354">
        <f>CONCATENATE("LMUnscheduled:",(I354*1000))</f>
        <v>LMUnscheduled:0</v>
      </c>
      <c t="str" s="18" r="L354">
        <f>CONCATENATE("LMPlanned:",(N354*1000))</f>
        <v>LMPlanned:10000</v>
      </c>
      <c t="str" s="18" r="M354">
        <f>CONCATENATE("LMSettled:",(P354*1000))</f>
        <v>LMSettled:22000</v>
      </c>
      <c s="25" r="N354">
        <v>10</v>
      </c>
      <c t="s" s="24" r="O354">
        <v>30</v>
      </c>
      <c s="6" r="P354">
        <v>22</v>
      </c>
      <c s="10" r="Q354">
        <v>-2</v>
      </c>
      <c s="28" r="R354">
        <v>-62.72</v>
      </c>
      <c s="28" r="S354">
        <v>724.34</v>
      </c>
      <c s="10" r="T354"/>
      <c s="20" r="U354">
        <f>X354*32</f>
        <v>1089.92</v>
      </c>
      <c s="29" r="V354">
        <f>IF((U354=0),0,(S354/U354))</f>
        <v>0.664580886670581</v>
      </c>
      <c s="28" r="X354">
        <f>(AA354+AB354)*AC354</f>
        <v>34.06</v>
      </c>
      <c s="10" r="Y354"/>
      <c s="22" r="AA354">
        <v>22.34</v>
      </c>
      <c s="22" r="AB354">
        <v>11.72</v>
      </c>
      <c s="22" r="AC354">
        <v>1</v>
      </c>
      <c s="22" r="AD354">
        <v>0.97</v>
      </c>
    </row>
    <row customHeight="1" r="355" ht="12.0">
      <c s="13" r="A355">
        <v>41289.7083333333</v>
      </c>
      <c s="16" r="B355">
        <v>41289.7083333333</v>
      </c>
      <c s="13" r="C355">
        <f>A355+TIME(5,0,0)</f>
        <v>41289.9166666667</v>
      </c>
      <c s="17" r="D355">
        <f>DATE(YEAR(C355),MONTH(C355),DAY(C355))</f>
        <v>41289</v>
      </c>
      <c s="18" r="E355">
        <f>HOUR(C355)</f>
        <v>22</v>
      </c>
      <c t="str" s="18" r="F355">
        <f>CONCATENATE("LMsched:",(H355*1000))</f>
        <v>LMsched:22000</v>
      </c>
      <c s="11" r="G355">
        <v>22</v>
      </c>
      <c s="6" r="H355">
        <v>22</v>
      </c>
      <c s="25" r="I355">
        <v>0</v>
      </c>
      <c t="str" s="18" r="J355">
        <f>CONCATENATE("LMbid:",(G355*1000))</f>
        <v>LMbid:22000</v>
      </c>
      <c t="str" s="18" r="K355">
        <f>CONCATENATE("LMUnscheduled:",(I355*1000))</f>
        <v>LMUnscheduled:0</v>
      </c>
      <c t="str" s="18" r="L355">
        <f>CONCATENATE("LMPlanned:",(N355*1000))</f>
        <v>LMPlanned:10000</v>
      </c>
      <c t="str" s="18" r="M355">
        <f>CONCATENATE("LMSettled:",(P355*1000))</f>
        <v>LMSettled:22000</v>
      </c>
      <c s="25" r="N355">
        <v>10</v>
      </c>
      <c t="s" s="24" r="O355">
        <v>30</v>
      </c>
      <c s="6" r="P355">
        <v>22</v>
      </c>
      <c s="10" r="Q355">
        <v>-2</v>
      </c>
      <c s="28" r="R355">
        <v>-62.8</v>
      </c>
      <c s="28" r="S355">
        <v>529.91</v>
      </c>
      <c s="10" r="T355"/>
      <c s="20" r="U355">
        <f>X355*32</f>
        <v>854.08</v>
      </c>
      <c s="29" r="V355">
        <f>IF((U355=0),0,(S355/U355))</f>
        <v>0.620445391532409</v>
      </c>
      <c s="28" r="X355">
        <f>(AA355+AB355)*AC355</f>
        <v>26.69</v>
      </c>
      <c s="10" r="Y355"/>
      <c s="22" r="AA355">
        <v>22.44</v>
      </c>
      <c s="22" r="AB355">
        <v>4.25</v>
      </c>
      <c s="22" r="AC355">
        <v>1</v>
      </c>
      <c s="22" r="AD355">
        <v>0.9</v>
      </c>
    </row>
    <row customHeight="1" r="356" ht="12.0">
      <c s="13" r="A356">
        <v>41289.75</v>
      </c>
      <c s="16" r="B356">
        <v>41289.75</v>
      </c>
      <c s="13" r="C356">
        <f>A356+TIME(5,0,0)</f>
        <v>41289.9583333333</v>
      </c>
      <c s="17" r="D356">
        <f>DATE(YEAR(C356),MONTH(C356),DAY(C356))</f>
        <v>41289</v>
      </c>
      <c s="18" r="E356">
        <f>HOUR(C356)</f>
        <v>23</v>
      </c>
      <c t="str" s="18" r="F356">
        <f>CONCATENATE("LMsched:",(H356*1000))</f>
        <v>LMsched:31000</v>
      </c>
      <c s="11" r="G356">
        <v>31</v>
      </c>
      <c s="6" r="H356">
        <v>31</v>
      </c>
      <c s="25" r="I356">
        <v>1</v>
      </c>
      <c t="str" s="18" r="J356">
        <f>CONCATENATE("LMbid:",(G356*1000))</f>
        <v>LMbid:31000</v>
      </c>
      <c t="str" s="18" r="K356">
        <f>CONCATENATE("LMUnscheduled:",(I356*1000))</f>
        <v>LMUnscheduled:1000</v>
      </c>
      <c t="str" s="18" r="L356">
        <f>CONCATENATE("LMPlanned:",(N356*1000))</f>
        <v>LMPlanned:0</v>
      </c>
      <c t="str" s="18" r="M356">
        <f>CONCATENATE("LMSettled:",(P356*1000))</f>
        <v>LMSettled:31000</v>
      </c>
      <c s="25" r="N356">
        <v>0</v>
      </c>
      <c t="s" s="24" r="O356">
        <v>30</v>
      </c>
      <c s="6" r="P356">
        <v>31</v>
      </c>
      <c s="10" r="Q356">
        <v>-1</v>
      </c>
      <c s="28" r="R356">
        <v>-27.19</v>
      </c>
      <c s="28" r="S356">
        <v>1074.31</v>
      </c>
      <c s="10" r="T356"/>
      <c s="20" r="U356">
        <f>X356*32</f>
        <v>1228.8</v>
      </c>
      <c s="29" r="V356">
        <f>IF((U356=0),0,(S356/U356))</f>
        <v>0.874275716145833</v>
      </c>
      <c s="28" r="X356">
        <f>(AA356+AB356)*AC356</f>
        <v>38.4</v>
      </c>
      <c s="10" r="Y356"/>
      <c s="22" r="AA356">
        <v>35.59</v>
      </c>
      <c s="22" r="AB356">
        <v>2.81</v>
      </c>
      <c s="22" r="AC356">
        <v>1</v>
      </c>
      <c s="22" r="AD356">
        <v>0.9</v>
      </c>
    </row>
    <row customHeight="1" r="357" ht="12.0">
      <c s="13" r="A357">
        <v>41289.7916666667</v>
      </c>
      <c s="16" r="B357">
        <v>41289.7916666667</v>
      </c>
      <c s="13" r="C357">
        <f>A357+TIME(5,0,0)</f>
        <v>41290</v>
      </c>
      <c s="17" r="D357">
        <f>DATE(YEAR(C357),MONTH(C357),DAY(C357))</f>
        <v>41290</v>
      </c>
      <c s="18" r="E357">
        <f>HOUR(C357)</f>
        <v>0</v>
      </c>
      <c t="str" s="18" r="F357">
        <f>CONCATENATE("LMsched:",(H357*1000))</f>
        <v>LMsched:28000</v>
      </c>
      <c s="11" r="G357">
        <v>28</v>
      </c>
      <c s="6" r="H357">
        <v>28</v>
      </c>
      <c s="25" r="I357">
        <v>4</v>
      </c>
      <c t="str" s="18" r="J357">
        <f>CONCATENATE("LMbid:",(G357*1000))</f>
        <v>LMbid:28000</v>
      </c>
      <c t="str" s="18" r="K357">
        <f>CONCATENATE("LMUnscheduled:",(I357*1000))</f>
        <v>LMUnscheduled:4000</v>
      </c>
      <c t="str" s="18" r="L357">
        <f>CONCATENATE("LMPlanned:",(N357*1000))</f>
        <v>LMPlanned:0</v>
      </c>
      <c t="str" s="18" r="M357">
        <f>CONCATENATE("LMSettled:",(P357*1000))</f>
        <v>LMSettled:28000</v>
      </c>
      <c s="25" r="N357">
        <v>0</v>
      </c>
      <c t="s" s="24" r="O357">
        <v>30</v>
      </c>
      <c s="6" r="P357">
        <v>28</v>
      </c>
      <c s="10" r="Q357">
        <v>-1</v>
      </c>
      <c s="28" r="R357">
        <v>-36.57</v>
      </c>
      <c s="28" r="S357">
        <v>998.39</v>
      </c>
      <c s="10" r="T357"/>
      <c s="20" r="U357">
        <f>X357*32</f>
        <v>1264.32</v>
      </c>
      <c s="29" r="V357">
        <f>IF((U357=0),0,(S357/U357))</f>
        <v>0.789665590989623</v>
      </c>
      <c s="28" r="X357">
        <f>(AA357+AB357)*AC357</f>
        <v>39.51</v>
      </c>
      <c s="10" r="Y357"/>
      <c s="22" r="AA357">
        <v>31.29</v>
      </c>
      <c s="22" r="AB357">
        <v>8.22</v>
      </c>
      <c s="22" r="AC357">
        <v>1</v>
      </c>
      <c s="22" r="AD357">
        <v>0.9</v>
      </c>
    </row>
    <row customHeight="1" r="358" ht="12.0">
      <c s="13" r="A358">
        <v>41289.8333333333</v>
      </c>
      <c s="16" r="B358">
        <v>41289.8333333333</v>
      </c>
      <c s="13" r="C358">
        <f>A358+TIME(5,0,0)</f>
        <v>41290.0416666667</v>
      </c>
      <c s="17" r="D358">
        <f>DATE(YEAR(C358),MONTH(C358),DAY(C358))</f>
        <v>41290</v>
      </c>
      <c s="18" r="E358">
        <f>HOUR(C358)</f>
        <v>1</v>
      </c>
      <c t="str" s="18" r="F358">
        <f>CONCATENATE("LMsched:",(H358*1000))</f>
        <v>LMsched:32000</v>
      </c>
      <c s="11" r="G358">
        <v>32</v>
      </c>
      <c s="6" r="H358">
        <v>32</v>
      </c>
      <c s="25" r="I358">
        <v>0</v>
      </c>
      <c t="str" s="18" r="J358">
        <f>CONCATENATE("LMbid:",(G358*1000))</f>
        <v>LMbid:32000</v>
      </c>
      <c t="str" s="18" r="K358">
        <f>CONCATENATE("LMUnscheduled:",(I358*1000))</f>
        <v>LMUnscheduled:0</v>
      </c>
      <c t="str" s="18" r="L358">
        <f>CONCATENATE("LMPlanned:",(N358*1000))</f>
        <v>LMPlanned:0</v>
      </c>
      <c t="str" s="18" r="M358">
        <f>CONCATENATE("LMSettled:",(P358*1000))</f>
        <v>LMSettled:32000</v>
      </c>
      <c s="25" r="N358">
        <v>0</v>
      </c>
      <c t="s" s="24" r="O358">
        <v>30</v>
      </c>
      <c s="6" r="P358">
        <v>32</v>
      </c>
      <c s="10" r="Q358">
        <v>0</v>
      </c>
      <c s="28" r="R358">
        <v>0</v>
      </c>
      <c s="28" r="S358">
        <v>564.81</v>
      </c>
      <c s="10" r="T358"/>
      <c s="20" r="U358">
        <f>X358*32</f>
        <v>580.8</v>
      </c>
      <c s="29" r="V358">
        <f>IF((U358=0),0,(S358/U358))</f>
        <v>0.972469008264463</v>
      </c>
      <c s="28" r="X358">
        <f>(AA358+AB358)*AC358</f>
        <v>18.15</v>
      </c>
      <c s="10" r="Y358"/>
      <c s="22" r="AA358">
        <v>16.29</v>
      </c>
      <c s="22" r="AB358">
        <v>1.86</v>
      </c>
      <c s="22" r="AC358">
        <v>1</v>
      </c>
      <c s="22" r="AD358">
        <v>0.97</v>
      </c>
    </row>
    <row customHeight="1" r="359" ht="12.0">
      <c s="13" r="A359">
        <v>41289.875</v>
      </c>
      <c s="16" r="B359">
        <v>41289.875</v>
      </c>
      <c s="13" r="C359">
        <f>A359+TIME(5,0,0)</f>
        <v>41290.0833333333</v>
      </c>
      <c s="17" r="D359">
        <f>DATE(YEAR(C359),MONTH(C359),DAY(C359))</f>
        <v>41290</v>
      </c>
      <c s="18" r="E359">
        <f>HOUR(C359)</f>
        <v>2</v>
      </c>
      <c t="str" s="18" r="F359">
        <f>CONCATENATE("LMsched:",(H359*1000))</f>
        <v>LMsched:32000</v>
      </c>
      <c s="11" r="G359">
        <v>32</v>
      </c>
      <c s="6" r="H359">
        <v>32</v>
      </c>
      <c s="25" r="I359">
        <v>0</v>
      </c>
      <c t="str" s="18" r="J359">
        <f>CONCATENATE("LMbid:",(G359*1000))</f>
        <v>LMbid:32000</v>
      </c>
      <c t="str" s="18" r="K359">
        <f>CONCATENATE("LMUnscheduled:",(I359*1000))</f>
        <v>LMUnscheduled:0</v>
      </c>
      <c t="str" s="18" r="L359">
        <f>CONCATENATE("LMPlanned:",(N359*1000))</f>
        <v>LMPlanned:0</v>
      </c>
      <c t="str" s="18" r="M359">
        <f>CONCATENATE("LMSettled:",(P359*1000))</f>
        <v>LMSettled:32000</v>
      </c>
      <c s="25" r="N359">
        <v>0</v>
      </c>
      <c t="s" s="24" r="O359">
        <v>30</v>
      </c>
      <c s="6" r="P359">
        <v>32</v>
      </c>
      <c s="10" r="Q359">
        <v>-2</v>
      </c>
      <c s="28" r="R359">
        <v>-60.4</v>
      </c>
      <c s="28" r="S359">
        <v>1257.51</v>
      </c>
      <c s="10" r="T359"/>
      <c s="20" r="U359">
        <f>X359*32</f>
        <v>1280</v>
      </c>
      <c s="29" r="V359">
        <f>IF((U359=0),0,(S359/U359))</f>
        <v>0.9824296875</v>
      </c>
      <c s="28" r="X359">
        <f>(AA359+AB359)*AC359</f>
        <v>40</v>
      </c>
      <c s="10" r="Y359"/>
      <c s="22" r="AA359">
        <v>30.36</v>
      </c>
      <c s="22" r="AB359">
        <v>9.64</v>
      </c>
      <c s="22" r="AC359">
        <v>1</v>
      </c>
      <c s="22" r="AD359">
        <v>0.98</v>
      </c>
    </row>
    <row customHeight="1" r="360" ht="12.0">
      <c s="13" r="A360">
        <v>41289.9166666667</v>
      </c>
      <c s="16" r="B360">
        <v>41289.9166666667</v>
      </c>
      <c s="13" r="C360">
        <f>A360+TIME(5,0,0)</f>
        <v>41290.125</v>
      </c>
      <c s="17" r="D360">
        <f>DATE(YEAR(C360),MONTH(C360),DAY(C360))</f>
        <v>41290</v>
      </c>
      <c s="18" r="E360">
        <f>HOUR(C360)</f>
        <v>3</v>
      </c>
      <c t="str" s="18" r="F360">
        <f>CONCATENATE("LMsched:",(H360*1000))</f>
        <v>LMsched:32000</v>
      </c>
      <c s="11" r="G360">
        <v>32</v>
      </c>
      <c s="6" r="H360">
        <v>32</v>
      </c>
      <c s="25" r="I360">
        <v>0</v>
      </c>
      <c t="str" s="18" r="J360">
        <f>CONCATENATE("LMbid:",(G360*1000))</f>
        <v>LMbid:32000</v>
      </c>
      <c t="str" s="18" r="K360">
        <f>CONCATENATE("LMUnscheduled:",(I360*1000))</f>
        <v>LMUnscheduled:0</v>
      </c>
      <c t="str" s="18" r="L360">
        <f>CONCATENATE("LMPlanned:",(N360*1000))</f>
        <v>LMPlanned:0</v>
      </c>
      <c t="str" s="18" r="M360">
        <f>CONCATENATE("LMSettled:",(P360*1000))</f>
        <v>LMSettled:32000</v>
      </c>
      <c s="25" r="N360">
        <v>0</v>
      </c>
      <c t="s" s="24" r="O360">
        <v>30</v>
      </c>
      <c s="6" r="P360">
        <v>32</v>
      </c>
      <c s="10" r="Q360">
        <v>-2</v>
      </c>
      <c s="28" r="R360">
        <v>-55.82</v>
      </c>
      <c s="28" r="S360">
        <v>942.74</v>
      </c>
      <c s="10" r="T360"/>
      <c s="20" r="U360">
        <f>X360*32</f>
        <v>990.4</v>
      </c>
      <c s="29" r="V360">
        <f>IF((U360=0),0,(S360/U360))</f>
        <v>0.95187802907916</v>
      </c>
      <c s="28" r="X360">
        <f>(AA360+AB360)*AC360</f>
        <v>30.95</v>
      </c>
      <c s="10" r="Y360"/>
      <c s="22" r="AA360">
        <v>18.8</v>
      </c>
      <c s="22" r="AB360">
        <v>12.15</v>
      </c>
      <c s="22" r="AC360">
        <v>1</v>
      </c>
      <c s="22" r="AD360">
        <v>0.95</v>
      </c>
    </row>
    <row customHeight="1" r="361" ht="12.0">
      <c s="13" r="A361">
        <v>41289.9583333333</v>
      </c>
      <c s="16" r="B361">
        <v>41289.9583333333</v>
      </c>
      <c s="13" r="C361">
        <f>A361+TIME(5,0,0)</f>
        <v>41290.1666666667</v>
      </c>
      <c s="17" r="D361">
        <f>DATE(YEAR(C361),MONTH(C361),DAY(C361))</f>
        <v>41290</v>
      </c>
      <c s="18" r="E361">
        <f>HOUR(C361)</f>
        <v>4</v>
      </c>
      <c t="str" s="18" r="F361">
        <f>CONCATENATE("LMsched:",(H361*1000))</f>
        <v>LMsched:31000</v>
      </c>
      <c s="11" r="G361">
        <v>31</v>
      </c>
      <c s="6" r="H361">
        <v>31</v>
      </c>
      <c s="25" r="I361">
        <v>1</v>
      </c>
      <c t="str" s="18" r="J361">
        <f>CONCATENATE("LMbid:",(G361*1000))</f>
        <v>LMbid:31000</v>
      </c>
      <c t="str" s="18" r="K361">
        <f>CONCATENATE("LMUnscheduled:",(I361*1000))</f>
        <v>LMUnscheduled:1000</v>
      </c>
      <c t="str" s="18" r="L361">
        <f>CONCATENATE("LMPlanned:",(N361*1000))</f>
        <v>LMPlanned:0</v>
      </c>
      <c t="str" s="18" r="M361">
        <f>CONCATENATE("LMSettled:",(P361*1000))</f>
        <v>LMSettled:31000</v>
      </c>
      <c s="25" r="N361">
        <v>0</v>
      </c>
      <c t="s" s="24" r="O361">
        <v>30</v>
      </c>
      <c s="6" r="P361">
        <v>31</v>
      </c>
      <c s="10" r="Q361">
        <v>-1</v>
      </c>
      <c s="28" r="R361">
        <v>-25.49</v>
      </c>
      <c s="28" r="S361">
        <v>708.4</v>
      </c>
      <c s="10" r="T361"/>
      <c s="20" r="U361">
        <f>X361*32</f>
        <v>755.2</v>
      </c>
      <c s="29" r="V361">
        <f>IF((U361=0),0,(S361/U361))</f>
        <v>0.938029661016949</v>
      </c>
      <c s="28" r="X361">
        <f>(AA361+AB361)*AC361</f>
        <v>23.6</v>
      </c>
      <c s="10" r="Y361"/>
      <c s="22" r="AA361">
        <v>17.78</v>
      </c>
      <c s="22" r="AB361">
        <v>5.82</v>
      </c>
      <c s="22" r="AC361">
        <v>1</v>
      </c>
      <c s="22" r="AD361">
        <v>0.97</v>
      </c>
    </row>
    <row customHeight="1" r="362" ht="12.0">
      <c s="13" r="A362">
        <v>41290</v>
      </c>
      <c s="16" r="B362">
        <v>41290</v>
      </c>
      <c s="13" r="C362">
        <f>A362+TIME(5,0,0)</f>
        <v>41290.2083333333</v>
      </c>
      <c s="17" r="D362">
        <f>DATE(YEAR(C362),MONTH(C362),DAY(C362))</f>
        <v>41290</v>
      </c>
      <c s="18" r="E362">
        <f>HOUR(C362)</f>
        <v>5</v>
      </c>
      <c t="str" s="18" r="F362">
        <f>CONCATENATE("LMsched:",(H362*1000))</f>
        <v>LMsched:31000</v>
      </c>
      <c s="11" r="G362">
        <v>31</v>
      </c>
      <c s="6" r="H362">
        <v>31</v>
      </c>
      <c s="25" r="I362">
        <v>1</v>
      </c>
      <c t="str" s="18" r="J362">
        <f>CONCATENATE("LMbid:",(G362*1000))</f>
        <v>LMbid:31000</v>
      </c>
      <c t="str" s="18" r="K362">
        <f>CONCATENATE("LMUnscheduled:",(I362*1000))</f>
        <v>LMUnscheduled:1000</v>
      </c>
      <c t="str" s="18" r="L362">
        <f>CONCATENATE("LMPlanned:",(N362*1000))</f>
        <v>LMPlanned:0</v>
      </c>
      <c t="str" s="18" r="M362">
        <f>CONCATENATE("LMSettled:",(P362*1000))</f>
        <v>LMSettled:31000</v>
      </c>
      <c s="25" r="N362">
        <v>0</v>
      </c>
      <c t="s" s="24" r="O362">
        <v>30</v>
      </c>
      <c s="6" r="P362">
        <v>31</v>
      </c>
      <c s="10" r="Q362">
        <v>-1</v>
      </c>
      <c s="28" r="R362">
        <v>-26.35</v>
      </c>
      <c s="28" r="S362">
        <v>878.23</v>
      </c>
      <c s="10" r="T362"/>
      <c s="20" r="U362">
        <f>X362*32</f>
        <v>922.88</v>
      </c>
      <c s="29" r="V362">
        <f>IF((U362=0),0,(S362/U362))</f>
        <v>0.951618845353676</v>
      </c>
      <c s="28" r="X362">
        <f>(AA362+AB362)*AC362</f>
        <v>28.84</v>
      </c>
      <c s="10" r="Y362"/>
      <c s="22" r="AA362">
        <v>20.11</v>
      </c>
      <c s="22" r="AB362">
        <v>8.73</v>
      </c>
      <c s="22" r="AC362">
        <v>1</v>
      </c>
      <c s="22" r="AD362">
        <v>0.98</v>
      </c>
    </row>
    <row customHeight="1" r="363" ht="12.0">
      <c s="13" r="A363">
        <v>41290.0416666667</v>
      </c>
      <c s="16" r="B363">
        <v>41290.0416666667</v>
      </c>
      <c s="13" r="C363">
        <f>A363+TIME(5,0,0)</f>
        <v>41290.25</v>
      </c>
      <c s="17" r="D363">
        <f>DATE(YEAR(C363),MONTH(C363),DAY(C363))</f>
        <v>41290</v>
      </c>
      <c s="18" r="E363">
        <f>HOUR(C363)</f>
        <v>6</v>
      </c>
      <c t="str" s="18" r="F363">
        <f>CONCATENATE("LMsched:",(H363*1000))</f>
        <v>LMsched:31000</v>
      </c>
      <c s="11" r="G363">
        <v>31</v>
      </c>
      <c s="6" r="H363">
        <v>31</v>
      </c>
      <c s="25" r="I363">
        <v>1</v>
      </c>
      <c t="str" s="18" r="J363">
        <f>CONCATENATE("LMbid:",(G363*1000))</f>
        <v>LMbid:31000</v>
      </c>
      <c t="str" s="18" r="K363">
        <f>CONCATENATE("LMUnscheduled:",(I363*1000))</f>
        <v>LMUnscheduled:1000</v>
      </c>
      <c t="str" s="18" r="L363">
        <f>CONCATENATE("LMPlanned:",(N363*1000))</f>
        <v>LMPlanned:0</v>
      </c>
      <c t="str" s="18" r="M363">
        <f>CONCATENATE("LMSettled:",(P363*1000))</f>
        <v>LMSettled:31000</v>
      </c>
      <c s="25" r="N363">
        <v>0</v>
      </c>
      <c t="s" s="24" r="O363">
        <v>30</v>
      </c>
      <c s="6" r="P363">
        <v>31</v>
      </c>
      <c s="10" r="Q363">
        <v>-1</v>
      </c>
      <c s="28" r="R363">
        <v>-25.6</v>
      </c>
      <c s="28" r="S363">
        <v>359.34</v>
      </c>
      <c s="10" r="T363"/>
      <c s="20" r="U363">
        <f>X363*32</f>
        <v>377.6</v>
      </c>
      <c s="29" r="V363">
        <f>IF((U363=0),0,(S363/U363))</f>
        <v>0.951641949152542</v>
      </c>
      <c s="28" r="X363">
        <f>(AA363+AB363)*AC363</f>
        <v>11.8</v>
      </c>
      <c s="10" r="Y363"/>
      <c s="22" r="AA363">
        <v>6.84</v>
      </c>
      <c s="22" r="AB363">
        <v>4.96</v>
      </c>
      <c s="22" r="AC363">
        <v>1</v>
      </c>
      <c s="22" r="AD363">
        <v>0.98</v>
      </c>
    </row>
    <row customHeight="1" r="364" ht="12.0">
      <c s="13" r="A364">
        <v>41290.0833333333</v>
      </c>
      <c s="16" r="B364">
        <v>41290.0833333333</v>
      </c>
      <c s="13" r="C364">
        <f>A364+TIME(5,0,0)</f>
        <v>41290.2916666667</v>
      </c>
      <c s="17" r="D364">
        <f>DATE(YEAR(C364),MONTH(C364),DAY(C364))</f>
        <v>41290</v>
      </c>
      <c s="18" r="E364">
        <f>HOUR(C364)</f>
        <v>7</v>
      </c>
      <c t="str" s="18" r="F364">
        <f>CONCATENATE("LMsched:",(H364*1000))</f>
        <v>LMsched:30000</v>
      </c>
      <c s="11" r="G364">
        <v>30</v>
      </c>
      <c s="6" r="H364">
        <v>30</v>
      </c>
      <c s="25" r="I364">
        <v>2</v>
      </c>
      <c t="str" s="18" r="J364">
        <f>CONCATENATE("LMbid:",(G364*1000))</f>
        <v>LMbid:30000</v>
      </c>
      <c t="str" s="18" r="K364">
        <f>CONCATENATE("LMUnscheduled:",(I364*1000))</f>
        <v>LMUnscheduled:2000</v>
      </c>
      <c t="str" s="18" r="L364">
        <f>CONCATENATE("LMPlanned:",(N364*1000))</f>
        <v>LMPlanned:0</v>
      </c>
      <c t="str" s="18" r="M364">
        <f>CONCATENATE("LMSettled:",(P364*1000))</f>
        <v>LMSettled:30000</v>
      </c>
      <c s="25" r="N364">
        <v>0</v>
      </c>
      <c t="s" s="24" r="O364">
        <v>30</v>
      </c>
      <c s="6" r="P364">
        <v>30</v>
      </c>
      <c s="10" r="Q364">
        <v>-2</v>
      </c>
      <c s="28" r="R364">
        <v>-50.86</v>
      </c>
      <c s="28" r="S364">
        <v>321.61</v>
      </c>
      <c s="10" r="T364"/>
      <c s="20" r="U364">
        <f>X364*32</f>
        <v>349.44</v>
      </c>
      <c s="29" r="V364">
        <f>IF((U364=0),0,(S364/U364))</f>
        <v>0.920358287545788</v>
      </c>
      <c s="28" r="X364">
        <f>(AA364+AB364)*AC364</f>
        <v>10.92</v>
      </c>
      <c s="10" r="Y364"/>
      <c s="22" r="AA364">
        <v>7.9</v>
      </c>
      <c s="22" r="AB364">
        <v>3.02</v>
      </c>
      <c s="22" r="AC364">
        <v>1</v>
      </c>
      <c s="22" r="AD364">
        <v>0.98</v>
      </c>
    </row>
    <row customHeight="1" r="365" ht="12.0">
      <c s="13" r="A365">
        <v>41290.125</v>
      </c>
      <c s="16" r="B365">
        <v>41290.125</v>
      </c>
      <c s="13" r="C365">
        <f>A365+TIME(5,0,0)</f>
        <v>41290.3333333333</v>
      </c>
      <c s="17" r="D365">
        <f>DATE(YEAR(C365),MONTH(C365),DAY(C365))</f>
        <v>41290</v>
      </c>
      <c s="18" r="E365">
        <f>HOUR(C365)</f>
        <v>8</v>
      </c>
      <c t="str" s="18" r="F365">
        <f>CONCATENATE("LMsched:",(H365*1000))</f>
        <v>LMsched:30000</v>
      </c>
      <c s="11" r="G365">
        <v>30</v>
      </c>
      <c s="6" r="H365">
        <v>30</v>
      </c>
      <c s="25" r="I365">
        <v>2</v>
      </c>
      <c t="str" s="18" r="J365">
        <f>CONCATENATE("LMbid:",(G365*1000))</f>
        <v>LMbid:30000</v>
      </c>
      <c t="str" s="18" r="K365">
        <f>CONCATENATE("LMUnscheduled:",(I365*1000))</f>
        <v>LMUnscheduled:2000</v>
      </c>
      <c t="str" s="18" r="L365">
        <f>CONCATENATE("LMPlanned:",(N365*1000))</f>
        <v>LMPlanned:0</v>
      </c>
      <c t="str" s="18" r="M365">
        <f>CONCATENATE("LMSettled:",(P365*1000))</f>
        <v>LMSettled:30000</v>
      </c>
      <c s="25" r="N365">
        <v>0</v>
      </c>
      <c t="s" s="24" r="O365">
        <v>30</v>
      </c>
      <c s="6" r="P365">
        <v>30</v>
      </c>
      <c s="10" r="Q365">
        <v>-1</v>
      </c>
      <c s="28" r="R365">
        <v>-24.78</v>
      </c>
      <c s="28" r="S365">
        <v>338.61</v>
      </c>
      <c s="10" r="T365"/>
      <c s="20" r="U365">
        <f>X365*32</f>
        <v>369.6</v>
      </c>
      <c s="29" r="V365">
        <f>IF((U365=0),0,(S365/U365))</f>
        <v>0.916152597402597</v>
      </c>
      <c s="28" r="X365">
        <f>(AA365+AB365)*AC365</f>
        <v>11.55</v>
      </c>
      <c s="10" r="Y365"/>
      <c s="22" r="AA365">
        <v>8.1</v>
      </c>
      <c s="22" r="AB365">
        <v>3.45</v>
      </c>
      <c s="22" r="AC365">
        <v>1</v>
      </c>
      <c s="22" r="AD365">
        <v>0.98</v>
      </c>
    </row>
    <row customHeight="1" r="366" ht="12.0">
      <c s="13" r="A366">
        <v>41290.1666666667</v>
      </c>
      <c s="16" r="B366">
        <v>41290.1666666667</v>
      </c>
      <c s="13" r="C366">
        <f>A366+TIME(5,0,0)</f>
        <v>41290.375</v>
      </c>
      <c s="17" r="D366">
        <f>DATE(YEAR(C366),MONTH(C366),DAY(C366))</f>
        <v>41290</v>
      </c>
      <c s="18" r="E366">
        <f>HOUR(C366)</f>
        <v>9</v>
      </c>
      <c t="str" s="18" r="F366">
        <f>CONCATENATE("LMsched:",(H366*1000))</f>
        <v>LMsched:30000</v>
      </c>
      <c s="11" r="G366">
        <v>30</v>
      </c>
      <c s="6" r="H366">
        <v>30</v>
      </c>
      <c s="25" r="I366">
        <v>2</v>
      </c>
      <c t="str" s="18" r="J366">
        <f>CONCATENATE("LMbid:",(G366*1000))</f>
        <v>LMbid:30000</v>
      </c>
      <c t="str" s="18" r="K366">
        <f>CONCATENATE("LMUnscheduled:",(I366*1000))</f>
        <v>LMUnscheduled:2000</v>
      </c>
      <c t="str" s="18" r="L366">
        <f>CONCATENATE("LMPlanned:",(N366*1000))</f>
        <v>LMPlanned:0</v>
      </c>
      <c t="str" s="18" r="M366">
        <f>CONCATENATE("LMSettled:",(P366*1000))</f>
        <v>LMSettled:30000</v>
      </c>
      <c s="25" r="N366">
        <v>0</v>
      </c>
      <c t="s" s="24" r="O366">
        <v>30</v>
      </c>
      <c s="6" r="P366">
        <v>30</v>
      </c>
      <c s="10" r="Q366">
        <v>-1</v>
      </c>
      <c s="28" r="R366">
        <v>-24.46</v>
      </c>
      <c s="28" r="S366">
        <v>226.01</v>
      </c>
      <c s="10" r="T366"/>
      <c s="20" r="U366">
        <f>X366*32</f>
        <v>246.08</v>
      </c>
      <c s="29" r="V366">
        <f>IF((U366=0),0,(S366/U366))</f>
        <v>0.918441157347204</v>
      </c>
      <c s="28" r="X366">
        <f>(AA366+AB366)*AC366</f>
        <v>7.69</v>
      </c>
      <c s="10" r="Y366"/>
      <c s="22" r="AA366">
        <v>3.6</v>
      </c>
      <c s="22" r="AB366">
        <v>4.09</v>
      </c>
      <c s="22" r="AC366">
        <v>1</v>
      </c>
      <c s="22" r="AD366">
        <v>0.98</v>
      </c>
    </row>
    <row customHeight="1" r="367" ht="12.0">
      <c s="13" r="A367">
        <v>41290.2083333333</v>
      </c>
      <c s="16" r="B367">
        <v>41290.2083333333</v>
      </c>
      <c s="13" r="C367">
        <f>A367+TIME(5,0,0)</f>
        <v>41290.4166666667</v>
      </c>
      <c s="17" r="D367">
        <f>DATE(YEAR(C367),MONTH(C367),DAY(C367))</f>
        <v>41290</v>
      </c>
      <c s="18" r="E367">
        <f>HOUR(C367)</f>
        <v>10</v>
      </c>
      <c t="str" s="18" r="F367">
        <f>CONCATENATE("LMsched:",(H367*1000))</f>
        <v>LMsched:30000</v>
      </c>
      <c s="11" r="G367">
        <v>30</v>
      </c>
      <c s="6" r="H367">
        <v>30</v>
      </c>
      <c s="25" r="I367">
        <v>2</v>
      </c>
      <c t="str" s="18" r="J367">
        <f>CONCATENATE("LMbid:",(G367*1000))</f>
        <v>LMbid:30000</v>
      </c>
      <c t="str" s="18" r="K367">
        <f>CONCATENATE("LMUnscheduled:",(I367*1000))</f>
        <v>LMUnscheduled:2000</v>
      </c>
      <c t="str" s="18" r="L367">
        <f>CONCATENATE("LMPlanned:",(N367*1000))</f>
        <v>LMPlanned:0</v>
      </c>
      <c t="str" s="18" r="M367">
        <f>CONCATENATE("LMSettled:",(P367*1000))</f>
        <v>LMSettled:30000</v>
      </c>
      <c s="25" r="N367">
        <v>0</v>
      </c>
      <c t="s" s="24" r="O367">
        <v>30</v>
      </c>
      <c s="6" r="P367">
        <v>30</v>
      </c>
      <c s="10" r="Q367">
        <v>-1</v>
      </c>
      <c s="28" r="R367">
        <v>-24.51</v>
      </c>
      <c s="28" r="S367">
        <v>455.52</v>
      </c>
      <c s="10" r="T367"/>
      <c s="20" r="U367">
        <f>X367*32</f>
        <v>494.4</v>
      </c>
      <c s="29" r="V367">
        <f>IF((U367=0),0,(S367/U367))</f>
        <v>0.921359223300971</v>
      </c>
      <c s="28" r="X367">
        <f>(AA367+AB367)*AC367</f>
        <v>15.45</v>
      </c>
      <c s="10" r="Y367"/>
      <c s="22" r="AA367">
        <v>10.17</v>
      </c>
      <c s="22" r="AB367">
        <v>5.28</v>
      </c>
      <c s="22" r="AC367">
        <v>1</v>
      </c>
      <c s="22" r="AD367">
        <v>0.98</v>
      </c>
    </row>
    <row customHeight="1" r="368" ht="12.0">
      <c s="13" r="A368">
        <v>41290.25</v>
      </c>
      <c s="16" r="B368">
        <v>41290.25</v>
      </c>
      <c s="13" r="C368">
        <f>A368+TIME(5,0,0)</f>
        <v>41290.4583333333</v>
      </c>
      <c s="17" r="D368">
        <f>DATE(YEAR(C368),MONTH(C368),DAY(C368))</f>
        <v>41290</v>
      </c>
      <c s="18" r="E368">
        <f>HOUR(C368)</f>
        <v>11</v>
      </c>
      <c t="str" s="18" r="F368">
        <f>CONCATENATE("LMsched:",(H368*1000))</f>
        <v>LMsched:30000</v>
      </c>
      <c s="11" r="G368">
        <v>30</v>
      </c>
      <c s="6" r="H368">
        <v>30</v>
      </c>
      <c s="25" r="I368">
        <v>2</v>
      </c>
      <c t="str" s="18" r="J368">
        <f>CONCATENATE("LMbid:",(G368*1000))</f>
        <v>LMbid:30000</v>
      </c>
      <c t="str" s="18" r="K368">
        <f>CONCATENATE("LMUnscheduled:",(I368*1000))</f>
        <v>LMUnscheduled:2000</v>
      </c>
      <c t="str" s="18" r="L368">
        <f>CONCATENATE("LMPlanned:",(N368*1000))</f>
        <v>LMPlanned:0</v>
      </c>
      <c t="str" s="18" r="M368">
        <f>CONCATENATE("LMSettled:",(P368*1000))</f>
        <v>LMSettled:30000</v>
      </c>
      <c s="25" r="N368">
        <v>0</v>
      </c>
      <c t="s" s="24" r="O368">
        <v>30</v>
      </c>
      <c s="6" r="P368">
        <v>30</v>
      </c>
      <c s="10" r="Q368">
        <v>-3</v>
      </c>
      <c s="28" r="R368">
        <v>-76.74</v>
      </c>
      <c s="28" r="S368">
        <v>641.32</v>
      </c>
      <c s="10" r="T368"/>
      <c s="20" r="U368">
        <f>X368*32</f>
        <v>733.12</v>
      </c>
      <c s="29" r="V368">
        <f>IF((U368=0),0,(S368/U368))</f>
        <v>0.874781754692274</v>
      </c>
      <c s="28" r="X368">
        <f>(AA368+AB368)*AC368</f>
        <v>22.91</v>
      </c>
      <c s="10" r="Y368"/>
      <c s="22" r="AA368">
        <v>18.16</v>
      </c>
      <c s="22" r="AB368">
        <v>4.75</v>
      </c>
      <c s="22" r="AC368">
        <v>1</v>
      </c>
      <c s="22" r="AD368">
        <v>0.93</v>
      </c>
    </row>
    <row customHeight="1" r="369" ht="12.0">
      <c s="13" r="A369">
        <v>41290.2916666667</v>
      </c>
      <c s="16" r="B369">
        <v>41290.2916666667</v>
      </c>
      <c s="17" r="C369">
        <f>A369+TIME(5,0,0)</f>
        <v>41290.5</v>
      </c>
      <c s="17" r="D369">
        <f>DATE(YEAR(C369),MONTH(C369),DAY(C369))</f>
        <v>41290</v>
      </c>
      <c s="18" r="E369">
        <f>HOUR(C369)</f>
        <v>12</v>
      </c>
      <c t="str" s="18" r="F369">
        <f>CONCATENATE("LMsched:",(H369*1000))</f>
        <v>LMsched:30000</v>
      </c>
      <c s="11" r="G369">
        <v>30</v>
      </c>
      <c s="6" r="H369">
        <v>30</v>
      </c>
      <c s="25" r="I369">
        <v>2</v>
      </c>
      <c t="str" s="18" r="J369">
        <f>CONCATENATE("LMbid:",(G369*1000))</f>
        <v>LMbid:30000</v>
      </c>
      <c t="str" s="18" r="K369">
        <f>CONCATENATE("LMUnscheduled:",(I369*1000))</f>
        <v>LMUnscheduled:2000</v>
      </c>
      <c t="str" s="18" r="L369">
        <f>CONCATENATE("LMPlanned:",(N369*1000))</f>
        <v>LMPlanned:0</v>
      </c>
      <c t="str" s="18" r="M369">
        <f>CONCATENATE("LMSettled:",(P369*1000))</f>
        <v>LMSettled:30000</v>
      </c>
      <c s="25" r="N369">
        <v>0</v>
      </c>
      <c t="s" s="24" r="O369">
        <v>30</v>
      </c>
      <c s="6" r="P369">
        <v>30</v>
      </c>
      <c s="10" r="Q369">
        <v>-1</v>
      </c>
      <c s="28" r="R369">
        <v>-28.27</v>
      </c>
      <c s="28" r="S369">
        <v>577.31</v>
      </c>
      <c s="10" r="T369"/>
      <c s="20" r="U369">
        <f>X369*32</f>
        <v>626.56</v>
      </c>
      <c s="29" r="V369">
        <f>IF((U369=0),0,(S369/U369))</f>
        <v>0.921396195097038</v>
      </c>
      <c s="28" r="X369">
        <f>(AA369+AB369)*AC369</f>
        <v>19.58</v>
      </c>
      <c s="10" r="Y369"/>
      <c s="22" r="AA369">
        <v>15.29</v>
      </c>
      <c s="22" r="AB369">
        <v>4.29</v>
      </c>
      <c s="22" r="AC369">
        <v>1</v>
      </c>
      <c s="22" r="AD369">
        <v>0.98</v>
      </c>
    </row>
    <row customHeight="1" r="370" ht="12.0">
      <c s="13" r="A370">
        <v>41290.3333333333</v>
      </c>
      <c s="16" r="B370">
        <v>41290.3333333333</v>
      </c>
      <c s="13" r="C370">
        <f>A370+TIME(5,0,0)</f>
        <v>41290.5416666667</v>
      </c>
      <c s="17" r="D370">
        <f>DATE(YEAR(C370),MONTH(C370),DAY(C370))</f>
        <v>41290</v>
      </c>
      <c s="18" r="E370">
        <f>HOUR(C370)</f>
        <v>13</v>
      </c>
      <c t="str" s="18" r="F370">
        <f>CONCATENATE("LMsched:",(H370*1000))</f>
        <v>LMsched:30000</v>
      </c>
      <c s="11" r="G370">
        <v>30</v>
      </c>
      <c s="6" r="H370">
        <v>30</v>
      </c>
      <c s="25" r="I370">
        <v>2</v>
      </c>
      <c t="str" s="18" r="J370">
        <f>CONCATENATE("LMbid:",(G370*1000))</f>
        <v>LMbid:30000</v>
      </c>
      <c t="str" s="18" r="K370">
        <f>CONCATENATE("LMUnscheduled:",(I370*1000))</f>
        <v>LMUnscheduled:2000</v>
      </c>
      <c t="str" s="18" r="L370">
        <f>CONCATENATE("LMPlanned:",(N370*1000))</f>
        <v>LMPlanned:0</v>
      </c>
      <c t="str" s="18" r="M370">
        <f>CONCATENATE("LMSettled:",(P370*1000))</f>
        <v>LMSettled:30000</v>
      </c>
      <c s="25" r="N370">
        <v>0</v>
      </c>
      <c t="s" s="24" r="O370">
        <v>30</v>
      </c>
      <c s="6" r="P370">
        <v>30</v>
      </c>
      <c s="10" r="Q370">
        <v>0</v>
      </c>
      <c s="28" r="R370">
        <v>0</v>
      </c>
      <c s="28" r="S370">
        <v>739.56</v>
      </c>
      <c s="10" r="T370"/>
      <c s="20" r="U370">
        <f>X370*32</f>
        <v>803.52</v>
      </c>
      <c s="29" r="V370">
        <f>IF((U370=0),0,(S370/U370))</f>
        <v>0.920400238948626</v>
      </c>
      <c s="28" r="X370">
        <f>(AA370+AB370)*AC370</f>
        <v>25.11</v>
      </c>
      <c s="10" r="Y370"/>
      <c s="22" r="AA370">
        <v>20.39</v>
      </c>
      <c s="22" r="AB370">
        <v>4.72</v>
      </c>
      <c s="22" r="AC370">
        <v>1</v>
      </c>
      <c s="22" r="AD370">
        <v>0.98</v>
      </c>
    </row>
    <row customHeight="1" r="371" ht="12.0">
      <c s="13" r="A371">
        <v>41290.375</v>
      </c>
      <c s="16" r="B371">
        <v>41290.375</v>
      </c>
      <c s="13" r="C371">
        <f>A371+TIME(5,0,0)</f>
        <v>41290.5833333333</v>
      </c>
      <c s="17" r="D371">
        <f>DATE(YEAR(C371),MONTH(C371),DAY(C371))</f>
        <v>41290</v>
      </c>
      <c s="18" r="E371">
        <f>HOUR(C371)</f>
        <v>14</v>
      </c>
      <c t="str" s="18" r="F371">
        <f>CONCATENATE("LMsched:",(H371*1000))</f>
        <v>LMsched:30000</v>
      </c>
      <c s="11" r="G371">
        <v>30</v>
      </c>
      <c s="6" r="H371">
        <v>30</v>
      </c>
      <c s="25" r="I371">
        <v>2</v>
      </c>
      <c t="str" s="18" r="J371">
        <f>CONCATENATE("LMbid:",(G371*1000))</f>
        <v>LMbid:30000</v>
      </c>
      <c t="str" s="18" r="K371">
        <f>CONCATENATE("LMUnscheduled:",(I371*1000))</f>
        <v>LMUnscheduled:2000</v>
      </c>
      <c t="str" s="18" r="L371">
        <f>CONCATENATE("LMPlanned:",(N371*1000))</f>
        <v>LMPlanned:0</v>
      </c>
      <c t="str" s="18" r="M371">
        <f>CONCATENATE("LMSettled:",(P371*1000))</f>
        <v>LMSettled:30000</v>
      </c>
      <c s="25" r="N371">
        <v>0</v>
      </c>
      <c t="s" s="24" r="O371">
        <v>30</v>
      </c>
      <c s="6" r="P371">
        <v>30</v>
      </c>
      <c s="10" r="Q371">
        <v>-2</v>
      </c>
      <c s="28" r="R371">
        <v>-56.86</v>
      </c>
      <c s="28" r="S371">
        <v>498.17</v>
      </c>
      <c s="10" r="T371"/>
      <c s="20" r="U371">
        <f>X371*32</f>
        <v>563.2</v>
      </c>
      <c s="29" r="V371">
        <f>IF((U371=0),0,(S371/U371))</f>
        <v>0.884534801136364</v>
      </c>
      <c s="28" r="X371">
        <f>(AA371+AB371)*AC371</f>
        <v>17.6</v>
      </c>
      <c s="10" r="Y371"/>
      <c s="22" r="AA371">
        <v>14.86</v>
      </c>
      <c s="22" r="AB371">
        <v>2.74</v>
      </c>
      <c s="22" r="AC371">
        <v>1</v>
      </c>
      <c s="22" r="AD371">
        <v>0.94</v>
      </c>
    </row>
    <row customHeight="1" r="372" ht="12.0">
      <c s="13" r="A372">
        <v>41290.4166666667</v>
      </c>
      <c s="16" r="B372">
        <v>41290.4166666667</v>
      </c>
      <c s="13" r="C372">
        <f>A372+TIME(5,0,0)</f>
        <v>41290.625</v>
      </c>
      <c s="17" r="D372">
        <f>DATE(YEAR(C372),MONTH(C372),DAY(C372))</f>
        <v>41290</v>
      </c>
      <c s="18" r="E372">
        <f>HOUR(C372)</f>
        <v>15</v>
      </c>
      <c t="str" s="18" r="F372">
        <f>CONCATENATE("LMsched:",(H372*1000))</f>
        <v>LMsched:30000</v>
      </c>
      <c s="11" r="G372">
        <v>30</v>
      </c>
      <c s="6" r="H372">
        <v>30</v>
      </c>
      <c s="25" r="I372">
        <v>2</v>
      </c>
      <c t="str" s="18" r="J372">
        <f>CONCATENATE("LMbid:",(G372*1000))</f>
        <v>LMbid:30000</v>
      </c>
      <c t="str" s="18" r="K372">
        <f>CONCATENATE("LMUnscheduled:",(I372*1000))</f>
        <v>LMUnscheduled:2000</v>
      </c>
      <c t="str" s="18" r="L372">
        <f>CONCATENATE("LMPlanned:",(N372*1000))</f>
        <v>LMPlanned:0</v>
      </c>
      <c t="str" s="18" r="M372">
        <f>CONCATENATE("LMSettled:",(P372*1000))</f>
        <v>LMSettled:30000</v>
      </c>
      <c s="25" r="N372">
        <v>0</v>
      </c>
      <c t="s" s="24" r="O372">
        <v>30</v>
      </c>
      <c s="6" r="P372">
        <v>30</v>
      </c>
      <c s="10" r="Q372">
        <v>-4</v>
      </c>
      <c s="28" r="R372">
        <v>-79.88</v>
      </c>
      <c s="28" r="S372">
        <v>507.41</v>
      </c>
      <c s="10" r="T372"/>
      <c s="20" r="U372">
        <f>X372*32</f>
        <v>1127.68</v>
      </c>
      <c s="29" r="V372">
        <f>IF((U372=0),0,(S372/U372))</f>
        <v>0.449959208286039</v>
      </c>
      <c s="28" r="X372">
        <f>(AA372+AB372)*AC372</f>
        <v>35.24</v>
      </c>
      <c s="10" r="Y372"/>
      <c s="22" r="AA372">
        <v>26.1</v>
      </c>
      <c s="22" r="AB372">
        <v>9.14</v>
      </c>
      <c s="22" r="AC372">
        <v>1</v>
      </c>
      <c s="22" r="AD372">
        <v>0.48</v>
      </c>
    </row>
    <row customHeight="1" r="373" ht="12.0">
      <c s="13" r="A373">
        <v>41290.4583333333</v>
      </c>
      <c s="16" r="B373">
        <v>41290.4583333333</v>
      </c>
      <c s="13" r="C373">
        <f>A373+TIME(5,0,0)</f>
        <v>41290.6666666667</v>
      </c>
      <c s="17" r="D373">
        <f>DATE(YEAR(C373),MONTH(C373),DAY(C373))</f>
        <v>41290</v>
      </c>
      <c s="18" r="E373">
        <f>HOUR(C373)</f>
        <v>16</v>
      </c>
      <c t="str" s="18" r="F373">
        <f>CONCATENATE("LMsched:",(H373*1000))</f>
        <v>LMsched:30000</v>
      </c>
      <c s="11" r="G373">
        <v>30</v>
      </c>
      <c s="6" r="H373">
        <v>30</v>
      </c>
      <c s="25" r="I373">
        <v>2</v>
      </c>
      <c t="str" s="18" r="J373">
        <f>CONCATENATE("LMbid:",(G373*1000))</f>
        <v>LMbid:30000</v>
      </c>
      <c t="str" s="18" r="K373">
        <f>CONCATENATE("LMUnscheduled:",(I373*1000))</f>
        <v>LMUnscheduled:2000</v>
      </c>
      <c t="str" s="18" r="L373">
        <f>CONCATENATE("LMPlanned:",(N373*1000))</f>
        <v>LMPlanned:0</v>
      </c>
      <c t="str" s="18" r="M373">
        <f>CONCATENATE("LMSettled:",(P373*1000))</f>
        <v>LMSettled:30000</v>
      </c>
      <c s="25" r="N373">
        <v>0</v>
      </c>
      <c t="s" s="24" r="O373">
        <v>30</v>
      </c>
      <c s="6" r="P373">
        <v>30</v>
      </c>
      <c s="10" r="Q373">
        <v>-1</v>
      </c>
      <c s="28" r="R373">
        <v>-21.14</v>
      </c>
      <c s="28" r="S373">
        <v>372.45</v>
      </c>
      <c s="10" r="T373"/>
      <c s="20" r="U373">
        <f>X373*32</f>
        <v>1089.28</v>
      </c>
      <c s="29" r="V373">
        <f>IF((U373=0),0,(S373/U373))</f>
        <v>0.341923105170388</v>
      </c>
      <c s="28" r="X373">
        <f>(AA373+AB373)*AC373</f>
        <v>34.04</v>
      </c>
      <c s="10" r="Y373"/>
      <c s="22" r="AA373">
        <v>30.25</v>
      </c>
      <c s="22" r="AB373">
        <v>3.79</v>
      </c>
      <c s="22" r="AC373">
        <v>1</v>
      </c>
      <c s="22" r="AD373">
        <v>0.36</v>
      </c>
    </row>
    <row customHeight="1" r="374" ht="12.0">
      <c s="13" r="A374">
        <v>41290.5</v>
      </c>
      <c s="16" r="B374">
        <v>41290.5</v>
      </c>
      <c s="13" r="C374">
        <f>A374+TIME(5,0,0)</f>
        <v>41290.7083333333</v>
      </c>
      <c s="17" r="D374">
        <f>DATE(YEAR(C374),MONTH(C374),DAY(C374))</f>
        <v>41290</v>
      </c>
      <c s="18" r="E374">
        <f>HOUR(C374)</f>
        <v>17</v>
      </c>
      <c t="str" s="18" r="F374">
        <f>CONCATENATE("LMsched:",(H374*1000))</f>
        <v>LMsched:28000</v>
      </c>
      <c s="11" r="G374">
        <v>28</v>
      </c>
      <c s="6" r="H374">
        <v>28</v>
      </c>
      <c s="25" r="I374">
        <v>0</v>
      </c>
      <c t="str" s="18" r="J374">
        <f>CONCATENATE("LMbid:",(G374*1000))</f>
        <v>LMbid:28000</v>
      </c>
      <c t="str" s="18" r="K374">
        <f>CONCATENATE("LMUnscheduled:",(I374*1000))</f>
        <v>LMUnscheduled:0</v>
      </c>
      <c t="str" s="18" r="L374">
        <f>CONCATENATE("LMPlanned:",(N374*1000))</f>
        <v>LMPlanned:4000</v>
      </c>
      <c t="str" s="18" r="M374">
        <f>CONCATENATE("LMSettled:",(P374*1000))</f>
        <v>LMSettled:28000</v>
      </c>
      <c s="25" r="N374">
        <v>4</v>
      </c>
      <c t="s" s="24" r="O374">
        <v>30</v>
      </c>
      <c s="6" r="P374">
        <v>28</v>
      </c>
      <c s="10" r="Q374">
        <v>-1</v>
      </c>
      <c s="28" r="R374">
        <v>-26.59</v>
      </c>
      <c s="28" r="S374">
        <v>42.69</v>
      </c>
      <c s="10" r="T374"/>
      <c s="20" r="U374">
        <f>X374*32</f>
        <v>838.72</v>
      </c>
      <c s="29" r="V374">
        <f>IF((U374=0),0,(S374/U374))</f>
        <v>0.050898988935521</v>
      </c>
      <c s="28" r="X374">
        <f>(AA374+AB374)*AC374</f>
        <v>26.21</v>
      </c>
      <c s="10" r="Y374"/>
      <c s="22" r="AA374">
        <v>17.63</v>
      </c>
      <c s="22" r="AB374">
        <v>8.58</v>
      </c>
      <c s="22" r="AC374">
        <v>1</v>
      </c>
      <c s="22" r="AD374">
        <v>0.06</v>
      </c>
    </row>
    <row customHeight="1" r="375" ht="12.0">
      <c s="13" r="A375">
        <v>41290.5416666667</v>
      </c>
      <c s="16" r="B375">
        <v>41290.5416666667</v>
      </c>
      <c s="13" r="C375">
        <f>A375+TIME(5,0,0)</f>
        <v>41290.75</v>
      </c>
      <c s="17" r="D375">
        <f>DATE(YEAR(C375),MONTH(C375),DAY(C375))</f>
        <v>41290</v>
      </c>
      <c s="18" r="E375">
        <f>HOUR(C375)</f>
        <v>18</v>
      </c>
      <c t="str" s="18" r="F375">
        <f>CONCATENATE("LMsched:",(H375*1000))</f>
        <v>LMsched:28000</v>
      </c>
      <c s="11" r="G375">
        <v>28</v>
      </c>
      <c s="6" r="H375">
        <v>28</v>
      </c>
      <c s="25" r="I375">
        <v>0</v>
      </c>
      <c t="str" s="18" r="J375">
        <f>CONCATENATE("LMbid:",(G375*1000))</f>
        <v>LMbid:28000</v>
      </c>
      <c t="str" s="18" r="K375">
        <f>CONCATENATE("LMUnscheduled:",(I375*1000))</f>
        <v>LMUnscheduled:0</v>
      </c>
      <c t="str" s="18" r="L375">
        <f>CONCATENATE("LMPlanned:",(N375*1000))</f>
        <v>LMPlanned:4000</v>
      </c>
      <c t="str" s="18" r="M375">
        <f>CONCATENATE("LMSettled:",(P375*1000))</f>
        <v>LMSettled:28000</v>
      </c>
      <c s="25" r="N375">
        <v>4</v>
      </c>
      <c t="s" s="24" r="O375">
        <v>30</v>
      </c>
      <c s="6" r="P375">
        <v>28</v>
      </c>
      <c s="10" r="Q375">
        <v>2</v>
      </c>
      <c s="28" r="R375">
        <v>51.74</v>
      </c>
      <c s="28" r="S375">
        <v>348.91</v>
      </c>
      <c s="10" r="T375"/>
      <c s="20" r="U375">
        <f>X375*32</f>
        <v>442.24</v>
      </c>
      <c s="29" r="V375">
        <f>IF((U375=0),0,(S375/U375))</f>
        <v>0.788960745296672</v>
      </c>
      <c s="28" r="X375">
        <f>(AA375+AB375)*AC375</f>
        <v>13.82</v>
      </c>
      <c s="10" r="Y375"/>
      <c s="22" r="AA375">
        <v>10.3</v>
      </c>
      <c s="22" r="AB375">
        <v>3.52</v>
      </c>
      <c s="22" r="AC375">
        <v>1</v>
      </c>
      <c s="22" r="AD375">
        <v>0.9</v>
      </c>
    </row>
    <row customHeight="1" r="376" ht="12.0">
      <c s="13" r="A376">
        <v>41290.5833333333</v>
      </c>
      <c s="16" r="B376">
        <v>41290.5833333333</v>
      </c>
      <c s="13" r="C376">
        <f>A376+TIME(5,0,0)</f>
        <v>41290.7916666667</v>
      </c>
      <c s="17" r="D376">
        <f>DATE(YEAR(C376),MONTH(C376),DAY(C376))</f>
        <v>41290</v>
      </c>
      <c s="18" r="E376">
        <f>HOUR(C376)</f>
        <v>19</v>
      </c>
      <c t="str" s="18" r="F376">
        <f>CONCATENATE("LMsched:",(H376*1000))</f>
        <v>LMsched:28000</v>
      </c>
      <c s="11" r="G376">
        <v>28</v>
      </c>
      <c s="6" r="H376">
        <v>28</v>
      </c>
      <c s="25" r="I376">
        <v>0</v>
      </c>
      <c t="str" s="18" r="J376">
        <f>CONCATENATE("LMbid:",(G376*1000))</f>
        <v>LMbid:28000</v>
      </c>
      <c t="str" s="18" r="K376">
        <f>CONCATENATE("LMUnscheduled:",(I376*1000))</f>
        <v>LMUnscheduled:0</v>
      </c>
      <c t="str" s="18" r="L376">
        <f>CONCATENATE("LMPlanned:",(N376*1000))</f>
        <v>LMPlanned:4000</v>
      </c>
      <c t="str" s="18" r="M376">
        <f>CONCATENATE("LMSettled:",(P376*1000))</f>
        <v>LMSettled:28000</v>
      </c>
      <c s="25" r="N376">
        <v>4</v>
      </c>
      <c t="s" s="24" r="O376">
        <v>30</v>
      </c>
      <c s="6" r="P376">
        <v>28</v>
      </c>
      <c s="10" r="Q376">
        <v>-2</v>
      </c>
      <c s="28" r="R376">
        <v>-47.1</v>
      </c>
      <c s="28" r="S376">
        <v>481.89</v>
      </c>
      <c s="10" r="T376"/>
      <c s="20" r="U376">
        <f>X376*32</f>
        <v>576</v>
      </c>
      <c s="29" r="V376">
        <f>IF((U376=0),0,(S376/U376))</f>
        <v>0.836614583333333</v>
      </c>
      <c s="28" r="X376">
        <f>(AA376+AB376)*AC376</f>
        <v>18</v>
      </c>
      <c s="10" r="Y376"/>
      <c s="22" r="AA376">
        <v>14.81</v>
      </c>
      <c s="22" r="AB376">
        <v>3.19</v>
      </c>
      <c s="22" r="AC376">
        <v>1</v>
      </c>
      <c s="22" r="AD376">
        <v>0.96</v>
      </c>
    </row>
    <row customHeight="1" r="377" ht="12.0">
      <c s="13" r="A377">
        <v>41290.625</v>
      </c>
      <c s="16" r="B377">
        <v>41290.625</v>
      </c>
      <c s="13" r="C377">
        <f>A377+TIME(5,0,0)</f>
        <v>41290.8333333333</v>
      </c>
      <c s="17" r="D377">
        <f>DATE(YEAR(C377),MONTH(C377),DAY(C377))</f>
        <v>41290</v>
      </c>
      <c s="18" r="E377">
        <f>HOUR(C377)</f>
        <v>20</v>
      </c>
      <c t="str" s="18" r="F377">
        <f>CONCATENATE("LMsched:",(H377*1000))</f>
        <v>LMsched:32000</v>
      </c>
      <c s="11" r="G377">
        <v>32</v>
      </c>
      <c s="6" r="H377">
        <v>32</v>
      </c>
      <c s="25" r="I377">
        <v>0</v>
      </c>
      <c t="str" s="18" r="J377">
        <f>CONCATENATE("LMbid:",(G377*1000))</f>
        <v>LMbid:32000</v>
      </c>
      <c t="str" s="18" r="K377">
        <f>CONCATENATE("LMUnscheduled:",(I377*1000))</f>
        <v>LMUnscheduled:0</v>
      </c>
      <c t="str" s="18" r="L377">
        <f>CONCATENATE("LMPlanned:",(N377*1000))</f>
        <v>LMPlanned:0</v>
      </c>
      <c t="str" s="18" r="M377">
        <f>CONCATENATE("LMSettled:",(P377*1000))</f>
        <v>LMSettled:32000</v>
      </c>
      <c s="25" r="N377">
        <v>0</v>
      </c>
      <c t="s" s="24" r="O377">
        <v>30</v>
      </c>
      <c s="6" r="P377">
        <v>32</v>
      </c>
      <c s="10" r="Q377">
        <v>-1</v>
      </c>
      <c s="28" r="R377">
        <v>-26.04</v>
      </c>
      <c s="28" r="S377">
        <v>704.36</v>
      </c>
      <c s="10" r="T377"/>
      <c s="20" r="U377">
        <f>X377*32</f>
        <v>733.12</v>
      </c>
      <c s="29" r="V377">
        <f>IF((U377=0),0,(S377/U377))</f>
        <v>0.960770405936272</v>
      </c>
      <c s="28" r="X377">
        <f>(AA377+AB377)*AC377</f>
        <v>22.91</v>
      </c>
      <c s="10" r="Y377"/>
      <c s="22" r="AA377">
        <v>18.16</v>
      </c>
      <c s="22" r="AB377">
        <v>4.75</v>
      </c>
      <c s="22" r="AC377">
        <v>1</v>
      </c>
      <c s="22" r="AD377">
        <v>0.96</v>
      </c>
    </row>
    <row customHeight="1" r="378" ht="12.0">
      <c s="13" r="A378">
        <v>41290.6666666667</v>
      </c>
      <c s="16" r="B378">
        <v>41290.6666666667</v>
      </c>
      <c s="13" r="C378">
        <f>A378+TIME(5,0,0)</f>
        <v>41290.875</v>
      </c>
      <c s="17" r="D378">
        <f>DATE(YEAR(C378),MONTH(C378),DAY(C378))</f>
        <v>41290</v>
      </c>
      <c s="18" r="E378">
        <f>HOUR(C378)</f>
        <v>21</v>
      </c>
      <c t="str" s="18" r="F378">
        <f>CONCATENATE("LMsched:",(H378*1000))</f>
        <v>LMsched:32000</v>
      </c>
      <c s="11" r="G378">
        <v>32</v>
      </c>
      <c s="6" r="H378">
        <v>32</v>
      </c>
      <c s="25" r="I378">
        <v>0</v>
      </c>
      <c t="str" s="18" r="J378">
        <f>CONCATENATE("LMbid:",(G378*1000))</f>
        <v>LMbid:32000</v>
      </c>
      <c t="str" s="18" r="K378">
        <f>CONCATENATE("LMUnscheduled:",(I378*1000))</f>
        <v>LMUnscheduled:0</v>
      </c>
      <c t="str" s="18" r="L378">
        <f>CONCATENATE("LMPlanned:",(N378*1000))</f>
        <v>LMPlanned:0</v>
      </c>
      <c t="str" s="18" r="M378">
        <f>CONCATENATE("LMSettled:",(P378*1000))</f>
        <v>LMSettled:32000</v>
      </c>
      <c s="25" r="N378">
        <v>0</v>
      </c>
      <c t="s" s="24" r="O378">
        <v>30</v>
      </c>
      <c s="6" r="P378">
        <v>32</v>
      </c>
      <c s="10" r="Q378">
        <v>-1</v>
      </c>
      <c s="28" r="R378">
        <v>-26.5</v>
      </c>
      <c s="28" r="S378">
        <v>571.62</v>
      </c>
      <c s="10" r="T378"/>
      <c s="20" r="U378">
        <f>X378*32</f>
        <v>597.76</v>
      </c>
      <c s="29" r="V378">
        <f>IF((U378=0),0,(S378/U378))</f>
        <v>0.956270074946467</v>
      </c>
      <c s="28" r="X378">
        <f>(AA378+AB378)*AC378</f>
        <v>18.68</v>
      </c>
      <c s="10" r="Y378"/>
      <c s="22" r="AA378">
        <v>11.39</v>
      </c>
      <c s="22" r="AB378">
        <v>7.29</v>
      </c>
      <c s="22" r="AC378">
        <v>1</v>
      </c>
      <c s="22" r="AD378">
        <v>0.96</v>
      </c>
    </row>
    <row customHeight="1" r="379" ht="12.0">
      <c s="13" r="A379">
        <v>41290.7083333333</v>
      </c>
      <c s="16" r="B379">
        <v>41290.7083333333</v>
      </c>
      <c s="13" r="C379">
        <f>A379+TIME(5,0,0)</f>
        <v>41290.9166666667</v>
      </c>
      <c s="17" r="D379">
        <f>DATE(YEAR(C379),MONTH(C379),DAY(C379))</f>
        <v>41290</v>
      </c>
      <c s="18" r="E379">
        <f>HOUR(C379)</f>
        <v>22</v>
      </c>
      <c t="str" s="18" r="F379">
        <f>CONCATENATE("LMsched:",(H379*1000))</f>
        <v>LMsched:32000</v>
      </c>
      <c s="11" r="G379">
        <v>32</v>
      </c>
      <c s="6" r="H379">
        <v>32</v>
      </c>
      <c s="25" r="I379">
        <v>0</v>
      </c>
      <c t="str" s="18" r="J379">
        <f>CONCATENATE("LMbid:",(G379*1000))</f>
        <v>LMbid:32000</v>
      </c>
      <c t="str" s="18" r="K379">
        <f>CONCATENATE("LMUnscheduled:",(I379*1000))</f>
        <v>LMUnscheduled:0</v>
      </c>
      <c t="str" s="18" r="L379">
        <f>CONCATENATE("LMPlanned:",(N379*1000))</f>
        <v>LMPlanned:0</v>
      </c>
      <c t="str" s="18" r="M379">
        <f>CONCATENATE("LMSettled:",(P379*1000))</f>
        <v>LMSettled:32000</v>
      </c>
      <c s="25" r="N379">
        <v>0</v>
      </c>
      <c t="s" s="24" r="O379">
        <v>30</v>
      </c>
      <c s="6" r="P379">
        <v>32</v>
      </c>
      <c s="10" r="Q379">
        <v>0</v>
      </c>
      <c s="28" r="R379">
        <v>0</v>
      </c>
      <c s="28" r="S379">
        <v>688.22</v>
      </c>
      <c s="10" r="T379"/>
      <c s="20" r="U379">
        <f>X379*32</f>
        <v>738.56</v>
      </c>
      <c s="29" r="V379">
        <f>IF((U379=0),0,(S379/U379))</f>
        <v>0.93184033795494</v>
      </c>
      <c s="28" r="X379">
        <f>(AA379+AB379)*AC379</f>
        <v>23.08</v>
      </c>
      <c s="10" r="Y379"/>
      <c s="22" r="AA379">
        <v>18.61</v>
      </c>
      <c s="22" r="AB379">
        <v>4.47</v>
      </c>
      <c s="22" r="AC379">
        <v>1</v>
      </c>
      <c s="22" r="AD379">
        <v>0.93</v>
      </c>
    </row>
    <row customHeight="1" r="380" ht="12.0">
      <c s="13" r="A380">
        <v>41290.75</v>
      </c>
      <c s="16" r="B380">
        <v>41290.75</v>
      </c>
      <c s="13" r="C380">
        <f>A380+TIME(5,0,0)</f>
        <v>41290.9583333333</v>
      </c>
      <c s="17" r="D380">
        <f>DATE(YEAR(C380),MONTH(C380),DAY(C380))</f>
        <v>41290</v>
      </c>
      <c s="18" r="E380">
        <f>HOUR(C380)</f>
        <v>23</v>
      </c>
      <c t="str" s="18" r="F380">
        <f>CONCATENATE("LMsched:",(H380*1000))</f>
        <v>LMsched:32000</v>
      </c>
      <c s="11" r="G380">
        <v>32</v>
      </c>
      <c s="6" r="H380">
        <v>32</v>
      </c>
      <c s="25" r="I380">
        <v>0</v>
      </c>
      <c t="str" s="18" r="J380">
        <f>CONCATENATE("LMbid:",(G380*1000))</f>
        <v>LMbid:32000</v>
      </c>
      <c t="str" s="18" r="K380">
        <f>CONCATENATE("LMUnscheduled:",(I380*1000))</f>
        <v>LMUnscheduled:0</v>
      </c>
      <c t="str" s="18" r="L380">
        <f>CONCATENATE("LMPlanned:",(N380*1000))</f>
        <v>LMPlanned:0</v>
      </c>
      <c t="str" s="18" r="M380">
        <f>CONCATENATE("LMSettled:",(P380*1000))</f>
        <v>LMSettled:32000</v>
      </c>
      <c s="25" r="N380">
        <v>0</v>
      </c>
      <c t="s" s="24" r="O380">
        <v>30</v>
      </c>
      <c s="6" r="P380">
        <v>32</v>
      </c>
      <c s="10" r="Q380">
        <v>-1</v>
      </c>
      <c s="28" r="R380">
        <v>-29.87</v>
      </c>
      <c s="28" r="S380">
        <v>332.58</v>
      </c>
      <c s="10" r="T380"/>
      <c s="20" r="U380">
        <f>X380*32</f>
        <v>342.4</v>
      </c>
      <c s="29" r="V380">
        <f>IF((U380=0),0,(S380/U380))</f>
        <v>0.971320093457944</v>
      </c>
      <c s="28" r="X380">
        <f>(AA380+AB380)*AC380</f>
        <v>10.7</v>
      </c>
      <c s="10" r="Y380"/>
      <c s="22" r="AA380">
        <v>8.9</v>
      </c>
      <c s="22" r="AB380">
        <v>1.8</v>
      </c>
      <c s="22" r="AC380">
        <v>1</v>
      </c>
      <c s="22" r="AD380">
        <v>0.97</v>
      </c>
    </row>
    <row customHeight="1" r="381" ht="12.0">
      <c s="13" r="A381">
        <v>41290.7916666667</v>
      </c>
      <c s="16" r="B381">
        <v>41290.7916666667</v>
      </c>
      <c s="13" r="C381">
        <f>A381+TIME(5,0,0)</f>
        <v>41291</v>
      </c>
      <c s="17" r="D381">
        <f>DATE(YEAR(C381),MONTH(C381),DAY(C381))</f>
        <v>41291</v>
      </c>
      <c s="18" r="E381">
        <f>HOUR(C381)</f>
        <v>0</v>
      </c>
      <c t="str" s="18" r="F381">
        <f>CONCATENATE("LMsched:",(H381*1000))</f>
        <v>LMsched:32000</v>
      </c>
      <c s="11" r="G381">
        <v>32</v>
      </c>
      <c s="6" r="H381">
        <v>32</v>
      </c>
      <c s="25" r="I381">
        <v>0</v>
      </c>
      <c t="str" s="18" r="J381">
        <f>CONCATENATE("LMbid:",(G381*1000))</f>
        <v>LMbid:32000</v>
      </c>
      <c t="str" s="18" r="K381">
        <f>CONCATENATE("LMUnscheduled:",(I381*1000))</f>
        <v>LMUnscheduled:0</v>
      </c>
      <c t="str" s="18" r="L381">
        <f>CONCATENATE("LMPlanned:",(N381*1000))</f>
        <v>LMPlanned:0</v>
      </c>
      <c t="str" s="18" r="M381">
        <f>CONCATENATE("LMSettled:",(P381*1000))</f>
        <v>LMSettled:32000</v>
      </c>
      <c s="25" r="N381">
        <v>0</v>
      </c>
      <c t="s" s="24" r="O381">
        <v>30</v>
      </c>
      <c s="6" r="P381">
        <v>32</v>
      </c>
      <c s="10" r="Q381">
        <v>-3</v>
      </c>
      <c s="28" r="R381">
        <v>-83.85</v>
      </c>
      <c s="28" r="S381">
        <v>799.76</v>
      </c>
      <c s="10" r="T381"/>
      <c s="20" r="U381">
        <f>X381*32</f>
        <v>811.52</v>
      </c>
      <c s="29" r="V381">
        <f>IF((U381=0),0,(S381/U381))</f>
        <v>0.985508675078864</v>
      </c>
      <c s="28" r="X381">
        <f>(AA381+AB381)*AC381</f>
        <v>25.36</v>
      </c>
      <c s="10" r="Y381"/>
      <c s="22" r="AA381">
        <v>19.86</v>
      </c>
      <c s="22" r="AB381">
        <v>5.5</v>
      </c>
      <c s="22" r="AC381">
        <v>1</v>
      </c>
      <c s="22" r="AD381">
        <v>0.99</v>
      </c>
    </row>
    <row customHeight="1" r="382" ht="12.0">
      <c s="13" r="A382">
        <v>41290.8333333333</v>
      </c>
      <c s="16" r="B382">
        <v>41290.8333333333</v>
      </c>
      <c s="13" r="C382">
        <f>A382+TIME(5,0,0)</f>
        <v>41291.0416666667</v>
      </c>
      <c s="17" r="D382">
        <f>DATE(YEAR(C382),MONTH(C382),DAY(C382))</f>
        <v>41291</v>
      </c>
      <c s="18" r="E382">
        <f>HOUR(C382)</f>
        <v>1</v>
      </c>
      <c t="str" s="18" r="F382">
        <f>CONCATENATE("LMsched:",(H382*1000))</f>
        <v>LMsched:32000</v>
      </c>
      <c s="11" r="G382">
        <v>32</v>
      </c>
      <c s="6" r="H382">
        <v>32</v>
      </c>
      <c s="25" r="I382">
        <v>0</v>
      </c>
      <c t="str" s="18" r="J382">
        <f>CONCATENATE("LMbid:",(G382*1000))</f>
        <v>LMbid:32000</v>
      </c>
      <c t="str" s="18" r="K382">
        <f>CONCATENATE("LMUnscheduled:",(I382*1000))</f>
        <v>LMUnscheduled:0</v>
      </c>
      <c t="str" s="18" r="L382">
        <f>CONCATENATE("LMPlanned:",(N382*1000))</f>
        <v>LMPlanned:0</v>
      </c>
      <c t="str" s="18" r="M382">
        <f>CONCATENATE("LMSettled:",(P382*1000))</f>
        <v>LMSettled:32000</v>
      </c>
      <c s="25" r="N382">
        <v>0</v>
      </c>
      <c t="s" s="24" r="O382">
        <v>30</v>
      </c>
      <c s="6" r="P382">
        <v>32</v>
      </c>
      <c s="10" r="Q382">
        <v>-1</v>
      </c>
      <c s="28" r="R382">
        <v>-29.18</v>
      </c>
      <c s="28" r="S382">
        <v>764.92</v>
      </c>
      <c s="10" r="T382"/>
      <c s="20" r="U382">
        <f>X382*32</f>
        <v>778.24</v>
      </c>
      <c s="29" r="V382">
        <f>IF((U382=0),0,(S382/U382))</f>
        <v>0.982884457236842</v>
      </c>
      <c s="28" r="X382">
        <f>(AA382+AB382)*AC382</f>
        <v>24.32</v>
      </c>
      <c s="10" r="Y382"/>
      <c s="22" r="AA382">
        <v>15.95</v>
      </c>
      <c s="22" r="AB382">
        <v>8.37</v>
      </c>
      <c s="22" r="AC382">
        <v>1</v>
      </c>
      <c s="22" r="AD382">
        <v>0.98</v>
      </c>
    </row>
    <row customHeight="1" r="383" ht="12.0">
      <c s="13" r="A383">
        <v>41290.875</v>
      </c>
      <c s="16" r="B383">
        <v>41290.875</v>
      </c>
      <c s="13" r="C383">
        <f>A383+TIME(5,0,0)</f>
        <v>41291.0833333333</v>
      </c>
      <c s="17" r="D383">
        <f>DATE(YEAR(C383),MONTH(C383),DAY(C383))</f>
        <v>41291</v>
      </c>
      <c s="18" r="E383">
        <f>HOUR(C383)</f>
        <v>2</v>
      </c>
      <c t="str" s="18" r="F383">
        <f>CONCATENATE("LMsched:",(H383*1000))</f>
        <v>LMsched:32000</v>
      </c>
      <c s="11" r="G383">
        <v>32</v>
      </c>
      <c s="6" r="H383">
        <v>32</v>
      </c>
      <c s="25" r="I383">
        <v>0</v>
      </c>
      <c t="str" s="18" r="J383">
        <f>CONCATENATE("LMbid:",(G383*1000))</f>
        <v>LMbid:32000</v>
      </c>
      <c t="str" s="18" r="K383">
        <f>CONCATENATE("LMUnscheduled:",(I383*1000))</f>
        <v>LMUnscheduled:0</v>
      </c>
      <c t="str" s="18" r="L383">
        <f>CONCATENATE("LMPlanned:",(N383*1000))</f>
        <v>LMPlanned:0</v>
      </c>
      <c t="str" s="18" r="M383">
        <f>CONCATENATE("LMSettled:",(P383*1000))</f>
        <v>LMSettled:32000</v>
      </c>
      <c s="25" r="N383">
        <v>0</v>
      </c>
      <c t="s" s="24" r="O383">
        <v>30</v>
      </c>
      <c s="6" r="P383">
        <v>32</v>
      </c>
      <c s="10" r="Q383">
        <v>0</v>
      </c>
      <c s="28" r="R383">
        <v>0</v>
      </c>
      <c s="28" r="S383">
        <v>500.45</v>
      </c>
      <c s="10" r="T383"/>
      <c s="20" r="U383">
        <f>X383*32</f>
        <v>520.32</v>
      </c>
      <c s="29" r="V383">
        <f>IF((U383=0),0,(S383/U383))</f>
        <v>0.961811961869619</v>
      </c>
      <c s="28" r="X383">
        <f>(AA383+AB383)*AC383</f>
        <v>16.26</v>
      </c>
      <c s="10" r="Y383"/>
      <c s="22" r="AA383">
        <v>12.67</v>
      </c>
      <c s="22" r="AB383">
        <v>3.59</v>
      </c>
      <c s="22" r="AC383">
        <v>1</v>
      </c>
      <c s="22" r="AD383">
        <v>0.96</v>
      </c>
    </row>
    <row customHeight="1" r="384" ht="12.0">
      <c s="13" r="A384">
        <v>41290.9166666667</v>
      </c>
      <c s="16" r="B384">
        <v>41290.9166666667</v>
      </c>
      <c s="13" r="C384">
        <f>A384+TIME(5,0,0)</f>
        <v>41291.125</v>
      </c>
      <c s="17" r="D384">
        <f>DATE(YEAR(C384),MONTH(C384),DAY(C384))</f>
        <v>41291</v>
      </c>
      <c s="18" r="E384">
        <f>HOUR(C384)</f>
        <v>3</v>
      </c>
      <c t="str" s="18" r="F384">
        <f>CONCATENATE("LMsched:",(H384*1000))</f>
        <v>LMsched:32000</v>
      </c>
      <c s="11" r="G384">
        <v>32</v>
      </c>
      <c s="6" r="H384">
        <v>32</v>
      </c>
      <c s="25" r="I384">
        <v>0</v>
      </c>
      <c t="str" s="18" r="J384">
        <f>CONCATENATE("LMbid:",(G384*1000))</f>
        <v>LMbid:32000</v>
      </c>
      <c t="str" s="18" r="K384">
        <f>CONCATENATE("LMUnscheduled:",(I384*1000))</f>
        <v>LMUnscheduled:0</v>
      </c>
      <c t="str" s="18" r="L384">
        <f>CONCATENATE("LMPlanned:",(N384*1000))</f>
        <v>LMPlanned:0</v>
      </c>
      <c t="str" s="18" r="M384">
        <f>CONCATENATE("LMSettled:",(P384*1000))</f>
        <v>LMSettled:32000</v>
      </c>
      <c s="25" r="N384">
        <v>0</v>
      </c>
      <c t="s" s="24" r="O384">
        <v>30</v>
      </c>
      <c s="6" r="P384">
        <v>32</v>
      </c>
      <c s="10" r="Q384">
        <v>-2</v>
      </c>
      <c s="28" r="R384">
        <v>-48.4</v>
      </c>
      <c s="28" r="S384">
        <v>522</v>
      </c>
      <c s="10" r="T384"/>
      <c s="20" r="U384">
        <f>X384*32</f>
        <v>536</v>
      </c>
      <c s="29" r="V384">
        <f>IF((U384=0),0,(S384/U384))</f>
        <v>0.973880597014925</v>
      </c>
      <c s="28" r="X384">
        <f>(AA384+AB384)*AC384</f>
        <v>16.75</v>
      </c>
      <c s="10" r="Y384"/>
      <c s="22" r="AA384">
        <v>13.06</v>
      </c>
      <c s="22" r="AB384">
        <v>3.69</v>
      </c>
      <c s="22" r="AC384">
        <v>1</v>
      </c>
      <c s="22" r="AD384">
        <v>0.97</v>
      </c>
    </row>
    <row customHeight="1" r="385" ht="12.0">
      <c s="13" r="A385">
        <v>41290.9583333333</v>
      </c>
      <c s="16" r="B385">
        <v>41290.9583333333</v>
      </c>
      <c s="13" r="C385">
        <f>A385+TIME(5,0,0)</f>
        <v>41291.1666666667</v>
      </c>
      <c s="17" r="D385">
        <f>DATE(YEAR(C385),MONTH(C385),DAY(C385))</f>
        <v>41291</v>
      </c>
      <c s="18" r="E385">
        <f>HOUR(C385)</f>
        <v>4</v>
      </c>
      <c t="str" s="18" r="F385">
        <f>CONCATENATE("LMsched:",(H385*1000))</f>
        <v>LMsched:32000</v>
      </c>
      <c s="11" r="G385">
        <v>32</v>
      </c>
      <c s="6" r="H385">
        <v>32</v>
      </c>
      <c s="25" r="I385">
        <v>0</v>
      </c>
      <c t="str" s="18" r="J385">
        <f>CONCATENATE("LMbid:",(G385*1000))</f>
        <v>LMbid:32000</v>
      </c>
      <c t="str" s="18" r="K385">
        <f>CONCATENATE("LMUnscheduled:",(I385*1000))</f>
        <v>LMUnscheduled:0</v>
      </c>
      <c t="str" s="18" r="L385">
        <f>CONCATENATE("LMPlanned:",(N385*1000))</f>
        <v>LMPlanned:0</v>
      </c>
      <c t="str" s="18" r="M385">
        <f>CONCATENATE("LMSettled:",(P385*1000))</f>
        <v>LMSettled:32000</v>
      </c>
      <c s="25" r="N385">
        <v>0</v>
      </c>
      <c t="s" s="24" r="O385">
        <v>30</v>
      </c>
      <c s="6" r="P385">
        <v>32</v>
      </c>
      <c s="10" r="Q385">
        <v>-1</v>
      </c>
      <c s="28" r="R385">
        <v>-24.04</v>
      </c>
      <c s="28" r="S385">
        <v>461.44</v>
      </c>
      <c s="10" r="T385"/>
      <c s="20" r="U385">
        <f>X385*32</f>
        <v>478.08</v>
      </c>
      <c s="29" r="V385">
        <f>IF((U385=0),0,(S385/U385))</f>
        <v>0.965194109772423</v>
      </c>
      <c s="28" r="X385">
        <f>(AA385+AB385)*AC385</f>
        <v>14.94</v>
      </c>
      <c s="10" r="Y385"/>
      <c s="22" r="AA385">
        <v>6.76</v>
      </c>
      <c s="22" r="AB385">
        <v>8.18</v>
      </c>
      <c s="22" r="AC385">
        <v>1</v>
      </c>
      <c s="22" r="AD385">
        <v>0.97</v>
      </c>
    </row>
    <row customHeight="1" r="386" ht="12.0">
      <c s="13" r="A386">
        <v>41291</v>
      </c>
      <c s="16" r="B386">
        <v>41291</v>
      </c>
      <c s="17" r="C386">
        <f>A386+TIME(5,0,0)</f>
        <v>41291.2083333333</v>
      </c>
      <c s="17" r="D386">
        <f>DATE(YEAR(C386),MONTH(C386),DAY(C386))</f>
        <v>41291</v>
      </c>
      <c s="18" r="E386">
        <f>HOUR(C386)</f>
        <v>5</v>
      </c>
      <c t="str" s="18" r="F386">
        <f>CONCATENATE("LMsched:",(H386*1000))</f>
        <v>LMsched:0</v>
      </c>
      <c s="11" r="G386">
        <v>32</v>
      </c>
      <c s="6" r="H386">
        <v>0</v>
      </c>
      <c s="25" r="I386">
        <v>0</v>
      </c>
      <c t="str" s="18" r="J386">
        <f>CONCATENATE("LMbid:",(G386*1000))</f>
        <v>LMbid:32000</v>
      </c>
      <c t="str" s="18" r="K386">
        <f>CONCATENATE("LMUnscheduled:",(I386*1000))</f>
        <v>LMUnscheduled:0</v>
      </c>
      <c t="str" s="18" r="L386">
        <f>CONCATENATE("LMPlanned:",(N386*1000))</f>
        <v>LMPlanned:0</v>
      </c>
      <c t="str" s="18" r="M386">
        <f>CONCATENATE("LMSettled:",(P386*1000))</f>
        <v>LMSettled:0</v>
      </c>
      <c s="25" r="N386">
        <v>0</v>
      </c>
      <c s="24" r="O386"/>
      <c s="6" r="P386">
        <v>0</v>
      </c>
      <c s="10" r="Q386"/>
      <c s="28" r="R386"/>
      <c s="28" r="S386"/>
      <c s="10" r="T386"/>
      <c s="20" r="U386">
        <f>X386*32</f>
        <v>0</v>
      </c>
      <c s="29" r="V386">
        <f>IF((U386=0),0,(S386/U386))</f>
        <v>0</v>
      </c>
      <c s="28" r="X386">
        <f>(AA386+AB386)*AC386</f>
        <v>0</v>
      </c>
      <c s="10" r="Y386"/>
      <c s="22" r="AA386"/>
      <c s="22" r="AB386"/>
      <c s="22" r="AC386"/>
      <c s="22" r="AD386"/>
    </row>
    <row customHeight="1" r="387" ht="12.0">
      <c s="13" r="A387">
        <v>41291.0416666667</v>
      </c>
      <c s="16" r="B387">
        <v>41291.0416666667</v>
      </c>
      <c s="13" r="C387">
        <f>A387+TIME(5,0,0)</f>
        <v>41291.25</v>
      </c>
      <c s="17" r="D387">
        <f>DATE(YEAR(C387),MONTH(C387),DAY(C387))</f>
        <v>41291</v>
      </c>
      <c s="18" r="E387">
        <f>HOUR(C387)</f>
        <v>6</v>
      </c>
      <c t="str" s="18" r="F387">
        <f>CONCATENATE("LMsched:",(H387*1000))</f>
        <v>LMsched:32000</v>
      </c>
      <c s="11" r="G387">
        <v>32</v>
      </c>
      <c s="6" r="H387">
        <v>32</v>
      </c>
      <c s="25" r="I387">
        <v>0</v>
      </c>
      <c t="str" s="18" r="J387">
        <f>CONCATENATE("LMbid:",(G387*1000))</f>
        <v>LMbid:32000</v>
      </c>
      <c t="str" s="18" r="K387">
        <f>CONCATENATE("LMUnscheduled:",(I387*1000))</f>
        <v>LMUnscheduled:0</v>
      </c>
      <c t="str" s="18" r="L387">
        <f>CONCATENATE("LMPlanned:",(N387*1000))</f>
        <v>LMPlanned:0</v>
      </c>
      <c t="str" s="18" r="M387">
        <f>CONCATENATE("LMSettled:",(P387*1000))</f>
        <v>LMSettled:32000</v>
      </c>
      <c s="25" r="N387">
        <v>0</v>
      </c>
      <c t="s" s="24" r="O387">
        <v>30</v>
      </c>
      <c s="6" r="P387">
        <v>32</v>
      </c>
      <c s="10" r="Q387">
        <v>-2</v>
      </c>
      <c s="28" r="R387">
        <v>-48.68</v>
      </c>
      <c s="28" r="S387">
        <v>69.62</v>
      </c>
      <c s="10" r="T387"/>
      <c s="20" r="U387">
        <f>X387*32</f>
        <v>71.36</v>
      </c>
      <c s="29" r="V387">
        <f>IF((U387=0),0,(S387/U387))</f>
        <v>0.975616591928251</v>
      </c>
      <c s="28" r="X387">
        <f>(AA387+AB387)*AC387</f>
        <v>2.23</v>
      </c>
      <c s="10" r="Y387"/>
      <c s="22" r="AA387">
        <v>2.23</v>
      </c>
      <c s="22" r="AB387">
        <v>0</v>
      </c>
      <c s="22" r="AC387">
        <v>1</v>
      </c>
      <c s="22" r="AD387">
        <v>0.98</v>
      </c>
    </row>
    <row customHeight="1" r="388" ht="12.0">
      <c s="13" r="A388">
        <v>41291.0833333333</v>
      </c>
      <c s="16" r="B388">
        <v>41291.0833333333</v>
      </c>
      <c s="13" r="C388">
        <f>A388+TIME(5,0,0)</f>
        <v>41291.2916666667</v>
      </c>
      <c s="17" r="D388">
        <f>DATE(YEAR(C388),MONTH(C388),DAY(C388))</f>
        <v>41291</v>
      </c>
      <c s="18" r="E388">
        <f>HOUR(C388)</f>
        <v>7</v>
      </c>
      <c t="str" s="18" r="F388">
        <f>CONCATENATE("LMsched:",(H388*1000))</f>
        <v>LMsched:32000</v>
      </c>
      <c s="11" r="G388">
        <v>32</v>
      </c>
      <c s="6" r="H388">
        <v>32</v>
      </c>
      <c s="25" r="I388">
        <v>0</v>
      </c>
      <c t="str" s="18" r="J388">
        <f>CONCATENATE("LMbid:",(G388*1000))</f>
        <v>LMbid:32000</v>
      </c>
      <c t="str" s="18" r="K388">
        <f>CONCATENATE("LMUnscheduled:",(I388*1000))</f>
        <v>LMUnscheduled:0</v>
      </c>
      <c t="str" s="18" r="L388">
        <f>CONCATENATE("LMPlanned:",(N388*1000))</f>
        <v>LMPlanned:0</v>
      </c>
      <c t="str" s="18" r="M388">
        <f>CONCATENATE("LMSettled:",(P388*1000))</f>
        <v>LMSettled:32000</v>
      </c>
      <c s="25" r="N388">
        <v>0</v>
      </c>
      <c t="s" s="24" r="O388">
        <v>30</v>
      </c>
      <c s="6" r="P388">
        <v>32</v>
      </c>
      <c s="10" r="Q388">
        <v>0</v>
      </c>
      <c s="28" r="R388">
        <v>0</v>
      </c>
      <c s="28" r="S388">
        <v>53.73</v>
      </c>
      <c s="10" r="T388"/>
      <c s="20" r="U388">
        <f>X388*32</f>
        <v>55.36</v>
      </c>
      <c s="29" r="V388">
        <f>IF((U388=0),0,(S388/U388))</f>
        <v>0.970556358381503</v>
      </c>
      <c s="28" r="X388">
        <f>(AA388+AB388)*AC388</f>
        <v>1.73</v>
      </c>
      <c s="10" r="Y388"/>
      <c s="22" r="AA388">
        <v>1.72</v>
      </c>
      <c s="22" r="AB388">
        <v>0.01</v>
      </c>
      <c s="22" r="AC388">
        <v>1</v>
      </c>
      <c s="22" r="AD388">
        <v>0.97</v>
      </c>
    </row>
    <row customHeight="1" r="389" ht="12.0">
      <c s="13" r="A389">
        <v>41291.125</v>
      </c>
      <c s="16" r="B389">
        <v>41291.125</v>
      </c>
      <c s="13" r="C389">
        <f>A389+TIME(5,0,0)</f>
        <v>41291.3333333333</v>
      </c>
      <c s="17" r="D389">
        <f>DATE(YEAR(C389),MONTH(C389),DAY(C389))</f>
        <v>41291</v>
      </c>
      <c s="18" r="E389">
        <f>HOUR(C389)</f>
        <v>8</v>
      </c>
      <c t="str" s="18" r="F389">
        <f>CONCATENATE("LMsched:",(H389*1000))</f>
        <v>LMsched:32000</v>
      </c>
      <c s="11" r="G389">
        <v>32</v>
      </c>
      <c s="6" r="H389">
        <v>32</v>
      </c>
      <c s="25" r="I389">
        <v>0</v>
      </c>
      <c t="str" s="18" r="J389">
        <f>CONCATENATE("LMbid:",(G389*1000))</f>
        <v>LMbid:32000</v>
      </c>
      <c t="str" s="18" r="K389">
        <f>CONCATENATE("LMUnscheduled:",(I389*1000))</f>
        <v>LMUnscheduled:0</v>
      </c>
      <c t="str" s="18" r="L389">
        <f>CONCATENATE("LMPlanned:",(N389*1000))</f>
        <v>LMPlanned:0</v>
      </c>
      <c t="str" s="18" r="M389">
        <f>CONCATENATE("LMSettled:",(P389*1000))</f>
        <v>LMSettled:32000</v>
      </c>
      <c s="25" r="N389">
        <v>0</v>
      </c>
      <c t="s" s="24" r="O389">
        <v>30</v>
      </c>
      <c s="6" r="P389">
        <v>32</v>
      </c>
      <c s="10" r="Q389">
        <v>-1</v>
      </c>
      <c s="28" r="R389">
        <v>-23.63</v>
      </c>
      <c s="28" r="S389">
        <v>80.61</v>
      </c>
      <c s="10" r="T389"/>
      <c s="20" r="U389">
        <f>X389*32</f>
        <v>83.2</v>
      </c>
      <c s="29" r="V389">
        <f>IF((U389=0),0,(S389/U389))</f>
        <v>0.968870192307692</v>
      </c>
      <c s="28" r="X389">
        <f>(AA389+AB389)*AC389</f>
        <v>2.6</v>
      </c>
      <c s="10" r="Y389"/>
      <c s="22" r="AA389">
        <v>2.54</v>
      </c>
      <c s="22" r="AB389">
        <v>0.06</v>
      </c>
      <c s="22" r="AC389">
        <v>1</v>
      </c>
      <c s="22" r="AD389">
        <v>0.97</v>
      </c>
    </row>
    <row customHeight="1" r="390" ht="12.0">
      <c s="13" r="A390">
        <v>41291.1666666667</v>
      </c>
      <c s="16" r="B390">
        <v>41291.1666666667</v>
      </c>
      <c s="13" r="C390">
        <f>A390+TIME(5,0,0)</f>
        <v>41291.375</v>
      </c>
      <c s="17" r="D390">
        <f>DATE(YEAR(C390),MONTH(C390),DAY(C390))</f>
        <v>41291</v>
      </c>
      <c s="18" r="E390">
        <f>HOUR(C390)</f>
        <v>9</v>
      </c>
      <c t="str" s="18" r="F390">
        <f>CONCATENATE("LMsched:",(H390*1000))</f>
        <v>LMsched:32000</v>
      </c>
      <c s="11" r="G390">
        <v>32</v>
      </c>
      <c s="6" r="H390">
        <v>32</v>
      </c>
      <c s="25" r="I390">
        <v>0</v>
      </c>
      <c t="str" s="18" r="J390">
        <f>CONCATENATE("LMbid:",(G390*1000))</f>
        <v>LMbid:32000</v>
      </c>
      <c t="str" s="18" r="K390">
        <f>CONCATENATE("LMUnscheduled:",(I390*1000))</f>
        <v>LMUnscheduled:0</v>
      </c>
      <c t="str" s="18" r="L390">
        <f>CONCATENATE("LMPlanned:",(N390*1000))</f>
        <v>LMPlanned:0</v>
      </c>
      <c t="str" s="18" r="M390">
        <f>CONCATENATE("LMSettled:",(P390*1000))</f>
        <v>LMSettled:32000</v>
      </c>
      <c s="25" r="N390">
        <v>0</v>
      </c>
      <c t="s" s="24" r="O390">
        <v>30</v>
      </c>
      <c s="6" r="P390">
        <v>32</v>
      </c>
      <c s="10" r="Q390">
        <v>-1</v>
      </c>
      <c s="28" r="R390">
        <v>-23.75</v>
      </c>
      <c s="28" r="S390">
        <v>59.55</v>
      </c>
      <c s="10" r="T390"/>
      <c s="20" r="U390">
        <f>X390*32</f>
        <v>61.12</v>
      </c>
      <c s="29" r="V390">
        <f>IF((U390=0),0,(S390/U390))</f>
        <v>0.974312827225131</v>
      </c>
      <c s="28" r="X390">
        <f>(AA390+AB390)*AC390</f>
        <v>1.91</v>
      </c>
      <c s="10" r="Y390"/>
      <c s="22" r="AA390">
        <v>1.89</v>
      </c>
      <c s="22" r="AB390">
        <v>0.02</v>
      </c>
      <c s="22" r="AC390">
        <v>1</v>
      </c>
      <c s="22" r="AD390">
        <v>0.97</v>
      </c>
    </row>
    <row customHeight="1" r="391" ht="12.0">
      <c s="13" r="A391">
        <v>41291.2083333333</v>
      </c>
      <c s="16" r="B391">
        <v>41291.2083333333</v>
      </c>
      <c s="13" r="C391">
        <f>A391+TIME(5,0,0)</f>
        <v>41291.4166666667</v>
      </c>
      <c s="17" r="D391">
        <f>DATE(YEAR(C391),MONTH(C391),DAY(C391))</f>
        <v>41291</v>
      </c>
      <c s="18" r="E391">
        <f>HOUR(C391)</f>
        <v>10</v>
      </c>
      <c t="str" s="18" r="F391">
        <f>CONCATENATE("LMsched:",(H391*1000))</f>
        <v>LMsched:32000</v>
      </c>
      <c s="11" r="G391">
        <v>32</v>
      </c>
      <c s="6" r="H391">
        <v>32</v>
      </c>
      <c s="25" r="I391">
        <v>0</v>
      </c>
      <c t="str" s="18" r="J391">
        <f>CONCATENATE("LMbid:",(G391*1000))</f>
        <v>LMbid:32000</v>
      </c>
      <c t="str" s="18" r="K391">
        <f>CONCATENATE("LMUnscheduled:",(I391*1000))</f>
        <v>LMUnscheduled:0</v>
      </c>
      <c t="str" s="18" r="L391">
        <f>CONCATENATE("LMPlanned:",(N391*1000))</f>
        <v>LMPlanned:0</v>
      </c>
      <c t="str" s="18" r="M391">
        <f>CONCATENATE("LMSettled:",(P391*1000))</f>
        <v>LMSettled:32000</v>
      </c>
      <c s="25" r="N391">
        <v>0</v>
      </c>
      <c t="s" s="24" r="O391">
        <v>30</v>
      </c>
      <c s="6" r="P391">
        <v>32</v>
      </c>
      <c s="10" r="Q391">
        <v>-1</v>
      </c>
      <c s="28" r="R391">
        <v>-23.82</v>
      </c>
      <c s="28" r="S391">
        <v>160.09</v>
      </c>
      <c s="10" r="T391"/>
      <c s="20" r="U391">
        <f>X391*32</f>
        <v>163.2</v>
      </c>
      <c s="29" r="V391">
        <f>IF((U391=0),0,(S391/U391))</f>
        <v>0.98094362745098</v>
      </c>
      <c s="28" r="X391">
        <f>(AA391+AB391)*AC391</f>
        <v>5.1</v>
      </c>
      <c s="10" r="Y391"/>
      <c s="22" r="AA391">
        <v>3.16</v>
      </c>
      <c s="22" r="AB391">
        <v>1.94</v>
      </c>
      <c s="22" r="AC391">
        <v>1</v>
      </c>
      <c s="22" r="AD391">
        <v>0.98</v>
      </c>
    </row>
    <row customHeight="1" r="392" ht="12.0">
      <c s="13" r="A392">
        <v>41291.25</v>
      </c>
      <c s="16" r="B392">
        <v>41291.25</v>
      </c>
      <c s="13" r="C392">
        <f>A392+TIME(5,0,0)</f>
        <v>41291.4583333333</v>
      </c>
      <c s="17" r="D392">
        <f>DATE(YEAR(C392),MONTH(C392),DAY(C392))</f>
        <v>41291</v>
      </c>
      <c s="18" r="E392">
        <f>HOUR(C392)</f>
        <v>11</v>
      </c>
      <c t="str" s="18" r="F392">
        <f>CONCATENATE("LMsched:",(H392*1000))</f>
        <v>LMsched:32000</v>
      </c>
      <c s="11" r="G392">
        <v>32</v>
      </c>
      <c s="6" r="H392">
        <v>32</v>
      </c>
      <c s="25" r="I392">
        <v>0</v>
      </c>
      <c t="str" s="18" r="J392">
        <f>CONCATENATE("LMbid:",(G392*1000))</f>
        <v>LMbid:32000</v>
      </c>
      <c t="str" s="18" r="K392">
        <f>CONCATENATE("LMUnscheduled:",(I392*1000))</f>
        <v>LMUnscheduled:0</v>
      </c>
      <c t="str" s="18" r="L392">
        <f>CONCATENATE("LMPlanned:",(N392*1000))</f>
        <v>LMPlanned:0</v>
      </c>
      <c t="str" s="18" r="M392">
        <f>CONCATENATE("LMSettled:",(P392*1000))</f>
        <v>LMSettled:32000</v>
      </c>
      <c s="25" r="N392">
        <v>0</v>
      </c>
      <c t="s" s="24" r="O392">
        <v>30</v>
      </c>
      <c s="6" r="P392">
        <v>32</v>
      </c>
      <c s="10" r="Q392">
        <v>-4</v>
      </c>
      <c s="28" r="R392">
        <v>-101.2</v>
      </c>
      <c s="28" r="S392">
        <v>850.43</v>
      </c>
      <c s="10" r="T392"/>
      <c s="20" r="U392">
        <f>X392*32</f>
        <v>880.96</v>
      </c>
      <c s="29" r="V392">
        <f>IF((U392=0),0,(S392/U392))</f>
        <v>0.965344624046495</v>
      </c>
      <c s="28" r="X392">
        <f>(AA392+AB392)*AC392</f>
        <v>27.53</v>
      </c>
      <c s="10" r="Y392"/>
      <c s="22" r="AA392">
        <v>19.97</v>
      </c>
      <c s="22" r="AB392">
        <v>7.56</v>
      </c>
      <c s="22" r="AC392">
        <v>1</v>
      </c>
      <c s="22" r="AD392">
        <v>0.97</v>
      </c>
    </row>
    <row customHeight="1" r="393" ht="12.0">
      <c s="13" r="A393">
        <v>41291.2916666667</v>
      </c>
      <c s="16" r="B393">
        <v>41291.2916666667</v>
      </c>
      <c s="13" r="C393">
        <f>A393+TIME(5,0,0)</f>
        <v>41291.5</v>
      </c>
      <c s="17" r="D393">
        <f>DATE(YEAR(C393),MONTH(C393),DAY(C393))</f>
        <v>41291</v>
      </c>
      <c s="18" r="E393">
        <f>HOUR(C393)</f>
        <v>12</v>
      </c>
      <c t="str" s="18" r="F393">
        <f>CONCATENATE("LMsched:",(H393*1000))</f>
        <v>LMsched:32000</v>
      </c>
      <c s="11" r="G393">
        <v>32</v>
      </c>
      <c s="6" r="H393">
        <v>32</v>
      </c>
      <c s="25" r="I393">
        <v>0</v>
      </c>
      <c t="str" s="18" r="J393">
        <f>CONCATENATE("LMbid:",(G393*1000))</f>
        <v>LMbid:32000</v>
      </c>
      <c t="str" s="18" r="K393">
        <f>CONCATENATE("LMUnscheduled:",(I393*1000))</f>
        <v>LMUnscheduled:0</v>
      </c>
      <c t="str" s="18" r="L393">
        <f>CONCATENATE("LMPlanned:",(N393*1000))</f>
        <v>LMPlanned:0</v>
      </c>
      <c t="str" s="18" r="M393">
        <f>CONCATENATE("LMSettled:",(P393*1000))</f>
        <v>LMSettled:32000</v>
      </c>
      <c s="25" r="N393">
        <v>0</v>
      </c>
      <c t="s" s="24" r="O393">
        <v>30</v>
      </c>
      <c s="6" r="P393">
        <v>32</v>
      </c>
      <c s="10" r="Q393">
        <v>0</v>
      </c>
      <c s="28" r="R393">
        <v>0</v>
      </c>
      <c s="28" r="S393">
        <v>440.62</v>
      </c>
      <c s="10" r="T393"/>
      <c s="20" r="U393">
        <f>X393*32</f>
        <v>452.16</v>
      </c>
      <c s="29" r="V393">
        <f>IF((U393=0),0,(S393/U393))</f>
        <v>0.974478060863411</v>
      </c>
      <c s="28" r="X393">
        <f>(AA393+AB393)*AC393</f>
        <v>14.13</v>
      </c>
      <c s="10" r="Y393"/>
      <c s="22" r="AA393">
        <v>10.9</v>
      </c>
      <c s="22" r="AB393">
        <v>3.23</v>
      </c>
      <c s="22" r="AC393">
        <v>1</v>
      </c>
      <c s="22" r="AD393">
        <v>0.97</v>
      </c>
    </row>
    <row customHeight="1" r="394" ht="12.0">
      <c s="13" r="A394">
        <v>41291.3333333333</v>
      </c>
      <c s="16" r="B394">
        <v>41291.3333333333</v>
      </c>
      <c s="13" r="C394">
        <f>A394+TIME(5,0,0)</f>
        <v>41291.5416666667</v>
      </c>
      <c s="17" r="D394">
        <f>DATE(YEAR(C394),MONTH(C394),DAY(C394))</f>
        <v>41291</v>
      </c>
      <c s="18" r="E394">
        <f>HOUR(C394)</f>
        <v>13</v>
      </c>
      <c t="str" s="18" r="F394">
        <f>CONCATENATE("LMsched:",(H394*1000))</f>
        <v>LMsched:32000</v>
      </c>
      <c s="11" r="G394">
        <v>32</v>
      </c>
      <c s="6" r="H394">
        <v>32</v>
      </c>
      <c s="25" r="I394">
        <v>0</v>
      </c>
      <c t="str" s="18" r="J394">
        <f>CONCATENATE("LMbid:",(G394*1000))</f>
        <v>LMbid:32000</v>
      </c>
      <c t="str" s="18" r="K394">
        <f>CONCATENATE("LMUnscheduled:",(I394*1000))</f>
        <v>LMUnscheduled:0</v>
      </c>
      <c t="str" s="18" r="L394">
        <f>CONCATENATE("LMPlanned:",(N394*1000))</f>
        <v>LMPlanned:0</v>
      </c>
      <c t="str" s="18" r="M394">
        <f>CONCATENATE("LMSettled:",(P394*1000))</f>
        <v>LMSettled:32000</v>
      </c>
      <c s="25" r="N394">
        <v>0</v>
      </c>
      <c t="s" s="24" r="O394">
        <v>30</v>
      </c>
      <c s="6" r="P394">
        <v>32</v>
      </c>
      <c s="10" r="Q394">
        <v>0</v>
      </c>
      <c s="28" r="R394">
        <v>0</v>
      </c>
      <c s="28" r="S394">
        <v>598.69</v>
      </c>
      <c s="10" r="T394"/>
      <c s="20" r="U394">
        <f>X394*32</f>
        <v>608.64</v>
      </c>
      <c s="29" r="V394">
        <f>IF((U394=0),0,(S394/U394))</f>
        <v>0.983652076761304</v>
      </c>
      <c s="28" r="X394">
        <f>(AA394+AB394)*AC394</f>
        <v>19.02</v>
      </c>
      <c s="10" r="Y394"/>
      <c s="22" r="AA394">
        <v>14.76</v>
      </c>
      <c s="22" r="AB394">
        <v>4.26</v>
      </c>
      <c s="22" r="AC394">
        <v>1</v>
      </c>
      <c s="22" r="AD394">
        <v>0.98</v>
      </c>
    </row>
    <row customHeight="1" r="395" ht="12.0">
      <c s="13" r="A395">
        <v>41291.375</v>
      </c>
      <c s="16" r="B395">
        <v>41291.375</v>
      </c>
      <c s="13" r="C395">
        <f>A395+TIME(5,0,0)</f>
        <v>41291.5833333333</v>
      </c>
      <c s="17" r="D395">
        <f>DATE(YEAR(C395),MONTH(C395),DAY(C395))</f>
        <v>41291</v>
      </c>
      <c s="18" r="E395">
        <f>HOUR(C395)</f>
        <v>14</v>
      </c>
      <c t="str" s="18" r="F395">
        <f>CONCATENATE("LMsched:",(H395*1000))</f>
        <v>LMsched:32000</v>
      </c>
      <c s="11" r="G395">
        <v>32</v>
      </c>
      <c s="6" r="H395">
        <v>32</v>
      </c>
      <c s="25" r="I395">
        <v>0</v>
      </c>
      <c t="str" s="18" r="J395">
        <f>CONCATENATE("LMbid:",(G395*1000))</f>
        <v>LMbid:32000</v>
      </c>
      <c t="str" s="18" r="K395">
        <f>CONCATENATE("LMUnscheduled:",(I395*1000))</f>
        <v>LMUnscheduled:0</v>
      </c>
      <c t="str" s="18" r="L395">
        <f>CONCATENATE("LMPlanned:",(N395*1000))</f>
        <v>LMPlanned:0</v>
      </c>
      <c t="str" s="18" r="M395">
        <f>CONCATENATE("LMSettled:",(P395*1000))</f>
        <v>LMSettled:32000</v>
      </c>
      <c s="25" r="N395">
        <v>0</v>
      </c>
      <c t="s" s="24" r="O395">
        <v>30</v>
      </c>
      <c s="6" r="P395">
        <v>32</v>
      </c>
      <c s="10" r="Q395">
        <v>-1</v>
      </c>
      <c s="28" r="R395">
        <v>-29.86</v>
      </c>
      <c s="28" r="S395">
        <v>775.66</v>
      </c>
      <c s="10" r="T395"/>
      <c s="20" r="U395">
        <f>X395*32</f>
        <v>787.2</v>
      </c>
      <c s="29" r="V395">
        <f>IF((U395=0),0,(S395/U395))</f>
        <v>0.985340447154472</v>
      </c>
      <c s="28" r="X395">
        <f>(AA395+AB395)*AC395</f>
        <v>24.6</v>
      </c>
      <c s="10" r="Y395"/>
      <c s="22" r="AA395">
        <v>19.43</v>
      </c>
      <c s="22" r="AB395">
        <v>5.17</v>
      </c>
      <c s="22" r="AC395">
        <v>1</v>
      </c>
      <c s="22" r="AD395">
        <v>0.99</v>
      </c>
    </row>
    <row customHeight="1" r="396" ht="12.0">
      <c s="13" r="A396">
        <v>41291.4166666667</v>
      </c>
      <c s="16" r="B396">
        <v>41291.4166666667</v>
      </c>
      <c s="13" r="C396">
        <f>A396+TIME(5,0,0)</f>
        <v>41291.625</v>
      </c>
      <c s="17" r="D396">
        <f>DATE(YEAR(C396),MONTH(C396),DAY(C396))</f>
        <v>41291</v>
      </c>
      <c s="18" r="E396">
        <f>HOUR(C396)</f>
        <v>15</v>
      </c>
      <c t="str" s="18" r="F396">
        <f>CONCATENATE("LMsched:",(H396*1000))</f>
        <v>LMsched:32000</v>
      </c>
      <c s="11" r="G396">
        <v>32</v>
      </c>
      <c s="6" r="H396">
        <v>32</v>
      </c>
      <c s="25" r="I396">
        <v>0</v>
      </c>
      <c t="str" s="18" r="J396">
        <f>CONCATENATE("LMbid:",(G396*1000))</f>
        <v>LMbid:32000</v>
      </c>
      <c t="str" s="18" r="K396">
        <f>CONCATENATE("LMUnscheduled:",(I396*1000))</f>
        <v>LMUnscheduled:0</v>
      </c>
      <c t="str" s="18" r="L396">
        <f>CONCATENATE("LMPlanned:",(N396*1000))</f>
        <v>LMPlanned:0</v>
      </c>
      <c t="str" s="18" r="M396">
        <f>CONCATENATE("LMSettled:",(P396*1000))</f>
        <v>LMSettled:32000</v>
      </c>
      <c s="25" r="N396">
        <v>0</v>
      </c>
      <c t="s" s="24" r="O396">
        <v>30</v>
      </c>
      <c s="6" r="P396">
        <v>32</v>
      </c>
      <c s="10" r="Q396">
        <v>-2</v>
      </c>
      <c s="28" r="R396">
        <v>-60.36</v>
      </c>
      <c s="28" r="S396">
        <v>648.64</v>
      </c>
      <c s="10" r="T396"/>
      <c s="20" r="U396">
        <f>X396*32</f>
        <v>668.48</v>
      </c>
      <c s="29" r="V396">
        <f>IF((U396=0),0,(S396/U396))</f>
        <v>0.970320727620871</v>
      </c>
      <c s="28" r="X396">
        <f>(AA396+AB396)*AC396</f>
        <v>20.89</v>
      </c>
      <c s="10" r="Y396"/>
      <c s="22" r="AA396">
        <v>18.48</v>
      </c>
      <c s="22" r="AB396">
        <v>2.41</v>
      </c>
      <c s="22" r="AC396">
        <v>1</v>
      </c>
      <c s="22" r="AD396">
        <v>0.97</v>
      </c>
    </row>
    <row customHeight="1" r="397" ht="12.0">
      <c s="13" r="A397">
        <v>41291.4583333333</v>
      </c>
      <c s="16" r="B397">
        <v>41291.4583333333</v>
      </c>
      <c s="13" r="C397">
        <f>A397+TIME(5,0,0)</f>
        <v>41291.6666666667</v>
      </c>
      <c s="17" r="D397">
        <f>DATE(YEAR(C397),MONTH(C397),DAY(C397))</f>
        <v>41291</v>
      </c>
      <c s="18" r="E397">
        <f>HOUR(C397)</f>
        <v>16</v>
      </c>
      <c t="str" s="18" r="F397">
        <f>CONCATENATE("LMsched:",(H397*1000))</f>
        <v>LMsched:32000</v>
      </c>
      <c s="11" r="G397">
        <v>32</v>
      </c>
      <c s="6" r="H397">
        <v>32</v>
      </c>
      <c s="25" r="I397">
        <v>0</v>
      </c>
      <c t="str" s="18" r="J397">
        <f>CONCATENATE("LMbid:",(G397*1000))</f>
        <v>LMbid:32000</v>
      </c>
      <c t="str" s="18" r="K397">
        <f>CONCATENATE("LMUnscheduled:",(I397*1000))</f>
        <v>LMUnscheduled:0</v>
      </c>
      <c t="str" s="18" r="L397">
        <f>CONCATENATE("LMPlanned:",(N397*1000))</f>
        <v>LMPlanned:0</v>
      </c>
      <c t="str" s="18" r="M397">
        <f>CONCATENATE("LMSettled:",(P397*1000))</f>
        <v>LMSettled:32000</v>
      </c>
      <c s="25" r="N397">
        <v>0</v>
      </c>
      <c t="s" s="24" r="O397">
        <v>30</v>
      </c>
      <c s="6" r="P397">
        <v>32</v>
      </c>
      <c s="10" r="Q397">
        <v>-1</v>
      </c>
      <c s="28" r="R397">
        <v>-28.36</v>
      </c>
      <c s="28" r="S397">
        <v>522.77</v>
      </c>
      <c s="10" r="T397"/>
      <c s="20" r="U397">
        <f>X397*32</f>
        <v>539.52</v>
      </c>
      <c s="29" r="V397">
        <f>IF((U397=0),0,(S397/U397))</f>
        <v>0.968953884934757</v>
      </c>
      <c s="28" r="X397">
        <f>(AA397+AB397)*AC397</f>
        <v>16.86</v>
      </c>
      <c s="10" r="Y397"/>
      <c s="22" r="AA397">
        <v>13.17</v>
      </c>
      <c s="22" r="AB397">
        <v>3.69</v>
      </c>
      <c s="22" r="AC397">
        <v>1</v>
      </c>
      <c s="22" r="AD397">
        <v>0.97</v>
      </c>
    </row>
    <row customHeight="1" r="398" ht="12.0">
      <c s="13" r="A398">
        <v>41291.5</v>
      </c>
      <c s="16" r="B398">
        <v>41291.5</v>
      </c>
      <c s="13" r="C398">
        <f>A398+TIME(5,0,0)</f>
        <v>41291.7083333333</v>
      </c>
      <c s="17" r="D398">
        <f>DATE(YEAR(C398),MONTH(C398),DAY(C398))</f>
        <v>41291</v>
      </c>
      <c s="18" r="E398">
        <f>HOUR(C398)</f>
        <v>17</v>
      </c>
      <c t="str" s="18" r="F398">
        <f>CONCATENATE("LMsched:",(H398*1000))</f>
        <v>LMsched:28000</v>
      </c>
      <c s="11" r="G398">
        <v>32</v>
      </c>
      <c s="6" r="H398">
        <v>28</v>
      </c>
      <c s="25" r="I398">
        <v>0</v>
      </c>
      <c t="str" s="18" r="J398">
        <f>CONCATENATE("LMbid:",(G398*1000))</f>
        <v>LMbid:32000</v>
      </c>
      <c t="str" s="18" r="K398">
        <f>CONCATENATE("LMUnscheduled:",(I398*1000))</f>
        <v>LMUnscheduled:0</v>
      </c>
      <c t="str" s="18" r="L398">
        <f>CONCATENATE("LMPlanned:",(N398*1000))</f>
        <v>LMPlanned:4000</v>
      </c>
      <c t="str" s="18" r="M398">
        <f>CONCATENATE("LMSettled:",(P398*1000))</f>
        <v>LMSettled:28000</v>
      </c>
      <c s="25" r="N398">
        <v>4</v>
      </c>
      <c t="s" s="24" r="O398">
        <v>36</v>
      </c>
      <c s="6" r="P398">
        <v>28</v>
      </c>
      <c s="10" r="Q398">
        <v>-2</v>
      </c>
      <c s="28" r="R398">
        <v>-56.92</v>
      </c>
      <c s="28" r="S398">
        <v>457.31</v>
      </c>
      <c s="10" r="T398"/>
      <c s="20" r="U398">
        <f>X398*32</f>
        <v>538.88</v>
      </c>
      <c s="29" r="V398">
        <f>IF((U398=0),0,(S398/U398))</f>
        <v>0.848630492874109</v>
      </c>
      <c s="28" r="X398">
        <f>(AA398+AB398)*AC398</f>
        <v>16.84</v>
      </c>
      <c s="10" r="Y398"/>
      <c s="22" r="AA398">
        <v>11.01</v>
      </c>
      <c s="22" r="AB398">
        <v>5.83</v>
      </c>
      <c s="22" r="AC398">
        <v>1</v>
      </c>
      <c s="22" r="AD398">
        <v>0.97</v>
      </c>
    </row>
    <row customHeight="1" r="399" ht="12.0">
      <c s="13" r="A399">
        <v>41291.5416666667</v>
      </c>
      <c s="16" r="B399">
        <v>41291.5416666667</v>
      </c>
      <c s="13" r="C399">
        <f>A399+TIME(5,0,0)</f>
        <v>41291.75</v>
      </c>
      <c s="17" r="D399">
        <f>DATE(YEAR(C399),MONTH(C399),DAY(C399))</f>
        <v>41291</v>
      </c>
      <c s="18" r="E399">
        <f>HOUR(C399)</f>
        <v>18</v>
      </c>
      <c t="str" s="18" r="F399">
        <f>CONCATENATE("LMsched:",(H399*1000))</f>
        <v>LMsched:28000</v>
      </c>
      <c s="11" r="G399">
        <v>32</v>
      </c>
      <c s="6" r="H399">
        <v>28</v>
      </c>
      <c s="25" r="I399">
        <v>0</v>
      </c>
      <c t="str" s="18" r="J399">
        <f>CONCATENATE("LMbid:",(G399*1000))</f>
        <v>LMbid:32000</v>
      </c>
      <c t="str" s="18" r="K399">
        <f>CONCATENATE("LMUnscheduled:",(I399*1000))</f>
        <v>LMUnscheduled:0</v>
      </c>
      <c t="str" s="18" r="L399">
        <f>CONCATENATE("LMPlanned:",(N399*1000))</f>
        <v>LMPlanned:4000</v>
      </c>
      <c t="str" s="18" r="M399">
        <f>CONCATENATE("LMSettled:",(P399*1000))</f>
        <v>LMSettled:28000</v>
      </c>
      <c s="25" r="N399">
        <v>4</v>
      </c>
      <c t="s" s="24" r="O399">
        <v>37</v>
      </c>
      <c s="6" r="P399">
        <v>28</v>
      </c>
      <c s="10" r="Q399">
        <v>-1</v>
      </c>
      <c s="28" r="R399">
        <v>-27.79</v>
      </c>
      <c s="28" r="S399">
        <v>389.91</v>
      </c>
      <c s="10" r="T399"/>
      <c s="20" r="U399">
        <f>X399*32</f>
        <v>458.56</v>
      </c>
      <c s="29" r="V399">
        <f>IF((U399=0),0,(S399/U399))</f>
        <v>0.850292219120726</v>
      </c>
      <c s="28" r="X399">
        <f>(AA399+AB399)*AC399</f>
        <v>14.33</v>
      </c>
      <c s="10" r="Y399"/>
      <c s="22" r="AA399">
        <v>11.26</v>
      </c>
      <c s="22" r="AB399">
        <v>3.07</v>
      </c>
      <c s="22" r="AC399">
        <v>1</v>
      </c>
      <c s="22" r="AD399">
        <v>0.97</v>
      </c>
    </row>
    <row customHeight="1" r="400" ht="12.0">
      <c s="13" r="A400">
        <v>41291.5833333333</v>
      </c>
      <c s="16" r="B400">
        <v>41291.5833333333</v>
      </c>
      <c s="13" r="C400">
        <f>A400+TIME(5,0,0)</f>
        <v>41291.7916666667</v>
      </c>
      <c s="17" r="D400">
        <f>DATE(YEAR(C400),MONTH(C400),DAY(C400))</f>
        <v>41291</v>
      </c>
      <c s="18" r="E400">
        <f>HOUR(C400)</f>
        <v>19</v>
      </c>
      <c t="str" s="18" r="F400">
        <f>CONCATENATE("LMsched:",(H400*1000))</f>
        <v>LMsched:28000</v>
      </c>
      <c s="11" r="G400">
        <v>32</v>
      </c>
      <c s="6" r="H400">
        <v>28</v>
      </c>
      <c s="25" r="I400">
        <v>0</v>
      </c>
      <c t="str" s="18" r="J400">
        <f>CONCATENATE("LMbid:",(G400*1000))</f>
        <v>LMbid:32000</v>
      </c>
      <c t="str" s="18" r="K400">
        <f>CONCATENATE("LMUnscheduled:",(I400*1000))</f>
        <v>LMUnscheduled:0</v>
      </c>
      <c t="str" s="18" r="L400">
        <f>CONCATENATE("LMPlanned:",(N400*1000))</f>
        <v>LMPlanned:4000</v>
      </c>
      <c t="str" s="18" r="M400">
        <f>CONCATENATE("LMSettled:",(P400*1000))</f>
        <v>LMSettled:28000</v>
      </c>
      <c s="25" r="N400">
        <v>4</v>
      </c>
      <c t="s" s="24" r="O400">
        <v>38</v>
      </c>
      <c s="6" r="P400">
        <v>28</v>
      </c>
      <c s="10" r="Q400">
        <v>-2</v>
      </c>
      <c s="28" r="R400">
        <v>-56.2</v>
      </c>
      <c s="28" r="S400">
        <v>474.82</v>
      </c>
      <c s="10" r="T400"/>
      <c s="20" r="U400">
        <f>X400*32</f>
        <v>559.36</v>
      </c>
      <c s="29" r="V400">
        <f>IF((U400=0),0,(S400/U400))</f>
        <v>0.848862986270023</v>
      </c>
      <c s="28" r="X400">
        <f>(AA400+AB400)*AC400</f>
        <v>17.48</v>
      </c>
      <c s="10" r="Y400"/>
      <c s="22" r="AA400">
        <v>13.98</v>
      </c>
      <c s="22" r="AB400">
        <v>3.5</v>
      </c>
      <c s="22" r="AC400">
        <v>1</v>
      </c>
      <c s="22" r="AD400">
        <v>0.97</v>
      </c>
    </row>
    <row customHeight="1" r="401" ht="12.0">
      <c s="13" r="A401">
        <v>41291.625</v>
      </c>
      <c s="16" r="B401">
        <v>41291.625</v>
      </c>
      <c s="13" r="C401">
        <f>A401+TIME(5,0,0)</f>
        <v>41291.8333333333</v>
      </c>
      <c s="17" r="D401">
        <f>DATE(YEAR(C401),MONTH(C401),DAY(C401))</f>
        <v>41291</v>
      </c>
      <c s="18" r="E401">
        <f>HOUR(C401)</f>
        <v>20</v>
      </c>
      <c t="str" s="18" r="F401">
        <f>CONCATENATE("LMsched:",(H401*1000))</f>
        <v>LMsched:28000</v>
      </c>
      <c s="11" r="G401">
        <v>32</v>
      </c>
      <c s="6" r="H401">
        <v>28</v>
      </c>
      <c s="25" r="I401">
        <v>0</v>
      </c>
      <c t="str" s="18" r="J401">
        <f>CONCATENATE("LMbid:",(G401*1000))</f>
        <v>LMbid:32000</v>
      </c>
      <c t="str" s="18" r="K401">
        <f>CONCATENATE("LMUnscheduled:",(I401*1000))</f>
        <v>LMUnscheduled:0</v>
      </c>
      <c t="str" s="18" r="L401">
        <f>CONCATENATE("LMPlanned:",(N401*1000))</f>
        <v>LMPlanned:4000</v>
      </c>
      <c t="str" s="18" r="M401">
        <f>CONCATENATE("LMSettled:",(P401*1000))</f>
        <v>LMSettled:28000</v>
      </c>
      <c s="25" r="N401">
        <v>4</v>
      </c>
      <c t="s" s="24" r="O401">
        <v>39</v>
      </c>
      <c s="6" r="P401">
        <v>28</v>
      </c>
      <c s="10" r="Q401">
        <v>0</v>
      </c>
      <c s="28" r="R401">
        <v>0</v>
      </c>
      <c s="28" r="S401">
        <v>472.16</v>
      </c>
      <c s="10" r="T401"/>
      <c s="20" r="U401">
        <f>X401*32</f>
        <v>563.2</v>
      </c>
      <c s="29" r="V401">
        <f>IF((U401=0),0,(S401/U401))</f>
        <v>0.838352272727273</v>
      </c>
      <c s="28" r="X401">
        <f>(AA401+AB401)*AC401</f>
        <v>17.6</v>
      </c>
      <c s="10" r="Y401"/>
      <c s="22" r="AA401">
        <v>14.93</v>
      </c>
      <c s="22" r="AB401">
        <v>2.67</v>
      </c>
      <c s="22" r="AC401">
        <v>1</v>
      </c>
      <c s="22" r="AD401">
        <v>0.96</v>
      </c>
    </row>
    <row customHeight="1" r="402" ht="12.0">
      <c s="13" r="A402">
        <v>41291.6666666667</v>
      </c>
      <c s="16" r="B402">
        <v>41291.6666666667</v>
      </c>
      <c s="13" r="C402">
        <f>A402+TIME(5,0,0)</f>
        <v>41291.875</v>
      </c>
      <c s="17" r="D402">
        <f>DATE(YEAR(C402),MONTH(C402),DAY(C402))</f>
        <v>41291</v>
      </c>
      <c s="18" r="E402">
        <f>HOUR(C402)</f>
        <v>21</v>
      </c>
      <c t="str" s="18" r="F402">
        <f>CONCATENATE("LMsched:",(H402*1000))</f>
        <v>LMsched:28000</v>
      </c>
      <c s="11" r="G402">
        <v>32</v>
      </c>
      <c s="6" r="H402">
        <v>28</v>
      </c>
      <c s="25" r="I402">
        <v>0</v>
      </c>
      <c t="str" s="18" r="J402">
        <f>CONCATENATE("LMbid:",(G402*1000))</f>
        <v>LMbid:32000</v>
      </c>
      <c t="str" s="18" r="K402">
        <f>CONCATENATE("LMUnscheduled:",(I402*1000))</f>
        <v>LMUnscheduled:0</v>
      </c>
      <c t="str" s="18" r="L402">
        <f>CONCATENATE("LMPlanned:",(N402*1000))</f>
        <v>LMPlanned:4000</v>
      </c>
      <c t="str" s="18" r="M402">
        <f>CONCATENATE("LMSettled:",(P402*1000))</f>
        <v>LMSettled:28000</v>
      </c>
      <c s="25" r="N402">
        <v>4</v>
      </c>
      <c t="s" s="24" r="O402">
        <v>30</v>
      </c>
      <c s="6" r="P402">
        <v>28</v>
      </c>
      <c s="10" r="Q402">
        <v>-3</v>
      </c>
      <c s="28" r="R402">
        <v>-81.15</v>
      </c>
      <c s="28" r="S402">
        <v>729.72</v>
      </c>
      <c s="10" r="T402"/>
      <c s="20" r="U402">
        <f>X402*32</f>
        <v>880.96</v>
      </c>
      <c s="29" r="V402">
        <f>IF((U402=0),0,(S402/U402))</f>
        <v>0.828323646930621</v>
      </c>
      <c s="28" r="X402">
        <f>(AA402+AB402)*AC402</f>
        <v>27.53</v>
      </c>
      <c s="10" r="Y402"/>
      <c s="22" r="AA402">
        <v>19.97</v>
      </c>
      <c s="22" r="AB402">
        <v>7.56</v>
      </c>
      <c s="22" r="AC402">
        <v>1</v>
      </c>
      <c s="22" r="AD402">
        <v>0.95</v>
      </c>
    </row>
    <row customHeight="1" r="403" ht="12.0">
      <c s="13" r="A403">
        <v>41291.7083333333</v>
      </c>
      <c s="16" r="B403">
        <v>41291.7083333333</v>
      </c>
      <c s="17" r="C403">
        <f>A403+TIME(5,0,0)</f>
        <v>41291.9166666667</v>
      </c>
      <c s="17" r="D403">
        <f>DATE(YEAR(C403),MONTH(C403),DAY(C403))</f>
        <v>41291</v>
      </c>
      <c s="18" r="E403">
        <f>HOUR(C403)</f>
        <v>22</v>
      </c>
      <c t="str" s="18" r="F403">
        <f>CONCATENATE("LMsched:",(H403*1000))</f>
        <v>LMsched:32000</v>
      </c>
      <c s="11" r="G403">
        <v>32</v>
      </c>
      <c s="6" r="H403">
        <v>32</v>
      </c>
      <c s="25" r="I403">
        <v>0</v>
      </c>
      <c t="str" s="18" r="J403">
        <f>CONCATENATE("LMbid:",(G403*1000))</f>
        <v>LMbid:32000</v>
      </c>
      <c t="str" s="18" r="K403">
        <f>CONCATENATE("LMUnscheduled:",(I403*1000))</f>
        <v>LMUnscheduled:0</v>
      </c>
      <c t="str" s="18" r="L403">
        <f>CONCATENATE("LMPlanned:",(N403*1000))</f>
        <v>LMPlanned:0</v>
      </c>
      <c t="str" s="18" r="M403">
        <f>CONCATENATE("LMSettled:",(P403*1000))</f>
        <v>LMSettled:32000</v>
      </c>
      <c s="25" r="N403">
        <v>0</v>
      </c>
      <c t="s" s="24" r="O403">
        <v>30</v>
      </c>
      <c s="6" r="P403">
        <v>32</v>
      </c>
      <c s="10" r="Q403">
        <v>-1</v>
      </c>
      <c s="28" r="R403">
        <v>-26.39</v>
      </c>
      <c s="28" r="S403">
        <v>578.9</v>
      </c>
      <c s="10" r="T403"/>
      <c s="20" r="U403">
        <f>X403*32</f>
        <v>605.12</v>
      </c>
      <c s="29" r="V403">
        <f>IF((U403=0),0,(S403/U403))</f>
        <v>0.956669751454257</v>
      </c>
      <c s="28" r="X403">
        <f>(AA403+AB403)*AC403</f>
        <v>18.91</v>
      </c>
      <c s="10" r="Y403"/>
      <c s="22" r="AA403">
        <v>15.21</v>
      </c>
      <c s="22" r="AB403">
        <v>3.7</v>
      </c>
      <c s="22" r="AC403">
        <v>1</v>
      </c>
      <c s="22" r="AD403">
        <v>0.96</v>
      </c>
    </row>
    <row customHeight="1" r="404" ht="12.0">
      <c s="13" r="A404">
        <v>41291.75</v>
      </c>
      <c s="16" r="B404">
        <v>41291.75</v>
      </c>
      <c s="13" r="C404">
        <f>A404+TIME(5,0,0)</f>
        <v>41291.9583333333</v>
      </c>
      <c s="17" r="D404">
        <f>DATE(YEAR(C404),MONTH(C404),DAY(C404))</f>
        <v>41291</v>
      </c>
      <c s="18" r="E404">
        <f>HOUR(C404)</f>
        <v>23</v>
      </c>
      <c t="str" s="18" r="F404">
        <f>CONCATENATE("LMsched:",(H404*1000))</f>
        <v>LMsched:32000</v>
      </c>
      <c s="11" r="G404">
        <v>32</v>
      </c>
      <c s="6" r="H404">
        <v>32</v>
      </c>
      <c s="25" r="I404">
        <v>0</v>
      </c>
      <c t="str" s="18" r="J404">
        <f>CONCATENATE("LMbid:",(G404*1000))</f>
        <v>LMbid:32000</v>
      </c>
      <c t="str" s="18" r="K404">
        <f>CONCATENATE("LMUnscheduled:",(I404*1000))</f>
        <v>LMUnscheduled:0</v>
      </c>
      <c t="str" s="18" r="L404">
        <f>CONCATENATE("LMPlanned:",(N404*1000))</f>
        <v>LMPlanned:0</v>
      </c>
      <c t="str" s="18" r="M404">
        <f>CONCATENATE("LMSettled:",(P404*1000))</f>
        <v>LMSettled:32000</v>
      </c>
      <c s="25" r="N404">
        <v>0</v>
      </c>
      <c t="s" s="24" r="O404">
        <v>30</v>
      </c>
      <c s="6" r="P404">
        <v>32</v>
      </c>
      <c s="10" r="Q404">
        <v>-1</v>
      </c>
      <c s="28" r="R404">
        <v>-21.84</v>
      </c>
      <c s="28" r="S404">
        <v>982.74</v>
      </c>
      <c s="10" r="T404"/>
      <c s="20" r="U404">
        <f>X404*32</f>
        <v>1008.96</v>
      </c>
      <c s="29" r="V404">
        <f>IF((U404=0),0,(S404/U404))</f>
        <v>0.97401284490961</v>
      </c>
      <c s="28" r="X404">
        <f>(AA404+AB404)*AC404</f>
        <v>31.53</v>
      </c>
      <c s="10" r="Y404"/>
      <c s="22" r="AA404">
        <v>27.7</v>
      </c>
      <c s="22" r="AB404">
        <v>3.83</v>
      </c>
      <c s="22" r="AC404">
        <v>1</v>
      </c>
      <c s="22" r="AD404">
        <v>0.97</v>
      </c>
    </row>
    <row customHeight="1" r="405" ht="12.0">
      <c s="13" r="A405">
        <v>41291.7916666667</v>
      </c>
      <c s="16" r="B405">
        <v>41291.7916666667</v>
      </c>
      <c s="13" r="C405">
        <f>A405+TIME(5,0,0)</f>
        <v>41292</v>
      </c>
      <c s="17" r="D405">
        <f>DATE(YEAR(C405),MONTH(C405),DAY(C405))</f>
        <v>41292</v>
      </c>
      <c s="18" r="E405">
        <f>HOUR(C405)</f>
        <v>0</v>
      </c>
      <c t="str" s="18" r="F405">
        <f>CONCATENATE("LMsched:",(H405*1000))</f>
        <v>LMsched:32000</v>
      </c>
      <c s="11" r="G405">
        <v>32</v>
      </c>
      <c s="6" r="H405">
        <v>32</v>
      </c>
      <c s="25" r="I405">
        <v>0</v>
      </c>
      <c t="str" s="18" r="J405">
        <f>CONCATENATE("LMbid:",(G405*1000))</f>
        <v>LMbid:32000</v>
      </c>
      <c t="str" s="18" r="K405">
        <f>CONCATENATE("LMUnscheduled:",(I405*1000))</f>
        <v>LMUnscheduled:0</v>
      </c>
      <c t="str" s="18" r="L405">
        <f>CONCATENATE("LMPlanned:",(N405*1000))</f>
        <v>LMPlanned:0</v>
      </c>
      <c t="str" s="18" r="M405">
        <f>CONCATENATE("LMSettled:",(P405*1000))</f>
        <v>LMSettled:32000</v>
      </c>
      <c s="25" r="N405">
        <v>0</v>
      </c>
      <c t="s" s="24" r="O405">
        <v>30</v>
      </c>
      <c s="6" r="P405">
        <v>32</v>
      </c>
      <c s="10" r="Q405">
        <v>-1</v>
      </c>
      <c s="28" r="R405">
        <v>-27.65</v>
      </c>
      <c s="28" r="S405">
        <v>510.76</v>
      </c>
      <c s="10" r="T405"/>
      <c s="20" r="U405">
        <f>X405*32</f>
        <v>519.68</v>
      </c>
      <c s="29" r="V405">
        <f>IF((U405=0),0,(S405/U405))</f>
        <v>0.982835591133005</v>
      </c>
      <c s="28" r="X405">
        <f>(AA405+AB405)*AC405</f>
        <v>16.24</v>
      </c>
      <c s="10" r="Y405"/>
      <c s="22" r="AA405">
        <v>12.49</v>
      </c>
      <c s="22" r="AB405">
        <v>3.75</v>
      </c>
      <c s="22" r="AC405">
        <v>1</v>
      </c>
      <c s="22" r="AD405">
        <v>0.98</v>
      </c>
    </row>
    <row customHeight="1" r="406" ht="12.0">
      <c s="13" r="A406">
        <v>41291.8333333333</v>
      </c>
      <c s="16" r="B406">
        <v>41291.8333333333</v>
      </c>
      <c s="13" r="C406">
        <f>A406+TIME(5,0,0)</f>
        <v>41292.0416666667</v>
      </c>
      <c s="17" r="D406">
        <f>DATE(YEAR(C406),MONTH(C406),DAY(C406))</f>
        <v>41292</v>
      </c>
      <c s="18" r="E406">
        <f>HOUR(C406)</f>
        <v>1</v>
      </c>
      <c t="str" s="18" r="F406">
        <f>CONCATENATE("LMsched:",(H406*1000))</f>
        <v>LMsched:32000</v>
      </c>
      <c s="11" r="G406">
        <v>32</v>
      </c>
      <c s="6" r="H406">
        <v>32</v>
      </c>
      <c s="25" r="I406">
        <v>0</v>
      </c>
      <c t="str" s="18" r="J406">
        <f>CONCATENATE("LMbid:",(G406*1000))</f>
        <v>LMbid:32000</v>
      </c>
      <c t="str" s="18" r="K406">
        <f>CONCATENATE("LMUnscheduled:",(I406*1000))</f>
        <v>LMUnscheduled:0</v>
      </c>
      <c t="str" s="18" r="L406">
        <f>CONCATENATE("LMPlanned:",(N406*1000))</f>
        <v>LMPlanned:0</v>
      </c>
      <c t="str" s="18" r="M406">
        <f>CONCATENATE("LMSettled:",(P406*1000))</f>
        <v>LMSettled:32000</v>
      </c>
      <c s="25" r="N406">
        <v>0</v>
      </c>
      <c t="s" s="24" r="O406">
        <v>30</v>
      </c>
      <c s="6" r="P406">
        <v>32</v>
      </c>
      <c s="10" r="Q406">
        <v>-2</v>
      </c>
      <c s="28" r="R406">
        <v>-56.82</v>
      </c>
      <c s="28" r="S406">
        <v>372.83</v>
      </c>
      <c s="10" r="T406"/>
      <c s="20" r="U406">
        <f>X406*32</f>
        <v>379.52</v>
      </c>
      <c s="29" r="V406">
        <f>IF((U406=0),0,(S406/U406))</f>
        <v>0.982372470489039</v>
      </c>
      <c s="28" r="X406">
        <f>(AA406+AB406)*AC406</f>
        <v>11.86</v>
      </c>
      <c s="10" r="Y406"/>
      <c s="22" r="AA406">
        <v>8.69</v>
      </c>
      <c s="22" r="AB406">
        <v>3.17</v>
      </c>
      <c s="22" r="AC406">
        <v>1</v>
      </c>
      <c s="22" r="AD406">
        <v>0.98</v>
      </c>
    </row>
    <row customHeight="1" r="407" ht="12.0">
      <c s="13" r="A407">
        <v>41291.875</v>
      </c>
      <c s="16" r="B407">
        <v>41291.875</v>
      </c>
      <c s="13" r="C407">
        <f>A407+TIME(5,0,0)</f>
        <v>41292.0833333333</v>
      </c>
      <c s="17" r="D407">
        <f>DATE(YEAR(C407),MONTH(C407),DAY(C407))</f>
        <v>41292</v>
      </c>
      <c s="18" r="E407">
        <f>HOUR(C407)</f>
        <v>2</v>
      </c>
      <c t="str" s="18" r="F407">
        <f>CONCATENATE("LMsched:",(H407*1000))</f>
        <v>LMsched:32000</v>
      </c>
      <c s="11" r="G407">
        <v>32</v>
      </c>
      <c s="6" r="H407">
        <v>32</v>
      </c>
      <c s="25" r="I407">
        <v>0</v>
      </c>
      <c t="str" s="18" r="J407">
        <f>CONCATENATE("LMbid:",(G407*1000))</f>
        <v>LMbid:32000</v>
      </c>
      <c t="str" s="18" r="K407">
        <f>CONCATENATE("LMUnscheduled:",(I407*1000))</f>
        <v>LMUnscheduled:0</v>
      </c>
      <c t="str" s="18" r="L407">
        <f>CONCATENATE("LMPlanned:",(N407*1000))</f>
        <v>LMPlanned:0</v>
      </c>
      <c t="str" s="18" r="M407">
        <f>CONCATENATE("LMSettled:",(P407*1000))</f>
        <v>LMSettled:32000</v>
      </c>
      <c s="25" r="N407">
        <v>0</v>
      </c>
      <c t="s" s="24" r="O407">
        <v>30</v>
      </c>
      <c s="6" r="P407">
        <v>32</v>
      </c>
      <c s="10" r="Q407">
        <v>0</v>
      </c>
      <c s="28" r="R407">
        <v>0</v>
      </c>
      <c s="28" r="S407">
        <v>858.26</v>
      </c>
      <c s="10" r="T407"/>
      <c s="20" r="U407">
        <f>X407*32</f>
        <v>878.72</v>
      </c>
      <c s="29" r="V407">
        <f>IF((U407=0),0,(S407/U407))</f>
        <v>0.976716132556446</v>
      </c>
      <c s="28" r="X407">
        <f>(AA407+AB407)*AC407</f>
        <v>27.46</v>
      </c>
      <c s="10" r="Y407"/>
      <c s="22" r="AA407">
        <v>18.16</v>
      </c>
      <c s="22" r="AB407">
        <v>9.3</v>
      </c>
      <c s="22" r="AC407">
        <v>1</v>
      </c>
      <c s="22" r="AD407">
        <v>0.98</v>
      </c>
    </row>
    <row customHeight="1" r="408" ht="12.0">
      <c s="13" r="A408">
        <v>41291.9166666667</v>
      </c>
      <c s="16" r="B408">
        <v>41291.9166666667</v>
      </c>
      <c s="13" r="C408">
        <f>A408+TIME(5,0,0)</f>
        <v>41292.125</v>
      </c>
      <c s="17" r="D408">
        <f>DATE(YEAR(C408),MONTH(C408),DAY(C408))</f>
        <v>41292</v>
      </c>
      <c s="18" r="E408">
        <f>HOUR(C408)</f>
        <v>3</v>
      </c>
      <c t="str" s="18" r="F408">
        <f>CONCATENATE("LMsched:",(H408*1000))</f>
        <v>LMsched:32000</v>
      </c>
      <c s="11" r="G408">
        <v>32</v>
      </c>
      <c s="6" r="H408">
        <v>32</v>
      </c>
      <c s="25" r="I408">
        <v>0</v>
      </c>
      <c t="str" s="18" r="J408">
        <f>CONCATENATE("LMbid:",(G408*1000))</f>
        <v>LMbid:32000</v>
      </c>
      <c t="str" s="18" r="K408">
        <f>CONCATENATE("LMUnscheduled:",(I408*1000))</f>
        <v>LMUnscheduled:0</v>
      </c>
      <c t="str" s="18" r="L408">
        <f>CONCATENATE("LMPlanned:",(N408*1000))</f>
        <v>LMPlanned:0</v>
      </c>
      <c t="str" s="18" r="M408">
        <f>CONCATENATE("LMSettled:",(P408*1000))</f>
        <v>LMSettled:32000</v>
      </c>
      <c s="25" r="N408">
        <v>0</v>
      </c>
      <c t="s" s="24" r="O408">
        <v>30</v>
      </c>
      <c s="6" r="P408">
        <v>32</v>
      </c>
      <c s="10" r="Q408">
        <v>-1</v>
      </c>
      <c s="28" r="R408">
        <v>-27.56</v>
      </c>
      <c s="28" r="S408">
        <v>749.09</v>
      </c>
      <c s="10" r="T408"/>
      <c s="20" r="U408">
        <f>X408*32</f>
        <v>764.16</v>
      </c>
      <c s="29" r="V408">
        <f>IF((U408=0),0,(S408/U408))</f>
        <v>0.980278999162479</v>
      </c>
      <c s="28" r="X408">
        <f>(AA408+AB408)*AC408</f>
        <v>23.88</v>
      </c>
      <c s="10" r="Y408"/>
      <c s="22" r="AA408">
        <v>14.73</v>
      </c>
      <c s="22" r="AB408">
        <v>9.15</v>
      </c>
      <c s="22" r="AC408">
        <v>1</v>
      </c>
      <c s="22" r="AD408">
        <v>0.98</v>
      </c>
    </row>
    <row customHeight="1" r="409" ht="12.0">
      <c s="13" r="A409">
        <v>41291.9583333333</v>
      </c>
      <c s="16" r="B409">
        <v>41291.9583333333</v>
      </c>
      <c s="13" r="C409">
        <f>A409+TIME(5,0,0)</f>
        <v>41292.1666666667</v>
      </c>
      <c s="17" r="D409">
        <f>DATE(YEAR(C409),MONTH(C409),DAY(C409))</f>
        <v>41292</v>
      </c>
      <c s="18" r="E409">
        <f>HOUR(C409)</f>
        <v>4</v>
      </c>
      <c t="str" s="18" r="F409">
        <f>CONCATENATE("LMsched:",(H409*1000))</f>
        <v>LMsched:32000</v>
      </c>
      <c s="11" r="G409">
        <v>32</v>
      </c>
      <c s="6" r="H409">
        <v>32</v>
      </c>
      <c s="25" r="I409">
        <v>0</v>
      </c>
      <c t="str" s="18" r="J409">
        <f>CONCATENATE("LMbid:",(G409*1000))</f>
        <v>LMbid:32000</v>
      </c>
      <c t="str" s="18" r="K409">
        <f>CONCATENATE("LMUnscheduled:",(I409*1000))</f>
        <v>LMUnscheduled:0</v>
      </c>
      <c t="str" s="18" r="L409">
        <f>CONCATENATE("LMPlanned:",(N409*1000))</f>
        <v>LMPlanned:0</v>
      </c>
      <c t="str" s="18" r="M409">
        <f>CONCATENATE("LMSettled:",(P409*1000))</f>
        <v>LMSettled:32000</v>
      </c>
      <c s="25" r="N409">
        <v>0</v>
      </c>
      <c t="s" s="24" r="O409">
        <v>30</v>
      </c>
      <c s="6" r="P409">
        <v>32</v>
      </c>
      <c s="10" r="Q409">
        <v>-1</v>
      </c>
      <c s="28" r="R409">
        <v>-25.76</v>
      </c>
      <c s="28" r="S409">
        <v>745.21</v>
      </c>
      <c s="10" r="T409"/>
      <c s="20" r="U409">
        <f>X409*32</f>
        <v>762.88</v>
      </c>
      <c s="29" r="V409">
        <f>IF((U409=0),0,(S409/U409))</f>
        <v>0.976837772651007</v>
      </c>
      <c s="28" r="X409">
        <f>(AA409+AB409)*AC409</f>
        <v>23.84</v>
      </c>
      <c s="10" r="Y409"/>
      <c s="22" r="AA409">
        <v>15.93</v>
      </c>
      <c s="22" r="AB409">
        <v>7.91</v>
      </c>
      <c s="22" r="AC409">
        <v>1</v>
      </c>
      <c s="22" r="AD409">
        <v>0.98</v>
      </c>
    </row>
    <row customHeight="1" r="410" ht="12.0">
      <c s="13" r="A410">
        <v>41292</v>
      </c>
      <c s="16" r="B410">
        <v>41292</v>
      </c>
      <c s="13" r="C410">
        <f>A410+TIME(5,0,0)</f>
        <v>41292.2083333333</v>
      </c>
      <c s="17" r="D410">
        <f>DATE(YEAR(C410),MONTH(C410),DAY(C410))</f>
        <v>41292</v>
      </c>
      <c s="18" r="E410">
        <f>HOUR(C410)</f>
        <v>5</v>
      </c>
      <c t="str" s="18" r="F410">
        <f>CONCATENATE("LMsched:",(H410*1000))</f>
        <v>LMsched:32000</v>
      </c>
      <c s="11" r="G410">
        <v>32</v>
      </c>
      <c s="6" r="H410">
        <v>32</v>
      </c>
      <c s="25" r="I410">
        <v>0</v>
      </c>
      <c t="str" s="18" r="J410">
        <f>CONCATENATE("LMbid:",(G410*1000))</f>
        <v>LMbid:32000</v>
      </c>
      <c t="str" s="18" r="K410">
        <f>CONCATENATE("LMUnscheduled:",(I410*1000))</f>
        <v>LMUnscheduled:0</v>
      </c>
      <c t="str" s="18" r="L410">
        <f>CONCATENATE("LMPlanned:",(N410*1000))</f>
        <v>LMPlanned:0</v>
      </c>
      <c t="str" s="18" r="M410">
        <f>CONCATENATE("LMSettled:",(P410*1000))</f>
        <v>LMSettled:32000</v>
      </c>
      <c s="25" r="N410">
        <v>0</v>
      </c>
      <c t="s" s="24" r="O410">
        <v>30</v>
      </c>
      <c s="6" r="P410">
        <v>32</v>
      </c>
      <c s="10" r="Q410">
        <v>-1</v>
      </c>
      <c s="28" r="R410">
        <v>-26.69</v>
      </c>
      <c s="28" r="S410">
        <v>621.31</v>
      </c>
      <c s="10" r="T410"/>
      <c s="20" r="U410">
        <f>X410*32</f>
        <v>632.32</v>
      </c>
      <c s="29" r="V410">
        <f>IF((U410=0),0,(S410/U410))</f>
        <v>0.982587930161943</v>
      </c>
      <c s="28" r="X410">
        <f>(AA410+AB410)*AC410</f>
        <v>19.76</v>
      </c>
      <c s="10" r="Y410"/>
      <c s="22" r="AA410">
        <v>12.43</v>
      </c>
      <c s="22" r="AB410">
        <v>7.33</v>
      </c>
      <c s="22" r="AC410">
        <v>1</v>
      </c>
      <c s="22" r="AD410">
        <v>0.98</v>
      </c>
    </row>
    <row customHeight="1" r="411" ht="12.0">
      <c s="13" r="A411">
        <v>41292.0416666667</v>
      </c>
      <c s="16" r="B411">
        <v>41292.0416666667</v>
      </c>
      <c s="13" r="C411">
        <f>A411+TIME(5,0,0)</f>
        <v>41292.25</v>
      </c>
      <c s="17" r="D411">
        <f>DATE(YEAR(C411),MONTH(C411),DAY(C411))</f>
        <v>41292</v>
      </c>
      <c s="18" r="E411">
        <f>HOUR(C411)</f>
        <v>6</v>
      </c>
      <c t="str" s="18" r="F411">
        <f>CONCATENATE("LMsched:",(H411*1000))</f>
        <v>LMsched:32000</v>
      </c>
      <c s="11" r="G411">
        <v>32</v>
      </c>
      <c s="6" r="H411">
        <v>32</v>
      </c>
      <c s="25" r="I411">
        <v>0</v>
      </c>
      <c t="str" s="18" r="J411">
        <f>CONCATENATE("LMbid:",(G411*1000))</f>
        <v>LMbid:32000</v>
      </c>
      <c t="str" s="18" r="K411">
        <f>CONCATENATE("LMUnscheduled:",(I411*1000))</f>
        <v>LMUnscheduled:0</v>
      </c>
      <c t="str" s="18" r="L411">
        <f>CONCATENATE("LMPlanned:",(N411*1000))</f>
        <v>LMPlanned:0</v>
      </c>
      <c t="str" s="18" r="M411">
        <f>CONCATENATE("LMSettled:",(P411*1000))</f>
        <v>LMSettled:32000</v>
      </c>
      <c s="25" r="N411">
        <v>0</v>
      </c>
      <c t="s" s="24" r="O411">
        <v>30</v>
      </c>
      <c s="6" r="P411">
        <v>32</v>
      </c>
      <c s="10" r="Q411">
        <v>-1</v>
      </c>
      <c s="28" r="R411">
        <v>-26.26</v>
      </c>
      <c s="28" r="S411">
        <v>1002.47</v>
      </c>
      <c s="10" r="T411"/>
      <c s="20" r="U411">
        <f>X411*32</f>
        <v>1021.12</v>
      </c>
      <c s="29" r="V411">
        <f>IF((U411=0),0,(S411/U411))</f>
        <v>0.981735741146976</v>
      </c>
      <c s="28" r="X411">
        <f>(AA411+AB411)*AC411</f>
        <v>31.91</v>
      </c>
      <c s="10" r="Y411"/>
      <c s="22" r="AA411">
        <v>24.29</v>
      </c>
      <c s="22" r="AB411">
        <v>7.62</v>
      </c>
      <c s="22" r="AC411">
        <v>1</v>
      </c>
      <c s="22" r="AD411">
        <v>0.98</v>
      </c>
    </row>
    <row customHeight="1" r="412" ht="12.0">
      <c s="13" r="A412">
        <v>41292.0833333333</v>
      </c>
      <c s="16" r="B412">
        <v>41292.0833333333</v>
      </c>
      <c s="13" r="C412">
        <f>A412+TIME(5,0,0)</f>
        <v>41292.2916666667</v>
      </c>
      <c s="17" r="D412">
        <f>DATE(YEAR(C412),MONTH(C412),DAY(C412))</f>
        <v>41292</v>
      </c>
      <c s="18" r="E412">
        <f>HOUR(C412)</f>
        <v>7</v>
      </c>
      <c t="str" s="18" r="F412">
        <f>CONCATENATE("LMsched:",(H412*1000))</f>
        <v>LMsched:32000</v>
      </c>
      <c s="11" r="G412">
        <v>32</v>
      </c>
      <c s="6" r="H412">
        <v>32</v>
      </c>
      <c s="25" r="I412">
        <v>0</v>
      </c>
      <c t="str" s="18" r="J412">
        <f>CONCATENATE("LMbid:",(G412*1000))</f>
        <v>LMbid:32000</v>
      </c>
      <c t="str" s="18" r="K412">
        <f>CONCATENATE("LMUnscheduled:",(I412*1000))</f>
        <v>LMUnscheduled:0</v>
      </c>
      <c t="str" s="18" r="L412">
        <f>CONCATENATE("LMPlanned:",(N412*1000))</f>
        <v>LMPlanned:0</v>
      </c>
      <c t="str" s="18" r="M412">
        <f>CONCATENATE("LMSettled:",(P412*1000))</f>
        <v>LMSettled:32000</v>
      </c>
      <c s="25" r="N412">
        <v>0</v>
      </c>
      <c t="s" s="24" r="O412">
        <v>30</v>
      </c>
      <c s="6" r="P412">
        <v>32</v>
      </c>
      <c s="10" r="Q412">
        <v>-2</v>
      </c>
      <c s="28" r="R412">
        <v>-53.12</v>
      </c>
      <c s="28" r="S412">
        <v>553.18</v>
      </c>
      <c s="10" r="T412"/>
      <c s="20" r="U412">
        <f>X412*32</f>
        <v>589.12</v>
      </c>
      <c s="29" r="V412">
        <f>IF((U412=0),0,(S412/U412))</f>
        <v>0.938993753394894</v>
      </c>
      <c s="28" r="X412">
        <f>(AA412+AB412)*AC412</f>
        <v>18.41</v>
      </c>
      <c s="10" r="Y412"/>
      <c s="22" r="AA412">
        <v>16.38</v>
      </c>
      <c s="22" r="AB412">
        <v>2.03</v>
      </c>
      <c s="22" r="AC412">
        <v>1</v>
      </c>
      <c s="22" r="AD412">
        <v>0.94</v>
      </c>
    </row>
    <row customHeight="1" r="413" ht="12.0">
      <c s="13" r="A413">
        <v>41292.125</v>
      </c>
      <c s="16" r="B413">
        <v>41292.125</v>
      </c>
      <c s="13" r="C413">
        <f>A413+TIME(5,0,0)</f>
        <v>41292.3333333333</v>
      </c>
      <c s="17" r="D413">
        <f>DATE(YEAR(C413),MONTH(C413),DAY(C413))</f>
        <v>41292</v>
      </c>
      <c s="18" r="E413">
        <f>HOUR(C413)</f>
        <v>8</v>
      </c>
      <c t="str" s="18" r="F413">
        <f>CONCATENATE("LMsched:",(H413*1000))</f>
        <v>LMsched:32000</v>
      </c>
      <c s="11" r="G413">
        <v>32</v>
      </c>
      <c s="6" r="H413">
        <v>32</v>
      </c>
      <c s="25" r="I413">
        <v>0</v>
      </c>
      <c t="str" s="18" r="J413">
        <f>CONCATENATE("LMbid:",(G413*1000))</f>
        <v>LMbid:32000</v>
      </c>
      <c t="str" s="18" r="K413">
        <f>CONCATENATE("LMUnscheduled:",(I413*1000))</f>
        <v>LMUnscheduled:0</v>
      </c>
      <c t="str" s="18" r="L413">
        <f>CONCATENATE("LMPlanned:",(N413*1000))</f>
        <v>LMPlanned:0</v>
      </c>
      <c t="str" s="18" r="M413">
        <f>CONCATENATE("LMSettled:",(P413*1000))</f>
        <v>LMSettled:32000</v>
      </c>
      <c s="25" r="N413">
        <v>0</v>
      </c>
      <c t="s" s="24" r="O413">
        <v>30</v>
      </c>
      <c s="6" r="P413">
        <v>32</v>
      </c>
      <c s="10" r="Q413">
        <v>0</v>
      </c>
      <c s="28" r="R413">
        <v>0</v>
      </c>
      <c s="28" r="S413">
        <v>902.18</v>
      </c>
      <c s="10" r="T413"/>
      <c s="20" r="U413">
        <f>X413*32</f>
        <v>923.2</v>
      </c>
      <c s="29" r="V413">
        <f>IF((U413=0),0,(S413/U413))</f>
        <v>0.97723136915078</v>
      </c>
      <c s="28" r="X413">
        <f>(AA413+AB413)*AC413</f>
        <v>28.85</v>
      </c>
      <c s="10" r="Y413"/>
      <c s="22" r="AA413">
        <v>21.86</v>
      </c>
      <c s="22" r="AB413">
        <v>6.99</v>
      </c>
      <c s="22" r="AC413">
        <v>1</v>
      </c>
      <c s="22" r="AD413">
        <v>0.98</v>
      </c>
    </row>
    <row customHeight="1" r="414" ht="12.0">
      <c s="13" r="A414">
        <v>41292.1666666667</v>
      </c>
      <c s="16" r="B414">
        <v>41292.1666666667</v>
      </c>
      <c s="13" r="C414">
        <f>A414+TIME(5,0,0)</f>
        <v>41292.375</v>
      </c>
      <c s="17" r="D414">
        <f>DATE(YEAR(C414),MONTH(C414),DAY(C414))</f>
        <v>41292</v>
      </c>
      <c s="18" r="E414">
        <f>HOUR(C414)</f>
        <v>9</v>
      </c>
      <c t="str" s="18" r="F414">
        <f>CONCATENATE("LMsched:",(H414*1000))</f>
        <v>LMsched:32000</v>
      </c>
      <c s="11" r="G414">
        <v>32</v>
      </c>
      <c s="6" r="H414">
        <v>32</v>
      </c>
      <c s="25" r="I414">
        <v>0</v>
      </c>
      <c t="str" s="18" r="J414">
        <f>CONCATENATE("LMbid:",(G414*1000))</f>
        <v>LMbid:32000</v>
      </c>
      <c t="str" s="18" r="K414">
        <f>CONCATENATE("LMUnscheduled:",(I414*1000))</f>
        <v>LMUnscheduled:0</v>
      </c>
      <c t="str" s="18" r="L414">
        <f>CONCATENATE("LMPlanned:",(N414*1000))</f>
        <v>LMPlanned:0</v>
      </c>
      <c t="str" s="18" r="M414">
        <f>CONCATENATE("LMSettled:",(P414*1000))</f>
        <v>LMSettled:32000</v>
      </c>
      <c s="25" r="N414">
        <v>0</v>
      </c>
      <c t="s" s="24" r="O414">
        <v>30</v>
      </c>
      <c s="6" r="P414">
        <v>32</v>
      </c>
      <c s="10" r="Q414">
        <v>-2</v>
      </c>
      <c s="28" r="R414">
        <v>-53.62</v>
      </c>
      <c s="28" r="S414">
        <v>609.42</v>
      </c>
      <c s="10" r="T414"/>
      <c s="20" r="U414">
        <f>X414*32</f>
        <v>622.72</v>
      </c>
      <c s="29" r="V414">
        <f>IF((U414=0),0,(S414/U414))</f>
        <v>0.978642086330935</v>
      </c>
      <c s="28" r="X414">
        <f>(AA414+AB414)*AC414</f>
        <v>19.46</v>
      </c>
      <c s="10" r="Y414"/>
      <c s="22" r="AA414">
        <v>14.82</v>
      </c>
      <c s="22" r="AB414">
        <v>4.64</v>
      </c>
      <c s="22" r="AC414">
        <v>1</v>
      </c>
      <c s="22" r="AD414">
        <v>0.98</v>
      </c>
    </row>
    <row customHeight="1" r="415" ht="12.0">
      <c s="13" r="A415">
        <v>41292.2083333333</v>
      </c>
      <c s="16" r="B415">
        <v>41292.2083333333</v>
      </c>
      <c s="13" r="C415">
        <f>A415+TIME(5,0,0)</f>
        <v>41292.4166666667</v>
      </c>
      <c s="17" r="D415">
        <f>DATE(YEAR(C415),MONTH(C415),DAY(C415))</f>
        <v>41292</v>
      </c>
      <c s="18" r="E415">
        <f>HOUR(C415)</f>
        <v>10</v>
      </c>
      <c t="str" s="18" r="F415">
        <f>CONCATENATE("LMsched:",(H415*1000))</f>
        <v>LMsched:32000</v>
      </c>
      <c s="11" r="G415">
        <v>32</v>
      </c>
      <c s="6" r="H415">
        <v>32</v>
      </c>
      <c s="25" r="I415">
        <v>0</v>
      </c>
      <c t="str" s="18" r="J415">
        <f>CONCATENATE("LMbid:",(G415*1000))</f>
        <v>LMbid:32000</v>
      </c>
      <c t="str" s="18" r="K415">
        <f>CONCATENATE("LMUnscheduled:",(I415*1000))</f>
        <v>LMUnscheduled:0</v>
      </c>
      <c t="str" s="18" r="L415">
        <f>CONCATENATE("LMPlanned:",(N415*1000))</f>
        <v>LMPlanned:0</v>
      </c>
      <c t="str" s="18" r="M415">
        <f>CONCATENATE("LMSettled:",(P415*1000))</f>
        <v>LMSettled:32000</v>
      </c>
      <c s="25" r="N415">
        <v>0</v>
      </c>
      <c t="s" s="24" r="O415">
        <v>30</v>
      </c>
      <c s="6" r="P415">
        <v>32</v>
      </c>
      <c s="10" r="Q415">
        <v>-1</v>
      </c>
      <c s="28" r="R415">
        <v>-27.2</v>
      </c>
      <c s="28" r="S415">
        <v>925.53</v>
      </c>
      <c s="10" r="T415"/>
      <c s="20" r="U415">
        <f>X415*32</f>
        <v>943.68</v>
      </c>
      <c s="29" r="V415">
        <f>IF((U415=0),0,(S415/U415))</f>
        <v>0.980766785350966</v>
      </c>
      <c s="28" r="X415">
        <f>(AA415+AB415)*AC415</f>
        <v>29.49</v>
      </c>
      <c s="10" r="Y415"/>
      <c s="22" r="AA415">
        <v>19.39</v>
      </c>
      <c s="22" r="AB415">
        <v>10.1</v>
      </c>
      <c s="22" r="AC415">
        <v>1</v>
      </c>
      <c s="22" r="AD415">
        <v>0.98</v>
      </c>
    </row>
    <row customHeight="1" r="416" ht="12.0">
      <c s="13" r="A416">
        <v>41292.25</v>
      </c>
      <c s="16" r="B416">
        <v>41292.25</v>
      </c>
      <c s="13" r="C416">
        <f>A416+TIME(5,0,0)</f>
        <v>41292.4583333333</v>
      </c>
      <c s="17" r="D416">
        <f>DATE(YEAR(C416),MONTH(C416),DAY(C416))</f>
        <v>41292</v>
      </c>
      <c s="18" r="E416">
        <f>HOUR(C416)</f>
        <v>11</v>
      </c>
      <c t="str" s="18" r="F416">
        <f>CONCATENATE("LMsched:",(H416*1000))</f>
        <v>LMsched:32000</v>
      </c>
      <c s="11" r="G416">
        <v>32</v>
      </c>
      <c s="6" r="H416">
        <v>32</v>
      </c>
      <c s="25" r="I416">
        <v>0</v>
      </c>
      <c t="str" s="18" r="J416">
        <f>CONCATENATE("LMbid:",(G416*1000))</f>
        <v>LMbid:32000</v>
      </c>
      <c t="str" s="18" r="K416">
        <f>CONCATENATE("LMUnscheduled:",(I416*1000))</f>
        <v>LMUnscheduled:0</v>
      </c>
      <c t="str" s="18" r="L416">
        <f>CONCATENATE("LMPlanned:",(N416*1000))</f>
        <v>LMPlanned:0</v>
      </c>
      <c t="str" s="18" r="M416">
        <f>CONCATENATE("LMSettled:",(P416*1000))</f>
        <v>LMSettled:32000</v>
      </c>
      <c s="25" r="N416">
        <v>0</v>
      </c>
      <c t="s" s="24" r="O416">
        <v>30</v>
      </c>
      <c s="6" r="P416">
        <v>32</v>
      </c>
      <c s="10" r="Q416">
        <v>-2</v>
      </c>
      <c s="28" r="R416">
        <v>-54.92</v>
      </c>
      <c s="28" r="S416">
        <v>599.89</v>
      </c>
      <c s="10" r="T416"/>
      <c s="20" r="U416">
        <f>X416*32</f>
        <v>625.92</v>
      </c>
      <c s="29" r="V416">
        <f>IF((U416=0),0,(S416/U416))</f>
        <v>0.958413215746421</v>
      </c>
      <c s="28" r="X416">
        <f>(AA416+AB416)*AC416</f>
        <v>19.56</v>
      </c>
      <c s="10" r="Y416"/>
      <c s="22" r="AA416">
        <v>13.28</v>
      </c>
      <c s="22" r="AB416">
        <v>6.28</v>
      </c>
      <c s="22" r="AC416">
        <v>1</v>
      </c>
      <c s="22" r="AD416">
        <v>0.96</v>
      </c>
    </row>
    <row customHeight="1" r="417" ht="12.0">
      <c s="13" r="A417">
        <v>41292.2916666667</v>
      </c>
      <c s="16" r="B417">
        <v>41292.2916666667</v>
      </c>
      <c s="13" r="C417">
        <f>A417+TIME(5,0,0)</f>
        <v>41292.5</v>
      </c>
      <c s="17" r="D417">
        <f>DATE(YEAR(C417),MONTH(C417),DAY(C417))</f>
        <v>41292</v>
      </c>
      <c s="18" r="E417">
        <f>HOUR(C417)</f>
        <v>12</v>
      </c>
      <c t="str" s="18" r="F417">
        <f>CONCATENATE("LMsched:",(H417*1000))</f>
        <v>LMsched:32000</v>
      </c>
      <c s="11" r="G417">
        <v>32</v>
      </c>
      <c s="6" r="H417">
        <v>32</v>
      </c>
      <c s="25" r="I417">
        <v>0</v>
      </c>
      <c t="str" s="18" r="J417">
        <f>CONCATENATE("LMbid:",(G417*1000))</f>
        <v>LMbid:32000</v>
      </c>
      <c t="str" s="18" r="K417">
        <f>CONCATENATE("LMUnscheduled:",(I417*1000))</f>
        <v>LMUnscheduled:0</v>
      </c>
      <c t="str" s="18" r="L417">
        <f>CONCATENATE("LMPlanned:",(N417*1000))</f>
        <v>LMPlanned:0</v>
      </c>
      <c t="str" s="18" r="M417">
        <f>CONCATENATE("LMSettled:",(P417*1000))</f>
        <v>LMSettled:32000</v>
      </c>
      <c s="25" r="N417">
        <v>0</v>
      </c>
      <c t="s" s="24" r="O417">
        <v>30</v>
      </c>
      <c s="6" r="P417">
        <v>32</v>
      </c>
      <c s="10" r="Q417">
        <v>-1</v>
      </c>
      <c s="28" r="R417">
        <v>-39.34</v>
      </c>
      <c s="28" r="S417">
        <v>1214.01</v>
      </c>
      <c s="10" r="T417"/>
      <c s="20" r="U417">
        <f>X417*32</f>
        <v>1240</v>
      </c>
      <c s="29" r="V417">
        <f>IF((U417=0),0,(S417/U417))</f>
        <v>0.979040322580645</v>
      </c>
      <c s="28" r="X417">
        <f>(AA417+AB417)*AC417</f>
        <v>38.75</v>
      </c>
      <c s="10" r="Y417"/>
      <c s="22" r="AA417">
        <v>28.85</v>
      </c>
      <c s="22" r="AB417">
        <v>9.9</v>
      </c>
      <c s="22" r="AC417">
        <v>1</v>
      </c>
      <c s="22" r="AD417">
        <v>0.98</v>
      </c>
    </row>
    <row customHeight="1" r="418" ht="12.0">
      <c s="13" r="A418">
        <v>41292.3333333333</v>
      </c>
      <c s="16" r="B418">
        <v>41292.3333333333</v>
      </c>
      <c s="13" r="C418">
        <f>A418+TIME(5,0,0)</f>
        <v>41292.5416666667</v>
      </c>
      <c s="17" r="D418">
        <f>DATE(YEAR(C418),MONTH(C418),DAY(C418))</f>
        <v>41292</v>
      </c>
      <c s="18" r="E418">
        <f>HOUR(C418)</f>
        <v>13</v>
      </c>
      <c t="str" s="18" r="F418">
        <f>CONCATENATE("LMsched:",(H418*1000))</f>
        <v>LMsched:32000</v>
      </c>
      <c s="11" r="G418">
        <v>32</v>
      </c>
      <c s="6" r="H418">
        <v>32</v>
      </c>
      <c s="25" r="I418">
        <v>0</v>
      </c>
      <c t="str" s="18" r="J418">
        <f>CONCATENATE("LMbid:",(G418*1000))</f>
        <v>LMbid:32000</v>
      </c>
      <c t="str" s="18" r="K418">
        <f>CONCATENATE("LMUnscheduled:",(I418*1000))</f>
        <v>LMUnscheduled:0</v>
      </c>
      <c t="str" s="18" r="L418">
        <f>CONCATENATE("LMPlanned:",(N418*1000))</f>
        <v>LMPlanned:0</v>
      </c>
      <c t="str" s="18" r="M418">
        <f>CONCATENATE("LMSettled:",(P418*1000))</f>
        <v>LMSettled:32000</v>
      </c>
      <c s="25" r="N418">
        <v>0</v>
      </c>
      <c t="s" s="24" r="O418">
        <v>30</v>
      </c>
      <c s="6" r="P418">
        <v>32</v>
      </c>
      <c s="10" r="Q418">
        <v>0</v>
      </c>
      <c s="28" r="R418">
        <v>0</v>
      </c>
      <c s="28" r="S418">
        <v>1287.94</v>
      </c>
      <c s="10" r="T418"/>
      <c s="20" r="U418">
        <f>X418*32</f>
        <v>1311.68</v>
      </c>
      <c s="29" r="V418">
        <f>IF((U418=0),0,(S418/U418))</f>
        <v>0.981901073432545</v>
      </c>
      <c s="28" r="X418">
        <f>(AA418+AB418)*AC418</f>
        <v>40.99</v>
      </c>
      <c s="10" r="Y418"/>
      <c s="22" r="AA418">
        <v>33.15</v>
      </c>
      <c s="22" r="AB418">
        <v>7.84</v>
      </c>
      <c s="22" r="AC418">
        <v>1</v>
      </c>
      <c s="22" r="AD418">
        <v>0.98</v>
      </c>
    </row>
    <row customHeight="1" r="419" ht="12.0">
      <c s="13" r="A419">
        <v>41292.375</v>
      </c>
      <c s="16" r="B419">
        <v>41292.375</v>
      </c>
      <c s="13" r="C419">
        <f>A419+TIME(5,0,0)</f>
        <v>41292.5833333333</v>
      </c>
      <c s="17" r="D419">
        <f>DATE(YEAR(C419),MONTH(C419),DAY(C419))</f>
        <v>41292</v>
      </c>
      <c s="18" r="E419">
        <f>HOUR(C419)</f>
        <v>14</v>
      </c>
      <c t="str" s="18" r="F419">
        <f>CONCATENATE("LMsched:",(H419*1000))</f>
        <v>LMsched:32000</v>
      </c>
      <c s="11" r="G419">
        <v>32</v>
      </c>
      <c s="6" r="H419">
        <v>32</v>
      </c>
      <c s="25" r="I419">
        <v>0</v>
      </c>
      <c t="str" s="18" r="J419">
        <f>CONCATENATE("LMbid:",(G419*1000))</f>
        <v>LMbid:32000</v>
      </c>
      <c t="str" s="18" r="K419">
        <f>CONCATENATE("LMUnscheduled:",(I419*1000))</f>
        <v>LMUnscheduled:0</v>
      </c>
      <c t="str" s="18" r="L419">
        <f>CONCATENATE("LMPlanned:",(N419*1000))</f>
        <v>LMPlanned:0</v>
      </c>
      <c t="str" s="18" r="M419">
        <f>CONCATENATE("LMSettled:",(P419*1000))</f>
        <v>LMSettled:32000</v>
      </c>
      <c s="25" r="N419">
        <v>0</v>
      </c>
      <c t="s" s="24" r="O419">
        <v>30</v>
      </c>
      <c s="6" r="P419">
        <v>32</v>
      </c>
      <c s="10" r="Q419">
        <v>-2</v>
      </c>
      <c s="28" r="R419">
        <v>-58.06</v>
      </c>
      <c s="28" r="S419">
        <v>910.17</v>
      </c>
      <c s="10" r="T419"/>
      <c s="20" r="U419">
        <f>X419*32</f>
        <v>936.96</v>
      </c>
      <c s="29" r="V419">
        <f>IF((U419=0),0,(S419/U419))</f>
        <v>0.971407530737705</v>
      </c>
      <c s="28" r="X419">
        <f>(AA419+AB419)*AC419</f>
        <v>29.28</v>
      </c>
      <c s="10" r="Y419"/>
      <c s="22" r="AA419">
        <v>21.35</v>
      </c>
      <c s="22" r="AB419">
        <v>7.93</v>
      </c>
      <c s="22" r="AC419">
        <v>1</v>
      </c>
      <c s="22" r="AD419">
        <v>0.97</v>
      </c>
    </row>
    <row customHeight="1" r="420" ht="12.0">
      <c s="13" r="A420">
        <v>41292.4166666667</v>
      </c>
      <c s="16" r="B420">
        <v>41292.4166666667</v>
      </c>
      <c s="17" r="C420">
        <f>A420+TIME(5,0,0)</f>
        <v>41292.625</v>
      </c>
      <c s="17" r="D420">
        <f>DATE(YEAR(C420),MONTH(C420),DAY(C420))</f>
        <v>41292</v>
      </c>
      <c s="18" r="E420">
        <f>HOUR(C420)</f>
        <v>15</v>
      </c>
      <c t="str" s="18" r="F420">
        <f>CONCATENATE("LMsched:",(H420*1000))</f>
        <v>LMsched:28000</v>
      </c>
      <c s="11" r="G420">
        <v>32</v>
      </c>
      <c s="6" r="H420">
        <v>28</v>
      </c>
      <c s="25" r="I420">
        <v>0</v>
      </c>
      <c t="str" s="18" r="J420">
        <f>CONCATENATE("LMbid:",(G420*1000))</f>
        <v>LMbid:32000</v>
      </c>
      <c t="str" s="18" r="K420">
        <f>CONCATENATE("LMUnscheduled:",(I420*1000))</f>
        <v>LMUnscheduled:0</v>
      </c>
      <c t="str" s="18" r="L420">
        <f>CONCATENATE("LMPlanned:",(N420*1000))</f>
        <v>LMPlanned:4000</v>
      </c>
      <c t="str" s="18" r="M420">
        <f>CONCATENATE("LMSettled:",(P420*1000))</f>
        <v>LMSettled:28000</v>
      </c>
      <c s="25" r="N420">
        <v>4</v>
      </c>
      <c t="s" s="24" r="O420">
        <v>40</v>
      </c>
      <c s="6" r="P420">
        <v>28</v>
      </c>
      <c s="10" r="Q420">
        <v>0</v>
      </c>
      <c s="28" r="R420">
        <v>0</v>
      </c>
      <c s="28" r="S420">
        <v>601.86</v>
      </c>
      <c s="10" r="T420"/>
      <c s="20" r="U420">
        <f>X420*32</f>
        <v>735.36</v>
      </c>
      <c s="29" r="V420">
        <f>IF((U420=0),0,(S420/U420))</f>
        <v>0.818456266318538</v>
      </c>
      <c s="28" r="X420">
        <f>(AA420+AB420)*AC420</f>
        <v>22.98</v>
      </c>
      <c s="10" r="Y420"/>
      <c s="22" r="AA420">
        <v>17.11</v>
      </c>
      <c s="22" r="AB420">
        <v>5.87</v>
      </c>
      <c s="22" r="AC420">
        <v>1</v>
      </c>
      <c s="22" r="AD420">
        <v>0.94</v>
      </c>
    </row>
    <row customHeight="1" r="421" ht="12.0">
      <c s="13" r="A421">
        <v>41292.4583333333</v>
      </c>
      <c s="16" r="B421">
        <v>41292.4583333333</v>
      </c>
      <c s="13" r="C421">
        <f>A421+TIME(5,0,0)</f>
        <v>41292.6666666667</v>
      </c>
      <c s="17" r="D421">
        <f>DATE(YEAR(C421),MONTH(C421),DAY(C421))</f>
        <v>41292</v>
      </c>
      <c s="18" r="E421">
        <f>HOUR(C421)</f>
        <v>16</v>
      </c>
      <c t="str" s="18" r="F421">
        <f>CONCATENATE("LMsched:",(H421*1000))</f>
        <v>LMsched:28000</v>
      </c>
      <c s="11" r="G421">
        <v>32</v>
      </c>
      <c s="6" r="H421">
        <v>28</v>
      </c>
      <c s="25" r="I421">
        <v>0</v>
      </c>
      <c t="str" s="18" r="J421">
        <f>CONCATENATE("LMbid:",(G421*1000))</f>
        <v>LMbid:32000</v>
      </c>
      <c t="str" s="18" r="K421">
        <f>CONCATENATE("LMUnscheduled:",(I421*1000))</f>
        <v>LMUnscheduled:0</v>
      </c>
      <c t="str" s="18" r="L421">
        <f>CONCATENATE("LMPlanned:",(N421*1000))</f>
        <v>LMPlanned:4000</v>
      </c>
      <c t="str" s="18" r="M421">
        <f>CONCATENATE("LMSettled:",(P421*1000))</f>
        <v>LMSettled:28000</v>
      </c>
      <c s="25" r="N421">
        <v>4</v>
      </c>
      <c t="s" s="24" r="O421">
        <v>41</v>
      </c>
      <c s="6" r="P421">
        <v>28</v>
      </c>
      <c s="10" r="Q421">
        <v>-3</v>
      </c>
      <c s="28" r="R421">
        <v>-89.49</v>
      </c>
      <c s="28" r="S421">
        <v>542.12</v>
      </c>
      <c s="10" r="T421"/>
      <c s="20" r="U421">
        <f>X421*32</f>
        <v>630.72</v>
      </c>
      <c s="29" r="V421">
        <f>IF((U421=0),0,(S421/U421))</f>
        <v>0.859525621511923</v>
      </c>
      <c s="28" r="X421">
        <f>(AA421+AB421)*AC421</f>
        <v>19.71</v>
      </c>
      <c s="10" r="Y421"/>
      <c s="22" r="AA421">
        <v>16.07</v>
      </c>
      <c s="22" r="AB421">
        <v>3.64</v>
      </c>
      <c s="22" r="AC421">
        <v>1</v>
      </c>
      <c s="22" r="AD421">
        <v>0.98</v>
      </c>
    </row>
    <row customHeight="1" r="422" ht="12.0">
      <c s="13" r="A422">
        <v>41292.5</v>
      </c>
      <c s="16" r="B422">
        <v>41292.5</v>
      </c>
      <c s="13" r="C422">
        <f>A422+TIME(5,0,0)</f>
        <v>41292.7083333333</v>
      </c>
      <c s="17" r="D422">
        <f>DATE(YEAR(C422),MONTH(C422),DAY(C422))</f>
        <v>41292</v>
      </c>
      <c s="18" r="E422">
        <f>HOUR(C422)</f>
        <v>17</v>
      </c>
      <c t="str" s="18" r="F422">
        <f>CONCATENATE("LMsched:",(H422*1000))</f>
        <v>LMsched:28000</v>
      </c>
      <c s="11" r="G422">
        <v>32</v>
      </c>
      <c s="6" r="H422">
        <v>28</v>
      </c>
      <c s="25" r="I422">
        <v>0</v>
      </c>
      <c t="str" s="18" r="J422">
        <f>CONCATENATE("LMbid:",(G422*1000))</f>
        <v>LMbid:32000</v>
      </c>
      <c t="str" s="18" r="K422">
        <f>CONCATENATE("LMUnscheduled:",(I422*1000))</f>
        <v>LMUnscheduled:0</v>
      </c>
      <c t="str" s="18" r="L422">
        <f>CONCATENATE("LMPlanned:",(N422*1000))</f>
        <v>LMPlanned:4000</v>
      </c>
      <c t="str" s="18" r="M422">
        <f>CONCATENATE("LMSettled:",(P422*1000))</f>
        <v>LMSettled:28000</v>
      </c>
      <c s="25" r="N422">
        <v>4</v>
      </c>
      <c t="s" s="24" r="O422">
        <v>30</v>
      </c>
      <c s="6" r="P422">
        <v>28</v>
      </c>
      <c s="10" r="Q422">
        <v>-1</v>
      </c>
      <c s="28" r="R422">
        <v>-29.75</v>
      </c>
      <c s="28" r="S422">
        <v>551.11</v>
      </c>
      <c s="10" r="T422"/>
      <c s="20" r="U422">
        <f>X422*32</f>
        <v>644.16</v>
      </c>
      <c s="29" r="V422">
        <f>IF((U422=0),0,(S422/U422))</f>
        <v>0.855548310978639</v>
      </c>
      <c s="28" r="X422">
        <f>(AA422+AB422)*AC422</f>
        <v>20.13</v>
      </c>
      <c s="10" r="Y422"/>
      <c s="22" r="AA422">
        <v>13.45</v>
      </c>
      <c s="22" r="AB422">
        <v>6.68</v>
      </c>
      <c s="22" r="AC422">
        <v>1</v>
      </c>
      <c s="22" r="AD422">
        <v>0.98</v>
      </c>
    </row>
    <row customHeight="1" r="423" ht="12.0">
      <c s="13" r="A423">
        <v>41292.5416666667</v>
      </c>
      <c s="16" r="B423">
        <v>41292.5416666667</v>
      </c>
      <c s="13" r="C423">
        <f>A423+TIME(5,0,0)</f>
        <v>41292.75</v>
      </c>
      <c s="17" r="D423">
        <f>DATE(YEAR(C423),MONTH(C423),DAY(C423))</f>
        <v>41292</v>
      </c>
      <c s="18" r="E423">
        <f>HOUR(C423)</f>
        <v>18</v>
      </c>
      <c t="str" s="18" r="F423">
        <f>CONCATENATE("LMsched:",(H423*1000))</f>
        <v>LMsched:28000</v>
      </c>
      <c s="11" r="G423">
        <v>32</v>
      </c>
      <c s="6" r="H423">
        <v>28</v>
      </c>
      <c s="25" r="I423">
        <v>0</v>
      </c>
      <c t="str" s="18" r="J423">
        <f>CONCATENATE("LMbid:",(G423*1000))</f>
        <v>LMbid:32000</v>
      </c>
      <c t="str" s="18" r="K423">
        <f>CONCATENATE("LMUnscheduled:",(I423*1000))</f>
        <v>LMUnscheduled:0</v>
      </c>
      <c t="str" s="18" r="L423">
        <f>CONCATENATE("LMPlanned:",(N423*1000))</f>
        <v>LMPlanned:4000</v>
      </c>
      <c t="str" s="18" r="M423">
        <f>CONCATENATE("LMSettled:",(P423*1000))</f>
        <v>LMSettled:28000</v>
      </c>
      <c s="25" r="N423">
        <v>4</v>
      </c>
      <c t="s" s="24" r="O423">
        <v>30</v>
      </c>
      <c s="6" r="P423">
        <v>28</v>
      </c>
      <c s="10" r="Q423">
        <v>-2</v>
      </c>
      <c s="28" r="R423">
        <v>-55.58</v>
      </c>
      <c s="28" r="S423">
        <v>512.2</v>
      </c>
      <c s="10" r="T423"/>
      <c s="20" r="U423">
        <f>X423*32</f>
        <v>598.08</v>
      </c>
      <c s="29" r="V423">
        <f>IF((U423=0),0,(S423/U423))</f>
        <v>0.856407169609417</v>
      </c>
      <c s="28" r="X423">
        <f>(AA423+AB423)*AC423</f>
        <v>18.69</v>
      </c>
      <c s="10" r="Y423"/>
      <c s="22" r="AA423">
        <v>15.54</v>
      </c>
      <c s="22" r="AB423">
        <v>3.15</v>
      </c>
      <c s="22" r="AC423">
        <v>1</v>
      </c>
      <c s="22" r="AD423">
        <v>0.98</v>
      </c>
    </row>
    <row customHeight="1" r="424" ht="12.0">
      <c s="13" r="A424">
        <v>41292.5833333333</v>
      </c>
      <c s="16" r="B424">
        <v>41292.5833333333</v>
      </c>
      <c s="13" r="C424">
        <f>A424+TIME(5,0,0)</f>
        <v>41292.7916666667</v>
      </c>
      <c s="17" r="D424">
        <f>DATE(YEAR(C424),MONTH(C424),DAY(C424))</f>
        <v>41292</v>
      </c>
      <c s="18" r="E424">
        <f>HOUR(C424)</f>
        <v>19</v>
      </c>
      <c t="str" s="18" r="F424">
        <f>CONCATENATE("LMsched:",(H424*1000))</f>
        <v>LMsched:28000</v>
      </c>
      <c s="11" r="G424">
        <v>32</v>
      </c>
      <c s="6" r="H424">
        <v>28</v>
      </c>
      <c s="25" r="I424">
        <v>0</v>
      </c>
      <c t="str" s="18" r="J424">
        <f>CONCATENATE("LMbid:",(G424*1000))</f>
        <v>LMbid:32000</v>
      </c>
      <c t="str" s="18" r="K424">
        <f>CONCATENATE("LMUnscheduled:",(I424*1000))</f>
        <v>LMUnscheduled:0</v>
      </c>
      <c t="str" s="18" r="L424">
        <f>CONCATENATE("LMPlanned:",(N424*1000))</f>
        <v>LMPlanned:4000</v>
      </c>
      <c t="str" s="18" r="M424">
        <f>CONCATENATE("LMSettled:",(P424*1000))</f>
        <v>LMSettled:28000</v>
      </c>
      <c s="25" r="N424">
        <v>4</v>
      </c>
      <c t="s" s="24" r="O424">
        <v>30</v>
      </c>
      <c s="6" r="P424">
        <v>28</v>
      </c>
      <c s="10" r="Q424">
        <v>-1</v>
      </c>
      <c s="28" r="R424">
        <v>-26.62</v>
      </c>
      <c s="28" r="S424">
        <v>534.8</v>
      </c>
      <c s="10" r="T424"/>
      <c s="20" r="U424">
        <f>X424*32</f>
        <v>634.24</v>
      </c>
      <c s="29" r="V424">
        <f>IF((U424=0),0,(S424/U424))</f>
        <v>0.843213925327952</v>
      </c>
      <c s="28" r="X424">
        <f>(AA424+AB424)*AC424</f>
        <v>19.82</v>
      </c>
      <c s="10" r="Y424"/>
      <c s="22" r="AA424">
        <v>12.87</v>
      </c>
      <c s="22" r="AB424">
        <v>6.95</v>
      </c>
      <c s="22" r="AC424">
        <v>1</v>
      </c>
      <c s="22" r="AD424">
        <v>0.96</v>
      </c>
    </row>
    <row customHeight="1" r="425" ht="12.0">
      <c s="13" r="A425">
        <v>41292.625</v>
      </c>
      <c s="16" r="B425">
        <v>41292.625</v>
      </c>
      <c s="13" r="C425">
        <f>A425+TIME(5,0,0)</f>
        <v>41292.8333333333</v>
      </c>
      <c s="17" r="D425">
        <f>DATE(YEAR(C425),MONTH(C425),DAY(C425))</f>
        <v>41292</v>
      </c>
      <c s="18" r="E425">
        <f>HOUR(C425)</f>
        <v>20</v>
      </c>
      <c t="str" s="18" r="F425">
        <f>CONCATENATE("LMsched:",(H425*1000))</f>
        <v>LMsched:28000</v>
      </c>
      <c s="11" r="G425">
        <v>32</v>
      </c>
      <c s="6" r="H425">
        <v>28</v>
      </c>
      <c s="25" r="I425">
        <v>0</v>
      </c>
      <c t="str" s="18" r="J425">
        <f>CONCATENATE("LMbid:",(G425*1000))</f>
        <v>LMbid:32000</v>
      </c>
      <c t="str" s="18" r="K425">
        <f>CONCATENATE("LMUnscheduled:",(I425*1000))</f>
        <v>LMUnscheduled:0</v>
      </c>
      <c t="str" s="18" r="L425">
        <f>CONCATENATE("LMPlanned:",(N425*1000))</f>
        <v>LMPlanned:4000</v>
      </c>
      <c t="str" s="18" r="M425">
        <f>CONCATENATE("LMSettled:",(P425*1000))</f>
        <v>LMSettled:28000</v>
      </c>
      <c s="25" r="N425">
        <v>4</v>
      </c>
      <c t="s" s="24" r="O425">
        <v>30</v>
      </c>
      <c s="6" r="P425">
        <v>28</v>
      </c>
      <c s="10" r="Q425">
        <v>-1</v>
      </c>
      <c s="28" r="R425">
        <v>-26.13</v>
      </c>
      <c s="28" r="S425">
        <v>507.29</v>
      </c>
      <c s="10" r="T425"/>
      <c s="20" r="U425">
        <f>X425*32</f>
        <v>601.6</v>
      </c>
      <c s="29" r="V425">
        <f>IF((U425=0),0,(S425/U425))</f>
        <v>0.843234707446808</v>
      </c>
      <c s="28" r="X425">
        <f>(AA425+AB425)*AC425</f>
        <v>18.8</v>
      </c>
      <c s="10" r="Y425"/>
      <c s="22" r="AA425">
        <v>13.13</v>
      </c>
      <c s="22" r="AB425">
        <v>5.67</v>
      </c>
      <c s="22" r="AC425">
        <v>1</v>
      </c>
      <c s="22" r="AD425">
        <v>0.96</v>
      </c>
    </row>
    <row customHeight="1" r="426" ht="12.0">
      <c s="13" r="A426">
        <v>41292.6666666667</v>
      </c>
      <c s="16" r="B426">
        <v>41292.6666666667</v>
      </c>
      <c s="13" r="C426">
        <f>A426+TIME(5,0,0)</f>
        <v>41292.875</v>
      </c>
      <c s="17" r="D426">
        <f>DATE(YEAR(C426),MONTH(C426),DAY(C426))</f>
        <v>41292</v>
      </c>
      <c s="18" r="E426">
        <f>HOUR(C426)</f>
        <v>21</v>
      </c>
      <c t="str" s="18" r="F426">
        <f>CONCATENATE("LMsched:",(H426*1000))</f>
        <v>LMsched:32000</v>
      </c>
      <c s="11" r="G426">
        <v>32</v>
      </c>
      <c s="6" r="H426">
        <v>32</v>
      </c>
      <c s="25" r="I426">
        <v>0</v>
      </c>
      <c t="str" s="18" r="J426">
        <f>CONCATENATE("LMbid:",(G426*1000))</f>
        <v>LMbid:32000</v>
      </c>
      <c t="str" s="18" r="K426">
        <f>CONCATENATE("LMUnscheduled:",(I426*1000))</f>
        <v>LMUnscheduled:0</v>
      </c>
      <c t="str" s="18" r="L426">
        <f>CONCATENATE("LMPlanned:",(N426*1000))</f>
        <v>LMPlanned:0</v>
      </c>
      <c t="str" s="18" r="M426">
        <f>CONCATENATE("LMSettled:",(P426*1000))</f>
        <v>LMSettled:32000</v>
      </c>
      <c s="25" r="N426">
        <v>0</v>
      </c>
      <c t="s" s="24" r="O426">
        <v>30</v>
      </c>
      <c s="6" r="P426">
        <v>32</v>
      </c>
      <c s="10" r="Q426">
        <v>-2</v>
      </c>
      <c s="28" r="R426">
        <v>-50.14</v>
      </c>
      <c s="28" r="S426">
        <v>603</v>
      </c>
      <c s="10" r="T426"/>
      <c s="20" r="U426">
        <f>X426*32</f>
        <v>625.92</v>
      </c>
      <c s="29" r="V426">
        <f>IF((U426=0),0,(S426/U426))</f>
        <v>0.963381901840491</v>
      </c>
      <c s="28" r="X426">
        <f>(AA426+AB426)*AC426</f>
        <v>19.56</v>
      </c>
      <c s="10" r="Y426"/>
      <c s="22" r="AA426">
        <v>13.28</v>
      </c>
      <c s="22" r="AB426">
        <v>6.28</v>
      </c>
      <c s="22" r="AC426">
        <v>1</v>
      </c>
      <c s="22" r="AD426">
        <v>0.96</v>
      </c>
    </row>
    <row customHeight="1" r="427" ht="12.0">
      <c s="13" r="A427">
        <v>41292.7083333333</v>
      </c>
      <c s="16" r="B427">
        <v>41292.7083333333</v>
      </c>
      <c s="13" r="C427">
        <f>A427+TIME(5,0,0)</f>
        <v>41292.9166666667</v>
      </c>
      <c s="17" r="D427">
        <f>DATE(YEAR(C427),MONTH(C427),DAY(C427))</f>
        <v>41292</v>
      </c>
      <c s="18" r="E427">
        <f>HOUR(C427)</f>
        <v>22</v>
      </c>
      <c t="str" s="18" r="F427">
        <f>CONCATENATE("LMsched:",(H427*1000))</f>
        <v>LMsched:32000</v>
      </c>
      <c s="11" r="G427">
        <v>32</v>
      </c>
      <c s="6" r="H427">
        <v>32</v>
      </c>
      <c s="25" r="I427">
        <v>0</v>
      </c>
      <c t="str" s="18" r="J427">
        <f>CONCATENATE("LMbid:",(G427*1000))</f>
        <v>LMbid:32000</v>
      </c>
      <c t="str" s="18" r="K427">
        <f>CONCATENATE("LMUnscheduled:",(I427*1000))</f>
        <v>LMUnscheduled:0</v>
      </c>
      <c t="str" s="18" r="L427">
        <f>CONCATENATE("LMPlanned:",(N427*1000))</f>
        <v>LMPlanned:0</v>
      </c>
      <c t="str" s="18" r="M427">
        <f>CONCATENATE("LMSettled:",(P427*1000))</f>
        <v>LMSettled:32000</v>
      </c>
      <c s="25" r="N427">
        <v>0</v>
      </c>
      <c t="s" s="24" r="O427">
        <v>30</v>
      </c>
      <c s="6" r="P427">
        <v>32</v>
      </c>
      <c s="10" r="Q427">
        <v>0</v>
      </c>
      <c s="28" r="R427">
        <v>0</v>
      </c>
      <c s="28" r="S427">
        <v>705.28</v>
      </c>
      <c s="10" r="T427"/>
      <c s="20" r="U427">
        <f>X427*32</f>
        <v>734.08</v>
      </c>
      <c s="29" r="V427">
        <f>IF((U427=0),0,(S427/U427))</f>
        <v>0.960767218831735</v>
      </c>
      <c s="28" r="X427">
        <f>(AA427+AB427)*AC427</f>
        <v>22.94</v>
      </c>
      <c s="10" r="Y427"/>
      <c s="22" r="AA427">
        <v>15.68</v>
      </c>
      <c s="22" r="AB427">
        <v>7.26</v>
      </c>
      <c s="22" r="AC427">
        <v>1</v>
      </c>
      <c s="22" r="AD427">
        <v>0.96</v>
      </c>
    </row>
    <row customHeight="1" r="428" ht="12.0">
      <c s="13" r="A428">
        <v>41292.75</v>
      </c>
      <c s="16" r="B428">
        <v>41292.75</v>
      </c>
      <c s="13" r="C428">
        <f>A428+TIME(5,0,0)</f>
        <v>41292.9583333333</v>
      </c>
      <c s="17" r="D428">
        <f>DATE(YEAR(C428),MONTH(C428),DAY(C428))</f>
        <v>41292</v>
      </c>
      <c s="18" r="E428">
        <f>HOUR(C428)</f>
        <v>23</v>
      </c>
      <c t="str" s="18" r="F428">
        <f>CONCATENATE("LMsched:",(H428*1000))</f>
        <v>LMsched:32000</v>
      </c>
      <c s="11" r="G428">
        <v>32</v>
      </c>
      <c s="6" r="H428">
        <v>32</v>
      </c>
      <c s="25" r="I428">
        <v>0</v>
      </c>
      <c t="str" s="18" r="J428">
        <f>CONCATENATE("LMbid:",(G428*1000))</f>
        <v>LMbid:32000</v>
      </c>
      <c t="str" s="18" r="K428">
        <f>CONCATENATE("LMUnscheduled:",(I428*1000))</f>
        <v>LMUnscheduled:0</v>
      </c>
      <c t="str" s="18" r="L428">
        <f>CONCATENATE("LMPlanned:",(N428*1000))</f>
        <v>LMPlanned:0</v>
      </c>
      <c t="str" s="18" r="M428">
        <f>CONCATENATE("LMSettled:",(P428*1000))</f>
        <v>LMSettled:32000</v>
      </c>
      <c s="25" r="N428">
        <v>0</v>
      </c>
      <c t="s" s="24" r="O428">
        <v>30</v>
      </c>
      <c s="6" r="P428">
        <v>32</v>
      </c>
      <c s="10" r="Q428">
        <v>-1</v>
      </c>
      <c s="28" r="R428">
        <v>-26.71</v>
      </c>
      <c s="28" r="S428">
        <v>1171.16</v>
      </c>
      <c s="10" r="T428"/>
      <c s="20" r="U428">
        <f>X428*32</f>
        <v>1195.52</v>
      </c>
      <c s="29" r="V428">
        <f>IF((U428=0),0,(S428/U428))</f>
        <v>0.979623929336188</v>
      </c>
      <c s="28" r="X428">
        <f>(AA428+AB428)*AC428</f>
        <v>37.36</v>
      </c>
      <c s="10" r="Y428"/>
      <c s="22" r="AA428">
        <v>29.55</v>
      </c>
      <c s="22" r="AB428">
        <v>7.81</v>
      </c>
      <c s="22" r="AC428">
        <v>1</v>
      </c>
      <c s="22" r="AD428">
        <v>0.98</v>
      </c>
    </row>
    <row customHeight="1" r="429" ht="12.0">
      <c s="13" r="A429">
        <v>41292.7916666667</v>
      </c>
      <c s="16" r="B429">
        <v>41292.7916666667</v>
      </c>
      <c s="13" r="C429">
        <f>A429+TIME(5,0,0)</f>
        <v>41293</v>
      </c>
      <c s="17" r="D429">
        <f>DATE(YEAR(C429),MONTH(C429),DAY(C429))</f>
        <v>41293</v>
      </c>
      <c s="18" r="E429">
        <f>HOUR(C429)</f>
        <v>0</v>
      </c>
      <c t="str" s="18" r="F429">
        <f>CONCATENATE("LMsched:",(H429*1000))</f>
        <v>LMsched:32000</v>
      </c>
      <c s="11" r="G429">
        <v>32</v>
      </c>
      <c s="6" r="H429">
        <v>32</v>
      </c>
      <c s="25" r="I429">
        <v>0</v>
      </c>
      <c t="str" s="18" r="J429">
        <f>CONCATENATE("LMbid:",(G429*1000))</f>
        <v>LMbid:32000</v>
      </c>
      <c t="str" s="18" r="K429">
        <f>CONCATENATE("LMUnscheduled:",(I429*1000))</f>
        <v>LMUnscheduled:0</v>
      </c>
      <c t="str" s="18" r="L429">
        <f>CONCATENATE("LMPlanned:",(N429*1000))</f>
        <v>LMPlanned:0</v>
      </c>
      <c t="str" s="18" r="M429">
        <f>CONCATENATE("LMSettled:",(P429*1000))</f>
        <v>LMSettled:32000</v>
      </c>
      <c s="25" r="N429">
        <v>0</v>
      </c>
      <c t="s" s="24" r="O429">
        <v>30</v>
      </c>
      <c s="6" r="P429">
        <v>32</v>
      </c>
      <c s="10" r="Q429">
        <v>-2</v>
      </c>
      <c s="28" r="R429">
        <v>-62.1</v>
      </c>
      <c s="28" r="S429">
        <v>761.1</v>
      </c>
      <c s="10" r="T429"/>
      <c s="20" r="U429">
        <f>X429*32</f>
        <v>786.24</v>
      </c>
      <c s="29" r="V429">
        <f>IF((U429=0),0,(S429/U429))</f>
        <v>0.96802503052503</v>
      </c>
      <c s="28" r="X429">
        <f>(AA429+AB429)*AC429</f>
        <v>24.57</v>
      </c>
      <c s="10" r="Y429"/>
      <c s="22" r="AA429">
        <v>18.06</v>
      </c>
      <c s="22" r="AB429">
        <v>6.51</v>
      </c>
      <c s="22" r="AC429">
        <v>1</v>
      </c>
      <c s="22" r="AD429">
        <v>0.97</v>
      </c>
    </row>
    <row customHeight="1" r="430" ht="12.0">
      <c s="13" r="A430">
        <v>41292.8333333333</v>
      </c>
      <c s="16" r="B430">
        <v>41292.8333333333</v>
      </c>
      <c s="13" r="C430">
        <f>A430+TIME(5,0,0)</f>
        <v>41293.0416666667</v>
      </c>
      <c s="17" r="D430">
        <f>DATE(YEAR(C430),MONTH(C430),DAY(C430))</f>
        <v>41293</v>
      </c>
      <c s="18" r="E430">
        <f>HOUR(C430)</f>
        <v>1</v>
      </c>
      <c t="str" s="18" r="F430">
        <f>CONCATENATE("LMsched:",(H430*1000))</f>
        <v>LMsched:32000</v>
      </c>
      <c s="11" r="G430">
        <v>32</v>
      </c>
      <c s="6" r="H430">
        <v>32</v>
      </c>
      <c s="25" r="I430">
        <v>0</v>
      </c>
      <c t="str" s="18" r="J430">
        <f>CONCATENATE("LMbid:",(G430*1000))</f>
        <v>LMbid:32000</v>
      </c>
      <c t="str" s="18" r="K430">
        <f>CONCATENATE("LMUnscheduled:",(I430*1000))</f>
        <v>LMUnscheduled:0</v>
      </c>
      <c t="str" s="18" r="L430">
        <f>CONCATENATE("LMPlanned:",(N430*1000))</f>
        <v>LMPlanned:0</v>
      </c>
      <c t="str" s="18" r="M430">
        <f>CONCATENATE("LMSettled:",(P430*1000))</f>
        <v>LMSettled:32000</v>
      </c>
      <c s="25" r="N430">
        <v>0</v>
      </c>
      <c t="s" s="24" r="O430">
        <v>30</v>
      </c>
      <c s="6" r="P430">
        <v>32</v>
      </c>
      <c s="10" r="Q430">
        <v>-1</v>
      </c>
      <c s="28" r="R430">
        <v>-27</v>
      </c>
      <c s="28" r="S430">
        <v>509.62</v>
      </c>
      <c s="10" r="T430"/>
      <c s="20" r="U430">
        <f>X430*32</f>
        <v>532.8</v>
      </c>
      <c s="29" r="V430">
        <f>IF((U430=0),0,(S430/U430))</f>
        <v>0.956493993993994</v>
      </c>
      <c s="28" r="X430">
        <f>(AA430+AB430)*AC430</f>
        <v>16.65</v>
      </c>
      <c s="10" r="Y430"/>
      <c s="22" r="AA430">
        <v>13.39</v>
      </c>
      <c s="22" r="AB430">
        <v>3.26</v>
      </c>
      <c s="22" r="AC430">
        <v>1</v>
      </c>
      <c s="22" r="AD430">
        <v>0.96</v>
      </c>
    </row>
    <row customHeight="1" r="431" ht="12.0">
      <c s="13" r="A431">
        <v>41292.875</v>
      </c>
      <c s="16" r="B431">
        <v>41292.875</v>
      </c>
      <c s="13" r="C431">
        <f>A431+TIME(5,0,0)</f>
        <v>41293.0833333333</v>
      </c>
      <c s="17" r="D431">
        <f>DATE(YEAR(C431),MONTH(C431),DAY(C431))</f>
        <v>41293</v>
      </c>
      <c s="18" r="E431">
        <f>HOUR(C431)</f>
        <v>2</v>
      </c>
      <c t="str" s="18" r="F431">
        <f>CONCATENATE("LMsched:",(H431*1000))</f>
        <v>LMsched:32000</v>
      </c>
      <c s="11" r="G431">
        <v>32</v>
      </c>
      <c s="6" r="H431">
        <v>32</v>
      </c>
      <c s="25" r="I431">
        <v>0</v>
      </c>
      <c t="str" s="18" r="J431">
        <f>CONCATENATE("LMbid:",(G431*1000))</f>
        <v>LMbid:32000</v>
      </c>
      <c t="str" s="18" r="K431">
        <f>CONCATENATE("LMUnscheduled:",(I431*1000))</f>
        <v>LMUnscheduled:0</v>
      </c>
      <c t="str" s="18" r="L431">
        <f>CONCATENATE("LMPlanned:",(N431*1000))</f>
        <v>LMPlanned:0</v>
      </c>
      <c t="str" s="18" r="M431">
        <f>CONCATENATE("LMSettled:",(P431*1000))</f>
        <v>LMSettled:32000</v>
      </c>
      <c s="25" r="N431">
        <v>0</v>
      </c>
      <c t="s" s="24" r="O431">
        <v>30</v>
      </c>
      <c s="6" r="P431">
        <v>32</v>
      </c>
      <c s="10" r="Q431">
        <v>-1</v>
      </c>
      <c s="28" r="R431">
        <v>-26.98</v>
      </c>
      <c s="28" r="S431">
        <v>636.12</v>
      </c>
      <c s="10" r="T431"/>
      <c s="20" r="U431">
        <f>X431*32</f>
        <v>653.76</v>
      </c>
      <c s="29" r="V431">
        <f>IF((U431=0),0,(S431/U431))</f>
        <v>0.973017621145374</v>
      </c>
      <c s="28" r="X431">
        <f>(AA431+AB431)*AC431</f>
        <v>20.43</v>
      </c>
      <c s="10" r="Y431"/>
      <c s="22" r="AA431">
        <v>13.04</v>
      </c>
      <c s="22" r="AB431">
        <v>7.39</v>
      </c>
      <c s="22" r="AC431">
        <v>1</v>
      </c>
      <c s="22" r="AD431">
        <v>0.97</v>
      </c>
    </row>
    <row customHeight="1" r="432" ht="12.0">
      <c s="13" r="A432">
        <v>41292.9166666667</v>
      </c>
      <c s="16" r="B432">
        <v>41292.9166666667</v>
      </c>
      <c s="13" r="C432">
        <f>A432+TIME(5,0,0)</f>
        <v>41293.125</v>
      </c>
      <c s="17" r="D432">
        <f>DATE(YEAR(C432),MONTH(C432),DAY(C432))</f>
        <v>41293</v>
      </c>
      <c s="18" r="E432">
        <f>HOUR(C432)</f>
        <v>3</v>
      </c>
      <c t="str" s="18" r="F432">
        <f>CONCATENATE("LMsched:",(H432*1000))</f>
        <v>LMsched:32000</v>
      </c>
      <c s="11" r="G432">
        <v>32</v>
      </c>
      <c s="6" r="H432">
        <v>32</v>
      </c>
      <c s="25" r="I432">
        <v>0</v>
      </c>
      <c t="str" s="18" r="J432">
        <f>CONCATENATE("LMbid:",(G432*1000))</f>
        <v>LMbid:32000</v>
      </c>
      <c t="str" s="18" r="K432">
        <f>CONCATENATE("LMUnscheduled:",(I432*1000))</f>
        <v>LMUnscheduled:0</v>
      </c>
      <c t="str" s="18" r="L432">
        <f>CONCATENATE("LMPlanned:",(N432*1000))</f>
        <v>LMPlanned:0</v>
      </c>
      <c t="str" s="18" r="M432">
        <f>CONCATENATE("LMSettled:",(P432*1000))</f>
        <v>LMSettled:32000</v>
      </c>
      <c s="25" r="N432">
        <v>0</v>
      </c>
      <c t="s" s="24" r="O432">
        <v>30</v>
      </c>
      <c s="6" r="P432">
        <v>32</v>
      </c>
      <c s="10" r="Q432">
        <v>1</v>
      </c>
      <c s="28" r="R432">
        <v>27.18</v>
      </c>
      <c s="28" r="S432">
        <v>632.39</v>
      </c>
      <c s="10" r="T432"/>
      <c s="20" r="U432">
        <f>X432*32</f>
        <v>678.72</v>
      </c>
      <c s="29" r="V432">
        <f>IF((U432=0),0,(S432/U432))</f>
        <v>0.931739156058463</v>
      </c>
      <c s="28" r="X432">
        <f>(AA432+AB432)*AC432</f>
        <v>21.21</v>
      </c>
      <c s="10" r="Y432"/>
      <c s="22" r="AA432">
        <v>15.72</v>
      </c>
      <c s="22" r="AB432">
        <v>5.49</v>
      </c>
      <c s="22" r="AC432">
        <v>1</v>
      </c>
      <c s="22" r="AD432">
        <v>0.93</v>
      </c>
    </row>
    <row customHeight="1" r="433" ht="12.0">
      <c s="13" r="A433">
        <v>41292.9583333333</v>
      </c>
      <c s="16" r="B433">
        <v>41292.9583333333</v>
      </c>
      <c s="13" r="C433">
        <f>A433+TIME(5,0,0)</f>
        <v>41293.1666666667</v>
      </c>
      <c s="17" r="D433">
        <f>DATE(YEAR(C433),MONTH(C433),DAY(C433))</f>
        <v>41293</v>
      </c>
      <c s="18" r="E433">
        <f>HOUR(C433)</f>
        <v>4</v>
      </c>
      <c t="str" s="18" r="F433">
        <f>CONCATENATE("LMsched:",(H433*1000))</f>
        <v>LMsched:32000</v>
      </c>
      <c s="11" r="G433">
        <v>32</v>
      </c>
      <c s="6" r="H433">
        <v>32</v>
      </c>
      <c s="25" r="I433">
        <v>0</v>
      </c>
      <c t="str" s="18" r="J433">
        <f>CONCATENATE("LMbid:",(G433*1000))</f>
        <v>LMbid:32000</v>
      </c>
      <c t="str" s="18" r="K433">
        <f>CONCATENATE("LMUnscheduled:",(I433*1000))</f>
        <v>LMUnscheduled:0</v>
      </c>
      <c t="str" s="18" r="L433">
        <f>CONCATENATE("LMPlanned:",(N433*1000))</f>
        <v>LMPlanned:0</v>
      </c>
      <c t="str" s="18" r="M433">
        <f>CONCATENATE("LMSettled:",(P433*1000))</f>
        <v>LMSettled:32000</v>
      </c>
      <c s="25" r="N433">
        <v>0</v>
      </c>
      <c t="s" s="24" r="O433">
        <v>30</v>
      </c>
      <c s="6" r="P433">
        <v>32</v>
      </c>
      <c s="10" r="Q433">
        <v>-2</v>
      </c>
      <c s="28" r="R433">
        <v>-49.02</v>
      </c>
      <c s="28" r="S433">
        <v>974.68</v>
      </c>
      <c s="10" r="T433"/>
      <c s="20" r="U433">
        <f>X433*32</f>
        <v>1002.88</v>
      </c>
      <c s="29" r="V433">
        <f>IF((U433=0),0,(S433/U433))</f>
        <v>0.971880982769623</v>
      </c>
      <c s="28" r="X433">
        <f>(AA433+AB433)*AC433</f>
        <v>31.34</v>
      </c>
      <c s="10" r="Y433"/>
      <c s="22" r="AA433">
        <v>22.87</v>
      </c>
      <c s="22" r="AB433">
        <v>8.47</v>
      </c>
      <c s="22" r="AC433">
        <v>1</v>
      </c>
      <c s="22" r="AD433">
        <v>0.97</v>
      </c>
    </row>
    <row customHeight="1" r="434" ht="12.0">
      <c s="13" r="A434">
        <v>41293</v>
      </c>
      <c s="16" r="B434">
        <v>41293</v>
      </c>
      <c s="13" r="C434">
        <f>A434+TIME(5,0,0)</f>
        <v>41293.2083333333</v>
      </c>
      <c s="17" r="D434">
        <f>DATE(YEAR(C434),MONTH(C434),DAY(C434))</f>
        <v>41293</v>
      </c>
      <c s="18" r="E434">
        <f>HOUR(C434)</f>
        <v>5</v>
      </c>
      <c t="str" s="18" r="F434">
        <f>CONCATENATE("LMsched:",(H434*1000))</f>
        <v>LMsched:32000</v>
      </c>
      <c s="11" r="G434">
        <v>32</v>
      </c>
      <c s="6" r="H434">
        <v>32</v>
      </c>
      <c s="25" r="I434">
        <v>0</v>
      </c>
      <c t="str" s="18" r="J434">
        <f>CONCATENATE("LMbid:",(G434*1000))</f>
        <v>LMbid:32000</v>
      </c>
      <c t="str" s="18" r="K434">
        <f>CONCATENATE("LMUnscheduled:",(I434*1000))</f>
        <v>LMUnscheduled:0</v>
      </c>
      <c t="str" s="18" r="L434">
        <f>CONCATENATE("LMPlanned:",(N434*1000))</f>
        <v>LMPlanned:0</v>
      </c>
      <c t="str" s="18" r="M434">
        <f>CONCATENATE("LMSettled:",(P434*1000))</f>
        <v>LMSettled:32000</v>
      </c>
      <c s="25" r="N434">
        <v>0</v>
      </c>
      <c t="s" s="24" r="O434">
        <v>30</v>
      </c>
      <c s="6" r="P434">
        <v>32</v>
      </c>
      <c s="10" r="Q434">
        <v>-2</v>
      </c>
      <c s="28" r="R434">
        <v>-48.54</v>
      </c>
      <c s="28" r="S434">
        <v>746.79</v>
      </c>
      <c s="10" r="T434"/>
      <c s="20" r="U434">
        <f>X434*32</f>
        <v>767.36</v>
      </c>
      <c s="29" r="V434">
        <f>IF((U434=0),0,(S434/U434))</f>
        <v>0.97319380733945</v>
      </c>
      <c s="28" r="X434">
        <f>(AA434+AB434)*AC434</f>
        <v>23.98</v>
      </c>
      <c s="10" r="Y434"/>
      <c s="22" r="AA434">
        <v>18.33</v>
      </c>
      <c s="22" r="AB434">
        <v>5.65</v>
      </c>
      <c s="22" r="AC434">
        <v>1</v>
      </c>
      <c s="22" r="AD434">
        <v>0.97</v>
      </c>
    </row>
    <row customHeight="1" r="435" ht="12.0">
      <c s="13" r="A435">
        <v>41293.0416666667</v>
      </c>
      <c s="16" r="B435">
        <v>41293.0416666667</v>
      </c>
      <c s="13" r="C435">
        <f>A435+TIME(5,0,0)</f>
        <v>41293.25</v>
      </c>
      <c s="17" r="D435">
        <f>DATE(YEAR(C435),MONTH(C435),DAY(C435))</f>
        <v>41293</v>
      </c>
      <c s="18" r="E435">
        <f>HOUR(C435)</f>
        <v>6</v>
      </c>
      <c t="str" s="18" r="F435">
        <f>CONCATENATE("LMsched:",(H435*1000))</f>
        <v>LMsched:32000</v>
      </c>
      <c s="11" r="G435">
        <v>32</v>
      </c>
      <c s="6" r="H435">
        <v>32</v>
      </c>
      <c s="25" r="I435">
        <v>0</v>
      </c>
      <c t="str" s="18" r="J435">
        <f>CONCATENATE("LMbid:",(G435*1000))</f>
        <v>LMbid:32000</v>
      </c>
      <c t="str" s="18" r="K435">
        <f>CONCATENATE("LMUnscheduled:",(I435*1000))</f>
        <v>LMUnscheduled:0</v>
      </c>
      <c t="str" s="18" r="L435">
        <f>CONCATENATE("LMPlanned:",(N435*1000))</f>
        <v>LMPlanned:0</v>
      </c>
      <c t="str" s="18" r="M435">
        <f>CONCATENATE("LMSettled:",(P435*1000))</f>
        <v>LMSettled:32000</v>
      </c>
      <c s="25" r="N435">
        <v>0</v>
      </c>
      <c t="s" s="24" r="O435">
        <v>30</v>
      </c>
      <c s="6" r="P435">
        <v>32</v>
      </c>
      <c s="10" r="Q435">
        <v>0</v>
      </c>
      <c s="28" r="R435">
        <v>0</v>
      </c>
      <c s="28" r="S435">
        <v>814.06</v>
      </c>
      <c s="10" r="T435"/>
      <c s="20" r="U435">
        <f>X435*32</f>
        <v>832.64</v>
      </c>
      <c s="29" r="V435">
        <f>IF((U435=0),0,(S435/U435))</f>
        <v>0.977685434281322</v>
      </c>
      <c s="28" r="X435">
        <f>(AA435+AB435)*AC435</f>
        <v>26.02</v>
      </c>
      <c s="10" r="Y435"/>
      <c s="22" r="AA435">
        <v>23.06</v>
      </c>
      <c s="22" r="AB435">
        <v>2.96</v>
      </c>
      <c s="22" r="AC435">
        <v>1</v>
      </c>
      <c s="22" r="AD435">
        <v>0.98</v>
      </c>
    </row>
    <row customHeight="1" r="436" ht="12.0">
      <c s="13" r="A436">
        <v>41293.0833333333</v>
      </c>
      <c s="16" r="B436">
        <v>41293.0833333333</v>
      </c>
      <c s="13" r="C436">
        <f>A436+TIME(5,0,0)</f>
        <v>41293.2916666667</v>
      </c>
      <c s="17" r="D436">
        <f>DATE(YEAR(C436),MONTH(C436),DAY(C436))</f>
        <v>41293</v>
      </c>
      <c s="18" r="E436">
        <f>HOUR(C436)</f>
        <v>7</v>
      </c>
      <c t="str" s="18" r="F436">
        <f>CONCATENATE("LMsched:",(H436*1000))</f>
        <v>LMsched:32000</v>
      </c>
      <c s="11" r="G436">
        <v>32</v>
      </c>
      <c s="6" r="H436">
        <v>32</v>
      </c>
      <c s="25" r="I436">
        <v>0</v>
      </c>
      <c t="str" s="18" r="J436">
        <f>CONCATENATE("LMbid:",(G436*1000))</f>
        <v>LMbid:32000</v>
      </c>
      <c t="str" s="18" r="K436">
        <f>CONCATENATE("LMUnscheduled:",(I436*1000))</f>
        <v>LMUnscheduled:0</v>
      </c>
      <c t="str" s="18" r="L436">
        <f>CONCATENATE("LMPlanned:",(N436*1000))</f>
        <v>LMPlanned:0</v>
      </c>
      <c t="str" s="18" r="M436">
        <f>CONCATENATE("LMSettled:",(P436*1000))</f>
        <v>LMSettled:32000</v>
      </c>
      <c s="25" r="N436">
        <v>0</v>
      </c>
      <c t="s" s="24" r="O436">
        <v>30</v>
      </c>
      <c s="6" r="P436">
        <v>32</v>
      </c>
      <c s="10" r="Q436">
        <v>-1</v>
      </c>
      <c s="28" r="R436">
        <v>-27.03</v>
      </c>
      <c s="28" r="S436">
        <v>649.17</v>
      </c>
      <c s="10" r="T436"/>
      <c s="20" r="U436">
        <f>X436*32</f>
        <v>661.44</v>
      </c>
      <c s="29" r="V436">
        <f>IF((U436=0),0,(S436/U436))</f>
        <v>0.981449564586357</v>
      </c>
      <c s="28" r="X436">
        <f>(AA436+AB436)*AC436</f>
        <v>20.67</v>
      </c>
      <c s="10" r="Y436"/>
      <c s="22" r="AA436">
        <v>17.99</v>
      </c>
      <c s="22" r="AB436">
        <v>2.68</v>
      </c>
      <c s="22" r="AC436">
        <v>1</v>
      </c>
      <c s="22" r="AD436">
        <v>0.98</v>
      </c>
    </row>
    <row customHeight="1" r="437" ht="12.0">
      <c s="13" r="A437">
        <v>41293.125</v>
      </c>
      <c s="16" r="B437">
        <v>41293.125</v>
      </c>
      <c s="17" r="C437">
        <f>A437+TIME(5,0,0)</f>
        <v>41293.3333333333</v>
      </c>
      <c s="17" r="D437">
        <f>DATE(YEAR(C437),MONTH(C437),DAY(C437))</f>
        <v>41293</v>
      </c>
      <c s="18" r="E437">
        <f>HOUR(C437)</f>
        <v>8</v>
      </c>
      <c t="str" s="18" r="F437">
        <f>CONCATENATE("LMsched:",(H437*1000))</f>
        <v>LMsched:32000</v>
      </c>
      <c s="11" r="G437">
        <v>32</v>
      </c>
      <c s="6" r="H437">
        <v>32</v>
      </c>
      <c s="25" r="I437">
        <v>0</v>
      </c>
      <c t="str" s="18" r="J437">
        <f>CONCATENATE("LMbid:",(G437*1000))</f>
        <v>LMbid:32000</v>
      </c>
      <c t="str" s="18" r="K437">
        <f>CONCATENATE("LMUnscheduled:",(I437*1000))</f>
        <v>LMUnscheduled:0</v>
      </c>
      <c t="str" s="18" r="L437">
        <f>CONCATENATE("LMPlanned:",(N437*1000))</f>
        <v>LMPlanned:0</v>
      </c>
      <c t="str" s="18" r="M437">
        <f>CONCATENATE("LMSettled:",(P437*1000))</f>
        <v>LMSettled:32000</v>
      </c>
      <c s="25" r="N437">
        <v>0</v>
      </c>
      <c t="s" s="24" r="O437">
        <v>30</v>
      </c>
      <c s="6" r="P437">
        <v>32</v>
      </c>
      <c s="10" r="Q437">
        <v>-2</v>
      </c>
      <c s="28" r="R437">
        <v>-49.12</v>
      </c>
      <c s="28" r="S437">
        <v>636.79</v>
      </c>
      <c s="10" r="T437"/>
      <c s="20" r="U437">
        <f>X437*32</f>
        <v>648.96</v>
      </c>
      <c s="29" r="V437">
        <f>IF((U437=0),0,(S437/U437))</f>
        <v>0.981246918145956</v>
      </c>
      <c s="28" r="X437">
        <f>(AA437+AB437)*AC437</f>
        <v>20.28</v>
      </c>
      <c s="10" r="Y437"/>
      <c s="22" r="AA437">
        <v>15.92</v>
      </c>
      <c s="22" r="AB437">
        <v>4.36</v>
      </c>
      <c s="22" r="AC437">
        <v>1</v>
      </c>
      <c s="22" r="AD437">
        <v>0.98</v>
      </c>
    </row>
    <row customHeight="1" r="438" ht="12.0">
      <c s="13" r="A438">
        <v>41293.1666666667</v>
      </c>
      <c s="16" r="B438">
        <v>41293.1666666667</v>
      </c>
      <c s="13" r="C438">
        <f>A438+TIME(5,0,0)</f>
        <v>41293.375</v>
      </c>
      <c s="17" r="D438">
        <f>DATE(YEAR(C438),MONTH(C438),DAY(C438))</f>
        <v>41293</v>
      </c>
      <c s="18" r="E438">
        <f>HOUR(C438)</f>
        <v>9</v>
      </c>
      <c t="str" s="18" r="F438">
        <f>CONCATENATE("LMsched:",(H438*1000))</f>
        <v>LMsched:32000</v>
      </c>
      <c s="11" r="G438">
        <v>32</v>
      </c>
      <c s="6" r="H438">
        <v>32</v>
      </c>
      <c s="25" r="I438">
        <v>0</v>
      </c>
      <c t="str" s="18" r="J438">
        <f>CONCATENATE("LMbid:",(G438*1000))</f>
        <v>LMbid:32000</v>
      </c>
      <c t="str" s="18" r="K438">
        <f>CONCATENATE("LMUnscheduled:",(I438*1000))</f>
        <v>LMUnscheduled:0</v>
      </c>
      <c t="str" s="18" r="L438">
        <f>CONCATENATE("LMPlanned:",(N438*1000))</f>
        <v>LMPlanned:0</v>
      </c>
      <c t="str" s="18" r="M438">
        <f>CONCATENATE("LMSettled:",(P438*1000))</f>
        <v>LMSettled:32000</v>
      </c>
      <c s="25" r="N438">
        <v>0</v>
      </c>
      <c t="s" s="24" r="O438">
        <v>30</v>
      </c>
      <c s="6" r="P438">
        <v>32</v>
      </c>
      <c s="10" r="Q438">
        <v>-1</v>
      </c>
      <c s="28" r="R438">
        <v>-24.27</v>
      </c>
      <c s="28" r="S438">
        <v>378.09</v>
      </c>
      <c s="10" r="T438"/>
      <c s="20" r="U438">
        <f>X438*32</f>
        <v>387.2</v>
      </c>
      <c s="29" r="V438">
        <f>IF((U438=0),0,(S438/U438))</f>
        <v>0.976472107438016</v>
      </c>
      <c s="28" r="X438">
        <f>(AA438+AB438)*AC438</f>
        <v>12.1</v>
      </c>
      <c s="10" r="Y438"/>
      <c s="22" r="AA438">
        <v>8.21</v>
      </c>
      <c s="22" r="AB438">
        <v>3.89</v>
      </c>
      <c s="22" r="AC438">
        <v>1</v>
      </c>
      <c s="22" r="AD438">
        <v>0.98</v>
      </c>
    </row>
    <row customHeight="1" r="439" ht="12.0">
      <c s="13" r="A439">
        <v>41293.2083333333</v>
      </c>
      <c s="16" r="B439">
        <v>41293.2083333333</v>
      </c>
      <c s="13" r="C439">
        <f>A439+TIME(5,0,0)</f>
        <v>41293.4166666667</v>
      </c>
      <c s="17" r="D439">
        <f>DATE(YEAR(C439),MONTH(C439),DAY(C439))</f>
        <v>41293</v>
      </c>
      <c s="18" r="E439">
        <f>HOUR(C439)</f>
        <v>10</v>
      </c>
      <c t="str" s="18" r="F439">
        <f>CONCATENATE("LMsched:",(H439*1000))</f>
        <v>LMsched:32000</v>
      </c>
      <c s="11" r="G439">
        <v>32</v>
      </c>
      <c s="6" r="H439">
        <v>32</v>
      </c>
      <c s="25" r="I439">
        <v>0</v>
      </c>
      <c t="str" s="18" r="J439">
        <f>CONCATENATE("LMbid:",(G439*1000))</f>
        <v>LMbid:32000</v>
      </c>
      <c t="str" s="18" r="K439">
        <f>CONCATENATE("LMUnscheduled:",(I439*1000))</f>
        <v>LMUnscheduled:0</v>
      </c>
      <c t="str" s="18" r="L439">
        <f>CONCATENATE("LMPlanned:",(N439*1000))</f>
        <v>LMPlanned:0</v>
      </c>
      <c t="str" s="18" r="M439">
        <f>CONCATENATE("LMSettled:",(P439*1000))</f>
        <v>LMSettled:32000</v>
      </c>
      <c s="25" r="N439">
        <v>0</v>
      </c>
      <c t="s" s="24" r="O439">
        <v>30</v>
      </c>
      <c s="6" r="P439">
        <v>32</v>
      </c>
      <c s="10" r="Q439">
        <v>-1</v>
      </c>
      <c s="28" r="R439">
        <v>-24.25</v>
      </c>
      <c s="28" r="S439">
        <v>316.39</v>
      </c>
      <c s="10" r="T439"/>
      <c s="20" r="U439">
        <f>X439*32</f>
        <v>322.24</v>
      </c>
      <c s="29" r="V439">
        <f>IF((U439=0),0,(S439/U439))</f>
        <v>0.981845829195631</v>
      </c>
      <c s="28" r="X439">
        <f>(AA439+AB439)*AC439</f>
        <v>10.07</v>
      </c>
      <c s="10" r="Y439"/>
      <c s="22" r="AA439">
        <v>6.23</v>
      </c>
      <c s="22" r="AB439">
        <v>3.84</v>
      </c>
      <c s="22" r="AC439">
        <v>1</v>
      </c>
      <c s="22" r="AD439">
        <v>0.98</v>
      </c>
    </row>
    <row customHeight="1" r="440" ht="12.0">
      <c s="13" r="A440">
        <v>41293.25</v>
      </c>
      <c s="16" r="B440">
        <v>41293.25</v>
      </c>
      <c s="13" r="C440">
        <f>A440+TIME(5,0,0)</f>
        <v>41293.4583333333</v>
      </c>
      <c s="17" r="D440">
        <f>DATE(YEAR(C440),MONTH(C440),DAY(C440))</f>
        <v>41293</v>
      </c>
      <c s="18" r="E440">
        <f>HOUR(C440)</f>
        <v>11</v>
      </c>
      <c t="str" s="18" r="F440">
        <f>CONCATENATE("LMsched:",(H440*1000))</f>
        <v>LMsched:32000</v>
      </c>
      <c s="11" r="G440">
        <v>32</v>
      </c>
      <c s="6" r="H440">
        <v>32</v>
      </c>
      <c s="25" r="I440">
        <v>0</v>
      </c>
      <c t="str" s="18" r="J440">
        <f>CONCATENATE("LMbid:",(G440*1000))</f>
        <v>LMbid:32000</v>
      </c>
      <c t="str" s="18" r="K440">
        <f>CONCATENATE("LMUnscheduled:",(I440*1000))</f>
        <v>LMUnscheduled:0</v>
      </c>
      <c t="str" s="18" r="L440">
        <f>CONCATENATE("LMPlanned:",(N440*1000))</f>
        <v>LMPlanned:0</v>
      </c>
      <c t="str" s="18" r="M440">
        <f>CONCATENATE("LMSettled:",(P440*1000))</f>
        <v>LMSettled:32000</v>
      </c>
      <c s="25" r="N440">
        <v>0</v>
      </c>
      <c t="s" s="24" r="O440">
        <v>30</v>
      </c>
      <c s="6" r="P440">
        <v>32</v>
      </c>
      <c s="10" r="Q440">
        <v>-3</v>
      </c>
      <c s="28" r="R440">
        <v>-80.46</v>
      </c>
      <c s="28" r="S440">
        <v>410.6</v>
      </c>
      <c s="10" r="T440"/>
      <c s="20" r="U440">
        <f>X440*32</f>
        <v>419.2</v>
      </c>
      <c s="29" r="V440">
        <f>IF((U440=0),0,(S440/U440))</f>
        <v>0.979484732824427</v>
      </c>
      <c s="28" r="X440">
        <f>(AA440+AB440)*AC440</f>
        <v>13.1</v>
      </c>
      <c s="10" r="Y440"/>
      <c s="22" r="AA440">
        <v>9.72</v>
      </c>
      <c s="22" r="AB440">
        <v>3.38</v>
      </c>
      <c s="22" r="AC440">
        <v>1</v>
      </c>
      <c s="22" r="AD440">
        <v>0.98</v>
      </c>
    </row>
    <row customHeight="1" r="441" ht="12.0">
      <c s="13" r="A441">
        <v>41293.2916666667</v>
      </c>
      <c s="16" r="B441">
        <v>41293.2916666667</v>
      </c>
      <c s="13" r="C441">
        <f>A441+TIME(5,0,0)</f>
        <v>41293.5</v>
      </c>
      <c s="17" r="D441">
        <f>DATE(YEAR(C441),MONTH(C441),DAY(C441))</f>
        <v>41293</v>
      </c>
      <c s="18" r="E441">
        <f>HOUR(C441)</f>
        <v>12</v>
      </c>
      <c t="str" s="18" r="F441">
        <f>CONCATENATE("LMsched:",(H441*1000))</f>
        <v>LMsched:32000</v>
      </c>
      <c s="11" r="G441">
        <v>32</v>
      </c>
      <c s="6" r="H441">
        <v>32</v>
      </c>
      <c s="25" r="I441">
        <v>0</v>
      </c>
      <c t="str" s="18" r="J441">
        <f>CONCATENATE("LMbid:",(G441*1000))</f>
        <v>LMbid:32000</v>
      </c>
      <c t="str" s="18" r="K441">
        <f>CONCATENATE("LMUnscheduled:",(I441*1000))</f>
        <v>LMUnscheduled:0</v>
      </c>
      <c t="str" s="18" r="L441">
        <f>CONCATENATE("LMPlanned:",(N441*1000))</f>
        <v>LMPlanned:0</v>
      </c>
      <c t="str" s="18" r="M441">
        <f>CONCATENATE("LMSettled:",(P441*1000))</f>
        <v>LMSettled:32000</v>
      </c>
      <c s="25" r="N441">
        <v>0</v>
      </c>
      <c t="s" s="24" r="O441">
        <v>30</v>
      </c>
      <c s="6" r="P441">
        <v>32</v>
      </c>
      <c s="10" r="Q441">
        <v>-1</v>
      </c>
      <c s="28" r="R441">
        <v>-27.98</v>
      </c>
      <c s="28" r="S441">
        <v>821.79</v>
      </c>
      <c s="10" r="T441"/>
      <c s="20" r="U441">
        <f>X441*32</f>
        <v>835.52</v>
      </c>
      <c s="29" r="V441">
        <f>IF((U441=0),0,(S441/U441))</f>
        <v>0.983567119877442</v>
      </c>
      <c s="28" r="X441">
        <f>(AA441+AB441)*AC441</f>
        <v>26.11</v>
      </c>
      <c s="10" r="Y441"/>
      <c s="22" r="AA441">
        <v>17.82</v>
      </c>
      <c s="22" r="AB441">
        <v>8.29</v>
      </c>
      <c s="22" r="AC441">
        <v>1</v>
      </c>
      <c s="22" r="AD441">
        <v>0.98</v>
      </c>
    </row>
    <row customHeight="1" r="442" ht="12.0">
      <c s="13" r="A442">
        <v>41293.3333333333</v>
      </c>
      <c s="16" r="B442">
        <v>41293.3333333333</v>
      </c>
      <c s="13" r="C442">
        <f>A442+TIME(5,0,0)</f>
        <v>41293.5416666667</v>
      </c>
      <c s="17" r="D442">
        <f>DATE(YEAR(C442),MONTH(C442),DAY(C442))</f>
        <v>41293</v>
      </c>
      <c s="18" r="E442">
        <f>HOUR(C442)</f>
        <v>13</v>
      </c>
      <c t="str" s="18" r="F442">
        <f>CONCATENATE("LMsched:",(H442*1000))</f>
        <v>LMsched:32000</v>
      </c>
      <c s="11" r="G442">
        <v>32</v>
      </c>
      <c s="6" r="H442">
        <v>32</v>
      </c>
      <c s="25" r="I442">
        <v>0</v>
      </c>
      <c t="str" s="18" r="J442">
        <f>CONCATENATE("LMbid:",(G442*1000))</f>
        <v>LMbid:32000</v>
      </c>
      <c t="str" s="18" r="K442">
        <f>CONCATENATE("LMUnscheduled:",(I442*1000))</f>
        <v>LMUnscheduled:0</v>
      </c>
      <c t="str" s="18" r="L442">
        <f>CONCATENATE("LMPlanned:",(N442*1000))</f>
        <v>LMPlanned:0</v>
      </c>
      <c t="str" s="18" r="M442">
        <f>CONCATENATE("LMSettled:",(P442*1000))</f>
        <v>LMSettled:32000</v>
      </c>
      <c s="25" r="N442">
        <v>0</v>
      </c>
      <c t="s" s="24" r="O442">
        <v>30</v>
      </c>
      <c s="6" r="P442">
        <v>32</v>
      </c>
      <c s="10" r="Q442">
        <v>-1</v>
      </c>
      <c s="28" r="R442">
        <v>-28.06</v>
      </c>
      <c s="28" r="S442">
        <v>610.17</v>
      </c>
      <c s="10" r="T442"/>
      <c s="20" r="U442">
        <f>X442*32</f>
        <v>622.08</v>
      </c>
      <c s="29" r="V442">
        <f>IF((U442=0),0,(S442/U442))</f>
        <v>0.980854552469136</v>
      </c>
      <c s="28" r="X442">
        <f>(AA442+AB442)*AC442</f>
        <v>19.44</v>
      </c>
      <c s="10" r="Y442"/>
      <c s="22" r="AA442">
        <v>16.34</v>
      </c>
      <c s="22" r="AB442">
        <v>3.1</v>
      </c>
      <c s="22" r="AC442">
        <v>1</v>
      </c>
      <c s="22" r="AD442">
        <v>0.98</v>
      </c>
    </row>
    <row customHeight="1" r="443" ht="12.0">
      <c s="13" r="A443">
        <v>41293.375</v>
      </c>
      <c s="16" r="B443">
        <v>41293.375</v>
      </c>
      <c s="13" r="C443">
        <f>A443+TIME(5,0,0)</f>
        <v>41293.5833333333</v>
      </c>
      <c s="17" r="D443">
        <f>DATE(YEAR(C443),MONTH(C443),DAY(C443))</f>
        <v>41293</v>
      </c>
      <c s="18" r="E443">
        <f>HOUR(C443)</f>
        <v>14</v>
      </c>
      <c t="str" s="18" r="F443">
        <f>CONCATENATE("LMsched:",(H443*1000))</f>
        <v>LMsched:32000</v>
      </c>
      <c s="11" r="G443">
        <v>32</v>
      </c>
      <c s="6" r="H443">
        <v>32</v>
      </c>
      <c s="25" r="I443">
        <v>0</v>
      </c>
      <c t="str" s="18" r="J443">
        <f>CONCATENATE("LMbid:",(G443*1000))</f>
        <v>LMbid:32000</v>
      </c>
      <c t="str" s="18" r="K443">
        <f>CONCATENATE("LMUnscheduled:",(I443*1000))</f>
        <v>LMUnscheduled:0</v>
      </c>
      <c t="str" s="18" r="L443">
        <f>CONCATENATE("LMPlanned:",(N443*1000))</f>
        <v>LMPlanned:0</v>
      </c>
      <c t="str" s="18" r="M443">
        <f>CONCATENATE("LMSettled:",(P443*1000))</f>
        <v>LMSettled:32000</v>
      </c>
      <c s="25" r="N443">
        <v>0</v>
      </c>
      <c t="s" s="24" r="O443">
        <v>30</v>
      </c>
      <c s="6" r="P443">
        <v>32</v>
      </c>
      <c s="10" r="Q443">
        <v>-2</v>
      </c>
      <c s="28" r="R443">
        <v>-10.8</v>
      </c>
      <c s="28" r="S443">
        <v>2545.48</v>
      </c>
      <c s="10" r="T443"/>
      <c s="20" r="U443">
        <f>X443*32</f>
        <v>2789.44</v>
      </c>
      <c s="29" r="V443">
        <f>IF((U443=0),0,(S443/U443))</f>
        <v>0.912541585407824</v>
      </c>
      <c s="28" r="X443">
        <f>(AA443+AB443)*AC443</f>
        <v>87.17</v>
      </c>
      <c s="10" r="Y443"/>
      <c s="22" r="AA443">
        <v>84.68</v>
      </c>
      <c s="22" r="AB443">
        <v>2.49</v>
      </c>
      <c s="22" r="AC443">
        <v>1</v>
      </c>
      <c s="22" r="AD443">
        <v>0.91</v>
      </c>
    </row>
    <row customHeight="1" r="444" ht="12.0">
      <c s="13" r="A444">
        <v>41293.4166666667</v>
      </c>
      <c s="16" r="B444">
        <v>41293.4166666667</v>
      </c>
      <c s="13" r="C444">
        <f>A444+TIME(5,0,0)</f>
        <v>41293.625</v>
      </c>
      <c s="17" r="D444">
        <f>DATE(YEAR(C444),MONTH(C444),DAY(C444))</f>
        <v>41293</v>
      </c>
      <c s="18" r="E444">
        <f>HOUR(C444)</f>
        <v>15</v>
      </c>
      <c t="str" s="18" r="F444">
        <f>CONCATENATE("LMsched:",(H444*1000))</f>
        <v>LMsched:32000</v>
      </c>
      <c s="11" r="G444">
        <v>32</v>
      </c>
      <c s="6" r="H444">
        <v>32</v>
      </c>
      <c s="25" r="I444">
        <v>0</v>
      </c>
      <c t="str" s="18" r="J444">
        <f>CONCATENATE("LMbid:",(G444*1000))</f>
        <v>LMbid:32000</v>
      </c>
      <c t="str" s="18" r="K444">
        <f>CONCATENATE("LMUnscheduled:",(I444*1000))</f>
        <v>LMUnscheduled:0</v>
      </c>
      <c t="str" s="18" r="L444">
        <f>CONCATENATE("LMPlanned:",(N444*1000))</f>
        <v>LMPlanned:0</v>
      </c>
      <c t="str" s="18" r="M444">
        <f>CONCATENATE("LMSettled:",(P444*1000))</f>
        <v>LMSettled:32000</v>
      </c>
      <c s="25" r="N444">
        <v>0</v>
      </c>
      <c t="s" s="24" r="O444">
        <v>30</v>
      </c>
      <c s="6" r="P444">
        <v>32</v>
      </c>
      <c s="10" r="Q444">
        <v>0</v>
      </c>
      <c s="28" r="R444">
        <v>0</v>
      </c>
      <c s="28" r="S444">
        <v>1012.87</v>
      </c>
      <c s="10" r="T444"/>
      <c s="20" r="U444">
        <f>X444*32</f>
        <v>1046.4</v>
      </c>
      <c s="29" r="V444">
        <f>IF((U444=0),0,(S444/U444))</f>
        <v>0.967956804281346</v>
      </c>
      <c s="28" r="X444">
        <f>(AA444+AB444)*AC444</f>
        <v>32.7</v>
      </c>
      <c s="10" r="Y444"/>
      <c s="22" r="AA444">
        <v>29.36</v>
      </c>
      <c s="22" r="AB444">
        <v>3.34</v>
      </c>
      <c s="22" r="AC444">
        <v>1</v>
      </c>
      <c s="22" r="AD444">
        <v>0.97</v>
      </c>
    </row>
    <row customHeight="1" r="445" ht="12.0">
      <c s="13" r="A445">
        <v>41293.4583333333</v>
      </c>
      <c s="16" r="B445">
        <v>41293.4583333333</v>
      </c>
      <c s="13" r="C445">
        <f>A445+TIME(5,0,0)</f>
        <v>41293.6666666667</v>
      </c>
      <c s="17" r="D445">
        <f>DATE(YEAR(C445),MONTH(C445),DAY(C445))</f>
        <v>41293</v>
      </c>
      <c s="18" r="E445">
        <f>HOUR(C445)</f>
        <v>16</v>
      </c>
      <c t="str" s="18" r="F445">
        <f>CONCATENATE("LMsched:",(H445*1000))</f>
        <v>LMsched:32000</v>
      </c>
      <c s="11" r="G445">
        <v>32</v>
      </c>
      <c s="6" r="H445">
        <v>32</v>
      </c>
      <c s="25" r="I445">
        <v>0</v>
      </c>
      <c t="str" s="18" r="J445">
        <f>CONCATENATE("LMbid:",(G445*1000))</f>
        <v>LMbid:32000</v>
      </c>
      <c t="str" s="18" r="K445">
        <f>CONCATENATE("LMUnscheduled:",(I445*1000))</f>
        <v>LMUnscheduled:0</v>
      </c>
      <c t="str" s="18" r="L445">
        <f>CONCATENATE("LMPlanned:",(N445*1000))</f>
        <v>LMPlanned:0</v>
      </c>
      <c t="str" s="18" r="M445">
        <f>CONCATENATE("LMSettled:",(P445*1000))</f>
        <v>LMSettled:32000</v>
      </c>
      <c s="25" r="N445">
        <v>0</v>
      </c>
      <c t="s" s="24" r="O445">
        <v>30</v>
      </c>
      <c s="6" r="P445">
        <v>32</v>
      </c>
      <c s="10" r="Q445">
        <v>-2</v>
      </c>
      <c s="28" r="R445">
        <v>-53.76</v>
      </c>
      <c s="28" r="S445">
        <v>959.16</v>
      </c>
      <c s="10" r="T445"/>
      <c s="20" r="U445">
        <f>X445*32</f>
        <v>986.24</v>
      </c>
      <c s="29" r="V445">
        <f>IF((U445=0),0,(S445/U445))</f>
        <v>0.972542180402336</v>
      </c>
      <c s="28" r="X445">
        <f>(AA445+AB445)*AC445</f>
        <v>30.82</v>
      </c>
      <c s="10" r="Y445"/>
      <c s="22" r="AA445">
        <v>23.65</v>
      </c>
      <c s="22" r="AB445">
        <v>7.17</v>
      </c>
      <c s="22" r="AC445">
        <v>1</v>
      </c>
      <c s="22" r="AD445">
        <v>0.97</v>
      </c>
    </row>
    <row customHeight="1" r="446" ht="12.0">
      <c s="13" r="A446">
        <v>41293.5</v>
      </c>
      <c s="16" r="B446">
        <v>41293.5</v>
      </c>
      <c s="13" r="C446">
        <f>A446+TIME(5,0,0)</f>
        <v>41293.7083333333</v>
      </c>
      <c s="17" r="D446">
        <f>DATE(YEAR(C446),MONTH(C446),DAY(C446))</f>
        <v>41293</v>
      </c>
      <c s="18" r="E446">
        <f>HOUR(C446)</f>
        <v>17</v>
      </c>
      <c t="str" s="18" r="F446">
        <f>CONCATENATE("LMsched:",(H446*1000))</f>
        <v>LMsched:32000</v>
      </c>
      <c s="11" r="G446">
        <v>32</v>
      </c>
      <c s="6" r="H446">
        <v>32</v>
      </c>
      <c s="25" r="I446">
        <v>0</v>
      </c>
      <c t="str" s="18" r="J446">
        <f>CONCATENATE("LMbid:",(G446*1000))</f>
        <v>LMbid:32000</v>
      </c>
      <c t="str" s="18" r="K446">
        <f>CONCATENATE("LMUnscheduled:",(I446*1000))</f>
        <v>LMUnscheduled:0</v>
      </c>
      <c t="str" s="18" r="L446">
        <f>CONCATENATE("LMPlanned:",(N446*1000))</f>
        <v>LMPlanned:0</v>
      </c>
      <c t="str" s="18" r="M446">
        <f>CONCATENATE("LMSettled:",(P446*1000))</f>
        <v>LMSettled:32000</v>
      </c>
      <c s="25" r="N446">
        <v>0</v>
      </c>
      <c t="s" s="24" r="O446">
        <v>30</v>
      </c>
      <c s="6" r="P446">
        <v>32</v>
      </c>
      <c s="10" r="Q446">
        <v>-1</v>
      </c>
      <c s="28" r="R446">
        <v>-25.21</v>
      </c>
      <c s="28" r="S446">
        <v>814.21</v>
      </c>
      <c s="10" r="T446"/>
      <c s="20" r="U446">
        <f>X446*32</f>
        <v>851.84</v>
      </c>
      <c s="29" r="V446">
        <f>IF((U446=0),0,(S446/U446))</f>
        <v>0.95582503756574</v>
      </c>
      <c s="28" r="X446">
        <f>(AA446+AB446)*AC446</f>
        <v>26.62</v>
      </c>
      <c s="10" r="Y446"/>
      <c s="22" r="AA446">
        <v>24.5</v>
      </c>
      <c s="22" r="AB446">
        <v>2.12</v>
      </c>
      <c s="22" r="AC446">
        <v>1</v>
      </c>
      <c s="22" r="AD446">
        <v>0.96</v>
      </c>
    </row>
    <row customHeight="1" r="447" ht="12.0">
      <c s="13" r="A447">
        <v>41293.5416666667</v>
      </c>
      <c s="16" r="B447">
        <v>41293.5416666667</v>
      </c>
      <c s="13" r="C447">
        <f>A447+TIME(5,0,0)</f>
        <v>41293.75</v>
      </c>
      <c s="17" r="D447">
        <f>DATE(YEAR(C447),MONTH(C447),DAY(C447))</f>
        <v>41293</v>
      </c>
      <c s="18" r="E447">
        <f>HOUR(C447)</f>
        <v>18</v>
      </c>
      <c t="str" s="18" r="F447">
        <f>CONCATENATE("LMsched:",(H447*1000))</f>
        <v>LMsched:32000</v>
      </c>
      <c s="11" r="G447">
        <v>32</v>
      </c>
      <c s="6" r="H447">
        <v>32</v>
      </c>
      <c s="25" r="I447">
        <v>0</v>
      </c>
      <c t="str" s="18" r="J447">
        <f>CONCATENATE("LMbid:",(G447*1000))</f>
        <v>LMbid:32000</v>
      </c>
      <c t="str" s="18" r="K447">
        <f>CONCATENATE("LMUnscheduled:",(I447*1000))</f>
        <v>LMUnscheduled:0</v>
      </c>
      <c t="str" s="18" r="L447">
        <f>CONCATENATE("LMPlanned:",(N447*1000))</f>
        <v>LMPlanned:0</v>
      </c>
      <c t="str" s="18" r="M447">
        <f>CONCATENATE("LMSettled:",(P447*1000))</f>
        <v>LMSettled:32000</v>
      </c>
      <c s="25" r="N447">
        <v>0</v>
      </c>
      <c t="s" s="24" r="O447">
        <v>30</v>
      </c>
      <c s="6" r="P447">
        <v>32</v>
      </c>
      <c s="10" r="Q447">
        <v>-4</v>
      </c>
      <c s="28" r="R447">
        <v>-73.04</v>
      </c>
      <c s="28" r="S447">
        <v>819.06</v>
      </c>
      <c s="10" r="T447"/>
      <c s="20" r="U447">
        <f>X447*32</f>
        <v>1156.48</v>
      </c>
      <c s="29" r="V447">
        <f>IF((U447=0),0,(S447/U447))</f>
        <v>0.708235334809076</v>
      </c>
      <c s="28" r="X447">
        <f>(AA447+AB447)*AC447</f>
        <v>36.14</v>
      </c>
      <c s="10" r="Y447"/>
      <c s="22" r="AA447">
        <v>31.16</v>
      </c>
      <c s="22" r="AB447">
        <v>4.98</v>
      </c>
      <c s="22" r="AC447">
        <v>1</v>
      </c>
      <c s="22" r="AD447">
        <v>0.71</v>
      </c>
    </row>
    <row customHeight="1" r="448" ht="12.0">
      <c s="13" r="A448">
        <v>41293.5833333333</v>
      </c>
      <c s="16" r="B448">
        <v>41293.5833333333</v>
      </c>
      <c s="13" r="C448">
        <f>A448+TIME(5,0,0)</f>
        <v>41293.7916666667</v>
      </c>
      <c s="17" r="D448">
        <f>DATE(YEAR(C448),MONTH(C448),DAY(C448))</f>
        <v>41293</v>
      </c>
      <c s="18" r="E448">
        <f>HOUR(C448)</f>
        <v>19</v>
      </c>
      <c t="str" s="18" r="F448">
        <f>CONCATENATE("LMsched:",(H448*1000))</f>
        <v>LMsched:32000</v>
      </c>
      <c s="11" r="G448">
        <v>32</v>
      </c>
      <c s="6" r="H448">
        <v>32</v>
      </c>
      <c s="25" r="I448">
        <v>0</v>
      </c>
      <c t="str" s="18" r="J448">
        <f>CONCATENATE("LMbid:",(G448*1000))</f>
        <v>LMbid:32000</v>
      </c>
      <c t="str" s="18" r="K448">
        <f>CONCATENATE("LMUnscheduled:",(I448*1000))</f>
        <v>LMUnscheduled:0</v>
      </c>
      <c t="str" s="18" r="L448">
        <f>CONCATENATE("LMPlanned:",(N448*1000))</f>
        <v>LMPlanned:0</v>
      </c>
      <c t="str" s="18" r="M448">
        <f>CONCATENATE("LMSettled:",(P448*1000))</f>
        <v>LMSettled:32000</v>
      </c>
      <c s="25" r="N448">
        <v>0</v>
      </c>
      <c t="s" s="24" r="O448">
        <v>30</v>
      </c>
      <c s="6" r="P448">
        <v>32</v>
      </c>
      <c s="10" r="Q448">
        <v>0</v>
      </c>
      <c s="28" r="R448">
        <v>0</v>
      </c>
      <c s="28" r="S448">
        <v>887.7</v>
      </c>
      <c s="10" r="T448"/>
      <c s="20" r="U448">
        <f>X448*32</f>
        <v>1011.84</v>
      </c>
      <c s="29" r="V448">
        <f>IF((U448=0),0,(S448/U448))</f>
        <v>0.877312618595825</v>
      </c>
      <c s="28" r="X448">
        <f>(AA448+AB448)*AC448</f>
        <v>31.62</v>
      </c>
      <c s="10" r="Y448"/>
      <c s="22" r="AA448">
        <v>24.35</v>
      </c>
      <c s="22" r="AB448">
        <v>7.27</v>
      </c>
      <c s="22" r="AC448">
        <v>1</v>
      </c>
      <c s="22" r="AD448">
        <v>0.88</v>
      </c>
    </row>
    <row customHeight="1" r="449" ht="12.0">
      <c s="13" r="A449">
        <v>41293.625</v>
      </c>
      <c s="16" r="B449">
        <v>41293.625</v>
      </c>
      <c s="13" r="C449">
        <f>A449+TIME(5,0,0)</f>
        <v>41293.8333333333</v>
      </c>
      <c s="17" r="D449">
        <f>DATE(YEAR(C449),MONTH(C449),DAY(C449))</f>
        <v>41293</v>
      </c>
      <c s="18" r="E449">
        <f>HOUR(C449)</f>
        <v>20</v>
      </c>
      <c t="str" s="18" r="F449">
        <f>CONCATENATE("LMsched:",(H449*1000))</f>
        <v>LMsched:32000</v>
      </c>
      <c s="11" r="G449">
        <v>32</v>
      </c>
      <c s="6" r="H449">
        <v>32</v>
      </c>
      <c s="25" r="I449">
        <v>0</v>
      </c>
      <c t="str" s="18" r="J449">
        <f>CONCATENATE("LMbid:",(G449*1000))</f>
        <v>LMbid:32000</v>
      </c>
      <c t="str" s="18" r="K449">
        <f>CONCATENATE("LMUnscheduled:",(I449*1000))</f>
        <v>LMUnscheduled:0</v>
      </c>
      <c t="str" s="18" r="L449">
        <f>CONCATENATE("LMPlanned:",(N449*1000))</f>
        <v>LMPlanned:0</v>
      </c>
      <c t="str" s="18" r="M449">
        <f>CONCATENATE("LMSettled:",(P449*1000))</f>
        <v>LMSettled:32000</v>
      </c>
      <c s="25" r="N449">
        <v>0</v>
      </c>
      <c t="s" s="24" r="O449">
        <v>30</v>
      </c>
      <c s="6" r="P449">
        <v>32</v>
      </c>
      <c s="10" r="Q449">
        <v>-1</v>
      </c>
      <c s="28" r="R449">
        <v>-22.79</v>
      </c>
      <c s="28" r="S449">
        <v>742.32</v>
      </c>
      <c s="10" r="T449"/>
      <c s="20" r="U449">
        <f>X449*32</f>
        <v>819.2</v>
      </c>
      <c s="29" r="V449">
        <f>IF((U449=0),0,(S449/U449))</f>
        <v>0.90615234375</v>
      </c>
      <c s="28" r="X449">
        <f>(AA449+AB449)*AC449</f>
        <v>25.6</v>
      </c>
      <c s="10" r="Y449"/>
      <c s="22" r="AA449">
        <v>18.05</v>
      </c>
      <c s="22" r="AB449">
        <v>7.55</v>
      </c>
      <c s="22" r="AC449">
        <v>1</v>
      </c>
      <c s="22" r="AD449">
        <v>0.91</v>
      </c>
    </row>
    <row customHeight="1" r="450" ht="12.0">
      <c s="13" r="A450">
        <v>41293.6666666667</v>
      </c>
      <c s="16" r="B450">
        <v>41293.6666666667</v>
      </c>
      <c s="13" r="C450">
        <f>A450+TIME(5,0,0)</f>
        <v>41293.875</v>
      </c>
      <c s="17" r="D450">
        <f>DATE(YEAR(C450),MONTH(C450),DAY(C450))</f>
        <v>41293</v>
      </c>
      <c s="18" r="E450">
        <f>HOUR(C450)</f>
        <v>21</v>
      </c>
      <c t="str" s="18" r="F450">
        <f>CONCATENATE("LMsched:",(H450*1000))</f>
        <v>LMsched:32000</v>
      </c>
      <c s="11" r="G450">
        <v>32</v>
      </c>
      <c s="6" r="H450">
        <v>32</v>
      </c>
      <c s="25" r="I450">
        <v>0</v>
      </c>
      <c t="str" s="18" r="J450">
        <f>CONCATENATE("LMbid:",(G450*1000))</f>
        <v>LMbid:32000</v>
      </c>
      <c t="str" s="18" r="K450">
        <f>CONCATENATE("LMUnscheduled:",(I450*1000))</f>
        <v>LMUnscheduled:0</v>
      </c>
      <c t="str" s="18" r="L450">
        <f>CONCATENATE("LMPlanned:",(N450*1000))</f>
        <v>LMPlanned:0</v>
      </c>
      <c t="str" s="18" r="M450">
        <f>CONCATENATE("LMSettled:",(P450*1000))</f>
        <v>LMSettled:32000</v>
      </c>
      <c s="25" r="N450">
        <v>0</v>
      </c>
      <c t="s" s="24" r="O450">
        <v>30</v>
      </c>
      <c s="6" r="P450">
        <v>32</v>
      </c>
      <c s="10" r="Q450">
        <v>-1</v>
      </c>
      <c s="28" r="R450">
        <v>-18.76</v>
      </c>
      <c s="28" r="S450">
        <v>362.19</v>
      </c>
      <c s="10" r="T450"/>
      <c s="20" r="U450">
        <f>X450*32</f>
        <v>419.2</v>
      </c>
      <c s="29" r="V450">
        <f>IF((U450=0),0,(S450/U450))</f>
        <v>0.86400286259542</v>
      </c>
      <c s="28" r="X450">
        <f>(AA450+AB450)*AC450</f>
        <v>13.1</v>
      </c>
      <c s="10" r="Y450"/>
      <c s="22" r="AA450">
        <v>9.72</v>
      </c>
      <c s="22" r="AB450">
        <v>3.38</v>
      </c>
      <c s="22" r="AC450">
        <v>1</v>
      </c>
      <c s="22" r="AD450">
        <v>0.86</v>
      </c>
    </row>
    <row customHeight="1" r="451" ht="12.0">
      <c s="13" r="A451">
        <v>41293.7083333333</v>
      </c>
      <c s="16" r="B451">
        <v>41293.7083333333</v>
      </c>
      <c s="13" r="C451">
        <f>A451+TIME(5,0,0)</f>
        <v>41293.9166666667</v>
      </c>
      <c s="17" r="D451">
        <f>DATE(YEAR(C451),MONTH(C451),DAY(C451))</f>
        <v>41293</v>
      </c>
      <c s="18" r="E451">
        <f>HOUR(C451)</f>
        <v>22</v>
      </c>
      <c t="str" s="18" r="F451">
        <f>CONCATENATE("LMsched:",(H451*1000))</f>
        <v>LMsched:32000</v>
      </c>
      <c s="11" r="G451">
        <v>32</v>
      </c>
      <c s="6" r="H451">
        <v>32</v>
      </c>
      <c s="25" r="I451">
        <v>0</v>
      </c>
      <c t="str" s="18" r="J451">
        <f>CONCATENATE("LMbid:",(G451*1000))</f>
        <v>LMbid:32000</v>
      </c>
      <c t="str" s="18" r="K451">
        <f>CONCATENATE("LMUnscheduled:",(I451*1000))</f>
        <v>LMUnscheduled:0</v>
      </c>
      <c t="str" s="18" r="L451">
        <f>CONCATENATE("LMPlanned:",(N451*1000))</f>
        <v>LMPlanned:0</v>
      </c>
      <c t="str" s="18" r="M451">
        <f>CONCATENATE("LMSettled:",(P451*1000))</f>
        <v>LMSettled:32000</v>
      </c>
      <c s="25" r="N451">
        <v>0</v>
      </c>
      <c t="s" s="24" r="O451">
        <v>30</v>
      </c>
      <c s="6" r="P451">
        <v>32</v>
      </c>
      <c s="10" r="Q451">
        <v>-1</v>
      </c>
      <c s="28" r="R451">
        <v>-16.98</v>
      </c>
      <c s="28" r="S451">
        <v>1064.4</v>
      </c>
      <c s="10" r="T451"/>
      <c s="20" r="U451">
        <f>X451*32</f>
        <v>1090.56</v>
      </c>
      <c s="29" r="V451">
        <f>IF((U451=0),0,(S451/U451))</f>
        <v>0.976012323943662</v>
      </c>
      <c s="28" r="X451">
        <f>(AA451+AB451)*AC451</f>
        <v>34.08</v>
      </c>
      <c s="10" r="Y451"/>
      <c s="22" r="AA451">
        <v>25.83</v>
      </c>
      <c s="22" r="AB451">
        <v>8.25</v>
      </c>
      <c s="22" r="AC451">
        <v>1</v>
      </c>
      <c s="22" r="AD451">
        <v>0.98</v>
      </c>
    </row>
    <row customHeight="1" r="452" ht="12.0">
      <c s="13" r="A452">
        <v>41293.75</v>
      </c>
      <c s="16" r="B452">
        <v>41293.75</v>
      </c>
      <c s="13" r="C452">
        <f>A452+TIME(5,0,0)</f>
        <v>41293.9583333333</v>
      </c>
      <c s="17" r="D452">
        <f>DATE(YEAR(C452),MONTH(C452),DAY(C452))</f>
        <v>41293</v>
      </c>
      <c s="18" r="E452">
        <f>HOUR(C452)</f>
        <v>23</v>
      </c>
      <c t="str" s="18" r="F452">
        <f>CONCATENATE("LMsched:",(H452*1000))</f>
        <v>LMsched:32000</v>
      </c>
      <c s="11" r="G452">
        <v>32</v>
      </c>
      <c s="6" r="H452">
        <v>32</v>
      </c>
      <c s="25" r="I452">
        <v>0</v>
      </c>
      <c t="str" s="18" r="J452">
        <f>CONCATENATE("LMbid:",(G452*1000))</f>
        <v>LMbid:32000</v>
      </c>
      <c t="str" s="18" r="K452">
        <f>CONCATENATE("LMUnscheduled:",(I452*1000))</f>
        <v>LMUnscheduled:0</v>
      </c>
      <c t="str" s="18" r="L452">
        <f>CONCATENATE("LMPlanned:",(N452*1000))</f>
        <v>LMPlanned:0</v>
      </c>
      <c t="str" s="18" r="M452">
        <f>CONCATENATE("LMSettled:",(P452*1000))</f>
        <v>LMSettled:32000</v>
      </c>
      <c s="25" r="N452">
        <v>0</v>
      </c>
      <c t="s" s="24" r="O452">
        <v>30</v>
      </c>
      <c s="6" r="P452">
        <v>32</v>
      </c>
      <c s="10" r="Q452">
        <v>-2</v>
      </c>
      <c s="28" r="R452">
        <v>-63.12</v>
      </c>
      <c s="28" r="S452">
        <v>1542.05</v>
      </c>
      <c s="10" r="T452"/>
      <c s="20" r="U452">
        <f>X452*32</f>
        <v>1627.2</v>
      </c>
      <c s="29" r="V452">
        <f>IF((U452=0),0,(S452/U452))</f>
        <v>0.947670845624385</v>
      </c>
      <c s="28" r="X452">
        <f>(AA452+AB452)*AC452</f>
        <v>50.85</v>
      </c>
      <c s="10" r="Y452"/>
      <c s="22" r="AA452">
        <v>44.85</v>
      </c>
      <c s="22" r="AB452">
        <v>6</v>
      </c>
      <c s="22" r="AC452">
        <v>1</v>
      </c>
      <c s="22" r="AD452">
        <v>0.95</v>
      </c>
    </row>
    <row customHeight="1" r="453" ht="12.0">
      <c s="13" r="A453">
        <v>41293.7916666667</v>
      </c>
      <c s="16" r="B453">
        <v>41293.7916666667</v>
      </c>
      <c s="13" r="C453">
        <f>A453+TIME(5,0,0)</f>
        <v>41294</v>
      </c>
      <c s="17" r="D453">
        <f>DATE(YEAR(C453),MONTH(C453),DAY(C453))</f>
        <v>41294</v>
      </c>
      <c s="18" r="E453">
        <f>HOUR(C453)</f>
        <v>0</v>
      </c>
      <c t="str" s="18" r="F453">
        <f>CONCATENATE("LMsched:",(H453*1000))</f>
        <v>LMsched:32000</v>
      </c>
      <c s="11" r="G453">
        <v>32</v>
      </c>
      <c s="6" r="H453">
        <v>32</v>
      </c>
      <c s="25" r="I453">
        <v>0</v>
      </c>
      <c t="str" s="18" r="J453">
        <f>CONCATENATE("LMbid:",(G453*1000))</f>
        <v>LMbid:32000</v>
      </c>
      <c t="str" s="18" r="K453">
        <f>CONCATENATE("LMUnscheduled:",(I453*1000))</f>
        <v>LMUnscheduled:0</v>
      </c>
      <c t="str" s="18" r="L453">
        <f>CONCATENATE("LMPlanned:",(N453*1000))</f>
        <v>LMPlanned:0</v>
      </c>
      <c t="str" s="18" r="M453">
        <f>CONCATENATE("LMSettled:",(P453*1000))</f>
        <v>LMSettled:32000</v>
      </c>
      <c s="25" r="N453">
        <v>0</v>
      </c>
      <c t="s" s="24" r="O453">
        <v>30</v>
      </c>
      <c s="6" r="P453">
        <v>32</v>
      </c>
      <c s="10" r="Q453">
        <v>-2</v>
      </c>
      <c s="28" r="R453">
        <v>-54.92</v>
      </c>
      <c s="28" r="S453">
        <v>1349.03</v>
      </c>
      <c s="10" r="T453"/>
      <c s="20" r="U453">
        <f>X453*32</f>
        <v>1375.04</v>
      </c>
      <c s="29" r="V453">
        <f>IF((U453=0),0,(S453/U453))</f>
        <v>0.981084186641843</v>
      </c>
      <c s="28" r="X453">
        <f>(AA453+AB453)*AC453</f>
        <v>42.97</v>
      </c>
      <c s="10" r="Y453"/>
      <c s="22" r="AA453">
        <v>36.34</v>
      </c>
      <c s="22" r="AB453">
        <v>6.63</v>
      </c>
      <c s="22" r="AC453">
        <v>1</v>
      </c>
      <c s="22" r="AD453">
        <v>0.98</v>
      </c>
    </row>
    <row customHeight="1" r="454" ht="12.0">
      <c s="13" r="A454">
        <v>41293.8333333333</v>
      </c>
      <c s="16" r="B454">
        <v>41293.8333333333</v>
      </c>
      <c s="17" r="C454">
        <f>A454+TIME(5,0,0)</f>
        <v>41294.0416666667</v>
      </c>
      <c s="17" r="D454">
        <f>DATE(YEAR(C454),MONTH(C454),DAY(C454))</f>
        <v>41294</v>
      </c>
      <c s="18" r="E454">
        <f>HOUR(C454)</f>
        <v>1</v>
      </c>
      <c t="str" s="18" r="F454">
        <f>CONCATENATE("LMsched:",(H454*1000))</f>
        <v>LMsched:32000</v>
      </c>
      <c s="11" r="G454">
        <v>32</v>
      </c>
      <c s="6" r="H454">
        <v>32</v>
      </c>
      <c s="25" r="I454">
        <v>0</v>
      </c>
      <c t="str" s="18" r="J454">
        <f>CONCATENATE("LMbid:",(G454*1000))</f>
        <v>LMbid:32000</v>
      </c>
      <c t="str" s="18" r="K454">
        <f>CONCATENATE("LMUnscheduled:",(I454*1000))</f>
        <v>LMUnscheduled:0</v>
      </c>
      <c t="str" s="18" r="L454">
        <f>CONCATENATE("LMPlanned:",(N454*1000))</f>
        <v>LMPlanned:0</v>
      </c>
      <c t="str" s="18" r="M454">
        <f>CONCATENATE("LMSettled:",(P454*1000))</f>
        <v>LMSettled:32000</v>
      </c>
      <c s="25" r="N454">
        <v>0</v>
      </c>
      <c t="s" s="24" r="O454">
        <v>30</v>
      </c>
      <c s="6" r="P454">
        <v>32</v>
      </c>
      <c s="10" r="Q454">
        <v>-1</v>
      </c>
      <c s="28" r="R454">
        <v>-25.79</v>
      </c>
      <c s="28" r="S454">
        <v>799.64</v>
      </c>
      <c s="10" r="T454"/>
      <c s="20" r="U454">
        <f>X454*32</f>
        <v>844.16</v>
      </c>
      <c s="29" r="V454">
        <f>IF((U454=0),0,(S454/U454))</f>
        <v>0.947261182714177</v>
      </c>
      <c s="28" r="X454">
        <f>(AA454+AB454)*AC454</f>
        <v>26.38</v>
      </c>
      <c s="10" r="Y454"/>
      <c s="22" r="AA454">
        <v>23.87</v>
      </c>
      <c s="22" r="AB454">
        <v>2.51</v>
      </c>
      <c s="22" r="AC454">
        <v>1</v>
      </c>
      <c s="22" r="AD454">
        <v>0.95</v>
      </c>
    </row>
    <row customHeight="1" r="455" ht="12.0">
      <c s="13" r="A455">
        <v>41293.875</v>
      </c>
      <c s="16" r="B455">
        <v>41293.875</v>
      </c>
      <c s="13" r="C455">
        <f>A455+TIME(5,0,0)</f>
        <v>41294.0833333333</v>
      </c>
      <c s="17" r="D455">
        <f>DATE(YEAR(C455),MONTH(C455),DAY(C455))</f>
        <v>41294</v>
      </c>
      <c s="18" r="E455">
        <f>HOUR(C455)</f>
        <v>2</v>
      </c>
      <c t="str" s="18" r="F455">
        <f>CONCATENATE("LMsched:",(H455*1000))</f>
        <v>LMsched:32000</v>
      </c>
      <c s="11" r="G455">
        <v>32</v>
      </c>
      <c s="6" r="H455">
        <v>32</v>
      </c>
      <c s="25" r="I455">
        <v>0</v>
      </c>
      <c t="str" s="18" r="J455">
        <f>CONCATENATE("LMbid:",(G455*1000))</f>
        <v>LMbid:32000</v>
      </c>
      <c t="str" s="18" r="K455">
        <f>CONCATENATE("LMUnscheduled:",(I455*1000))</f>
        <v>LMUnscheduled:0</v>
      </c>
      <c t="str" s="18" r="L455">
        <f>CONCATENATE("LMPlanned:",(N455*1000))</f>
        <v>LMPlanned:0</v>
      </c>
      <c t="str" s="18" r="M455">
        <f>CONCATENATE("LMSettled:",(P455*1000))</f>
        <v>LMSettled:32000</v>
      </c>
      <c s="25" r="N455">
        <v>0</v>
      </c>
      <c t="s" s="24" r="O455">
        <v>30</v>
      </c>
      <c s="6" r="P455">
        <v>32</v>
      </c>
      <c s="10" r="Q455">
        <v>0</v>
      </c>
      <c s="28" r="R455">
        <v>0</v>
      </c>
      <c s="28" r="S455">
        <v>971.93</v>
      </c>
      <c s="10" r="T455"/>
      <c s="20" r="U455">
        <f>X455*32</f>
        <v>1011.2</v>
      </c>
      <c s="29" r="V455">
        <f>IF((U455=0),0,(S455/U455))</f>
        <v>0.961164952531646</v>
      </c>
      <c s="28" r="X455">
        <f>(AA455+AB455)*AC455</f>
        <v>31.6</v>
      </c>
      <c s="10" r="Y455"/>
      <c s="22" r="AA455">
        <v>24.66</v>
      </c>
      <c s="22" r="AB455">
        <v>6.94</v>
      </c>
      <c s="22" r="AC455">
        <v>1</v>
      </c>
      <c s="22" r="AD455">
        <v>0.96</v>
      </c>
    </row>
    <row customHeight="1" r="456" ht="12.0">
      <c s="13" r="A456">
        <v>41293.9166666667</v>
      </c>
      <c s="16" r="B456">
        <v>41293.9166666667</v>
      </c>
      <c s="13" r="C456">
        <f>A456+TIME(5,0,0)</f>
        <v>41294.125</v>
      </c>
      <c s="17" r="D456">
        <f>DATE(YEAR(C456),MONTH(C456),DAY(C456))</f>
        <v>41294</v>
      </c>
      <c s="18" r="E456">
        <f>HOUR(C456)</f>
        <v>3</v>
      </c>
      <c t="str" s="18" r="F456">
        <f>CONCATENATE("LMsched:",(H456*1000))</f>
        <v>LMsched:32000</v>
      </c>
      <c s="11" r="G456">
        <v>32</v>
      </c>
      <c s="6" r="H456">
        <v>32</v>
      </c>
      <c s="25" r="I456">
        <v>0</v>
      </c>
      <c t="str" s="18" r="J456">
        <f>CONCATENATE("LMbid:",(G456*1000))</f>
        <v>LMbid:32000</v>
      </c>
      <c t="str" s="18" r="K456">
        <f>CONCATENATE("LMUnscheduled:",(I456*1000))</f>
        <v>LMUnscheduled:0</v>
      </c>
      <c t="str" s="18" r="L456">
        <f>CONCATENATE("LMPlanned:",(N456*1000))</f>
        <v>LMPlanned:0</v>
      </c>
      <c t="str" s="18" r="M456">
        <f>CONCATENATE("LMSettled:",(P456*1000))</f>
        <v>LMSettled:32000</v>
      </c>
      <c s="25" r="N456">
        <v>0</v>
      </c>
      <c t="s" s="24" r="O456">
        <v>30</v>
      </c>
      <c s="6" r="P456">
        <v>32</v>
      </c>
      <c s="10" r="Q456">
        <v>-2</v>
      </c>
      <c s="28" r="R456">
        <v>-46.38</v>
      </c>
      <c s="28" r="S456">
        <v>901.29</v>
      </c>
      <c s="10" r="T456"/>
      <c s="20" r="U456">
        <f>X456*32</f>
        <v>929.92</v>
      </c>
      <c s="29" r="V456">
        <f>IF((U456=0),0,(S456/U456))</f>
        <v>0.969212405368204</v>
      </c>
      <c s="28" r="X456">
        <f>(AA456+AB456)*AC456</f>
        <v>29.06</v>
      </c>
      <c s="10" r="Y456"/>
      <c s="22" r="AA456">
        <v>22.99</v>
      </c>
      <c s="22" r="AB456">
        <v>6.07</v>
      </c>
      <c s="22" r="AC456">
        <v>1</v>
      </c>
      <c s="22" r="AD456">
        <v>0.97</v>
      </c>
    </row>
    <row customHeight="1" r="457" ht="12.0">
      <c s="13" r="A457">
        <v>41293.9583333333</v>
      </c>
      <c s="16" r="B457">
        <v>41293.9583333333</v>
      </c>
      <c s="13" r="C457">
        <f>A457+TIME(5,0,0)</f>
        <v>41294.1666666667</v>
      </c>
      <c s="17" r="D457">
        <f>DATE(YEAR(C457),MONTH(C457),DAY(C457))</f>
        <v>41294</v>
      </c>
      <c s="18" r="E457">
        <f>HOUR(C457)</f>
        <v>4</v>
      </c>
      <c t="str" s="18" r="F457">
        <f>CONCATENATE("LMsched:",(H457*1000))</f>
        <v>LMsched:32000</v>
      </c>
      <c s="11" r="G457">
        <v>32</v>
      </c>
      <c s="6" r="H457">
        <v>32</v>
      </c>
      <c s="25" r="I457">
        <v>0</v>
      </c>
      <c t="str" s="18" r="J457">
        <f>CONCATENATE("LMbid:",(G457*1000))</f>
        <v>LMbid:32000</v>
      </c>
      <c t="str" s="18" r="K457">
        <f>CONCATENATE("LMUnscheduled:",(I457*1000))</f>
        <v>LMUnscheduled:0</v>
      </c>
      <c t="str" s="18" r="L457">
        <f>CONCATENATE("LMPlanned:",(N457*1000))</f>
        <v>LMPlanned:0</v>
      </c>
      <c t="str" s="18" r="M457">
        <f>CONCATENATE("LMSettled:",(P457*1000))</f>
        <v>LMSettled:32000</v>
      </c>
      <c s="25" r="N457">
        <v>0</v>
      </c>
      <c t="s" s="24" r="O457">
        <v>30</v>
      </c>
      <c s="6" r="P457">
        <v>32</v>
      </c>
      <c s="10" r="Q457">
        <v>-2</v>
      </c>
      <c s="28" r="R457">
        <v>-46.7</v>
      </c>
      <c s="28" r="S457">
        <v>1018.08</v>
      </c>
      <c s="10" r="T457"/>
      <c s="20" r="U457">
        <f>X457*32</f>
        <v>1053.44</v>
      </c>
      <c s="29" r="V457">
        <f>IF((U457=0),0,(S457/U457))</f>
        <v>0.966433778857837</v>
      </c>
      <c s="28" r="X457">
        <f>(AA457+AB457)*AC457</f>
        <v>32.92</v>
      </c>
      <c s="10" r="Y457"/>
      <c s="22" r="AA457">
        <v>22.31</v>
      </c>
      <c s="22" r="AB457">
        <v>10.61</v>
      </c>
      <c s="22" r="AC457">
        <v>1</v>
      </c>
      <c s="22" r="AD457">
        <v>0.97</v>
      </c>
    </row>
    <row customHeight="1" r="458" ht="12.0">
      <c s="13" r="A458">
        <v>41294</v>
      </c>
      <c s="16" r="B458">
        <v>41294</v>
      </c>
      <c s="13" r="C458">
        <f>A458+TIME(5,0,0)</f>
        <v>41294.2083333333</v>
      </c>
      <c s="17" r="D458">
        <f>DATE(YEAR(C458),MONTH(C458),DAY(C458))</f>
        <v>41294</v>
      </c>
      <c s="18" r="E458">
        <f>HOUR(C458)</f>
        <v>5</v>
      </c>
      <c t="str" s="18" r="F458">
        <f>CONCATENATE("LMsched:",(H458*1000))</f>
        <v>LMsched:32000</v>
      </c>
      <c s="11" r="G458">
        <v>32</v>
      </c>
      <c s="6" r="H458">
        <v>32</v>
      </c>
      <c s="25" r="I458">
        <v>0</v>
      </c>
      <c t="str" s="18" r="J458">
        <f>CONCATENATE("LMbid:",(G458*1000))</f>
        <v>LMbid:32000</v>
      </c>
      <c t="str" s="18" r="K458">
        <f>CONCATENATE("LMUnscheduled:",(I458*1000))</f>
        <v>LMUnscheduled:0</v>
      </c>
      <c t="str" s="18" r="L458">
        <f>CONCATENATE("LMPlanned:",(N458*1000))</f>
        <v>LMPlanned:0</v>
      </c>
      <c t="str" s="18" r="M458">
        <f>CONCATENATE("LMSettled:",(P458*1000))</f>
        <v>LMSettled:32000</v>
      </c>
      <c s="25" r="N458">
        <v>0</v>
      </c>
      <c t="s" s="24" r="O458">
        <v>30</v>
      </c>
      <c s="6" r="P458">
        <v>32</v>
      </c>
      <c s="10" r="Q458">
        <v>-1</v>
      </c>
      <c s="28" r="R458">
        <v>-22.09</v>
      </c>
      <c s="28" r="S458">
        <v>839.53</v>
      </c>
      <c s="10" r="T458"/>
      <c s="20" r="U458">
        <f>X458*32</f>
        <v>912</v>
      </c>
      <c s="29" r="V458">
        <f>IF((U458=0),0,(S458/U458))</f>
        <v>0.920537280701754</v>
      </c>
      <c s="28" r="X458">
        <f>(AA458+AB458)*AC458</f>
        <v>28.5</v>
      </c>
      <c s="10" r="Y458"/>
      <c s="22" r="AA458">
        <v>21.17</v>
      </c>
      <c s="22" r="AB458">
        <v>7.33</v>
      </c>
      <c s="22" r="AC458">
        <v>1</v>
      </c>
      <c s="22" r="AD458">
        <v>0.92</v>
      </c>
    </row>
    <row customHeight="1" r="459" ht="12.0">
      <c s="13" r="A459">
        <v>41294.0416666667</v>
      </c>
      <c s="16" r="B459">
        <v>41294.0416666667</v>
      </c>
      <c s="13" r="C459">
        <f>A459+TIME(5,0,0)</f>
        <v>41294.25</v>
      </c>
      <c s="17" r="D459">
        <f>DATE(YEAR(C459),MONTH(C459),DAY(C459))</f>
        <v>41294</v>
      </c>
      <c s="18" r="E459">
        <f>HOUR(C459)</f>
        <v>6</v>
      </c>
      <c t="str" s="18" r="F459">
        <f>CONCATENATE("LMsched:",(H459*1000))</f>
        <v>LMsched:32000</v>
      </c>
      <c s="11" r="G459">
        <v>32</v>
      </c>
      <c s="6" r="H459">
        <v>32</v>
      </c>
      <c s="25" r="I459">
        <v>0</v>
      </c>
      <c t="str" s="18" r="J459">
        <f>CONCATENATE("LMbid:",(G459*1000))</f>
        <v>LMbid:32000</v>
      </c>
      <c t="str" s="18" r="K459">
        <f>CONCATENATE("LMUnscheduled:",(I459*1000))</f>
        <v>LMUnscheduled:0</v>
      </c>
      <c t="str" s="18" r="L459">
        <f>CONCATENATE("LMPlanned:",(N459*1000))</f>
        <v>LMPlanned:0</v>
      </c>
      <c t="str" s="18" r="M459">
        <f>CONCATENATE("LMSettled:",(P459*1000))</f>
        <v>LMSettled:32000</v>
      </c>
      <c s="25" r="N459">
        <v>0</v>
      </c>
      <c t="s" s="24" r="O459">
        <v>30</v>
      </c>
      <c s="6" r="P459">
        <v>32</v>
      </c>
      <c s="10" r="Q459">
        <v>-1</v>
      </c>
      <c s="28" r="R459">
        <v>-17.36</v>
      </c>
      <c s="28" r="S459">
        <v>390</v>
      </c>
      <c s="10" r="T459"/>
      <c s="20" r="U459">
        <f>X459*32</f>
        <v>409.28</v>
      </c>
      <c s="29" r="V459">
        <f>IF((U459=0),0,(S459/U459))</f>
        <v>0.952892885066458</v>
      </c>
      <c s="28" r="X459">
        <f>(AA459+AB459)*AC459</f>
        <v>12.79</v>
      </c>
      <c s="10" r="Y459"/>
      <c s="22" r="AA459">
        <v>11.12</v>
      </c>
      <c s="22" r="AB459">
        <v>1.67</v>
      </c>
      <c s="22" r="AC459">
        <v>1</v>
      </c>
      <c s="22" r="AD459">
        <v>0.95</v>
      </c>
    </row>
    <row customHeight="1" r="460" ht="12.0">
      <c s="13" r="A460">
        <v>41294.0833333333</v>
      </c>
      <c s="16" r="B460">
        <v>41294.0833333333</v>
      </c>
      <c s="13" r="C460">
        <f>A460+TIME(5,0,0)</f>
        <v>41294.2916666667</v>
      </c>
      <c s="17" r="D460">
        <f>DATE(YEAR(C460),MONTH(C460),DAY(C460))</f>
        <v>41294</v>
      </c>
      <c s="18" r="E460">
        <f>HOUR(C460)</f>
        <v>7</v>
      </c>
      <c t="str" s="18" r="F460">
        <f>CONCATENATE("LMsched:",(H460*1000))</f>
        <v>LMsched:32000</v>
      </c>
      <c s="11" r="G460">
        <v>32</v>
      </c>
      <c s="6" r="H460">
        <v>32</v>
      </c>
      <c s="25" r="I460">
        <v>0</v>
      </c>
      <c t="str" s="18" r="J460">
        <f>CONCATENATE("LMbid:",(G460*1000))</f>
        <v>LMbid:32000</v>
      </c>
      <c t="str" s="18" r="K460">
        <f>CONCATENATE("LMUnscheduled:",(I460*1000))</f>
        <v>LMUnscheduled:0</v>
      </c>
      <c t="str" s="18" r="L460">
        <f>CONCATENATE("LMPlanned:",(N460*1000))</f>
        <v>LMPlanned:0</v>
      </c>
      <c t="str" s="18" r="M460">
        <f>CONCATENATE("LMSettled:",(P460*1000))</f>
        <v>LMSettled:32000</v>
      </c>
      <c s="25" r="N460">
        <v>0</v>
      </c>
      <c t="s" s="24" r="O460">
        <v>30</v>
      </c>
      <c s="6" r="P460">
        <v>32</v>
      </c>
      <c s="10" r="Q460">
        <v>-1</v>
      </c>
      <c s="28" r="R460">
        <v>-16.05</v>
      </c>
      <c s="28" r="S460">
        <v>234.48</v>
      </c>
      <c s="10" r="T460"/>
      <c s="20" r="U460">
        <f>X460*32</f>
        <v>312.64</v>
      </c>
      <c s="29" r="V460">
        <f>IF((U460=0),0,(S460/U460))</f>
        <v>0.75</v>
      </c>
      <c s="28" r="X460">
        <f>(AA460+AB460)*AC460</f>
        <v>9.77</v>
      </c>
      <c s="10" r="Y460"/>
      <c s="22" r="AA460">
        <v>9.69</v>
      </c>
      <c s="22" r="AB460">
        <v>0.08</v>
      </c>
      <c s="22" r="AC460">
        <v>1</v>
      </c>
      <c s="22" r="AD460">
        <v>0.75</v>
      </c>
    </row>
    <row customHeight="1" r="461" ht="12.0">
      <c s="13" r="A461">
        <v>41294.125</v>
      </c>
      <c s="16" r="B461">
        <v>41294.125</v>
      </c>
      <c s="13" r="C461">
        <f>A461+TIME(5,0,0)</f>
        <v>41294.3333333333</v>
      </c>
      <c s="17" r="D461">
        <f>DATE(YEAR(C461),MONTH(C461),DAY(C461))</f>
        <v>41294</v>
      </c>
      <c s="18" r="E461">
        <f>HOUR(C461)</f>
        <v>8</v>
      </c>
      <c t="str" s="18" r="F461">
        <f>CONCATENATE("LMsched:",(H461*1000))</f>
        <v>LMsched:0</v>
      </c>
      <c s="11" r="G461">
        <v>32</v>
      </c>
      <c s="6" r="H461">
        <v>0</v>
      </c>
      <c s="25" r="I461">
        <v>0</v>
      </c>
      <c t="str" s="18" r="J461">
        <f>CONCATENATE("LMbid:",(G461*1000))</f>
        <v>LMbid:32000</v>
      </c>
      <c t="str" s="18" r="K461">
        <f>CONCATENATE("LMUnscheduled:",(I461*1000))</f>
        <v>LMUnscheduled:0</v>
      </c>
      <c t="str" s="18" r="L461">
        <f>CONCATENATE("LMPlanned:",(N461*1000))</f>
        <v>LMPlanned:0</v>
      </c>
      <c t="str" s="18" r="M461">
        <f>CONCATENATE("LMSettled:",(P461*1000))</f>
        <v>LMSettled:0</v>
      </c>
      <c s="25" r="N461">
        <v>0</v>
      </c>
      <c t="s" s="24" r="O461">
        <v>42</v>
      </c>
      <c s="6" r="P461">
        <v>0</v>
      </c>
      <c s="10" r="Q461">
        <v>1</v>
      </c>
      <c s="28" r="R461">
        <v>0.95</v>
      </c>
      <c s="28" r="S461">
        <v>0</v>
      </c>
      <c s="10" r="T461"/>
      <c s="20" r="U461">
        <f>X461*32</f>
        <v>1122.88</v>
      </c>
      <c s="29" r="V461">
        <f>IF((U461=0),0,(S461/U461))</f>
        <v>0</v>
      </c>
      <c s="28" r="X461">
        <f>(AA461+AB461)*AC461</f>
        <v>35.09</v>
      </c>
      <c s="10" r="Y461"/>
      <c s="22" r="AA461">
        <v>31.06</v>
      </c>
      <c s="22" r="AB461">
        <v>4.03</v>
      </c>
      <c s="22" r="AC461">
        <v>1</v>
      </c>
      <c s="22" r="AD461">
        <v>0</v>
      </c>
    </row>
    <row customHeight="1" r="462" ht="12.0">
      <c s="13" r="A462">
        <v>41294.1666666667</v>
      </c>
      <c s="16" r="B462">
        <v>41294.1666666667</v>
      </c>
      <c s="13" r="C462">
        <f>A462+TIME(5,0,0)</f>
        <v>41294.375</v>
      </c>
      <c s="17" r="D462">
        <f>DATE(YEAR(C462),MONTH(C462),DAY(C462))</f>
        <v>41294</v>
      </c>
      <c s="18" r="E462">
        <f>HOUR(C462)</f>
        <v>9</v>
      </c>
      <c t="str" s="18" r="F462">
        <f>CONCATENATE("LMsched:",(H462*1000))</f>
        <v>LMsched:0</v>
      </c>
      <c s="11" r="G462">
        <v>32</v>
      </c>
      <c s="6" r="H462">
        <v>0</v>
      </c>
      <c s="25" r="I462">
        <v>0</v>
      </c>
      <c t="str" s="18" r="J462">
        <f>CONCATENATE("LMbid:",(G462*1000))</f>
        <v>LMbid:32000</v>
      </c>
      <c t="str" s="18" r="K462">
        <f>CONCATENATE("LMUnscheduled:",(I462*1000))</f>
        <v>LMUnscheduled:0</v>
      </c>
      <c t="str" s="18" r="L462">
        <f>CONCATENATE("LMPlanned:",(N462*1000))</f>
        <v>LMPlanned:0</v>
      </c>
      <c t="str" s="18" r="M462">
        <f>CONCATENATE("LMSettled:",(P462*1000))</f>
        <v>LMSettled:0</v>
      </c>
      <c s="25" r="N462">
        <v>0</v>
      </c>
      <c t="s" s="24" r="O462">
        <v>43</v>
      </c>
      <c s="6" r="P462">
        <v>0</v>
      </c>
      <c s="10" r="Q462">
        <v>-1</v>
      </c>
      <c s="28" r="R462">
        <v>-20.58</v>
      </c>
      <c s="28" r="S462">
        <v>0</v>
      </c>
      <c s="10" r="T462"/>
      <c s="20" r="U462">
        <f>X462*32</f>
        <v>273.92</v>
      </c>
      <c s="29" r="V462">
        <f>IF((U462=0),0,(S462/U462))</f>
        <v>0</v>
      </c>
      <c s="28" r="X462">
        <f>(AA462+AB462)*AC462</f>
        <v>8.56</v>
      </c>
      <c s="10" r="Y462"/>
      <c s="22" r="AA462">
        <v>6.89</v>
      </c>
      <c s="22" r="AB462">
        <v>1.67</v>
      </c>
      <c s="22" r="AC462">
        <v>1</v>
      </c>
      <c s="22" r="AD462">
        <v>0</v>
      </c>
    </row>
    <row customHeight="1" r="463" ht="12.0">
      <c s="13" r="A463">
        <v>41294.2083333333</v>
      </c>
      <c s="16" r="B463">
        <v>41294.2083333333</v>
      </c>
      <c s="13" r="C463">
        <f>A463+TIME(5,0,0)</f>
        <v>41294.4166666667</v>
      </c>
      <c s="17" r="D463">
        <f>DATE(YEAR(C463),MONTH(C463),DAY(C463))</f>
        <v>41294</v>
      </c>
      <c s="18" r="E463">
        <f>HOUR(C463)</f>
        <v>10</v>
      </c>
      <c t="str" s="18" r="F463">
        <f>CONCATENATE("LMsched:",(H463*1000))</f>
        <v>LMsched:0</v>
      </c>
      <c s="11" r="G463">
        <v>32</v>
      </c>
      <c s="6" r="H463">
        <v>0</v>
      </c>
      <c s="25" r="I463">
        <v>0</v>
      </c>
      <c t="str" s="18" r="J463">
        <f>CONCATENATE("LMbid:",(G463*1000))</f>
        <v>LMbid:32000</v>
      </c>
      <c t="str" s="18" r="K463">
        <f>CONCATENATE("LMUnscheduled:",(I463*1000))</f>
        <v>LMUnscheduled:0</v>
      </c>
      <c t="str" s="18" r="L463">
        <f>CONCATENATE("LMPlanned:",(N463*1000))</f>
        <v>LMPlanned:0</v>
      </c>
      <c t="str" s="18" r="M463">
        <f>CONCATENATE("LMSettled:",(P463*1000))</f>
        <v>LMSettled:32000</v>
      </c>
      <c s="25" r="N463">
        <v>0</v>
      </c>
      <c t="s" s="24" r="O463">
        <v>44</v>
      </c>
      <c s="6" r="P463">
        <v>32</v>
      </c>
      <c s="10" r="Q463">
        <v>-1</v>
      </c>
      <c s="28" r="R463">
        <v>-15.29</v>
      </c>
      <c s="28" r="S463">
        <v>0</v>
      </c>
      <c s="10" r="T463"/>
      <c s="20" r="U463">
        <f>X463*32</f>
        <v>612.8</v>
      </c>
      <c s="29" r="V463">
        <f>IF((U463=0),0,(S463/U463))</f>
        <v>0</v>
      </c>
      <c s="28" r="X463">
        <f>(AA463+AB463)*AC463</f>
        <v>19.15</v>
      </c>
      <c s="10" r="Y463"/>
      <c s="22" r="AA463">
        <v>14.2</v>
      </c>
      <c s="22" r="AB463">
        <v>4.95</v>
      </c>
      <c s="22" r="AC463">
        <v>1</v>
      </c>
      <c s="22" r="AD463">
        <v>0</v>
      </c>
    </row>
    <row customHeight="1" r="464" ht="12.0">
      <c s="13" r="A464">
        <v>41294.25</v>
      </c>
      <c s="16" r="B464">
        <v>41294.25</v>
      </c>
      <c s="13" r="C464">
        <f>A464+TIME(5,0,0)</f>
        <v>41294.4583333333</v>
      </c>
      <c s="17" r="D464">
        <f>DATE(YEAR(C464),MONTH(C464),DAY(C464))</f>
        <v>41294</v>
      </c>
      <c s="18" r="E464">
        <f>HOUR(C464)</f>
        <v>11</v>
      </c>
      <c t="str" s="18" r="F464">
        <f>CONCATENATE("LMsched:",(H464*1000))</f>
        <v>LMsched:0</v>
      </c>
      <c s="11" r="G464">
        <v>32</v>
      </c>
      <c s="6" r="H464">
        <v>0</v>
      </c>
      <c s="25" r="I464">
        <v>0</v>
      </c>
      <c t="str" s="18" r="J464">
        <f>CONCATENATE("LMbid:",(G464*1000))</f>
        <v>LMbid:32000</v>
      </c>
      <c t="str" s="18" r="K464">
        <f>CONCATENATE("LMUnscheduled:",(I464*1000))</f>
        <v>LMUnscheduled:0</v>
      </c>
      <c t="str" s="18" r="L464">
        <f>CONCATENATE("LMPlanned:",(N464*1000))</f>
        <v>LMPlanned:0</v>
      </c>
      <c t="str" s="18" r="M464">
        <f>CONCATENATE("LMSettled:",(P464*1000))</f>
        <v>LMSettled:32000</v>
      </c>
      <c s="25" r="N464">
        <v>0</v>
      </c>
      <c t="s" s="24" r="O464">
        <v>44</v>
      </c>
      <c s="6" r="P464">
        <v>32</v>
      </c>
      <c s="10" r="Q464">
        <v>-2</v>
      </c>
      <c s="28" r="R464">
        <v>-43.66</v>
      </c>
      <c s="28" r="S464">
        <v>0</v>
      </c>
      <c s="10" r="T464"/>
      <c s="20" r="U464">
        <f>X464*32</f>
        <v>997.76</v>
      </c>
      <c s="29" r="V464">
        <f>IF((U464=0),0,(S464/U464))</f>
        <v>0</v>
      </c>
      <c s="28" r="X464">
        <f>(AA464+AB464)*AC464</f>
        <v>31.18</v>
      </c>
      <c s="10" r="Y464"/>
      <c s="22" r="AA464">
        <v>15.93</v>
      </c>
      <c s="22" r="AB464">
        <v>15.25</v>
      </c>
      <c s="22" r="AC464">
        <v>1</v>
      </c>
      <c s="22" r="AD464">
        <v>0</v>
      </c>
    </row>
    <row customHeight="1" r="465" ht="12.0">
      <c s="13" r="A465">
        <v>41294.2916666667</v>
      </c>
      <c s="16" r="B465">
        <v>41294.2916666667</v>
      </c>
      <c s="13" r="C465">
        <f>A465+TIME(5,0,0)</f>
        <v>41294.5</v>
      </c>
      <c s="17" r="D465">
        <f>DATE(YEAR(C465),MONTH(C465),DAY(C465))</f>
        <v>41294</v>
      </c>
      <c s="18" r="E465">
        <f>HOUR(C465)</f>
        <v>12</v>
      </c>
      <c t="str" s="18" r="F465">
        <f>CONCATENATE("LMsched:",(H465*1000))</f>
        <v>LMsched:32000</v>
      </c>
      <c s="11" r="G465">
        <v>32</v>
      </c>
      <c s="6" r="H465">
        <v>32</v>
      </c>
      <c s="25" r="I465">
        <v>0</v>
      </c>
      <c t="str" s="18" r="J465">
        <f>CONCATENATE("LMbid:",(G465*1000))</f>
        <v>LMbid:32000</v>
      </c>
      <c t="str" s="18" r="K465">
        <f>CONCATENATE("LMUnscheduled:",(I465*1000))</f>
        <v>LMUnscheduled:0</v>
      </c>
      <c t="str" s="18" r="L465">
        <f>CONCATENATE("LMPlanned:",(N465*1000))</f>
        <v>LMPlanned:0</v>
      </c>
      <c t="str" s="18" r="M465">
        <f>CONCATENATE("LMSettled:",(P465*1000))</f>
        <v>LMSettled:32000</v>
      </c>
      <c s="25" r="N465">
        <v>0</v>
      </c>
      <c t="s" s="24" r="O465">
        <v>30</v>
      </c>
      <c s="6" r="P465">
        <v>32</v>
      </c>
      <c s="10" r="Q465">
        <v>-2</v>
      </c>
      <c s="28" r="R465">
        <v>-43.62</v>
      </c>
      <c s="28" r="S465">
        <v>210.36</v>
      </c>
      <c s="10" r="T465"/>
      <c s="20" r="U465">
        <f>X465*32</f>
        <v>388.48</v>
      </c>
      <c s="29" r="V465">
        <f>IF((U465=0),0,(S465/U465))</f>
        <v>0.541495057660626</v>
      </c>
      <c s="28" r="X465">
        <f>(AA465+AB465)*AC465</f>
        <v>12.14</v>
      </c>
      <c s="10" r="Y465"/>
      <c s="22" r="AA465">
        <v>7.94</v>
      </c>
      <c s="22" r="AB465">
        <v>4.2</v>
      </c>
      <c s="22" r="AC465">
        <v>1</v>
      </c>
      <c s="22" r="AD465">
        <v>0.54</v>
      </c>
    </row>
    <row customHeight="1" r="466" ht="12.0">
      <c s="13" r="A466">
        <v>41294.3333333333</v>
      </c>
      <c s="16" r="B466">
        <v>41294.3333333333</v>
      </c>
      <c s="13" r="C466">
        <f>A466+TIME(5,0,0)</f>
        <v>41294.5416666667</v>
      </c>
      <c s="17" r="D466">
        <f>DATE(YEAR(C466),MONTH(C466),DAY(C466))</f>
        <v>41294</v>
      </c>
      <c s="18" r="E466">
        <f>HOUR(C466)</f>
        <v>13</v>
      </c>
      <c t="str" s="18" r="F466">
        <f>CONCATENATE("LMsched:",(H466*1000))</f>
        <v>LMsched:32000</v>
      </c>
      <c s="11" r="G466">
        <v>32</v>
      </c>
      <c s="6" r="H466">
        <v>32</v>
      </c>
      <c s="25" r="I466">
        <v>0</v>
      </c>
      <c t="str" s="18" r="J466">
        <f>CONCATENATE("LMbid:",(G466*1000))</f>
        <v>LMbid:32000</v>
      </c>
      <c t="str" s="18" r="K466">
        <f>CONCATENATE("LMUnscheduled:",(I466*1000))</f>
        <v>LMUnscheduled:0</v>
      </c>
      <c t="str" s="18" r="L466">
        <f>CONCATENATE("LMPlanned:",(N466*1000))</f>
        <v>LMPlanned:0</v>
      </c>
      <c t="str" s="18" r="M466">
        <f>CONCATENATE("LMSettled:",(P466*1000))</f>
        <v>LMSettled:32000</v>
      </c>
      <c s="25" r="N466">
        <v>0</v>
      </c>
      <c t="s" s="24" r="O466">
        <v>30</v>
      </c>
      <c s="6" r="P466">
        <v>32</v>
      </c>
      <c s="10" r="Q466">
        <v>-3</v>
      </c>
      <c s="28" r="R466">
        <v>-70.89</v>
      </c>
      <c s="28" r="S466">
        <v>776.24</v>
      </c>
      <c s="10" r="T466"/>
      <c s="20" r="U466">
        <f>X466*32</f>
        <v>800.64</v>
      </c>
      <c s="29" r="V466">
        <f>IF((U466=0),0,(S466/U466))</f>
        <v>0.969524380495604</v>
      </c>
      <c s="28" r="X466">
        <f>(AA466+AB466)*AC466</f>
        <v>25.02</v>
      </c>
      <c s="10" r="Y466"/>
      <c s="22" r="AA466">
        <v>15.44</v>
      </c>
      <c s="22" r="AB466">
        <v>9.58</v>
      </c>
      <c s="22" r="AC466">
        <v>1</v>
      </c>
      <c s="22" r="AD466">
        <v>0.97</v>
      </c>
    </row>
    <row customHeight="1" r="467" ht="12.0">
      <c s="13" r="A467">
        <v>41294.375</v>
      </c>
      <c s="16" r="B467">
        <v>41294.375</v>
      </c>
      <c s="13" r="C467">
        <f>A467+TIME(5,0,0)</f>
        <v>41294.5833333333</v>
      </c>
      <c s="17" r="D467">
        <f>DATE(YEAR(C467),MONTH(C467),DAY(C467))</f>
        <v>41294</v>
      </c>
      <c s="18" r="E467">
        <f>HOUR(C467)</f>
        <v>14</v>
      </c>
      <c t="str" s="18" r="F467">
        <f>CONCATENATE("LMsched:",(H467*1000))</f>
        <v>LMsched:32000</v>
      </c>
      <c s="11" r="G467">
        <v>32</v>
      </c>
      <c s="6" r="H467">
        <v>32</v>
      </c>
      <c s="25" r="I467">
        <v>0</v>
      </c>
      <c t="str" s="18" r="J467">
        <f>CONCATENATE("LMbid:",(G467*1000))</f>
        <v>LMbid:32000</v>
      </c>
      <c t="str" s="18" r="K467">
        <f>CONCATENATE("LMUnscheduled:",(I467*1000))</f>
        <v>LMUnscheduled:0</v>
      </c>
      <c t="str" s="18" r="L467">
        <f>CONCATENATE("LMPlanned:",(N467*1000))</f>
        <v>LMPlanned:0</v>
      </c>
      <c t="str" s="18" r="M467">
        <f>CONCATENATE("LMSettled:",(P467*1000))</f>
        <v>LMSettled:32000</v>
      </c>
      <c s="25" r="N467">
        <v>0</v>
      </c>
      <c t="s" s="24" r="O467">
        <v>30</v>
      </c>
      <c s="6" r="P467">
        <v>32</v>
      </c>
      <c s="10" r="Q467">
        <v>-2</v>
      </c>
      <c s="28" r="R467">
        <v>-47.48</v>
      </c>
      <c s="28" r="S467">
        <v>402.94</v>
      </c>
      <c s="10" r="T467"/>
      <c s="20" r="U467">
        <f>X467*32</f>
        <v>420.8</v>
      </c>
      <c s="29" r="V467">
        <f>IF((U467=0),0,(S467/U467))</f>
        <v>0.957557034220532</v>
      </c>
      <c s="28" r="X467">
        <f>(AA467+AB467)*AC467</f>
        <v>13.15</v>
      </c>
      <c s="10" r="Y467"/>
      <c s="22" r="AA467">
        <v>9.75</v>
      </c>
      <c s="22" r="AB467">
        <v>3.4</v>
      </c>
      <c s="22" r="AC467">
        <v>1</v>
      </c>
      <c s="22" r="AD467">
        <v>0.96</v>
      </c>
    </row>
    <row customHeight="1" r="468" ht="12.0">
      <c s="13" r="A468">
        <v>41294.4166666667</v>
      </c>
      <c s="16" r="B468">
        <v>41294.4166666667</v>
      </c>
      <c s="13" r="C468">
        <f>A468+TIME(5,0,0)</f>
        <v>41294.625</v>
      </c>
      <c s="17" r="D468">
        <f>DATE(YEAR(C468),MONTH(C468),DAY(C468))</f>
        <v>41294</v>
      </c>
      <c s="18" r="E468">
        <f>HOUR(C468)</f>
        <v>15</v>
      </c>
      <c t="str" s="18" r="F468">
        <f>CONCATENATE("LMsched:",(H468*1000))</f>
        <v>LMsched:32000</v>
      </c>
      <c s="11" r="G468">
        <v>32</v>
      </c>
      <c s="6" r="H468">
        <v>32</v>
      </c>
      <c s="25" r="I468">
        <v>0</v>
      </c>
      <c t="str" s="18" r="J468">
        <f>CONCATENATE("LMbid:",(G468*1000))</f>
        <v>LMbid:32000</v>
      </c>
      <c t="str" s="18" r="K468">
        <f>CONCATENATE("LMUnscheduled:",(I468*1000))</f>
        <v>LMUnscheduled:0</v>
      </c>
      <c t="str" s="18" r="L468">
        <f>CONCATENATE("LMPlanned:",(N468*1000))</f>
        <v>LMPlanned:0</v>
      </c>
      <c t="str" s="18" r="M468">
        <f>CONCATENATE("LMSettled:",(P468*1000))</f>
        <v>LMSettled:32000</v>
      </c>
      <c s="25" r="N468">
        <v>0</v>
      </c>
      <c t="s" s="24" r="O468">
        <v>30</v>
      </c>
      <c s="6" r="P468">
        <v>32</v>
      </c>
      <c s="10" r="Q468">
        <v>-1</v>
      </c>
      <c s="28" r="R468">
        <v>-23.64</v>
      </c>
      <c s="28" r="S468">
        <v>669.08</v>
      </c>
      <c s="10" r="T468"/>
      <c s="20" r="U468">
        <f>X468*32</f>
        <v>682.24</v>
      </c>
      <c s="29" r="V468">
        <f>IF((U468=0),0,(S468/U468))</f>
        <v>0.980710600375235</v>
      </c>
      <c s="28" r="X468">
        <f>(AA468+AB468)*AC468</f>
        <v>21.32</v>
      </c>
      <c s="10" r="Y468"/>
      <c s="22" r="AA468">
        <v>11.83</v>
      </c>
      <c s="22" r="AB468">
        <v>9.49</v>
      </c>
      <c s="22" r="AC468">
        <v>1</v>
      </c>
      <c s="22" r="AD468">
        <v>0.98</v>
      </c>
    </row>
    <row customHeight="1" r="469" ht="12.0">
      <c s="13" r="A469">
        <v>41294.4583333333</v>
      </c>
      <c s="16" r="B469">
        <v>41294.4583333333</v>
      </c>
      <c s="13" r="C469">
        <f>A469+TIME(5,0,0)</f>
        <v>41294.6666666667</v>
      </c>
      <c s="17" r="D469">
        <f>DATE(YEAR(C469),MONTH(C469),DAY(C469))</f>
        <v>41294</v>
      </c>
      <c s="18" r="E469">
        <f>HOUR(C469)</f>
        <v>16</v>
      </c>
      <c t="str" s="18" r="F469">
        <f>CONCATENATE("LMsched:",(H469*1000))</f>
        <v>LMsched:32000</v>
      </c>
      <c s="11" r="G469">
        <v>32</v>
      </c>
      <c s="6" r="H469">
        <v>32</v>
      </c>
      <c s="25" r="I469">
        <v>0</v>
      </c>
      <c t="str" s="18" r="J469">
        <f>CONCATENATE("LMbid:",(G469*1000))</f>
        <v>LMbid:32000</v>
      </c>
      <c t="str" s="18" r="K469">
        <f>CONCATENATE("LMUnscheduled:",(I469*1000))</f>
        <v>LMUnscheduled:0</v>
      </c>
      <c t="str" s="18" r="L469">
        <f>CONCATENATE("LMPlanned:",(N469*1000))</f>
        <v>LMPlanned:0</v>
      </c>
      <c t="str" s="18" r="M469">
        <f>CONCATENATE("LMSettled:",(P469*1000))</f>
        <v>LMSettled:32000</v>
      </c>
      <c s="25" r="N469">
        <v>0</v>
      </c>
      <c t="s" s="24" r="O469">
        <v>30</v>
      </c>
      <c s="6" r="P469">
        <v>32</v>
      </c>
      <c s="10" r="Q469">
        <v>-2</v>
      </c>
      <c s="28" r="R469">
        <v>-47.1</v>
      </c>
      <c s="28" r="S469">
        <v>733.15</v>
      </c>
      <c s="10" r="T469"/>
      <c s="20" r="U469">
        <f>X469*32</f>
        <v>759.04</v>
      </c>
      <c s="29" r="V469">
        <f>IF((U469=0),0,(S469/U469))</f>
        <v>0.965891125632378</v>
      </c>
      <c s="28" r="X469">
        <f>(AA469+AB469)*AC469</f>
        <v>23.72</v>
      </c>
      <c s="10" r="Y469"/>
      <c s="22" r="AA469">
        <v>17.02</v>
      </c>
      <c s="22" r="AB469">
        <v>6.7</v>
      </c>
      <c s="22" r="AC469">
        <v>1</v>
      </c>
      <c s="22" r="AD469">
        <v>0.97</v>
      </c>
    </row>
    <row customHeight="1" r="470" ht="12.0">
      <c s="13" r="A470">
        <v>41294.5</v>
      </c>
      <c s="16" r="B470">
        <v>41294.5</v>
      </c>
      <c s="13" r="C470">
        <f>A470+TIME(5,0,0)</f>
        <v>41294.7083333333</v>
      </c>
      <c s="17" r="D470">
        <f>DATE(YEAR(C470),MONTH(C470),DAY(C470))</f>
        <v>41294</v>
      </c>
      <c s="18" r="E470">
        <f>HOUR(C470)</f>
        <v>17</v>
      </c>
      <c t="str" s="18" r="F470">
        <f>CONCATENATE("LMsched:",(H470*1000))</f>
        <v>LMsched:32000</v>
      </c>
      <c s="11" r="G470">
        <v>32</v>
      </c>
      <c s="6" r="H470">
        <v>32</v>
      </c>
      <c s="25" r="I470">
        <v>0</v>
      </c>
      <c t="str" s="18" r="J470">
        <f>CONCATENATE("LMbid:",(G470*1000))</f>
        <v>LMbid:32000</v>
      </c>
      <c t="str" s="18" r="K470">
        <f>CONCATENATE("LMUnscheduled:",(I470*1000))</f>
        <v>LMUnscheduled:0</v>
      </c>
      <c t="str" s="18" r="L470">
        <f>CONCATENATE("LMPlanned:",(N470*1000))</f>
        <v>LMPlanned:0</v>
      </c>
      <c t="str" s="18" r="M470">
        <f>CONCATENATE("LMSettled:",(P470*1000))</f>
        <v>LMSettled:32000</v>
      </c>
      <c s="25" r="N470">
        <v>0</v>
      </c>
      <c t="s" s="24" r="O470">
        <v>30</v>
      </c>
      <c s="6" r="P470">
        <v>32</v>
      </c>
      <c s="10" r="Q470">
        <v>-3</v>
      </c>
      <c s="28" r="R470">
        <v>-53.85</v>
      </c>
      <c s="28" r="S470">
        <v>1041.52</v>
      </c>
      <c s="10" r="T470"/>
      <c s="20" r="U470">
        <f>X470*32</f>
        <v>1069.76</v>
      </c>
      <c s="29" r="V470">
        <f>IF((U470=0),0,(S470/U470))</f>
        <v>0.973601555489082</v>
      </c>
      <c s="28" r="X470">
        <f>(AA470+AB470)*AC470</f>
        <v>33.43</v>
      </c>
      <c s="10" r="Y470"/>
      <c s="22" r="AA470">
        <v>22</v>
      </c>
      <c s="22" r="AB470">
        <v>11.43</v>
      </c>
      <c s="22" r="AC470">
        <v>1</v>
      </c>
      <c s="22" r="AD470">
        <v>0.97</v>
      </c>
    </row>
    <row customHeight="1" r="471" ht="12.0">
      <c s="13" r="A471">
        <v>41294.5416666667</v>
      </c>
      <c s="16" r="B471">
        <v>41294.5416666667</v>
      </c>
      <c s="17" r="C471">
        <f>A471+TIME(5,0,0)</f>
        <v>41294.75</v>
      </c>
      <c s="17" r="D471">
        <f>DATE(YEAR(C471),MONTH(C471),DAY(C471))</f>
        <v>41294</v>
      </c>
      <c s="18" r="E471">
        <f>HOUR(C471)</f>
        <v>18</v>
      </c>
      <c t="str" s="18" r="F471">
        <f>CONCATENATE("LMsched:",(H471*1000))</f>
        <v>LMsched:32000</v>
      </c>
      <c s="11" r="G471">
        <v>32</v>
      </c>
      <c s="6" r="H471">
        <v>32</v>
      </c>
      <c s="25" r="I471">
        <v>0</v>
      </c>
      <c t="str" s="18" r="J471">
        <f>CONCATENATE("LMbid:",(G471*1000))</f>
        <v>LMbid:32000</v>
      </c>
      <c t="str" s="18" r="K471">
        <f>CONCATENATE("LMUnscheduled:",(I471*1000))</f>
        <v>LMUnscheduled:0</v>
      </c>
      <c t="str" s="18" r="L471">
        <f>CONCATENATE("LMPlanned:",(N471*1000))</f>
        <v>LMPlanned:0</v>
      </c>
      <c t="str" s="18" r="M471">
        <f>CONCATENATE("LMSettled:",(P471*1000))</f>
        <v>LMSettled:32000</v>
      </c>
      <c s="25" r="N471">
        <v>0</v>
      </c>
      <c t="s" s="24" r="O471">
        <v>30</v>
      </c>
      <c s="6" r="P471">
        <v>32</v>
      </c>
      <c s="10" r="Q471">
        <v>-1</v>
      </c>
      <c s="28" r="R471">
        <v>-21.91</v>
      </c>
      <c s="28" r="S471">
        <v>860.48</v>
      </c>
      <c s="10" r="T471"/>
      <c s="20" r="U471">
        <f>X471*32</f>
        <v>886.08</v>
      </c>
      <c s="29" r="V471">
        <f>IF((U471=0),0,(S471/U471))</f>
        <v>0.97110870350307</v>
      </c>
      <c s="28" r="X471">
        <f>(AA471+AB471)*AC471</f>
        <v>27.69</v>
      </c>
      <c s="10" r="Y471"/>
      <c s="22" r="AA471">
        <v>20.69</v>
      </c>
      <c s="22" r="AB471">
        <v>7</v>
      </c>
      <c s="22" r="AC471">
        <v>1</v>
      </c>
      <c s="22" r="AD471">
        <v>0.97</v>
      </c>
    </row>
    <row customHeight="1" r="472" ht="12.0">
      <c s="13" r="A472">
        <v>41294.5833333333</v>
      </c>
      <c s="16" r="B472">
        <v>41294.5833333333</v>
      </c>
      <c s="13" r="C472">
        <f>A472+TIME(5,0,0)</f>
        <v>41294.7916666667</v>
      </c>
      <c s="17" r="D472">
        <f>DATE(YEAR(C472),MONTH(C472),DAY(C472))</f>
        <v>41294</v>
      </c>
      <c s="18" r="E472">
        <f>HOUR(C472)</f>
        <v>19</v>
      </c>
      <c t="str" s="18" r="F472">
        <f>CONCATENATE("LMsched:",(H472*1000))</f>
        <v>LMsched:32000</v>
      </c>
      <c s="11" r="G472">
        <v>32</v>
      </c>
      <c s="6" r="H472">
        <v>32</v>
      </c>
      <c s="25" r="I472">
        <v>0</v>
      </c>
      <c t="str" s="18" r="J472">
        <f>CONCATENATE("LMbid:",(G472*1000))</f>
        <v>LMbid:32000</v>
      </c>
      <c t="str" s="18" r="K472">
        <f>CONCATENATE("LMUnscheduled:",(I472*1000))</f>
        <v>LMUnscheduled:0</v>
      </c>
      <c t="str" s="18" r="L472">
        <f>CONCATENATE("LMPlanned:",(N472*1000))</f>
        <v>LMPlanned:0</v>
      </c>
      <c t="str" s="18" r="M472">
        <f>CONCATENATE("LMSettled:",(P472*1000))</f>
        <v>LMSettled:32000</v>
      </c>
      <c s="25" r="N472">
        <v>0</v>
      </c>
      <c t="s" s="24" r="O472">
        <v>30</v>
      </c>
      <c s="6" r="P472">
        <v>32</v>
      </c>
      <c s="10" r="Q472">
        <v>-1</v>
      </c>
      <c s="28" r="R472">
        <v>-22.44</v>
      </c>
      <c s="28" r="S472">
        <v>841.34</v>
      </c>
      <c s="10" r="T472"/>
      <c s="20" r="U472">
        <f>X472*32</f>
        <v>857.92</v>
      </c>
      <c s="29" r="V472">
        <f>IF((U472=0),0,(S472/U472))</f>
        <v>0.980674188735546</v>
      </c>
      <c s="28" r="X472">
        <f>(AA472+AB472)*AC472</f>
        <v>26.81</v>
      </c>
      <c s="10" r="Y472"/>
      <c s="22" r="AA472">
        <v>18.78</v>
      </c>
      <c s="22" r="AB472">
        <v>8.03</v>
      </c>
      <c s="22" r="AC472">
        <v>1</v>
      </c>
      <c s="22" r="AD472">
        <v>0.98</v>
      </c>
    </row>
    <row customHeight="1" r="473" ht="12.0">
      <c s="13" r="A473">
        <v>41294.625</v>
      </c>
      <c s="16" r="B473">
        <v>41294.625</v>
      </c>
      <c s="13" r="C473">
        <f>A473+TIME(5,0,0)</f>
        <v>41294.8333333333</v>
      </c>
      <c s="17" r="D473">
        <f>DATE(YEAR(C473),MONTH(C473),DAY(C473))</f>
        <v>41294</v>
      </c>
      <c s="18" r="E473">
        <f>HOUR(C473)</f>
        <v>20</v>
      </c>
      <c t="str" s="18" r="F473">
        <f>CONCATENATE("LMsched:",(H473*1000))</f>
        <v>LMsched:32000</v>
      </c>
      <c s="11" r="G473">
        <v>32</v>
      </c>
      <c s="6" r="H473">
        <v>32</v>
      </c>
      <c s="25" r="I473">
        <v>0</v>
      </c>
      <c t="str" s="18" r="J473">
        <f>CONCATENATE("LMbid:",(G473*1000))</f>
        <v>LMbid:32000</v>
      </c>
      <c t="str" s="18" r="K473">
        <f>CONCATENATE("LMUnscheduled:",(I473*1000))</f>
        <v>LMUnscheduled:0</v>
      </c>
      <c t="str" s="18" r="L473">
        <f>CONCATENATE("LMPlanned:",(N473*1000))</f>
        <v>LMPlanned:0</v>
      </c>
      <c t="str" s="18" r="M473">
        <f>CONCATENATE("LMSettled:",(P473*1000))</f>
        <v>LMSettled:32000</v>
      </c>
      <c s="25" r="N473">
        <v>0</v>
      </c>
      <c t="s" s="24" r="O473">
        <v>30</v>
      </c>
      <c s="6" r="P473">
        <v>32</v>
      </c>
      <c s="10" r="Q473">
        <v>-3</v>
      </c>
      <c s="28" r="R473">
        <v>-67.74</v>
      </c>
      <c s="28" r="S473">
        <v>723.74</v>
      </c>
      <c s="10" r="T473"/>
      <c s="20" r="U473">
        <f>X473*32</f>
        <v>779.52</v>
      </c>
      <c s="29" r="V473">
        <f>IF((U473=0),0,(S473/U473))</f>
        <v>0.928443144499179</v>
      </c>
      <c s="28" r="X473">
        <f>(AA473+AB473)*AC473</f>
        <v>24.36</v>
      </c>
      <c s="10" r="Y473"/>
      <c s="22" r="AA473">
        <v>18.87</v>
      </c>
      <c s="22" r="AB473">
        <v>5.49</v>
      </c>
      <c s="22" r="AC473">
        <v>1</v>
      </c>
      <c s="22" r="AD473">
        <v>0.93</v>
      </c>
    </row>
    <row customHeight="1" r="474" ht="12.0">
      <c s="13" r="A474">
        <v>41294.6666666667</v>
      </c>
      <c s="16" r="B474">
        <v>41294.6666666667</v>
      </c>
      <c s="13" r="C474">
        <f>A474+TIME(5,0,0)</f>
        <v>41294.875</v>
      </c>
      <c s="17" r="D474">
        <f>DATE(YEAR(C474),MONTH(C474),DAY(C474))</f>
        <v>41294</v>
      </c>
      <c s="18" r="E474">
        <f>HOUR(C474)</f>
        <v>21</v>
      </c>
      <c t="str" s="18" r="F474">
        <f>CONCATENATE("LMsched:",(H474*1000))</f>
        <v>LMsched:32000</v>
      </c>
      <c s="11" r="G474">
        <v>32</v>
      </c>
      <c s="6" r="H474">
        <v>32</v>
      </c>
      <c s="25" r="I474">
        <v>0</v>
      </c>
      <c t="str" s="18" r="J474">
        <f>CONCATENATE("LMbid:",(G474*1000))</f>
        <v>LMbid:32000</v>
      </c>
      <c t="str" s="18" r="K474">
        <f>CONCATENATE("LMUnscheduled:",(I474*1000))</f>
        <v>LMUnscheduled:0</v>
      </c>
      <c t="str" s="18" r="L474">
        <f>CONCATENATE("LMPlanned:",(N474*1000))</f>
        <v>LMPlanned:0</v>
      </c>
      <c t="str" s="18" r="M474">
        <f>CONCATENATE("LMSettled:",(P474*1000))</f>
        <v>LMSettled:32000</v>
      </c>
      <c s="25" r="N474">
        <v>0</v>
      </c>
      <c t="s" s="24" r="O474">
        <v>30</v>
      </c>
      <c s="6" r="P474">
        <v>32</v>
      </c>
      <c s="10" r="Q474">
        <v>-2</v>
      </c>
      <c s="28" r="R474">
        <v>-45.5</v>
      </c>
      <c s="28" r="S474">
        <v>849.38</v>
      </c>
      <c s="10" r="T474"/>
      <c s="20" r="U474">
        <f>X474*32</f>
        <v>997.76</v>
      </c>
      <c s="29" r="V474">
        <f>IF((U474=0),0,(S474/U474))</f>
        <v>0.851286882617062</v>
      </c>
      <c s="28" r="X474">
        <f>(AA474+AB474)*AC474</f>
        <v>31.18</v>
      </c>
      <c s="10" r="Y474"/>
      <c s="22" r="AA474">
        <v>15.93</v>
      </c>
      <c s="22" r="AB474">
        <v>15.25</v>
      </c>
      <c s="22" r="AC474">
        <v>1</v>
      </c>
      <c s="22" r="AD474">
        <v>0.85</v>
      </c>
    </row>
    <row customHeight="1" r="475" ht="12.0">
      <c s="13" r="A475">
        <v>41294.7083333333</v>
      </c>
      <c s="16" r="B475">
        <v>41294.7083333333</v>
      </c>
      <c s="13" r="C475">
        <f>A475+TIME(5,0,0)</f>
        <v>41294.9166666667</v>
      </c>
      <c s="17" r="D475">
        <f>DATE(YEAR(C475),MONTH(C475),DAY(C475))</f>
        <v>41294</v>
      </c>
      <c s="18" r="E475">
        <f>HOUR(C475)</f>
        <v>22</v>
      </c>
      <c t="str" s="18" r="F475">
        <f>CONCATENATE("LMsched:",(H475*1000))</f>
        <v>LMsched:32000</v>
      </c>
      <c s="11" r="G475">
        <v>32</v>
      </c>
      <c s="6" r="H475">
        <v>32</v>
      </c>
      <c s="25" r="I475">
        <v>0</v>
      </c>
      <c t="str" s="18" r="J475">
        <f>CONCATENATE("LMbid:",(G475*1000))</f>
        <v>LMbid:32000</v>
      </c>
      <c t="str" s="18" r="K475">
        <f>CONCATENATE("LMUnscheduled:",(I475*1000))</f>
        <v>LMUnscheduled:0</v>
      </c>
      <c t="str" s="18" r="L475">
        <f>CONCATENATE("LMPlanned:",(N475*1000))</f>
        <v>LMPlanned:0</v>
      </c>
      <c t="str" s="18" r="M475">
        <f>CONCATENATE("LMSettled:",(P475*1000))</f>
        <v>LMSettled:32000</v>
      </c>
      <c s="25" r="N475">
        <v>0</v>
      </c>
      <c t="s" s="24" r="O475">
        <v>30</v>
      </c>
      <c s="6" r="P475">
        <v>32</v>
      </c>
      <c s="10" r="Q475">
        <v>-1</v>
      </c>
      <c s="28" r="R475">
        <v>-23.61</v>
      </c>
      <c s="28" r="S475">
        <v>939.64</v>
      </c>
      <c s="10" r="T475"/>
      <c s="20" r="U475">
        <f>X475*32</f>
        <v>1018.24</v>
      </c>
      <c s="29" r="V475">
        <f>IF((U475=0),0,(S475/U475))</f>
        <v>0.922807982401006</v>
      </c>
      <c s="28" r="X475">
        <f>(AA475+AB475)*AC475</f>
        <v>31.82</v>
      </c>
      <c s="10" r="Y475"/>
      <c s="22" r="AA475">
        <v>22.91</v>
      </c>
      <c s="22" r="AB475">
        <v>8.91</v>
      </c>
      <c s="22" r="AC475">
        <v>1</v>
      </c>
      <c s="22" r="AD475">
        <v>0.92</v>
      </c>
    </row>
    <row customHeight="1" r="476" ht="12.0">
      <c s="13" r="A476">
        <v>41294.75</v>
      </c>
      <c s="16" r="B476">
        <v>41294.75</v>
      </c>
      <c s="13" r="C476">
        <f>A476+TIME(5,0,0)</f>
        <v>41294.9583333333</v>
      </c>
      <c s="17" r="D476">
        <f>DATE(YEAR(C476),MONTH(C476),DAY(C476))</f>
        <v>41294</v>
      </c>
      <c s="18" r="E476">
        <f>HOUR(C476)</f>
        <v>23</v>
      </c>
      <c t="str" s="18" r="F476">
        <f>CONCATENATE("LMsched:",(H476*1000))</f>
        <v>LMsched:32000</v>
      </c>
      <c s="11" r="G476">
        <v>32</v>
      </c>
      <c s="6" r="H476">
        <v>32</v>
      </c>
      <c s="25" r="I476">
        <v>0</v>
      </c>
      <c t="str" s="18" r="J476">
        <f>CONCATENATE("LMbid:",(G476*1000))</f>
        <v>LMbid:32000</v>
      </c>
      <c t="str" s="18" r="K476">
        <f>CONCATENATE("LMUnscheduled:",(I476*1000))</f>
        <v>LMUnscheduled:0</v>
      </c>
      <c t="str" s="18" r="L476">
        <f>CONCATENATE("LMPlanned:",(N476*1000))</f>
        <v>LMPlanned:0</v>
      </c>
      <c t="str" s="18" r="M476">
        <f>CONCATENATE("LMSettled:",(P476*1000))</f>
        <v>LMSettled:32000</v>
      </c>
      <c s="25" r="N476">
        <v>0</v>
      </c>
      <c t="s" s="24" r="O476">
        <v>30</v>
      </c>
      <c s="6" r="P476">
        <v>32</v>
      </c>
      <c s="10" r="Q476">
        <v>1</v>
      </c>
      <c s="28" r="R476">
        <v>26.07</v>
      </c>
      <c s="28" r="S476">
        <v>865.2</v>
      </c>
      <c s="10" r="T476"/>
      <c s="20" r="U476">
        <f>X476*32</f>
        <v>918.4</v>
      </c>
      <c s="29" r="V476">
        <f>IF((U476=0),0,(S476/U476))</f>
        <v>0.942073170731707</v>
      </c>
      <c s="28" r="X476">
        <f>(AA476+AB476)*AC476</f>
        <v>28.7</v>
      </c>
      <c s="10" r="Y476"/>
      <c s="22" r="AA476">
        <v>22.32</v>
      </c>
      <c s="22" r="AB476">
        <v>6.38</v>
      </c>
      <c s="22" r="AC476">
        <v>1</v>
      </c>
      <c s="22" r="AD476">
        <v>0.94</v>
      </c>
    </row>
    <row customHeight="1" r="477" ht="12.0">
      <c s="13" r="A477">
        <v>41294.7916666667</v>
      </c>
      <c s="16" r="B477">
        <v>41294.7916666667</v>
      </c>
      <c s="13" r="C477">
        <f>A477+TIME(5,0,0)</f>
        <v>41295</v>
      </c>
      <c s="17" r="D477">
        <f>DATE(YEAR(C477),MONTH(C477),DAY(C477))</f>
        <v>41295</v>
      </c>
      <c s="18" r="E477">
        <f>HOUR(C477)</f>
        <v>0</v>
      </c>
      <c t="str" s="18" r="F477">
        <f>CONCATENATE("LMsched:",(H477*1000))</f>
        <v>LMsched:32000</v>
      </c>
      <c s="11" r="G477">
        <v>32</v>
      </c>
      <c s="6" r="H477">
        <v>32</v>
      </c>
      <c s="25" r="I477">
        <v>0</v>
      </c>
      <c t="str" s="18" r="J477">
        <f>CONCATENATE("LMbid:",(G477*1000))</f>
        <v>LMbid:32000</v>
      </c>
      <c t="str" s="18" r="K477">
        <f>CONCATENATE("LMUnscheduled:",(I477*1000))</f>
        <v>LMUnscheduled:0</v>
      </c>
      <c t="str" s="18" r="L477">
        <f>CONCATENATE("LMPlanned:",(N477*1000))</f>
        <v>LMPlanned:0</v>
      </c>
      <c t="str" s="18" r="M477">
        <f>CONCATENATE("LMSettled:",(P477*1000))</f>
        <v>LMSettled:32000</v>
      </c>
      <c s="25" r="N477">
        <v>0</v>
      </c>
      <c t="s" s="24" r="O477">
        <v>30</v>
      </c>
      <c s="6" r="P477">
        <v>32</v>
      </c>
      <c s="10" r="Q477">
        <v>-1</v>
      </c>
      <c s="28" r="R477">
        <v>-26.78</v>
      </c>
      <c s="28" r="S477">
        <v>741.08</v>
      </c>
      <c s="10" r="T477"/>
      <c s="20" r="U477">
        <f>X477*32</f>
        <v>788.48</v>
      </c>
      <c s="29" r="V477">
        <f>IF((U477=0),0,(S477/U477))</f>
        <v>0.939884334415584</v>
      </c>
      <c s="28" r="X477">
        <f>(AA477+AB477)*AC477</f>
        <v>24.64</v>
      </c>
      <c s="10" r="Y477"/>
      <c s="22" r="AA477">
        <v>22.39</v>
      </c>
      <c s="22" r="AB477">
        <v>2.25</v>
      </c>
      <c s="22" r="AC477">
        <v>1</v>
      </c>
      <c s="22" r="AD477">
        <v>0.94</v>
      </c>
    </row>
    <row customHeight="1" r="478" ht="12.0">
      <c s="13" r="A478">
        <v>41294.8333333333</v>
      </c>
      <c s="16" r="B478">
        <v>41294.8333333333</v>
      </c>
      <c s="13" r="C478">
        <f>A478+TIME(5,0,0)</f>
        <v>41295.0416666667</v>
      </c>
      <c s="17" r="D478">
        <f>DATE(YEAR(C478),MONTH(C478),DAY(C478))</f>
        <v>41295</v>
      </c>
      <c s="18" r="E478">
        <f>HOUR(C478)</f>
        <v>1</v>
      </c>
      <c t="str" s="18" r="F478">
        <f>CONCATENATE("LMsched:",(H478*1000))</f>
        <v>LMsched:32000</v>
      </c>
      <c s="11" r="G478">
        <v>32</v>
      </c>
      <c s="6" r="H478">
        <v>32</v>
      </c>
      <c s="25" r="I478">
        <v>0</v>
      </c>
      <c t="str" s="18" r="J478">
        <f>CONCATENATE("LMbid:",(G478*1000))</f>
        <v>LMbid:32000</v>
      </c>
      <c t="str" s="18" r="K478">
        <f>CONCATENATE("LMUnscheduled:",(I478*1000))</f>
        <v>LMUnscheduled:0</v>
      </c>
      <c t="str" s="18" r="L478">
        <f>CONCATENATE("LMPlanned:",(N478*1000))</f>
        <v>LMPlanned:0</v>
      </c>
      <c t="str" s="18" r="M478">
        <f>CONCATENATE("LMSettled:",(P478*1000))</f>
        <v>LMSettled:32000</v>
      </c>
      <c s="25" r="N478">
        <v>0</v>
      </c>
      <c t="s" s="24" r="O478">
        <v>30</v>
      </c>
      <c s="6" r="P478">
        <v>32</v>
      </c>
      <c s="10" r="Q478">
        <v>-3</v>
      </c>
      <c s="28" r="R478">
        <v>-79.83</v>
      </c>
      <c s="28" r="S478">
        <v>359.23</v>
      </c>
      <c s="10" r="T478"/>
      <c s="20" r="U478">
        <f>X478*32</f>
        <v>383.04</v>
      </c>
      <c s="29" r="V478">
        <f>IF((U478=0),0,(S478/U478))</f>
        <v>0.937839390142022</v>
      </c>
      <c s="28" r="X478">
        <f>(AA478+AB478)*AC478</f>
        <v>11.97</v>
      </c>
      <c s="10" r="Y478"/>
      <c s="22" r="AA478">
        <v>9.94</v>
      </c>
      <c s="22" r="AB478">
        <v>2.03</v>
      </c>
      <c s="22" r="AC478">
        <v>1</v>
      </c>
      <c s="22" r="AD478">
        <v>0.94</v>
      </c>
    </row>
    <row customHeight="1" r="479" ht="12.0">
      <c s="13" r="A479">
        <v>41294.875</v>
      </c>
      <c s="16" r="B479">
        <v>41294.875</v>
      </c>
      <c s="13" r="C479">
        <f>A479+TIME(5,0,0)</f>
        <v>41295.0833333333</v>
      </c>
      <c s="17" r="D479">
        <f>DATE(YEAR(C479),MONTH(C479),DAY(C479))</f>
        <v>41295</v>
      </c>
      <c s="18" r="E479">
        <f>HOUR(C479)</f>
        <v>2</v>
      </c>
      <c t="str" s="18" r="F479">
        <f>CONCATENATE("LMsched:",(H479*1000))</f>
        <v>LMsched:32000</v>
      </c>
      <c s="11" r="G479">
        <v>32</v>
      </c>
      <c s="6" r="H479">
        <v>32</v>
      </c>
      <c s="25" r="I479">
        <v>0</v>
      </c>
      <c t="str" s="18" r="J479">
        <f>CONCATENATE("LMbid:",(G479*1000))</f>
        <v>LMbid:32000</v>
      </c>
      <c t="str" s="18" r="K479">
        <f>CONCATENATE("LMUnscheduled:",(I479*1000))</f>
        <v>LMUnscheduled:0</v>
      </c>
      <c t="str" s="18" r="L479">
        <f>CONCATENATE("LMPlanned:",(N479*1000))</f>
        <v>LMPlanned:0</v>
      </c>
      <c t="str" s="18" r="M479">
        <f>CONCATENATE("LMSettled:",(P479*1000))</f>
        <v>LMSettled:32000</v>
      </c>
      <c s="25" r="N479">
        <v>0</v>
      </c>
      <c t="s" s="24" r="O479">
        <v>30</v>
      </c>
      <c s="6" r="P479">
        <v>32</v>
      </c>
      <c s="10" r="Q479">
        <v>1</v>
      </c>
      <c s="28" r="R479">
        <v>25.84</v>
      </c>
      <c s="28" r="S479">
        <v>951.5</v>
      </c>
      <c s="10" r="T479"/>
      <c s="20" r="U479">
        <f>X479*32</f>
        <v>980.48</v>
      </c>
      <c s="29" r="V479">
        <f>IF((U479=0),0,(S479/U479))</f>
        <v>0.970443048302872</v>
      </c>
      <c s="28" r="X479">
        <f>(AA479+AB479)*AC479</f>
        <v>30.64</v>
      </c>
      <c s="10" r="Y479"/>
      <c s="22" r="AA479">
        <v>24.37</v>
      </c>
      <c s="22" r="AB479">
        <v>6.27</v>
      </c>
      <c s="22" r="AC479">
        <v>1</v>
      </c>
      <c s="22" r="AD479">
        <v>0.97</v>
      </c>
    </row>
    <row customHeight="1" r="480" ht="12.0">
      <c s="13" r="A480">
        <v>41294.9166666667</v>
      </c>
      <c s="16" r="B480">
        <v>41294.9166666667</v>
      </c>
      <c s="13" r="C480">
        <f>A480+TIME(5,0,0)</f>
        <v>41295.125</v>
      </c>
      <c s="17" r="D480">
        <f>DATE(YEAR(C480),MONTH(C480),DAY(C480))</f>
        <v>41295</v>
      </c>
      <c s="18" r="E480">
        <f>HOUR(C480)</f>
        <v>3</v>
      </c>
      <c t="str" s="18" r="F480">
        <f>CONCATENATE("LMsched:",(H480*1000))</f>
        <v>LMsched:32000</v>
      </c>
      <c s="11" r="G480">
        <v>32</v>
      </c>
      <c s="6" r="H480">
        <v>32</v>
      </c>
      <c s="25" r="I480">
        <v>0</v>
      </c>
      <c t="str" s="18" r="J480">
        <f>CONCATENATE("LMbid:",(G480*1000))</f>
        <v>LMbid:32000</v>
      </c>
      <c t="str" s="18" r="K480">
        <f>CONCATENATE("LMUnscheduled:",(I480*1000))</f>
        <v>LMUnscheduled:0</v>
      </c>
      <c t="str" s="18" r="L480">
        <f>CONCATENATE("LMPlanned:",(N480*1000))</f>
        <v>LMPlanned:0</v>
      </c>
      <c t="str" s="18" r="M480">
        <f>CONCATENATE("LMSettled:",(P480*1000))</f>
        <v>LMSettled:32000</v>
      </c>
      <c s="25" r="N480">
        <v>0</v>
      </c>
      <c t="s" s="24" r="O480">
        <v>30</v>
      </c>
      <c s="6" r="P480">
        <v>32</v>
      </c>
      <c s="10" r="Q480">
        <v>-2</v>
      </c>
      <c s="28" r="R480">
        <v>-52.1</v>
      </c>
      <c s="28" r="S480">
        <v>1050.35</v>
      </c>
      <c s="10" r="T480"/>
      <c s="20" r="U480">
        <f>X480*32</f>
        <v>1075.2</v>
      </c>
      <c s="29" r="V480">
        <f>IF((U480=0),0,(S480/U480))</f>
        <v>0.976888020833333</v>
      </c>
      <c s="28" r="X480">
        <f>(AA480+AB480)*AC480</f>
        <v>33.6</v>
      </c>
      <c s="10" r="Y480"/>
      <c s="22" r="AA480">
        <v>24.59</v>
      </c>
      <c s="22" r="AB480">
        <v>9.01</v>
      </c>
      <c s="22" r="AC480">
        <v>1</v>
      </c>
      <c s="22" r="AD480">
        <v>0.98</v>
      </c>
    </row>
    <row customHeight="1" r="481" ht="12.0">
      <c s="13" r="A481">
        <v>41294.9583333333</v>
      </c>
      <c s="16" r="B481">
        <v>41294.9583333333</v>
      </c>
      <c s="13" r="C481">
        <f>A481+TIME(5,0,0)</f>
        <v>41295.1666666667</v>
      </c>
      <c s="17" r="D481">
        <f>DATE(YEAR(C481),MONTH(C481),DAY(C481))</f>
        <v>41295</v>
      </c>
      <c s="18" r="E481">
        <f>HOUR(C481)</f>
        <v>4</v>
      </c>
      <c t="str" s="18" r="F481">
        <f>CONCATENATE("LMsched:",(H481*1000))</f>
        <v>LMsched:32000</v>
      </c>
      <c s="11" r="G481">
        <v>32</v>
      </c>
      <c s="6" r="H481">
        <v>32</v>
      </c>
      <c s="25" r="I481">
        <v>0</v>
      </c>
      <c t="str" s="18" r="J481">
        <f>CONCATENATE("LMbid:",(G481*1000))</f>
        <v>LMbid:32000</v>
      </c>
      <c t="str" s="18" r="K481">
        <f>CONCATENATE("LMUnscheduled:",(I481*1000))</f>
        <v>LMUnscheduled:0</v>
      </c>
      <c t="str" s="18" r="L481">
        <f>CONCATENATE("LMPlanned:",(N481*1000))</f>
        <v>LMPlanned:0</v>
      </c>
      <c t="str" s="18" r="M481">
        <f>CONCATENATE("LMSettled:",(P481*1000))</f>
        <v>LMSettled:32000</v>
      </c>
      <c s="25" r="N481">
        <v>0</v>
      </c>
      <c t="s" s="24" r="O481">
        <v>30</v>
      </c>
      <c s="6" r="P481">
        <v>32</v>
      </c>
      <c s="10" r="Q481">
        <v>-1</v>
      </c>
      <c s="28" r="R481">
        <v>-26.89</v>
      </c>
      <c s="28" r="S481">
        <v>1071.97</v>
      </c>
      <c s="10" r="T481"/>
      <c s="20" r="U481">
        <f>X481*32</f>
        <v>1104.96</v>
      </c>
      <c s="29" r="V481">
        <f>IF((U481=0),0,(S481/U481))</f>
        <v>0.970143715609615</v>
      </c>
      <c s="28" r="X481">
        <f>(AA481+AB481)*AC481</f>
        <v>34.53</v>
      </c>
      <c s="10" r="Y481"/>
      <c s="22" r="AA481">
        <v>28.03</v>
      </c>
      <c s="22" r="AB481">
        <v>6.5</v>
      </c>
      <c s="22" r="AC481">
        <v>1</v>
      </c>
      <c s="22" r="AD481">
        <v>0.97</v>
      </c>
    </row>
    <row customHeight="1" r="482" ht="12.0">
      <c s="13" r="A482">
        <v>41295</v>
      </c>
      <c s="16" r="B482">
        <v>41295</v>
      </c>
      <c s="13" r="C482">
        <f>A482+TIME(5,0,0)</f>
        <v>41295.2083333333</v>
      </c>
      <c s="17" r="D482">
        <f>DATE(YEAR(C482),MONTH(C482),DAY(C482))</f>
        <v>41295</v>
      </c>
      <c s="18" r="E482">
        <f>HOUR(C482)</f>
        <v>5</v>
      </c>
      <c t="str" s="18" r="F482">
        <f>CONCATENATE("LMsched:",(H482*1000))</f>
        <v>LMsched:32000</v>
      </c>
      <c s="11" r="G482">
        <v>32</v>
      </c>
      <c s="6" r="H482">
        <v>32</v>
      </c>
      <c s="25" r="I482">
        <v>0</v>
      </c>
      <c t="str" s="18" r="J482">
        <f>CONCATENATE("LMbid:",(G482*1000))</f>
        <v>LMbid:32000</v>
      </c>
      <c t="str" s="18" r="K482">
        <f>CONCATENATE("LMUnscheduled:",(I482*1000))</f>
        <v>LMUnscheduled:0</v>
      </c>
      <c t="str" s="18" r="L482">
        <f>CONCATENATE("LMPlanned:",(N482*1000))</f>
        <v>LMPlanned:0</v>
      </c>
      <c t="str" s="18" r="M482">
        <f>CONCATENATE("LMSettled:",(P482*1000))</f>
        <v>LMSettled:32000</v>
      </c>
      <c s="25" r="N482">
        <v>0</v>
      </c>
      <c t="s" s="24" r="O482">
        <v>30</v>
      </c>
      <c s="6" r="P482">
        <v>32</v>
      </c>
      <c s="10" r="Q482">
        <v>0</v>
      </c>
      <c s="28" r="R482">
        <v>0</v>
      </c>
      <c s="28" r="S482">
        <v>753.68</v>
      </c>
      <c s="10" r="T482"/>
      <c s="20" r="U482">
        <f>X482*32</f>
        <v>769.28</v>
      </c>
      <c s="29" r="V482">
        <f>IF((U482=0),0,(S482/U482))</f>
        <v>0.979721297836938</v>
      </c>
      <c s="28" r="X482">
        <f>(AA482+AB482)*AC482</f>
        <v>24.04</v>
      </c>
      <c s="10" r="Y482"/>
      <c s="22" r="AA482">
        <v>15.75</v>
      </c>
      <c s="22" r="AB482">
        <v>8.29</v>
      </c>
      <c s="22" r="AC482">
        <v>1</v>
      </c>
      <c s="22" r="AD482">
        <v>0.98</v>
      </c>
    </row>
    <row customHeight="1" r="483" ht="12.0">
      <c s="13" r="A483">
        <v>41295.0416666667</v>
      </c>
      <c s="16" r="B483">
        <v>41295.0416666667</v>
      </c>
      <c s="13" r="C483">
        <f>A483+TIME(5,0,0)</f>
        <v>41295.25</v>
      </c>
      <c s="17" r="D483">
        <f>DATE(YEAR(C483),MONTH(C483),DAY(C483))</f>
        <v>41295</v>
      </c>
      <c s="18" r="E483">
        <f>HOUR(C483)</f>
        <v>6</v>
      </c>
      <c t="str" s="18" r="F483">
        <f>CONCATENATE("LMsched:",(H483*1000))</f>
        <v>LMsched:32000</v>
      </c>
      <c s="11" r="G483">
        <v>32</v>
      </c>
      <c s="6" r="H483">
        <v>32</v>
      </c>
      <c s="25" r="I483">
        <v>0</v>
      </c>
      <c t="str" s="18" r="J483">
        <f>CONCATENATE("LMbid:",(G483*1000))</f>
        <v>LMbid:32000</v>
      </c>
      <c t="str" s="18" r="K483">
        <f>CONCATENATE("LMUnscheduled:",(I483*1000))</f>
        <v>LMUnscheduled:0</v>
      </c>
      <c t="str" s="18" r="L483">
        <f>CONCATENATE("LMPlanned:",(N483*1000))</f>
        <v>LMPlanned:0</v>
      </c>
      <c t="str" s="18" r="M483">
        <f>CONCATENATE("LMSettled:",(P483*1000))</f>
        <v>LMSettled:32000</v>
      </c>
      <c s="25" r="N483">
        <v>0</v>
      </c>
      <c t="s" s="24" r="O483">
        <v>30</v>
      </c>
      <c s="6" r="P483">
        <v>32</v>
      </c>
      <c s="10" r="Q483">
        <v>1</v>
      </c>
      <c s="28" r="R483">
        <v>26.9</v>
      </c>
      <c s="28" r="S483">
        <v>99.47</v>
      </c>
      <c s="10" r="T483"/>
      <c s="20" r="U483">
        <f>X483*32</f>
        <v>101.12</v>
      </c>
      <c s="29" r="V483">
        <f>IF((U483=0),0,(S483/U483))</f>
        <v>0.983682753164557</v>
      </c>
      <c s="28" r="X483">
        <f>(AA483+AB483)*AC483</f>
        <v>3.16</v>
      </c>
      <c s="10" r="Y483"/>
      <c s="22" r="AA483">
        <v>3</v>
      </c>
      <c s="22" r="AB483">
        <v>0.16</v>
      </c>
      <c s="22" r="AC483">
        <v>1</v>
      </c>
      <c s="22" r="AD483">
        <v>0.98</v>
      </c>
    </row>
    <row customHeight="1" r="484" ht="12.0">
      <c s="13" r="A484">
        <v>41295.0833333333</v>
      </c>
      <c s="16" r="B484">
        <v>41295.0833333333</v>
      </c>
      <c s="13" r="C484">
        <f>A484+TIME(5,0,0)</f>
        <v>41295.2916666667</v>
      </c>
      <c s="17" r="D484">
        <f>DATE(YEAR(C484),MONTH(C484),DAY(C484))</f>
        <v>41295</v>
      </c>
      <c s="18" r="E484">
        <f>HOUR(C484)</f>
        <v>7</v>
      </c>
      <c t="str" s="18" r="F484">
        <f>CONCATENATE("LMsched:",(H484*1000))</f>
        <v>LMsched:32000</v>
      </c>
      <c s="11" r="G484">
        <v>32</v>
      </c>
      <c s="6" r="H484">
        <v>32</v>
      </c>
      <c s="25" r="I484">
        <v>0</v>
      </c>
      <c t="str" s="18" r="J484">
        <f>CONCATENATE("LMbid:",(G484*1000))</f>
        <v>LMbid:32000</v>
      </c>
      <c t="str" s="18" r="K484">
        <f>CONCATENATE("LMUnscheduled:",(I484*1000))</f>
        <v>LMUnscheduled:0</v>
      </c>
      <c t="str" s="18" r="L484">
        <f>CONCATENATE("LMPlanned:",(N484*1000))</f>
        <v>LMPlanned:0</v>
      </c>
      <c t="str" s="18" r="M484">
        <f>CONCATENATE("LMSettled:",(P484*1000))</f>
        <v>LMSettled:32000</v>
      </c>
      <c s="25" r="N484">
        <v>0</v>
      </c>
      <c t="s" s="24" r="O484">
        <v>30</v>
      </c>
      <c s="6" r="P484">
        <v>32</v>
      </c>
      <c s="10" r="Q484">
        <v>-3</v>
      </c>
      <c s="28" r="R484">
        <v>-81.39</v>
      </c>
      <c s="28" r="S484">
        <v>107.25</v>
      </c>
      <c s="10" r="T484"/>
      <c s="20" r="U484">
        <f>X484*32</f>
        <v>109.76</v>
      </c>
      <c s="29" r="V484">
        <f>IF((U484=0),0,(S484/U484))</f>
        <v>0.977131924198251</v>
      </c>
      <c s="28" r="X484">
        <f>(AA484+AB484)*AC484</f>
        <v>3.43</v>
      </c>
      <c s="10" r="Y484"/>
      <c s="22" r="AA484">
        <v>3.32</v>
      </c>
      <c s="22" r="AB484">
        <v>0.11</v>
      </c>
      <c s="22" r="AC484">
        <v>1</v>
      </c>
      <c s="22" r="AD484">
        <v>0.98</v>
      </c>
    </row>
    <row customHeight="1" r="485" ht="12.0">
      <c s="13" r="A485">
        <v>41295.125</v>
      </c>
      <c s="16" r="B485">
        <v>41295.125</v>
      </c>
      <c s="13" r="C485">
        <f>A485+TIME(5,0,0)</f>
        <v>41295.3333333333</v>
      </c>
      <c s="17" r="D485">
        <f>DATE(YEAR(C485),MONTH(C485),DAY(C485))</f>
        <v>41295</v>
      </c>
      <c s="18" r="E485">
        <f>HOUR(C485)</f>
        <v>8</v>
      </c>
      <c t="str" s="18" r="F485">
        <f>CONCATENATE("LMsched:",(H485*1000))</f>
        <v>LMsched:32000</v>
      </c>
      <c s="11" r="G485">
        <v>32</v>
      </c>
      <c s="6" r="H485">
        <v>32</v>
      </c>
      <c s="25" r="I485">
        <v>0</v>
      </c>
      <c t="str" s="18" r="J485">
        <f>CONCATENATE("LMbid:",(G485*1000))</f>
        <v>LMbid:32000</v>
      </c>
      <c t="str" s="18" r="K485">
        <f>CONCATENATE("LMUnscheduled:",(I485*1000))</f>
        <v>LMUnscheduled:0</v>
      </c>
      <c t="str" s="18" r="L485">
        <f>CONCATENATE("LMPlanned:",(N485*1000))</f>
        <v>LMPlanned:0</v>
      </c>
      <c t="str" s="18" r="M485">
        <f>CONCATENATE("LMSettled:",(P485*1000))</f>
        <v>LMSettled:32000</v>
      </c>
      <c s="25" r="N485">
        <v>0</v>
      </c>
      <c t="s" s="24" r="O485">
        <v>30</v>
      </c>
      <c s="6" r="P485">
        <v>32</v>
      </c>
      <c s="10" r="Q485">
        <v>-1</v>
      </c>
      <c s="28" r="R485">
        <v>-28.35</v>
      </c>
      <c s="28" r="S485">
        <v>162.81</v>
      </c>
      <c s="10" r="T485"/>
      <c s="20" r="U485">
        <f>X485*32</f>
        <v>166.72</v>
      </c>
      <c s="29" r="V485">
        <f>IF((U485=0),0,(S485/U485))</f>
        <v>0.976547504798464</v>
      </c>
      <c s="28" r="X485">
        <f>(AA485+AB485)*AC485</f>
        <v>5.21</v>
      </c>
      <c s="10" r="Y485"/>
      <c s="22" r="AA485">
        <v>5.13</v>
      </c>
      <c s="22" r="AB485">
        <v>0.08</v>
      </c>
      <c s="22" r="AC485">
        <v>1</v>
      </c>
      <c s="22" r="AD485">
        <v>0.98</v>
      </c>
    </row>
    <row customHeight="1" r="486" ht="12.0">
      <c s="13" r="A486">
        <v>41295.1666666667</v>
      </c>
      <c s="16" r="B486">
        <v>41295.1666666667</v>
      </c>
      <c s="13" r="C486">
        <f>A486+TIME(5,0,0)</f>
        <v>41295.375</v>
      </c>
      <c s="17" r="D486">
        <f>DATE(YEAR(C486),MONTH(C486),DAY(C486))</f>
        <v>41295</v>
      </c>
      <c s="18" r="E486">
        <f>HOUR(C486)</f>
        <v>9</v>
      </c>
      <c t="str" s="18" r="F486">
        <f>CONCATENATE("LMsched:",(H486*1000))</f>
        <v>LMsched:32000</v>
      </c>
      <c s="11" r="G486">
        <v>32</v>
      </c>
      <c s="6" r="H486">
        <v>32</v>
      </c>
      <c s="25" r="I486">
        <v>0</v>
      </c>
      <c t="str" s="18" r="J486">
        <f>CONCATENATE("LMbid:",(G486*1000))</f>
        <v>LMbid:32000</v>
      </c>
      <c t="str" s="18" r="K486">
        <f>CONCATENATE("LMUnscheduled:",(I486*1000))</f>
        <v>LMUnscheduled:0</v>
      </c>
      <c t="str" s="18" r="L486">
        <f>CONCATENATE("LMPlanned:",(N486*1000))</f>
        <v>LMPlanned:0</v>
      </c>
      <c t="str" s="18" r="M486">
        <f>CONCATENATE("LMSettled:",(P486*1000))</f>
        <v>LMSettled:32000</v>
      </c>
      <c s="25" r="N486">
        <v>0</v>
      </c>
      <c t="s" s="24" r="O486">
        <v>30</v>
      </c>
      <c s="6" r="P486">
        <v>32</v>
      </c>
      <c s="10" r="Q486">
        <v>-3</v>
      </c>
      <c s="28" r="R486">
        <v>-85.92</v>
      </c>
      <c s="28" r="S486">
        <v>137.5</v>
      </c>
      <c s="10" r="T486"/>
      <c s="20" r="U486">
        <f>X486*32</f>
        <v>227.2</v>
      </c>
      <c s="29" r="V486">
        <f>IF((U486=0),0,(S486/U486))</f>
        <v>0.605193661971831</v>
      </c>
      <c s="28" r="X486">
        <f>(AA486+AB486)*AC486</f>
        <v>7.1</v>
      </c>
      <c s="10" r="Y486"/>
      <c s="22" r="AA486">
        <v>6.59</v>
      </c>
      <c s="22" r="AB486">
        <v>0.51</v>
      </c>
      <c s="22" r="AC486">
        <v>1</v>
      </c>
      <c s="22" r="AD486">
        <v>0.61</v>
      </c>
    </row>
    <row customHeight="1" r="487" ht="12.0">
      <c s="13" r="A487">
        <v>41295.2083333333</v>
      </c>
      <c s="16" r="B487">
        <v>41295.2083333333</v>
      </c>
      <c s="13" r="C487">
        <f>A487+TIME(5,0,0)</f>
        <v>41295.4166666667</v>
      </c>
      <c s="17" r="D487">
        <f>DATE(YEAR(C487),MONTH(C487),DAY(C487))</f>
        <v>41295</v>
      </c>
      <c s="18" r="E487">
        <f>HOUR(C487)</f>
        <v>10</v>
      </c>
      <c t="str" s="18" r="F487">
        <f>CONCATENATE("LMsched:",(H487*1000))</f>
        <v>LMsched:32000</v>
      </c>
      <c s="11" r="G487">
        <v>32</v>
      </c>
      <c s="6" r="H487">
        <v>32</v>
      </c>
      <c s="25" r="I487">
        <v>0</v>
      </c>
      <c t="str" s="18" r="J487">
        <f>CONCATENATE("LMbid:",(G487*1000))</f>
        <v>LMbid:32000</v>
      </c>
      <c t="str" s="18" r="K487">
        <f>CONCATENATE("LMUnscheduled:",(I487*1000))</f>
        <v>LMUnscheduled:0</v>
      </c>
      <c t="str" s="18" r="L487">
        <f>CONCATENATE("LMPlanned:",(N487*1000))</f>
        <v>LMPlanned:0</v>
      </c>
      <c t="str" s="18" r="M487">
        <f>CONCATENATE("LMSettled:",(P487*1000))</f>
        <v>LMSettled:32000</v>
      </c>
      <c s="25" r="N487">
        <v>0</v>
      </c>
      <c t="s" s="24" r="O487">
        <v>30</v>
      </c>
      <c s="6" r="P487">
        <v>32</v>
      </c>
      <c s="10" r="Q487">
        <v>-1</v>
      </c>
      <c s="28" r="R487">
        <v>-25.83</v>
      </c>
      <c s="28" r="S487">
        <v>0</v>
      </c>
      <c s="10" r="T487"/>
      <c s="20" r="U487">
        <f>X487*32</f>
        <v>326.08</v>
      </c>
      <c s="29" r="V487">
        <f>IF((U487=0),0,(S487/U487))</f>
        <v>0</v>
      </c>
      <c s="28" r="X487">
        <f>(AA487+AB487)*AC487</f>
        <v>10.19</v>
      </c>
      <c s="10" r="Y487"/>
      <c s="22" r="AA487">
        <v>8.79</v>
      </c>
      <c s="22" r="AB487">
        <v>1.4</v>
      </c>
      <c s="22" r="AC487">
        <v>1</v>
      </c>
      <c s="22" r="AD487">
        <v>0</v>
      </c>
    </row>
    <row customHeight="1" r="488" ht="12.0">
      <c s="13" r="A488">
        <v>41295.25</v>
      </c>
      <c s="16" r="B488">
        <v>41295.25</v>
      </c>
      <c s="17" r="C488">
        <f>A488+TIME(5,0,0)</f>
        <v>41295.4583333333</v>
      </c>
      <c s="17" r="D488">
        <f>DATE(YEAR(C488),MONTH(C488),DAY(C488))</f>
        <v>41295</v>
      </c>
      <c s="18" r="E488">
        <f>HOUR(C488)</f>
        <v>11</v>
      </c>
      <c t="str" s="18" r="F488">
        <f>CONCATENATE("LMsched:",(H488*1000))</f>
        <v>LMsched:32000</v>
      </c>
      <c s="11" r="G488">
        <v>32</v>
      </c>
      <c s="6" r="H488">
        <v>32</v>
      </c>
      <c s="25" r="I488">
        <v>0</v>
      </c>
      <c t="str" s="18" r="J488">
        <f>CONCATENATE("LMbid:",(G488*1000))</f>
        <v>LMbid:32000</v>
      </c>
      <c t="str" s="18" r="K488">
        <f>CONCATENATE("LMUnscheduled:",(I488*1000))</f>
        <v>LMUnscheduled:0</v>
      </c>
      <c t="str" s="18" r="L488">
        <f>CONCATENATE("LMPlanned:",(N488*1000))</f>
        <v>LMPlanned:32000</v>
      </c>
      <c t="str" s="18" r="M488">
        <f>CONCATENATE("LMSettled:",(P488*1000))</f>
        <v>LMSettled:0</v>
      </c>
      <c s="25" r="N488">
        <v>32</v>
      </c>
      <c t="s" s="24" r="O488">
        <v>45</v>
      </c>
      <c s="6" r="P488">
        <v>0</v>
      </c>
      <c s="10" r="Q488">
        <v>-1</v>
      </c>
      <c s="28" r="R488">
        <v>-27.48</v>
      </c>
      <c s="28" r="S488">
        <v>0</v>
      </c>
      <c s="10" r="T488"/>
      <c s="20" r="U488">
        <f>X488*32</f>
        <v>746.24</v>
      </c>
      <c s="29" r="V488">
        <f>IF((U488=0),0,(S488/U488))</f>
        <v>0</v>
      </c>
      <c s="28" r="X488">
        <f>(AA488+AB488)*AC488</f>
        <v>23.32</v>
      </c>
      <c s="10" r="Y488"/>
      <c s="22" r="AA488">
        <v>19.3</v>
      </c>
      <c s="22" r="AB488">
        <v>4.02</v>
      </c>
      <c s="22" r="AC488">
        <v>1</v>
      </c>
      <c s="22" r="AD488">
        <v>0</v>
      </c>
    </row>
    <row customHeight="1" r="489" ht="12.0">
      <c s="13" r="A489">
        <v>41295.2916666667</v>
      </c>
      <c s="16" r="B489">
        <v>41295.2916666667</v>
      </c>
      <c s="13" r="C489">
        <f>A489+TIME(5,0,0)</f>
        <v>41295.5</v>
      </c>
      <c s="17" r="D489">
        <f>DATE(YEAR(C489),MONTH(C489),DAY(C489))</f>
        <v>41295</v>
      </c>
      <c s="18" r="E489">
        <f>HOUR(C489)</f>
        <v>12</v>
      </c>
      <c t="str" s="18" r="F489">
        <f>CONCATENATE("LMsched:",(H489*1000))</f>
        <v>LMsched:32000</v>
      </c>
      <c s="11" r="G489">
        <v>32</v>
      </c>
      <c s="6" r="H489">
        <v>32</v>
      </c>
      <c s="25" r="I489">
        <v>0</v>
      </c>
      <c t="str" s="18" r="J489">
        <f>CONCATENATE("LMbid:",(G489*1000))</f>
        <v>LMbid:32000</v>
      </c>
      <c t="str" s="18" r="K489">
        <f>CONCATENATE("LMUnscheduled:",(I489*1000))</f>
        <v>LMUnscheduled:0</v>
      </c>
      <c t="str" s="18" r="L489">
        <f>CONCATENATE("LMPlanned:",(N489*1000))</f>
        <v>LMPlanned:32000</v>
      </c>
      <c t="str" s="18" r="M489">
        <f>CONCATENATE("LMSettled:",(P489*1000))</f>
        <v>LMSettled:0</v>
      </c>
      <c s="25" r="N489">
        <v>32</v>
      </c>
      <c t="s" s="24" r="O489">
        <v>45</v>
      </c>
      <c s="6" r="P489">
        <v>0</v>
      </c>
      <c s="10" r="Q489">
        <v>-1</v>
      </c>
      <c s="28" r="R489">
        <v>-29.67</v>
      </c>
      <c s="28" r="S489">
        <v>0</v>
      </c>
      <c s="10" r="T489"/>
      <c s="20" r="U489">
        <f>X489*32</f>
        <v>1192.32</v>
      </c>
      <c s="29" r="V489">
        <f>IF((U489=0),0,(S489/U489))</f>
        <v>0</v>
      </c>
      <c s="28" r="X489">
        <f>(AA489+AB489)*AC489</f>
        <v>37.26</v>
      </c>
      <c s="10" r="Y489"/>
      <c s="22" r="AA489">
        <v>32.96</v>
      </c>
      <c s="22" r="AB489">
        <v>4.3</v>
      </c>
      <c s="22" r="AC489">
        <v>1</v>
      </c>
      <c s="22" r="AD489">
        <v>0</v>
      </c>
    </row>
    <row customHeight="1" r="490" ht="12.0">
      <c s="13" r="A490">
        <v>41295.3333333333</v>
      </c>
      <c s="16" r="B490">
        <v>41295.3333333333</v>
      </c>
      <c s="13" r="C490">
        <f>A490+TIME(5,0,0)</f>
        <v>41295.5416666667</v>
      </c>
      <c s="17" r="D490">
        <f>DATE(YEAR(C490),MONTH(C490),DAY(C490))</f>
        <v>41295</v>
      </c>
      <c s="18" r="E490">
        <f>HOUR(C490)</f>
        <v>13</v>
      </c>
      <c t="str" s="18" r="F490">
        <f>CONCATENATE("LMsched:",(H490*1000))</f>
        <v>LMsched:32000</v>
      </c>
      <c s="11" r="G490">
        <v>32</v>
      </c>
      <c s="6" r="H490">
        <v>32</v>
      </c>
      <c s="25" r="I490">
        <v>0</v>
      </c>
      <c t="str" s="18" r="J490">
        <f>CONCATENATE("LMbid:",(G490*1000))</f>
        <v>LMbid:32000</v>
      </c>
      <c t="str" s="18" r="K490">
        <f>CONCATENATE("LMUnscheduled:",(I490*1000))</f>
        <v>LMUnscheduled:0</v>
      </c>
      <c t="str" s="18" r="L490">
        <f>CONCATENATE("LMPlanned:",(N490*1000))</f>
        <v>LMPlanned:32000</v>
      </c>
      <c t="str" s="18" r="M490">
        <f>CONCATENATE("LMSettled:",(P490*1000))</f>
        <v>LMSettled:0</v>
      </c>
      <c s="25" r="N490">
        <v>32</v>
      </c>
      <c t="s" s="24" r="O490">
        <v>45</v>
      </c>
      <c s="6" r="P490">
        <v>0</v>
      </c>
      <c s="10" r="Q490">
        <v>0</v>
      </c>
      <c s="28" r="R490">
        <v>0</v>
      </c>
      <c s="28" r="S490">
        <v>0</v>
      </c>
      <c s="10" r="T490"/>
      <c s="20" r="U490">
        <f>X490*32</f>
        <v>1130.88</v>
      </c>
      <c s="29" r="V490">
        <f>IF((U490=0),0,(S490/U490))</f>
        <v>0</v>
      </c>
      <c s="28" r="X490">
        <f>(AA490+AB490)*AC490</f>
        <v>35.34</v>
      </c>
      <c s="10" r="Y490"/>
      <c s="22" r="AA490">
        <v>28.06</v>
      </c>
      <c s="22" r="AB490">
        <v>7.28</v>
      </c>
      <c s="22" r="AC490">
        <v>1</v>
      </c>
      <c s="22" r="AD490">
        <v>0</v>
      </c>
    </row>
    <row customHeight="1" r="491" ht="12.0">
      <c s="13" r="A491">
        <v>41295.375</v>
      </c>
      <c s="16" r="B491">
        <v>41295.375</v>
      </c>
      <c s="13" r="C491">
        <f>A491+TIME(5,0,0)</f>
        <v>41295.5833333333</v>
      </c>
      <c s="17" r="D491">
        <f>DATE(YEAR(C491),MONTH(C491),DAY(C491))</f>
        <v>41295</v>
      </c>
      <c s="18" r="E491">
        <f>HOUR(C491)</f>
        <v>14</v>
      </c>
      <c t="str" s="18" r="F491">
        <f>CONCATENATE("LMsched:",(H491*1000))</f>
        <v>LMsched:32000</v>
      </c>
      <c s="11" r="G491">
        <v>32</v>
      </c>
      <c s="6" r="H491">
        <v>32</v>
      </c>
      <c s="25" r="I491">
        <v>0</v>
      </c>
      <c t="str" s="18" r="J491">
        <f>CONCATENATE("LMbid:",(G491*1000))</f>
        <v>LMbid:32000</v>
      </c>
      <c t="str" s="18" r="K491">
        <f>CONCATENATE("LMUnscheduled:",(I491*1000))</f>
        <v>LMUnscheduled:0</v>
      </c>
      <c t="str" s="18" r="L491">
        <f>CONCATENATE("LMPlanned:",(N491*1000))</f>
        <v>LMPlanned:32000</v>
      </c>
      <c t="str" s="18" r="M491">
        <f>CONCATENATE("LMSettled:",(P491*1000))</f>
        <v>LMSettled:0</v>
      </c>
      <c s="25" r="N491">
        <v>32</v>
      </c>
      <c t="s" s="24" r="O491">
        <v>46</v>
      </c>
      <c s="6" r="P491">
        <v>0</v>
      </c>
      <c s="10" r="Q491">
        <v>-1</v>
      </c>
      <c s="28" r="R491">
        <v>-33.88</v>
      </c>
      <c s="28" r="S491">
        <v>0</v>
      </c>
      <c s="10" r="T491"/>
      <c s="20" r="U491">
        <f>X491*32</f>
        <v>994.24</v>
      </c>
      <c s="29" r="V491">
        <f>IF((U491=0),0,(S491/U491))</f>
        <v>0</v>
      </c>
      <c s="28" r="X491">
        <f>(AA491+AB491)*AC491</f>
        <v>31.07</v>
      </c>
      <c s="10" r="Y491"/>
      <c s="22" r="AA491">
        <v>25.58</v>
      </c>
      <c s="22" r="AB491">
        <v>5.49</v>
      </c>
      <c s="22" r="AC491">
        <v>1</v>
      </c>
      <c s="22" r="AD491">
        <v>0</v>
      </c>
    </row>
    <row customHeight="1" r="492" ht="12.0">
      <c s="13" r="A492">
        <v>41295.4166666667</v>
      </c>
      <c s="16" r="B492">
        <v>41295.4166666667</v>
      </c>
      <c s="13" r="C492">
        <f>A492+TIME(5,0,0)</f>
        <v>41295.625</v>
      </c>
      <c s="17" r="D492">
        <f>DATE(YEAR(C492),MONTH(C492),DAY(C492))</f>
        <v>41295</v>
      </c>
      <c s="18" r="E492">
        <f>HOUR(C492)</f>
        <v>15</v>
      </c>
      <c t="str" s="18" r="F492">
        <f>CONCATENATE("LMsched:",(H492*1000))</f>
        <v>LMsched:32000</v>
      </c>
      <c s="11" r="G492">
        <v>32</v>
      </c>
      <c s="6" r="H492">
        <v>32</v>
      </c>
      <c s="25" r="I492">
        <v>0</v>
      </c>
      <c t="str" s="18" r="J492">
        <f>CONCATENATE("LMbid:",(G492*1000))</f>
        <v>LMbid:32000</v>
      </c>
      <c t="str" s="18" r="K492">
        <f>CONCATENATE("LMUnscheduled:",(I492*1000))</f>
        <v>LMUnscheduled:0</v>
      </c>
      <c t="str" s="18" r="L492">
        <f>CONCATENATE("LMPlanned:",(N492*1000))</f>
        <v>LMPlanned:32000</v>
      </c>
      <c t="str" s="18" r="M492">
        <f>CONCATENATE("LMSettled:",(P492*1000))</f>
        <v>LMSettled:0</v>
      </c>
      <c s="25" r="N492">
        <v>32</v>
      </c>
      <c t="s" s="24" r="O492">
        <v>46</v>
      </c>
      <c s="6" r="P492">
        <v>0</v>
      </c>
      <c s="10" r="Q492">
        <v>-1</v>
      </c>
      <c s="28" r="R492">
        <v>-33.51</v>
      </c>
      <c s="28" r="S492">
        <v>0</v>
      </c>
      <c s="10" r="T492"/>
      <c s="20" r="U492">
        <f>X492*32</f>
        <v>1276.8</v>
      </c>
      <c s="29" r="V492">
        <f>IF((U492=0),0,(S492/U492))</f>
        <v>0</v>
      </c>
      <c s="28" r="X492">
        <f>(AA492+AB492)*AC492</f>
        <v>39.9</v>
      </c>
      <c s="10" r="Y492"/>
      <c s="22" r="AA492">
        <v>31.32</v>
      </c>
      <c s="22" r="AB492">
        <v>8.58</v>
      </c>
      <c s="22" r="AC492">
        <v>1</v>
      </c>
      <c s="22" r="AD492">
        <v>0</v>
      </c>
    </row>
    <row customHeight="1" r="493" ht="12.0">
      <c s="13" r="A493">
        <v>41295.4583333333</v>
      </c>
      <c s="16" r="B493">
        <v>41295.4583333333</v>
      </c>
      <c s="13" r="C493">
        <f>A493+TIME(5,0,0)</f>
        <v>41295.6666666667</v>
      </c>
      <c s="17" r="D493">
        <f>DATE(YEAR(C493),MONTH(C493),DAY(C493))</f>
        <v>41295</v>
      </c>
      <c s="18" r="E493">
        <f>HOUR(C493)</f>
        <v>16</v>
      </c>
      <c t="str" s="18" r="F493">
        <f>CONCATENATE("LMsched:",(H493*1000))</f>
        <v>LMsched:32000</v>
      </c>
      <c s="11" r="G493">
        <v>32</v>
      </c>
      <c s="6" r="H493">
        <v>32</v>
      </c>
      <c s="25" r="I493">
        <v>0</v>
      </c>
      <c t="str" s="18" r="J493">
        <f>CONCATENATE("LMbid:",(G493*1000))</f>
        <v>LMbid:32000</v>
      </c>
      <c t="str" s="18" r="K493">
        <f>CONCATENATE("LMUnscheduled:",(I493*1000))</f>
        <v>LMUnscheduled:0</v>
      </c>
      <c t="str" s="18" r="L493">
        <f>CONCATENATE("LMPlanned:",(N493*1000))</f>
        <v>LMPlanned:32000</v>
      </c>
      <c t="str" s="18" r="M493">
        <f>CONCATENATE("LMSettled:",(P493*1000))</f>
        <v>LMSettled:0</v>
      </c>
      <c s="25" r="N493">
        <v>32</v>
      </c>
      <c t="s" s="24" r="O493">
        <v>46</v>
      </c>
      <c s="6" r="P493">
        <v>0</v>
      </c>
      <c s="10" r="Q493">
        <v>-1</v>
      </c>
      <c s="28" r="R493">
        <v>-33.5</v>
      </c>
      <c s="28" r="S493">
        <v>0</v>
      </c>
      <c s="10" r="T493"/>
      <c s="20" r="U493">
        <f>X493*32</f>
        <v>1199.36</v>
      </c>
      <c s="29" r="V493">
        <f>IF((U493=0),0,(S493/U493))</f>
        <v>0</v>
      </c>
      <c s="28" r="X493">
        <f>(AA493+AB493)*AC493</f>
        <v>37.48</v>
      </c>
      <c s="10" r="Y493"/>
      <c s="22" r="AA493">
        <v>32.36</v>
      </c>
      <c s="22" r="AB493">
        <v>5.12</v>
      </c>
      <c s="22" r="AC493">
        <v>1</v>
      </c>
      <c s="22" r="AD493">
        <v>0</v>
      </c>
    </row>
    <row customHeight="1" r="494" ht="12.0">
      <c s="13" r="A494">
        <v>41295.5</v>
      </c>
      <c s="16" r="B494">
        <v>41295.5</v>
      </c>
      <c s="13" r="C494">
        <f>A494+TIME(5,0,0)</f>
        <v>41295.7083333333</v>
      </c>
      <c s="17" r="D494">
        <f>DATE(YEAR(C494),MONTH(C494),DAY(C494))</f>
        <v>41295</v>
      </c>
      <c s="18" r="E494">
        <f>HOUR(C494)</f>
        <v>17</v>
      </c>
      <c t="str" s="18" r="F494">
        <f>CONCATENATE("LMsched:",(H494*1000))</f>
        <v>LMsched:32000</v>
      </c>
      <c s="11" r="G494">
        <v>32</v>
      </c>
      <c s="6" r="H494">
        <v>32</v>
      </c>
      <c s="25" r="I494">
        <v>0</v>
      </c>
      <c t="str" s="18" r="J494">
        <f>CONCATENATE("LMbid:",(G494*1000))</f>
        <v>LMbid:32000</v>
      </c>
      <c t="str" s="18" r="K494">
        <f>CONCATENATE("LMUnscheduled:",(I494*1000))</f>
        <v>LMUnscheduled:0</v>
      </c>
      <c t="str" s="18" r="L494">
        <f>CONCATENATE("LMPlanned:",(N494*1000))</f>
        <v>LMPlanned:32000</v>
      </c>
      <c t="str" s="18" r="M494">
        <f>CONCATENATE("LMSettled:",(P494*1000))</f>
        <v>LMSettled:0</v>
      </c>
      <c s="25" r="N494">
        <v>32</v>
      </c>
      <c t="s" s="24" r="O494">
        <v>46</v>
      </c>
      <c s="6" r="P494">
        <v>0</v>
      </c>
      <c s="10" r="Q494">
        <v>0</v>
      </c>
      <c s="28" r="R494">
        <v>0</v>
      </c>
      <c s="28" r="S494">
        <v>0</v>
      </c>
      <c s="10" r="T494"/>
      <c s="20" r="U494">
        <f>X494*32</f>
        <v>908.8</v>
      </c>
      <c s="29" r="V494">
        <f>IF((U494=0),0,(S494/U494))</f>
        <v>0</v>
      </c>
      <c s="28" r="X494">
        <f>(AA494+AB494)*AC494</f>
        <v>28.4</v>
      </c>
      <c s="10" r="Y494"/>
      <c s="22" r="AA494">
        <v>21.15</v>
      </c>
      <c s="22" r="AB494">
        <v>7.25</v>
      </c>
      <c s="22" r="AC494">
        <v>1</v>
      </c>
      <c s="22" r="AD494">
        <v>0</v>
      </c>
    </row>
    <row customHeight="1" r="495" ht="12.0">
      <c s="13" r="A495">
        <v>41295.5416666667</v>
      </c>
      <c s="16" r="B495">
        <v>41295.5416666667</v>
      </c>
      <c s="13" r="C495">
        <f>A495+TIME(5,0,0)</f>
        <v>41295.75</v>
      </c>
      <c s="17" r="D495">
        <f>DATE(YEAR(C495),MONTH(C495),DAY(C495))</f>
        <v>41295</v>
      </c>
      <c s="18" r="E495">
        <f>HOUR(C495)</f>
        <v>18</v>
      </c>
      <c t="str" s="18" r="F495">
        <f>CONCATENATE("LMsched:",(H495*1000))</f>
        <v>LMsched:32000</v>
      </c>
      <c s="11" r="G495">
        <v>32</v>
      </c>
      <c s="6" r="H495">
        <v>32</v>
      </c>
      <c s="25" r="I495">
        <v>0</v>
      </c>
      <c t="str" s="18" r="J495">
        <f>CONCATENATE("LMbid:",(G495*1000))</f>
        <v>LMbid:32000</v>
      </c>
      <c t="str" s="18" r="K495">
        <f>CONCATENATE("LMUnscheduled:",(I495*1000))</f>
        <v>LMUnscheduled:0</v>
      </c>
      <c t="str" s="18" r="L495">
        <f>CONCATENATE("LMPlanned:",(N495*1000))</f>
        <v>LMPlanned:0</v>
      </c>
      <c t="str" s="18" r="M495">
        <f>CONCATENATE("LMSettled:",(P495*1000))</f>
        <v>LMSettled:32000</v>
      </c>
      <c s="25" r="N495">
        <v>0</v>
      </c>
      <c t="s" s="24" r="O495">
        <v>47</v>
      </c>
      <c s="6" r="P495">
        <v>32</v>
      </c>
      <c s="10" r="Q495">
        <v>0</v>
      </c>
      <c s="28" r="R495">
        <v>0</v>
      </c>
      <c s="28" r="S495">
        <v>849.86</v>
      </c>
      <c s="10" r="T495"/>
      <c s="20" r="U495">
        <f>X495*32</f>
        <v>880.96</v>
      </c>
      <c s="29" r="V495">
        <f>IF((U495=0),0,(S495/U495))</f>
        <v>0.964697602615329</v>
      </c>
      <c s="28" r="X495">
        <f>(AA495+AB495)*AC495</f>
        <v>27.53</v>
      </c>
      <c s="10" r="Y495"/>
      <c s="22" r="AA495">
        <v>23.68</v>
      </c>
      <c s="22" r="AB495">
        <v>3.85</v>
      </c>
      <c s="22" r="AC495">
        <v>1</v>
      </c>
      <c s="22" r="AD495">
        <v>0.96</v>
      </c>
    </row>
    <row customHeight="1" r="496" ht="12.0">
      <c s="13" r="A496">
        <v>41295.5833333333</v>
      </c>
      <c s="16" r="B496">
        <v>41295.5833333333</v>
      </c>
      <c s="13" r="C496">
        <f>A496+TIME(5,0,0)</f>
        <v>41295.7916666667</v>
      </c>
      <c s="17" r="D496">
        <f>DATE(YEAR(C496),MONTH(C496),DAY(C496))</f>
        <v>41295</v>
      </c>
      <c s="18" r="E496">
        <f>HOUR(C496)</f>
        <v>19</v>
      </c>
      <c t="str" s="18" r="F496">
        <f>CONCATENATE("LMsched:",(H496*1000))</f>
        <v>LMsched:32000</v>
      </c>
      <c s="11" r="G496">
        <v>32</v>
      </c>
      <c s="6" r="H496">
        <v>32</v>
      </c>
      <c s="25" r="I496">
        <v>0</v>
      </c>
      <c t="str" s="18" r="J496">
        <f>CONCATENATE("LMbid:",(G496*1000))</f>
        <v>LMbid:32000</v>
      </c>
      <c t="str" s="18" r="K496">
        <f>CONCATENATE("LMUnscheduled:",(I496*1000))</f>
        <v>LMUnscheduled:0</v>
      </c>
      <c t="str" s="18" r="L496">
        <f>CONCATENATE("LMPlanned:",(N496*1000))</f>
        <v>LMPlanned:0</v>
      </c>
      <c t="str" s="18" r="M496">
        <f>CONCATENATE("LMSettled:",(P496*1000))</f>
        <v>LMSettled:32000</v>
      </c>
      <c s="25" r="N496">
        <v>0</v>
      </c>
      <c t="s" s="24" r="O496">
        <v>30</v>
      </c>
      <c s="6" r="P496">
        <v>32</v>
      </c>
      <c s="10" r="Q496">
        <v>-2</v>
      </c>
      <c s="28" r="R496">
        <v>-59.5</v>
      </c>
      <c s="28" r="S496">
        <v>1077.1</v>
      </c>
      <c s="10" r="T496"/>
      <c s="20" r="U496">
        <f>X496*32</f>
        <v>1119.36</v>
      </c>
      <c s="29" r="V496">
        <f>IF((U496=0),0,(S496/U496))</f>
        <v>0.962246283590623</v>
      </c>
      <c s="28" r="X496">
        <f>(AA496+AB496)*AC496</f>
        <v>34.98</v>
      </c>
      <c s="10" r="Y496"/>
      <c s="22" r="AA496">
        <v>29.06</v>
      </c>
      <c s="22" r="AB496">
        <v>5.92</v>
      </c>
      <c s="22" r="AC496">
        <v>1</v>
      </c>
      <c s="22" r="AD496">
        <v>0.96</v>
      </c>
    </row>
    <row customHeight="1" r="497" ht="12.0">
      <c s="13" r="A497">
        <v>41295.625</v>
      </c>
      <c s="16" r="B497">
        <v>41295.625</v>
      </c>
      <c s="13" r="C497">
        <f>A497+TIME(5,0,0)</f>
        <v>41295.8333333333</v>
      </c>
      <c s="17" r="D497">
        <f>DATE(YEAR(C497),MONTH(C497),DAY(C497))</f>
        <v>41295</v>
      </c>
      <c s="18" r="E497">
        <f>HOUR(C497)</f>
        <v>20</v>
      </c>
      <c t="str" s="18" r="F497">
        <f>CONCATENATE("LMsched:",(H497*1000))</f>
        <v>LMsched:32000</v>
      </c>
      <c s="11" r="G497">
        <v>32</v>
      </c>
      <c s="6" r="H497">
        <v>32</v>
      </c>
      <c s="25" r="I497">
        <v>0</v>
      </c>
      <c t="str" s="18" r="J497">
        <f>CONCATENATE("LMbid:",(G497*1000))</f>
        <v>LMbid:32000</v>
      </c>
      <c t="str" s="18" r="K497">
        <f>CONCATENATE("LMUnscheduled:",(I497*1000))</f>
        <v>LMUnscheduled:0</v>
      </c>
      <c t="str" s="18" r="L497">
        <f>CONCATENATE("LMPlanned:",(N497*1000))</f>
        <v>LMPlanned:0</v>
      </c>
      <c t="str" s="18" r="M497">
        <f>CONCATENATE("LMSettled:",(P497*1000))</f>
        <v>LMSettled:32000</v>
      </c>
      <c s="25" r="N497">
        <v>0</v>
      </c>
      <c t="s" s="24" r="O497">
        <v>30</v>
      </c>
      <c s="6" r="P497">
        <v>32</v>
      </c>
      <c s="10" r="Q497">
        <v>0</v>
      </c>
      <c s="28" r="R497">
        <v>0</v>
      </c>
      <c s="28" r="S497">
        <v>837.78</v>
      </c>
      <c s="10" r="T497"/>
      <c s="20" r="U497">
        <f>X497*32</f>
        <v>883.84</v>
      </c>
      <c s="29" r="V497">
        <f>IF((U497=0),0,(S497/U497))</f>
        <v>0.947886495293266</v>
      </c>
      <c s="28" r="X497">
        <f>(AA497+AB497)*AC497</f>
        <v>27.62</v>
      </c>
      <c s="10" r="Y497"/>
      <c s="22" r="AA497">
        <v>26.24</v>
      </c>
      <c s="22" r="AB497">
        <v>1.38</v>
      </c>
      <c s="22" r="AC497">
        <v>1</v>
      </c>
      <c s="22" r="AD497">
        <v>0.95</v>
      </c>
    </row>
    <row customHeight="1" r="498" ht="12.0">
      <c s="13" r="A498">
        <v>41295.6666666667</v>
      </c>
      <c s="16" r="B498">
        <v>41295.6666666667</v>
      </c>
      <c s="13" r="C498">
        <f>A498+TIME(5,0,0)</f>
        <v>41295.875</v>
      </c>
      <c s="17" r="D498">
        <f>DATE(YEAR(C498),MONTH(C498),DAY(C498))</f>
        <v>41295</v>
      </c>
      <c s="18" r="E498">
        <f>HOUR(C498)</f>
        <v>21</v>
      </c>
      <c t="str" s="18" r="F498">
        <f>CONCATENATE("LMsched:",(H498*1000))</f>
        <v>LMsched:32000</v>
      </c>
      <c s="11" r="G498">
        <v>32</v>
      </c>
      <c s="6" r="H498">
        <v>32</v>
      </c>
      <c s="25" r="I498">
        <v>0</v>
      </c>
      <c t="str" s="18" r="J498">
        <f>CONCATENATE("LMbid:",(G498*1000))</f>
        <v>LMbid:32000</v>
      </c>
      <c t="str" s="18" r="K498">
        <f>CONCATENATE("LMUnscheduled:",(I498*1000))</f>
        <v>LMUnscheduled:0</v>
      </c>
      <c t="str" s="18" r="L498">
        <f>CONCATENATE("LMPlanned:",(N498*1000))</f>
        <v>LMPlanned:0</v>
      </c>
      <c t="str" s="18" r="M498">
        <f>CONCATENATE("LMSettled:",(P498*1000))</f>
        <v>LMSettled:32000</v>
      </c>
      <c s="25" r="N498">
        <v>0</v>
      </c>
      <c t="s" s="24" r="O498">
        <v>30</v>
      </c>
      <c s="6" r="P498">
        <v>32</v>
      </c>
      <c s="10" r="Q498">
        <v>-1</v>
      </c>
      <c s="28" r="R498">
        <v>-24.94</v>
      </c>
      <c s="28" r="S498">
        <v>731.96</v>
      </c>
      <c s="10" r="T498"/>
      <c s="20" r="U498">
        <f>X498*32</f>
        <v>746.24</v>
      </c>
      <c s="29" r="V498">
        <f>IF((U498=0),0,(S498/U498))</f>
        <v>0.980864065180103</v>
      </c>
      <c s="28" r="X498">
        <f>(AA498+AB498)*AC498</f>
        <v>23.32</v>
      </c>
      <c s="10" r="Y498"/>
      <c s="22" r="AA498">
        <v>19.3</v>
      </c>
      <c s="22" r="AB498">
        <v>4.02</v>
      </c>
      <c s="22" r="AC498">
        <v>1</v>
      </c>
      <c s="22" r="AD498">
        <v>0.98</v>
      </c>
    </row>
    <row customHeight="1" r="499" ht="12.0">
      <c s="13" r="A499">
        <v>41295.7083333333</v>
      </c>
      <c s="16" r="B499">
        <v>41295.7083333333</v>
      </c>
      <c s="13" r="C499">
        <f>A499+TIME(5,0,0)</f>
        <v>41295.9166666667</v>
      </c>
      <c s="17" r="D499">
        <f>DATE(YEAR(C499),MONTH(C499),DAY(C499))</f>
        <v>41295</v>
      </c>
      <c s="18" r="E499">
        <f>HOUR(C499)</f>
        <v>22</v>
      </c>
      <c t="str" s="18" r="F499">
        <f>CONCATENATE("LMsched:",(H499*1000))</f>
        <v>LMsched:32000</v>
      </c>
      <c s="11" r="G499">
        <v>32</v>
      </c>
      <c s="6" r="H499">
        <v>32</v>
      </c>
      <c s="25" r="I499">
        <v>0</v>
      </c>
      <c t="str" s="18" r="J499">
        <f>CONCATENATE("LMbid:",(G499*1000))</f>
        <v>LMbid:32000</v>
      </c>
      <c t="str" s="18" r="K499">
        <f>CONCATENATE("LMUnscheduled:",(I499*1000))</f>
        <v>LMUnscheduled:0</v>
      </c>
      <c t="str" s="18" r="L499">
        <f>CONCATENATE("LMPlanned:",(N499*1000))</f>
        <v>LMPlanned:0</v>
      </c>
      <c t="str" s="18" r="M499">
        <f>CONCATENATE("LMSettled:",(P499*1000))</f>
        <v>LMSettled:32000</v>
      </c>
      <c s="25" r="N499">
        <v>0</v>
      </c>
      <c t="s" s="24" r="O499">
        <v>30</v>
      </c>
      <c s="6" r="P499">
        <v>32</v>
      </c>
      <c s="10" r="Q499">
        <v>-2</v>
      </c>
      <c s="28" r="R499">
        <v>-49.28</v>
      </c>
      <c s="28" r="S499">
        <v>1696.6</v>
      </c>
      <c s="10" r="T499"/>
      <c s="20" r="U499">
        <f>X499*32</f>
        <v>1736</v>
      </c>
      <c s="29" r="V499">
        <f>IF((U499=0),0,(S499/U499))</f>
        <v>0.977304147465438</v>
      </c>
      <c s="28" r="X499">
        <f>(AA499+AB499)*AC499</f>
        <v>54.25</v>
      </c>
      <c s="10" r="Y499"/>
      <c s="22" r="AA499">
        <v>50.1</v>
      </c>
      <c s="22" r="AB499">
        <v>4.15</v>
      </c>
      <c s="22" r="AC499">
        <v>1</v>
      </c>
      <c s="22" r="AD499">
        <v>0.98</v>
      </c>
    </row>
    <row customHeight="1" r="500" ht="12.0">
      <c s="13" r="A500">
        <v>41295.75</v>
      </c>
      <c s="16" r="B500">
        <v>41295.75</v>
      </c>
      <c s="13" r="C500">
        <f>A500+TIME(5,0,0)</f>
        <v>41295.9583333333</v>
      </c>
      <c s="17" r="D500">
        <f>DATE(YEAR(C500),MONTH(C500),DAY(C500))</f>
        <v>41295</v>
      </c>
      <c s="18" r="E500">
        <f>HOUR(C500)</f>
        <v>23</v>
      </c>
      <c t="str" s="18" r="F500">
        <f>CONCATENATE("LMsched:",(H500*1000))</f>
        <v>LMsched:32000</v>
      </c>
      <c s="11" r="G500">
        <v>32</v>
      </c>
      <c s="6" r="H500">
        <v>32</v>
      </c>
      <c s="25" r="I500">
        <v>0</v>
      </c>
      <c t="str" s="18" r="J500">
        <f>CONCATENATE("LMbid:",(G500*1000))</f>
        <v>LMbid:32000</v>
      </c>
      <c t="str" s="18" r="K500">
        <f>CONCATENATE("LMUnscheduled:",(I500*1000))</f>
        <v>LMUnscheduled:0</v>
      </c>
      <c t="str" s="18" r="L500">
        <f>CONCATENATE("LMPlanned:",(N500*1000))</f>
        <v>LMPlanned:0</v>
      </c>
      <c t="str" s="18" r="M500">
        <f>CONCATENATE("LMSettled:",(P500*1000))</f>
        <v>LMSettled:32000</v>
      </c>
      <c s="25" r="N500">
        <v>0</v>
      </c>
      <c t="s" s="24" r="O500">
        <v>30</v>
      </c>
      <c s="6" r="P500">
        <v>32</v>
      </c>
      <c s="10" r="Q500">
        <v>-1</v>
      </c>
      <c s="28" r="R500">
        <v>-32.29</v>
      </c>
      <c s="28" r="S500">
        <v>6288.3</v>
      </c>
      <c s="10" r="T500"/>
      <c s="20" r="U500">
        <f>X500*32</f>
        <v>6427.52</v>
      </c>
      <c s="29" r="V500">
        <f>IF((U500=0),0,(S500/U500))</f>
        <v>0.978340012944339</v>
      </c>
      <c s="28" r="X500">
        <f>(AA500+AB500)*AC500</f>
        <v>200.86</v>
      </c>
      <c s="10" r="Y500"/>
      <c s="22" r="AA500">
        <v>196.56</v>
      </c>
      <c s="22" r="AB500">
        <v>4.3</v>
      </c>
      <c s="22" r="AC500">
        <v>1</v>
      </c>
      <c s="22" r="AD500">
        <v>0.98</v>
      </c>
    </row>
    <row customHeight="1" r="501" ht="12.0">
      <c s="13" r="A501">
        <v>41295.7916666667</v>
      </c>
      <c s="16" r="B501">
        <v>41295.7916666667</v>
      </c>
      <c s="13" r="C501">
        <f>A501+TIME(5,0,0)</f>
        <v>41296</v>
      </c>
      <c s="17" r="D501">
        <f>DATE(YEAR(C501),MONTH(C501),DAY(C501))</f>
        <v>41296</v>
      </c>
      <c s="18" r="E501">
        <f>HOUR(C501)</f>
        <v>0</v>
      </c>
      <c t="str" s="18" r="F501">
        <f>CONCATENATE("LMsched:",(H501*1000))</f>
        <v>LMsched:32000</v>
      </c>
      <c s="11" r="G501">
        <v>32</v>
      </c>
      <c s="6" r="H501">
        <v>32</v>
      </c>
      <c s="25" r="I501">
        <v>0</v>
      </c>
      <c t="str" s="18" r="J501">
        <f>CONCATENATE("LMbid:",(G501*1000))</f>
        <v>LMbid:32000</v>
      </c>
      <c t="str" s="18" r="K501">
        <f>CONCATENATE("LMUnscheduled:",(I501*1000))</f>
        <v>LMUnscheduled:0</v>
      </c>
      <c t="str" s="18" r="L501">
        <f>CONCATENATE("LMPlanned:",(N501*1000))</f>
        <v>LMPlanned:0</v>
      </c>
      <c t="str" s="18" r="M501">
        <f>CONCATENATE("LMSettled:",(P501*1000))</f>
        <v>LMSettled:32000</v>
      </c>
      <c s="25" r="N501">
        <v>0</v>
      </c>
      <c t="s" s="24" r="O501">
        <v>30</v>
      </c>
      <c s="6" r="P501">
        <v>32</v>
      </c>
      <c s="10" r="Q501">
        <v>-2</v>
      </c>
      <c s="28" r="R501">
        <v>-67.2</v>
      </c>
      <c s="28" r="S501">
        <v>2659.95</v>
      </c>
      <c s="10" r="T501"/>
      <c s="20" r="U501">
        <f>X501*32</f>
        <v>2849.28</v>
      </c>
      <c s="29" r="V501">
        <f>IF((U501=0),0,(S501/U501))</f>
        <v>0.933551634097035</v>
      </c>
      <c s="28" r="X501">
        <f>(AA501+AB501)*AC501</f>
        <v>89.04</v>
      </c>
      <c s="10" r="Y501"/>
      <c s="22" r="AA501">
        <v>83.9</v>
      </c>
      <c s="22" r="AB501">
        <v>5.14</v>
      </c>
      <c s="22" r="AC501">
        <v>1</v>
      </c>
      <c s="22" r="AD501">
        <v>0.93</v>
      </c>
    </row>
    <row customHeight="1" r="502" ht="12.0">
      <c s="13" r="A502">
        <v>41295.8333333333</v>
      </c>
      <c s="16" r="B502">
        <v>41295.8333333333</v>
      </c>
      <c s="13" r="C502">
        <f>A502+TIME(5,0,0)</f>
        <v>41296.0416666667</v>
      </c>
      <c s="17" r="D502">
        <f>DATE(YEAR(C502),MONTH(C502),DAY(C502))</f>
        <v>41296</v>
      </c>
      <c s="18" r="E502">
        <f>HOUR(C502)</f>
        <v>1</v>
      </c>
      <c t="str" s="18" r="F502">
        <f>CONCATENATE("LMsched:",(H502*1000))</f>
        <v>LMsched:32000</v>
      </c>
      <c s="11" r="G502">
        <v>32</v>
      </c>
      <c s="6" r="H502">
        <v>32</v>
      </c>
      <c s="25" r="I502">
        <v>0</v>
      </c>
      <c t="str" s="18" r="J502">
        <f>CONCATENATE("LMbid:",(G502*1000))</f>
        <v>LMbid:32000</v>
      </c>
      <c t="str" s="18" r="K502">
        <f>CONCATENATE("LMUnscheduled:",(I502*1000))</f>
        <v>LMUnscheduled:0</v>
      </c>
      <c t="str" s="18" r="L502">
        <f>CONCATENATE("LMPlanned:",(N502*1000))</f>
        <v>LMPlanned:0</v>
      </c>
      <c t="str" s="18" r="M502">
        <f>CONCATENATE("LMSettled:",(P502*1000))</f>
        <v>LMSettled:32000</v>
      </c>
      <c s="25" r="N502">
        <v>0</v>
      </c>
      <c t="s" s="24" r="O502">
        <v>30</v>
      </c>
      <c s="6" r="P502">
        <v>32</v>
      </c>
      <c s="10" r="Q502">
        <v>1</v>
      </c>
      <c s="28" r="R502">
        <v>31.81</v>
      </c>
      <c s="28" r="S502">
        <v>1012.45</v>
      </c>
      <c s="10" r="T502"/>
      <c s="20" r="U502">
        <f>X502*32</f>
        <v>1040</v>
      </c>
      <c s="29" r="V502">
        <f>IF((U502=0),0,(S502/U502))</f>
        <v>0.973509615384616</v>
      </c>
      <c s="28" r="X502">
        <f>(AA502+AB502)*AC502</f>
        <v>32.5</v>
      </c>
      <c s="10" r="Y502"/>
      <c s="22" r="AA502">
        <v>23.94</v>
      </c>
      <c s="22" r="AB502">
        <v>8.56</v>
      </c>
      <c s="22" r="AC502">
        <v>1</v>
      </c>
      <c s="22" r="AD502">
        <v>0.97</v>
      </c>
    </row>
    <row customHeight="1" r="503" ht="12.0">
      <c s="13" r="A503">
        <v>41295.875</v>
      </c>
      <c s="16" r="B503">
        <v>41295.875</v>
      </c>
      <c s="13" r="C503">
        <f>A503+TIME(5,0,0)</f>
        <v>41296.0833333333</v>
      </c>
      <c s="17" r="D503">
        <f>DATE(YEAR(C503),MONTH(C503),DAY(C503))</f>
        <v>41296</v>
      </c>
      <c s="18" r="E503">
        <f>HOUR(C503)</f>
        <v>2</v>
      </c>
      <c t="str" s="18" r="F503">
        <f>CONCATENATE("LMsched:",(H503*1000))</f>
        <v>LMsched:32000</v>
      </c>
      <c s="11" r="G503">
        <v>32</v>
      </c>
      <c s="6" r="H503">
        <v>32</v>
      </c>
      <c s="25" r="I503">
        <v>0</v>
      </c>
      <c t="str" s="18" r="J503">
        <f>CONCATENATE("LMbid:",(G503*1000))</f>
        <v>LMbid:32000</v>
      </c>
      <c t="str" s="18" r="K503">
        <f>CONCATENATE("LMUnscheduled:",(I503*1000))</f>
        <v>LMUnscheduled:0</v>
      </c>
      <c t="str" s="18" r="L503">
        <f>CONCATENATE("LMPlanned:",(N503*1000))</f>
        <v>LMPlanned:0</v>
      </c>
      <c t="str" s="18" r="M503">
        <f>CONCATENATE("LMSettled:",(P503*1000))</f>
        <v>LMSettled:32000</v>
      </c>
      <c s="25" r="N503">
        <v>0</v>
      </c>
      <c t="s" s="24" r="O503">
        <v>30</v>
      </c>
      <c s="6" r="P503">
        <v>32</v>
      </c>
      <c s="10" r="Q503">
        <v>-1</v>
      </c>
      <c s="28" r="R503">
        <v>-31.76</v>
      </c>
      <c s="28" r="S503">
        <v>664.78</v>
      </c>
      <c s="10" r="T503"/>
      <c s="20" r="U503">
        <f>X503*32</f>
        <v>685.12</v>
      </c>
      <c s="29" r="V503">
        <f>IF((U503=0),0,(S503/U503))</f>
        <v>0.970311770200841</v>
      </c>
      <c s="28" r="X503">
        <f>(AA503+AB503)*AC503</f>
        <v>21.41</v>
      </c>
      <c s="10" r="Y503"/>
      <c s="22" r="AA503">
        <v>17.83</v>
      </c>
      <c s="22" r="AB503">
        <v>3.58</v>
      </c>
      <c s="22" r="AC503">
        <v>1</v>
      </c>
      <c s="22" r="AD503">
        <v>0.97</v>
      </c>
    </row>
    <row customHeight="1" r="504" ht="12.0">
      <c s="13" r="A504">
        <v>41295.9166666667</v>
      </c>
      <c s="16" r="B504">
        <v>41295.9166666667</v>
      </c>
      <c s="13" r="C504">
        <f>A504+TIME(5,0,0)</f>
        <v>41296.125</v>
      </c>
      <c s="17" r="D504">
        <f>DATE(YEAR(C504),MONTH(C504),DAY(C504))</f>
        <v>41296</v>
      </c>
      <c s="18" r="E504">
        <f>HOUR(C504)</f>
        <v>3</v>
      </c>
      <c t="str" s="18" r="F504">
        <f>CONCATENATE("LMsched:",(H504*1000))</f>
        <v>LMsched:32000</v>
      </c>
      <c s="11" r="G504">
        <v>32</v>
      </c>
      <c s="6" r="H504">
        <v>32</v>
      </c>
      <c s="25" r="I504">
        <v>0</v>
      </c>
      <c t="str" s="18" r="J504">
        <f>CONCATENATE("LMbid:",(G504*1000))</f>
        <v>LMbid:32000</v>
      </c>
      <c t="str" s="18" r="K504">
        <f>CONCATENATE("LMUnscheduled:",(I504*1000))</f>
        <v>LMUnscheduled:0</v>
      </c>
      <c t="str" s="18" r="L504">
        <f>CONCATENATE("LMPlanned:",(N504*1000))</f>
        <v>LMPlanned:0</v>
      </c>
      <c t="str" s="18" r="M504">
        <f>CONCATENATE("LMSettled:",(P504*1000))</f>
        <v>LMSettled:32000</v>
      </c>
      <c s="25" r="N504">
        <v>0</v>
      </c>
      <c t="s" s="24" r="O504">
        <v>30</v>
      </c>
      <c s="6" r="P504">
        <v>32</v>
      </c>
      <c s="10" r="Q504">
        <v>-2</v>
      </c>
      <c s="28" r="R504">
        <v>-58.74</v>
      </c>
      <c s="28" r="S504">
        <v>1061.63</v>
      </c>
      <c s="10" r="T504"/>
      <c s="20" r="U504">
        <f>X504*32</f>
        <v>1078.72</v>
      </c>
      <c s="29" r="V504">
        <f>IF((U504=0),0,(S504/U504))</f>
        <v>0.984157149213883</v>
      </c>
      <c s="28" r="X504">
        <f>(AA504+AB504)*AC504</f>
        <v>33.71</v>
      </c>
      <c s="10" r="Y504"/>
      <c s="22" r="AA504">
        <v>26.03</v>
      </c>
      <c s="22" r="AB504">
        <v>7.68</v>
      </c>
      <c s="22" r="AC504">
        <v>1</v>
      </c>
      <c s="22" r="AD504">
        <v>0.98</v>
      </c>
    </row>
    <row customHeight="1" r="505" ht="12.0">
      <c s="13" r="A505">
        <v>41295.9583333333</v>
      </c>
      <c s="16" r="B505">
        <v>41295.9583333333</v>
      </c>
      <c s="17" r="C505">
        <f>A505+TIME(5,0,0)</f>
        <v>41296.1666666667</v>
      </c>
      <c s="17" r="D505">
        <f>DATE(YEAR(C505),MONTH(C505),DAY(C505))</f>
        <v>41296</v>
      </c>
      <c s="18" r="E505">
        <f>HOUR(C505)</f>
        <v>4</v>
      </c>
      <c t="str" s="18" r="F505">
        <f>CONCATENATE("LMsched:",(H505*1000))</f>
        <v>LMsched:32000</v>
      </c>
      <c s="11" r="G505">
        <v>32</v>
      </c>
      <c s="6" r="H505">
        <v>32</v>
      </c>
      <c s="25" r="I505">
        <v>0</v>
      </c>
      <c t="str" s="18" r="J505">
        <f>CONCATENATE("LMbid:",(G505*1000))</f>
        <v>LMbid:32000</v>
      </c>
      <c t="str" s="18" r="K505">
        <f>CONCATENATE("LMUnscheduled:",(I505*1000))</f>
        <v>LMUnscheduled:0</v>
      </c>
      <c t="str" s="18" r="L505">
        <f>CONCATENATE("LMPlanned:",(N505*1000))</f>
        <v>LMPlanned:0</v>
      </c>
      <c t="str" s="18" r="M505">
        <f>CONCATENATE("LMSettled:",(P505*1000))</f>
        <v>LMSettled:32000</v>
      </c>
      <c s="25" r="N505">
        <v>0</v>
      </c>
      <c t="s" s="24" r="O505">
        <v>30</v>
      </c>
      <c s="6" r="P505">
        <v>32</v>
      </c>
      <c s="10" r="Q505">
        <v>-2</v>
      </c>
      <c s="28" r="R505">
        <v>-55.78</v>
      </c>
      <c s="28" r="S505">
        <v>686.85</v>
      </c>
      <c s="10" r="T505"/>
      <c s="20" r="U505">
        <f>X505*32</f>
        <v>701.44</v>
      </c>
      <c s="29" r="V505">
        <f>IF((U505=0),0,(S505/U505))</f>
        <v>0.979199931569343</v>
      </c>
      <c s="28" r="X505">
        <f>(AA505+AB505)*AC505</f>
        <v>21.92</v>
      </c>
      <c s="10" r="Y505"/>
      <c s="22" r="AA505">
        <v>15.11</v>
      </c>
      <c s="22" r="AB505">
        <v>6.81</v>
      </c>
      <c s="22" r="AC505">
        <v>1</v>
      </c>
      <c s="22" r="AD505">
        <v>0.98</v>
      </c>
    </row>
    <row customHeight="1" r="506" ht="12.0">
      <c s="13" r="A506">
        <v>41296</v>
      </c>
      <c s="16" r="B506">
        <v>41296</v>
      </c>
      <c s="13" r="C506">
        <f>A506+TIME(5,0,0)</f>
        <v>41296.2083333333</v>
      </c>
      <c s="17" r="D506">
        <f>DATE(YEAR(C506),MONTH(C506),DAY(C506))</f>
        <v>41296</v>
      </c>
      <c s="18" r="E506">
        <f>HOUR(C506)</f>
        <v>5</v>
      </c>
      <c t="str" s="18" r="F506">
        <f>CONCATENATE("LMsched:",(H506*1000))</f>
        <v>LMsched:32000</v>
      </c>
      <c s="11" r="G506">
        <v>32</v>
      </c>
      <c s="6" r="H506">
        <v>32</v>
      </c>
      <c s="25" r="I506">
        <v>0</v>
      </c>
      <c t="str" s="18" r="J506">
        <f>CONCATENATE("LMbid:",(G506*1000))</f>
        <v>LMbid:32000</v>
      </c>
      <c t="str" s="18" r="K506">
        <f>CONCATENATE("LMUnscheduled:",(I506*1000))</f>
        <v>LMUnscheduled:0</v>
      </c>
      <c t="str" s="18" r="L506">
        <f>CONCATENATE("LMPlanned:",(N506*1000))</f>
        <v>LMPlanned:0</v>
      </c>
      <c t="str" s="18" r="M506">
        <f>CONCATENATE("LMSettled:",(P506*1000))</f>
        <v>LMSettled:32000</v>
      </c>
      <c s="25" r="N506">
        <v>0</v>
      </c>
      <c t="s" s="24" r="O506">
        <v>30</v>
      </c>
      <c s="6" r="P506">
        <v>32</v>
      </c>
      <c s="10" r="Q506">
        <v>-2</v>
      </c>
      <c s="28" r="R506">
        <v>-57.62</v>
      </c>
      <c s="28" r="S506">
        <v>775.93</v>
      </c>
      <c s="10" r="T506"/>
      <c s="20" r="U506">
        <f>X506*32</f>
        <v>790.08</v>
      </c>
      <c s="29" r="V506">
        <f>IF((U506=0),0,(S506/U506))</f>
        <v>0.982090421223167</v>
      </c>
      <c s="28" r="X506">
        <f>(AA506+AB506)*AC506</f>
        <v>24.69</v>
      </c>
      <c s="10" r="Y506"/>
      <c s="22" r="AA506">
        <v>20.61</v>
      </c>
      <c s="22" r="AB506">
        <v>4.08</v>
      </c>
      <c s="22" r="AC506">
        <v>1</v>
      </c>
      <c s="22" r="AD506">
        <v>0.98</v>
      </c>
    </row>
    <row customHeight="1" r="507" ht="12.0">
      <c s="13" r="A507">
        <v>41296.0416666667</v>
      </c>
      <c s="16" r="B507">
        <v>41296.0416666667</v>
      </c>
      <c s="13" r="C507">
        <f>A507+TIME(5,0,0)</f>
        <v>41296.25</v>
      </c>
      <c s="17" r="D507">
        <f>DATE(YEAR(C507),MONTH(C507),DAY(C507))</f>
        <v>41296</v>
      </c>
      <c s="18" r="E507">
        <f>HOUR(C507)</f>
        <v>6</v>
      </c>
      <c t="str" s="18" r="F507">
        <f>CONCATENATE("LMsched:",(H507*1000))</f>
        <v>LMsched:32000</v>
      </c>
      <c s="11" r="G507">
        <v>32</v>
      </c>
      <c s="6" r="H507">
        <v>32</v>
      </c>
      <c s="25" r="I507">
        <v>0</v>
      </c>
      <c t="str" s="18" r="J507">
        <f>CONCATENATE("LMbid:",(G507*1000))</f>
        <v>LMbid:32000</v>
      </c>
      <c t="str" s="18" r="K507">
        <f>CONCATENATE("LMUnscheduled:",(I507*1000))</f>
        <v>LMUnscheduled:0</v>
      </c>
      <c t="str" s="18" r="L507">
        <f>CONCATENATE("LMPlanned:",(N507*1000))</f>
        <v>LMPlanned:0</v>
      </c>
      <c t="str" s="18" r="M507">
        <f>CONCATENATE("LMSettled:",(P507*1000))</f>
        <v>LMSettled:32000</v>
      </c>
      <c s="25" r="N507">
        <v>0</v>
      </c>
      <c t="s" s="24" r="O507">
        <v>30</v>
      </c>
      <c s="6" r="P507">
        <v>32</v>
      </c>
      <c s="10" r="Q507">
        <v>1</v>
      </c>
      <c s="28" r="R507">
        <v>28.99</v>
      </c>
      <c s="28" r="S507">
        <v>820.02</v>
      </c>
      <c s="10" r="T507"/>
      <c s="20" r="U507">
        <f>X507*32</f>
        <v>865.6</v>
      </c>
      <c s="29" r="V507">
        <f>IF((U507=0),0,(S507/U507))</f>
        <v>0.947342883548983</v>
      </c>
      <c s="28" r="X507">
        <f>(AA507+AB507)*AC507</f>
        <v>27.05</v>
      </c>
      <c s="10" r="Y507"/>
      <c s="22" r="AA507">
        <v>17.64</v>
      </c>
      <c s="22" r="AB507">
        <v>9.41</v>
      </c>
      <c s="22" r="AC507">
        <v>1</v>
      </c>
      <c s="22" r="AD507">
        <v>0.95</v>
      </c>
    </row>
    <row customHeight="1" r="508" ht="12.0">
      <c s="13" r="A508">
        <v>41296.0833333333</v>
      </c>
      <c s="16" r="B508">
        <v>41296.0833333333</v>
      </c>
      <c s="13" r="C508">
        <f>A508+TIME(5,0,0)</f>
        <v>41296.2916666667</v>
      </c>
      <c s="17" r="D508">
        <f>DATE(YEAR(C508),MONTH(C508),DAY(C508))</f>
        <v>41296</v>
      </c>
      <c s="18" r="E508">
        <f>HOUR(C508)</f>
        <v>7</v>
      </c>
      <c t="str" s="18" r="F508">
        <f>CONCATENATE("LMsched:",(H508*1000))</f>
        <v>LMsched:32000</v>
      </c>
      <c s="11" r="G508">
        <v>32</v>
      </c>
      <c s="6" r="H508">
        <v>32</v>
      </c>
      <c s="25" r="I508">
        <v>0</v>
      </c>
      <c t="str" s="18" r="J508">
        <f>CONCATENATE("LMbid:",(G508*1000))</f>
        <v>LMbid:32000</v>
      </c>
      <c t="str" s="18" r="K508">
        <f>CONCATENATE("LMUnscheduled:",(I508*1000))</f>
        <v>LMUnscheduled:0</v>
      </c>
      <c t="str" s="18" r="L508">
        <f>CONCATENATE("LMPlanned:",(N508*1000))</f>
        <v>LMPlanned:0</v>
      </c>
      <c t="str" s="18" r="M508">
        <f>CONCATENATE("LMSettled:",(P508*1000))</f>
        <v>LMSettled:32000</v>
      </c>
      <c s="25" r="N508">
        <v>0</v>
      </c>
      <c t="s" s="24" r="O508">
        <v>30</v>
      </c>
      <c s="6" r="P508">
        <v>32</v>
      </c>
      <c s="10" r="Q508">
        <v>-2</v>
      </c>
      <c s="28" r="R508">
        <v>-55.38</v>
      </c>
      <c s="28" r="S508">
        <v>646.56</v>
      </c>
      <c s="10" r="T508"/>
      <c s="20" r="U508">
        <f>X508*32</f>
        <v>673.28</v>
      </c>
      <c s="29" r="V508">
        <f>IF((U508=0),0,(S508/U508))</f>
        <v>0.960313688212928</v>
      </c>
      <c s="28" r="X508">
        <f>(AA508+AB508)*AC508</f>
        <v>21.04</v>
      </c>
      <c s="10" r="Y508"/>
      <c s="22" r="AA508">
        <v>18.71</v>
      </c>
      <c s="22" r="AB508">
        <v>2.33</v>
      </c>
      <c s="22" r="AC508">
        <v>1</v>
      </c>
      <c s="22" r="AD508">
        <v>0.96</v>
      </c>
    </row>
    <row customHeight="1" r="509" ht="12.0">
      <c s="13" r="A509">
        <v>41296.125</v>
      </c>
      <c s="16" r="B509">
        <v>41296.125</v>
      </c>
      <c s="13" r="C509">
        <f>A509+TIME(5,0,0)</f>
        <v>41296.3333333333</v>
      </c>
      <c s="17" r="D509">
        <f>DATE(YEAR(C509),MONTH(C509),DAY(C509))</f>
        <v>41296</v>
      </c>
      <c s="18" r="E509">
        <f>HOUR(C509)</f>
        <v>8</v>
      </c>
      <c t="str" s="18" r="F509">
        <f>CONCATENATE("LMsched:",(H509*1000))</f>
        <v>LMsched:32000</v>
      </c>
      <c s="11" r="G509">
        <v>32</v>
      </c>
      <c s="6" r="H509">
        <v>32</v>
      </c>
      <c s="25" r="I509">
        <v>0</v>
      </c>
      <c t="str" s="18" r="J509">
        <f>CONCATENATE("LMbid:",(G509*1000))</f>
        <v>LMbid:32000</v>
      </c>
      <c t="str" s="18" r="K509">
        <f>CONCATENATE("LMUnscheduled:",(I509*1000))</f>
        <v>LMUnscheduled:0</v>
      </c>
      <c t="str" s="18" r="L509">
        <f>CONCATENATE("LMPlanned:",(N509*1000))</f>
        <v>LMPlanned:0</v>
      </c>
      <c t="str" s="18" r="M509">
        <f>CONCATENATE("LMSettled:",(P509*1000))</f>
        <v>LMSettled:32000</v>
      </c>
      <c s="25" r="N509">
        <v>0</v>
      </c>
      <c t="s" s="24" r="O509">
        <v>30</v>
      </c>
      <c s="6" r="P509">
        <v>32</v>
      </c>
      <c s="10" r="Q509">
        <v>-2</v>
      </c>
      <c s="28" r="R509">
        <v>-57.22</v>
      </c>
      <c s="28" r="S509">
        <v>190.97</v>
      </c>
      <c s="10" r="T509"/>
      <c s="20" r="U509">
        <f>X509*32</f>
        <v>195.2</v>
      </c>
      <c s="29" r="V509">
        <f>IF((U509=0),0,(S509/U509))</f>
        <v>0.978329918032787</v>
      </c>
      <c s="28" r="X509">
        <f>(AA509+AB509)*AC509</f>
        <v>6.1</v>
      </c>
      <c s="10" r="Y509"/>
      <c s="22" r="AA509">
        <v>5.64</v>
      </c>
      <c s="22" r="AB509">
        <v>0.46</v>
      </c>
      <c s="22" r="AC509">
        <v>1</v>
      </c>
      <c s="22" r="AD509">
        <v>0.98</v>
      </c>
    </row>
    <row customHeight="1" r="510" ht="12.0">
      <c s="13" r="A510">
        <v>41296.1666666667</v>
      </c>
      <c s="16" r="B510">
        <v>41296.1666666667</v>
      </c>
      <c s="13" r="C510">
        <f>A510+TIME(5,0,0)</f>
        <v>41296.375</v>
      </c>
      <c s="17" r="D510">
        <f>DATE(YEAR(C510),MONTH(C510),DAY(C510))</f>
        <v>41296</v>
      </c>
      <c s="18" r="E510">
        <f>HOUR(C510)</f>
        <v>9</v>
      </c>
      <c t="str" s="18" r="F510">
        <f>CONCATENATE("LMsched:",(H510*1000))</f>
        <v>LMsched:32000</v>
      </c>
      <c s="11" r="G510">
        <v>32</v>
      </c>
      <c s="6" r="H510">
        <v>32</v>
      </c>
      <c s="25" r="I510">
        <v>0</v>
      </c>
      <c t="str" s="18" r="J510">
        <f>CONCATENATE("LMbid:",(G510*1000))</f>
        <v>LMbid:32000</v>
      </c>
      <c t="str" s="18" r="K510">
        <f>CONCATENATE("LMUnscheduled:",(I510*1000))</f>
        <v>LMUnscheduled:0</v>
      </c>
      <c t="str" s="18" r="L510">
        <f>CONCATENATE("LMPlanned:",(N510*1000))</f>
        <v>LMPlanned:0</v>
      </c>
      <c t="str" s="18" r="M510">
        <f>CONCATENATE("LMSettled:",(P510*1000))</f>
        <v>LMSettled:32000</v>
      </c>
      <c s="25" r="N510">
        <v>0</v>
      </c>
      <c t="s" s="24" r="O510">
        <v>30</v>
      </c>
      <c s="6" r="P510">
        <v>32</v>
      </c>
      <c s="10" r="Q510">
        <v>0</v>
      </c>
      <c s="28" r="R510">
        <v>0</v>
      </c>
      <c s="28" r="S510">
        <v>237.98</v>
      </c>
      <c s="10" r="T510"/>
      <c s="20" r="U510">
        <f>X510*32</f>
        <v>256</v>
      </c>
      <c s="29" r="V510">
        <f>IF((U510=0),0,(S510/U510))</f>
        <v>0.929609375</v>
      </c>
      <c s="28" r="X510">
        <f>(AA510+AB510)*AC510</f>
        <v>8</v>
      </c>
      <c s="10" r="Y510"/>
      <c s="22" r="AA510">
        <v>3.85</v>
      </c>
      <c s="22" r="AB510">
        <v>4.15</v>
      </c>
      <c s="22" r="AC510">
        <v>1</v>
      </c>
      <c s="22" r="AD510">
        <v>0.93</v>
      </c>
    </row>
    <row customHeight="1" r="511" ht="12.0">
      <c s="13" r="A511">
        <v>41296.2083333333</v>
      </c>
      <c s="16" r="B511">
        <v>41296.2083333333</v>
      </c>
      <c s="13" r="C511">
        <f>A511+TIME(5,0,0)</f>
        <v>41296.4166666667</v>
      </c>
      <c s="17" r="D511">
        <f>DATE(YEAR(C511),MONTH(C511),DAY(C511))</f>
        <v>41296</v>
      </c>
      <c s="18" r="E511">
        <f>HOUR(C511)</f>
        <v>10</v>
      </c>
      <c t="str" s="18" r="F511">
        <f>CONCATENATE("LMsched:",(H511*1000))</f>
        <v>LMsched:32000</v>
      </c>
      <c s="11" r="G511">
        <v>32</v>
      </c>
      <c s="6" r="H511">
        <v>32</v>
      </c>
      <c s="25" r="I511">
        <v>0</v>
      </c>
      <c t="str" s="18" r="J511">
        <f>CONCATENATE("LMbid:",(G511*1000))</f>
        <v>LMbid:32000</v>
      </c>
      <c t="str" s="18" r="K511">
        <f>CONCATENATE("LMUnscheduled:",(I511*1000))</f>
        <v>LMUnscheduled:0</v>
      </c>
      <c t="str" s="18" r="L511">
        <f>CONCATENATE("LMPlanned:",(N511*1000))</f>
        <v>LMPlanned:0</v>
      </c>
      <c t="str" s="18" r="M511">
        <f>CONCATENATE("LMSettled:",(P511*1000))</f>
        <v>LMSettled:32000</v>
      </c>
      <c s="25" r="N511">
        <v>0</v>
      </c>
      <c t="s" s="24" r="O511">
        <v>30</v>
      </c>
      <c s="6" r="P511">
        <v>32</v>
      </c>
      <c s="10" r="Q511">
        <v>-1</v>
      </c>
      <c s="28" r="R511">
        <v>-29.2</v>
      </c>
      <c s="28" r="S511">
        <v>197.52</v>
      </c>
      <c s="10" r="T511"/>
      <c s="20" r="U511">
        <f>X511*32</f>
        <v>208.96</v>
      </c>
      <c s="29" r="V511">
        <f>IF((U511=0),0,(S511/U511))</f>
        <v>0.945252679938744</v>
      </c>
      <c s="28" r="X511">
        <f>(AA511+AB511)*AC511</f>
        <v>6.53</v>
      </c>
      <c s="10" r="Y511"/>
      <c s="22" r="AA511">
        <v>4.22</v>
      </c>
      <c s="22" r="AB511">
        <v>2.31</v>
      </c>
      <c s="22" r="AC511">
        <v>1</v>
      </c>
      <c s="22" r="AD511">
        <v>0.95</v>
      </c>
    </row>
    <row customHeight="1" r="512" ht="12.0">
      <c s="13" r="A512">
        <v>41296.25</v>
      </c>
      <c s="16" r="B512">
        <v>41296.25</v>
      </c>
      <c s="13" r="C512">
        <f>A512+TIME(5,0,0)</f>
        <v>41296.4583333333</v>
      </c>
      <c s="17" r="D512">
        <f>DATE(YEAR(C512),MONTH(C512),DAY(C512))</f>
        <v>41296</v>
      </c>
      <c s="18" r="E512">
        <f>HOUR(C512)</f>
        <v>11</v>
      </c>
      <c t="str" s="18" r="F512">
        <f>CONCATENATE("LMsched:",(H512*1000))</f>
        <v>LMsched:32000</v>
      </c>
      <c s="11" r="G512">
        <v>32</v>
      </c>
      <c s="6" r="H512">
        <v>32</v>
      </c>
      <c s="25" r="I512">
        <v>0</v>
      </c>
      <c t="str" s="18" r="J512">
        <f>CONCATENATE("LMbid:",(G512*1000))</f>
        <v>LMbid:32000</v>
      </c>
      <c t="str" s="18" r="K512">
        <f>CONCATENATE("LMUnscheduled:",(I512*1000))</f>
        <v>LMUnscheduled:0</v>
      </c>
      <c t="str" s="18" r="L512">
        <f>CONCATENATE("LMPlanned:",(N512*1000))</f>
        <v>LMPlanned:0</v>
      </c>
      <c t="str" s="18" r="M512">
        <f>CONCATENATE("LMSettled:",(P512*1000))</f>
        <v>LMSettled:32000</v>
      </c>
      <c s="25" r="N512">
        <v>0</v>
      </c>
      <c t="s" s="24" r="O512">
        <v>30</v>
      </c>
      <c s="6" r="P512">
        <v>32</v>
      </c>
      <c s="10" r="Q512">
        <v>-3</v>
      </c>
      <c s="28" r="R512">
        <v>-97.14</v>
      </c>
      <c s="28" r="S512">
        <v>931.66</v>
      </c>
      <c s="10" r="T512"/>
      <c s="20" r="U512">
        <f>X512*32</f>
        <v>1010.56</v>
      </c>
      <c s="29" r="V512">
        <f>IF((U512=0),0,(S512/U512))</f>
        <v>0.921924477517416</v>
      </c>
      <c s="28" r="X512">
        <f>(AA512+AB512)*AC512</f>
        <v>31.58</v>
      </c>
      <c s="10" r="Y512"/>
      <c s="22" r="AA512">
        <v>27.04</v>
      </c>
      <c s="22" r="AB512">
        <v>4.54</v>
      </c>
      <c s="22" r="AC512">
        <v>1</v>
      </c>
      <c s="22" r="AD512">
        <v>0.92</v>
      </c>
    </row>
    <row customHeight="1" r="513" ht="12.0">
      <c s="13" r="A513">
        <v>41296.2916666667</v>
      </c>
      <c s="16" r="B513">
        <v>41296.2916666667</v>
      </c>
      <c s="13" r="C513">
        <f>A513+TIME(5,0,0)</f>
        <v>41296.5</v>
      </c>
      <c s="17" r="D513">
        <f>DATE(YEAR(C513),MONTH(C513),DAY(C513))</f>
        <v>41296</v>
      </c>
      <c s="18" r="E513">
        <f>HOUR(C513)</f>
        <v>12</v>
      </c>
      <c t="str" s="18" r="F513">
        <f>CONCATENATE("LMsched:",(H513*1000))</f>
        <v>LMsched:30000</v>
      </c>
      <c s="11" r="G513">
        <v>30</v>
      </c>
      <c s="6" r="H513">
        <v>30</v>
      </c>
      <c s="25" r="I513">
        <v>2</v>
      </c>
      <c t="str" s="18" r="J513">
        <f>CONCATENATE("LMbid:",(G513*1000))</f>
        <v>LMbid:30000</v>
      </c>
      <c t="str" s="18" r="K513">
        <f>CONCATENATE("LMUnscheduled:",(I513*1000))</f>
        <v>LMUnscheduled:2000</v>
      </c>
      <c t="str" s="18" r="L513">
        <f>CONCATENATE("LMPlanned:",(N513*1000))</f>
        <v>LMPlanned:0</v>
      </c>
      <c t="str" s="18" r="M513">
        <f>CONCATENATE("LMSettled:",(P513*1000))</f>
        <v>LMSettled:30000</v>
      </c>
      <c s="25" r="N513">
        <v>0</v>
      </c>
      <c t="s" s="24" r="O513">
        <v>48</v>
      </c>
      <c s="6" r="P513">
        <v>30</v>
      </c>
      <c s="10" r="Q513">
        <v>-1</v>
      </c>
      <c s="28" r="R513">
        <v>-57.16</v>
      </c>
      <c s="28" r="S513">
        <v>6744.28</v>
      </c>
      <c s="10" r="T513"/>
      <c s="20" r="U513">
        <f>X513*32</f>
        <v>7323.84</v>
      </c>
      <c s="29" r="V513">
        <f>IF((U513=0),0,(S513/U513))</f>
        <v>0.920866649189496</v>
      </c>
      <c s="28" r="X513">
        <f>(AA513+AB513)*AC513</f>
        <v>228.87</v>
      </c>
      <c s="10" r="Y513"/>
      <c s="22" r="AA513">
        <v>220.76</v>
      </c>
      <c s="22" r="AB513">
        <v>8.11</v>
      </c>
      <c s="22" r="AC513">
        <v>1</v>
      </c>
      <c s="22" r="AD513">
        <v>0.98</v>
      </c>
    </row>
    <row customHeight="1" r="514" ht="12.0">
      <c s="13" r="A514">
        <v>41296.3333333333</v>
      </c>
      <c s="16" r="B514">
        <v>41296.3333333333</v>
      </c>
      <c s="13" r="C514">
        <f>A514+TIME(5,0,0)</f>
        <v>41296.5416666667</v>
      </c>
      <c s="17" r="D514">
        <f>DATE(YEAR(C514),MONTH(C514),DAY(C514))</f>
        <v>41296</v>
      </c>
      <c s="18" r="E514">
        <f>HOUR(C514)</f>
        <v>13</v>
      </c>
      <c t="str" s="18" r="F514">
        <f>CONCATENATE("LMsched:",(H514*1000))</f>
        <v>LMsched:30000</v>
      </c>
      <c s="11" r="G514">
        <v>30</v>
      </c>
      <c s="6" r="H514">
        <v>30</v>
      </c>
      <c s="25" r="I514">
        <v>2</v>
      </c>
      <c t="str" s="18" r="J514">
        <f>CONCATENATE("LMbid:",(G514*1000))</f>
        <v>LMbid:30000</v>
      </c>
      <c t="str" s="18" r="K514">
        <f>CONCATENATE("LMUnscheduled:",(I514*1000))</f>
        <v>LMUnscheduled:2000</v>
      </c>
      <c t="str" s="18" r="L514">
        <f>CONCATENATE("LMPlanned:",(N514*1000))</f>
        <v>LMPlanned:0</v>
      </c>
      <c t="str" s="18" r="M514">
        <f>CONCATENATE("LMSettled:",(P514*1000))</f>
        <v>LMSettled:30000</v>
      </c>
      <c s="25" r="N514">
        <v>0</v>
      </c>
      <c t="s" s="24" r="O514">
        <v>30</v>
      </c>
      <c s="6" r="P514">
        <v>30</v>
      </c>
      <c s="10" r="Q514">
        <v>-3</v>
      </c>
      <c s="28" r="R514">
        <v>-444.21</v>
      </c>
      <c s="28" r="S514">
        <v>12350.14</v>
      </c>
      <c s="10" r="T514"/>
      <c s="20" r="U514">
        <f>X514*32</f>
        <v>14344.32</v>
      </c>
      <c s="29" r="V514">
        <f>IF((U514=0),0,(S514/U514))</f>
        <v>0.860977724981038</v>
      </c>
      <c s="28" r="X514">
        <f>(AA514+AB514)*AC514</f>
        <v>448.26</v>
      </c>
      <c s="10" r="Y514"/>
      <c s="22" r="AA514">
        <v>445.57</v>
      </c>
      <c s="22" r="AB514">
        <v>2.69</v>
      </c>
      <c s="22" r="AC514">
        <v>1</v>
      </c>
      <c s="22" r="AD514">
        <v>0.92</v>
      </c>
    </row>
    <row customHeight="1" r="515" ht="12.0">
      <c s="13" r="A515">
        <v>41296.375</v>
      </c>
      <c s="16" r="B515">
        <v>41296.375</v>
      </c>
      <c s="13" r="C515">
        <f>A515+TIME(5,0,0)</f>
        <v>41296.5833333333</v>
      </c>
      <c s="17" r="D515">
        <f>DATE(YEAR(C515),MONTH(C515),DAY(C515))</f>
        <v>41296</v>
      </c>
      <c s="18" r="E515">
        <f>HOUR(C515)</f>
        <v>14</v>
      </c>
      <c t="str" s="18" r="F515">
        <f>CONCATENATE("LMsched:",(H515*1000))</f>
        <v>LMsched:30000</v>
      </c>
      <c s="11" r="G515">
        <v>30</v>
      </c>
      <c s="6" r="H515">
        <v>30</v>
      </c>
      <c s="25" r="I515">
        <v>2</v>
      </c>
      <c t="str" s="18" r="J515">
        <f>CONCATENATE("LMbid:",(G515*1000))</f>
        <v>LMbid:30000</v>
      </c>
      <c t="str" s="18" r="K515">
        <f>CONCATENATE("LMUnscheduled:",(I515*1000))</f>
        <v>LMUnscheduled:2000</v>
      </c>
      <c t="str" s="18" r="L515">
        <f>CONCATENATE("LMPlanned:",(N515*1000))</f>
        <v>LMPlanned:0</v>
      </c>
      <c t="str" s="18" r="M515">
        <f>CONCATENATE("LMSettled:",(P515*1000))</f>
        <v>LMSettled:30000</v>
      </c>
      <c s="25" r="N515">
        <v>0</v>
      </c>
      <c t="s" s="24" r="O515">
        <v>30</v>
      </c>
      <c s="6" r="P515">
        <v>30</v>
      </c>
      <c s="10" r="Q515">
        <v>-2</v>
      </c>
      <c s="28" r="R515">
        <v>-80.96</v>
      </c>
      <c s="28" r="S515">
        <v>1156.27</v>
      </c>
      <c s="10" r="T515"/>
      <c s="20" r="U515">
        <f>X515*32</f>
        <v>1286.08</v>
      </c>
      <c s="29" r="V515">
        <f>IF((U515=0),0,(S515/U515))</f>
        <v>0.899065376959443</v>
      </c>
      <c s="28" r="X515">
        <f>(AA515+AB515)*AC515</f>
        <v>40.19</v>
      </c>
      <c s="10" r="Y515"/>
      <c s="22" r="AA515">
        <v>37.66</v>
      </c>
      <c s="22" r="AB515">
        <v>2.53</v>
      </c>
      <c s="22" r="AC515">
        <v>1</v>
      </c>
      <c s="22" r="AD515">
        <v>0.96</v>
      </c>
    </row>
    <row customHeight="1" r="516" ht="12.0">
      <c s="13" r="A516">
        <v>41296.4166666667</v>
      </c>
      <c s="16" r="B516">
        <v>41296.4166666667</v>
      </c>
      <c s="13" r="C516">
        <f>A516+TIME(5,0,0)</f>
        <v>41296.625</v>
      </c>
      <c s="17" r="D516">
        <f>DATE(YEAR(C516),MONTH(C516),DAY(C516))</f>
        <v>41296</v>
      </c>
      <c s="18" r="E516">
        <f>HOUR(C516)</f>
        <v>15</v>
      </c>
      <c t="str" s="18" r="F516">
        <f>CONCATENATE("LMsched:",(H516*1000))</f>
        <v>LMsched:32000</v>
      </c>
      <c s="11" r="G516">
        <v>32</v>
      </c>
      <c s="6" r="H516">
        <v>32</v>
      </c>
      <c s="25" r="I516">
        <v>0</v>
      </c>
      <c t="str" s="18" r="J516">
        <f>CONCATENATE("LMbid:",(G516*1000))</f>
        <v>LMbid:32000</v>
      </c>
      <c t="str" s="18" r="K516">
        <f>CONCATENATE("LMUnscheduled:",(I516*1000))</f>
        <v>LMUnscheduled:0</v>
      </c>
      <c t="str" s="18" r="L516">
        <f>CONCATENATE("LMPlanned:",(N516*1000))</f>
        <v>LMPlanned:0</v>
      </c>
      <c t="str" s="18" r="M516">
        <f>CONCATENATE("LMSettled:",(P516*1000))</f>
        <v>LMSettled:32000</v>
      </c>
      <c s="25" r="N516">
        <v>0</v>
      </c>
      <c t="s" s="24" r="O516">
        <v>30</v>
      </c>
      <c s="6" r="P516">
        <v>32</v>
      </c>
      <c s="10" r="Q516">
        <v>1</v>
      </c>
      <c s="28" r="R516">
        <v>42.5</v>
      </c>
      <c s="28" r="S516">
        <v>914.68</v>
      </c>
      <c s="10" r="T516"/>
      <c s="20" r="U516">
        <f>X516*32</f>
        <v>956.8</v>
      </c>
      <c s="29" r="V516">
        <f>IF((U516=0),0,(S516/U516))</f>
        <v>0.955978260869565</v>
      </c>
      <c s="28" r="X516">
        <f>(AA516+AB516)*AC516</f>
        <v>29.9</v>
      </c>
      <c s="10" r="Y516"/>
      <c s="22" r="AA516">
        <v>22.39</v>
      </c>
      <c s="22" r="AB516">
        <v>7.51</v>
      </c>
      <c s="22" r="AC516">
        <v>1</v>
      </c>
      <c s="22" r="AD516">
        <v>0.96</v>
      </c>
    </row>
    <row customHeight="1" r="517" ht="12.0">
      <c s="13" r="A517">
        <v>41296.4583333333</v>
      </c>
      <c s="16" r="B517">
        <v>41296.4583333333</v>
      </c>
      <c s="13" r="C517">
        <f>A517+TIME(5,0,0)</f>
        <v>41296.6666666667</v>
      </c>
      <c s="17" r="D517">
        <f>DATE(YEAR(C517),MONTH(C517),DAY(C517))</f>
        <v>41296</v>
      </c>
      <c s="18" r="E517">
        <f>HOUR(C517)</f>
        <v>16</v>
      </c>
      <c t="str" s="18" r="F517">
        <f>CONCATENATE("LMsched:",(H517*1000))</f>
        <v>LMsched:32000</v>
      </c>
      <c s="11" r="G517">
        <v>32</v>
      </c>
      <c s="6" r="H517">
        <v>32</v>
      </c>
      <c s="25" r="I517">
        <v>0</v>
      </c>
      <c t="str" s="18" r="J517">
        <f>CONCATENATE("LMbid:",(G517*1000))</f>
        <v>LMbid:32000</v>
      </c>
      <c t="str" s="18" r="K517">
        <f>CONCATENATE("LMUnscheduled:",(I517*1000))</f>
        <v>LMUnscheduled:0</v>
      </c>
      <c t="str" s="18" r="L517">
        <f>CONCATENATE("LMPlanned:",(N517*1000))</f>
        <v>LMPlanned:0</v>
      </c>
      <c t="str" s="18" r="M517">
        <f>CONCATENATE("LMSettled:",(P517*1000))</f>
        <v>LMSettled:32000</v>
      </c>
      <c s="25" r="N517">
        <v>0</v>
      </c>
      <c t="s" s="24" r="O517">
        <v>30</v>
      </c>
      <c s="6" r="P517">
        <v>32</v>
      </c>
      <c s="10" r="Q517">
        <v>-2</v>
      </c>
      <c s="28" r="R517">
        <v>-186.08</v>
      </c>
      <c s="28" r="S517">
        <v>6589.58</v>
      </c>
      <c s="10" r="T517"/>
      <c s="20" r="U517">
        <f>X517*32</f>
        <v>6750.08</v>
      </c>
      <c s="29" r="V517">
        <f>IF((U517=0),0,(S517/U517))</f>
        <v>0.976222504029582</v>
      </c>
      <c s="28" r="X517">
        <f>(AA517+AB517)*AC517</f>
        <v>210.94</v>
      </c>
      <c s="10" r="Y517"/>
      <c s="22" r="AA517">
        <v>206.6</v>
      </c>
      <c s="22" r="AB517">
        <v>4.34</v>
      </c>
      <c s="22" r="AC517">
        <v>1</v>
      </c>
      <c s="22" r="AD517">
        <v>0.98</v>
      </c>
    </row>
    <row customHeight="1" r="518" ht="12.0">
      <c s="13" r="A518">
        <v>41296.5</v>
      </c>
      <c s="16" r="B518">
        <v>41296.5</v>
      </c>
      <c s="13" r="C518">
        <f>A518+TIME(5,0,0)</f>
        <v>41296.7083333333</v>
      </c>
      <c s="17" r="D518">
        <f>DATE(YEAR(C518),MONTH(C518),DAY(C518))</f>
        <v>41296</v>
      </c>
      <c s="18" r="E518">
        <f>HOUR(C518)</f>
        <v>17</v>
      </c>
      <c t="str" s="18" r="F518">
        <f>CONCATENATE("LMsched:",(H518*1000))</f>
        <v>LMsched:32000</v>
      </c>
      <c s="11" r="G518">
        <v>32</v>
      </c>
      <c s="6" r="H518">
        <v>32</v>
      </c>
      <c s="25" r="I518">
        <v>0</v>
      </c>
      <c t="str" s="18" r="J518">
        <f>CONCATENATE("LMbid:",(G518*1000))</f>
        <v>LMbid:32000</v>
      </c>
      <c t="str" s="18" r="K518">
        <f>CONCATENATE("LMUnscheduled:",(I518*1000))</f>
        <v>LMUnscheduled:0</v>
      </c>
      <c t="str" s="18" r="L518">
        <f>CONCATENATE("LMPlanned:",(N518*1000))</f>
        <v>LMPlanned:0</v>
      </c>
      <c t="str" s="18" r="M518">
        <f>CONCATENATE("LMSettled:",(P518*1000))</f>
        <v>LMSettled:32000</v>
      </c>
      <c s="25" r="N518">
        <v>0</v>
      </c>
      <c t="s" s="24" r="O518">
        <v>30</v>
      </c>
      <c s="6" r="P518">
        <v>32</v>
      </c>
      <c s="10" r="Q518">
        <v>-1</v>
      </c>
      <c s="28" r="R518">
        <v>-31.24</v>
      </c>
      <c s="28" r="S518">
        <v>940.87</v>
      </c>
      <c s="10" r="T518"/>
      <c s="20" r="U518">
        <f>X518*32</f>
        <v>1024.32</v>
      </c>
      <c s="29" r="V518">
        <f>IF((U518=0),0,(S518/U518))</f>
        <v>0.918531318338019</v>
      </c>
      <c s="28" r="X518">
        <f>(AA518+AB518)*AC518</f>
        <v>32.01</v>
      </c>
      <c s="10" r="Y518"/>
      <c s="22" r="AA518">
        <v>29.19</v>
      </c>
      <c s="22" r="AB518">
        <v>2.82</v>
      </c>
      <c s="22" r="AC518">
        <v>1</v>
      </c>
      <c s="22" r="AD518">
        <v>0.92</v>
      </c>
    </row>
    <row customHeight="1" r="519" ht="12.0">
      <c s="13" r="A519">
        <v>41296.5416666667</v>
      </c>
      <c s="16" r="B519">
        <v>41296.5416666667</v>
      </c>
      <c s="13" r="C519">
        <f>A519+TIME(5,0,0)</f>
        <v>41296.75</v>
      </c>
      <c s="17" r="D519">
        <f>DATE(YEAR(C519),MONTH(C519),DAY(C519))</f>
        <v>41296</v>
      </c>
      <c s="18" r="E519">
        <f>HOUR(C519)</f>
        <v>18</v>
      </c>
      <c t="str" s="18" r="F519">
        <f>CONCATENATE("LMsched:",(H519*1000))</f>
        <v>LMsched:32000</v>
      </c>
      <c s="11" r="G519">
        <v>32</v>
      </c>
      <c s="6" r="H519">
        <v>32</v>
      </c>
      <c s="25" r="I519">
        <v>0</v>
      </c>
      <c t="str" s="18" r="J519">
        <f>CONCATENATE("LMbid:",(G519*1000))</f>
        <v>LMbid:32000</v>
      </c>
      <c t="str" s="18" r="K519">
        <f>CONCATENATE("LMUnscheduled:",(I519*1000))</f>
        <v>LMUnscheduled:0</v>
      </c>
      <c t="str" s="18" r="L519">
        <f>CONCATENATE("LMPlanned:",(N519*1000))</f>
        <v>LMPlanned:0</v>
      </c>
      <c t="str" s="18" r="M519">
        <f>CONCATENATE("LMSettled:",(P519*1000))</f>
        <v>LMSettled:32000</v>
      </c>
      <c s="25" r="N519">
        <v>0</v>
      </c>
      <c t="s" s="24" r="O519">
        <v>30</v>
      </c>
      <c s="6" r="P519">
        <v>32</v>
      </c>
      <c s="10" r="Q519">
        <v>-3</v>
      </c>
      <c s="28" r="R519">
        <v>-100.59</v>
      </c>
      <c s="28" r="S519">
        <v>1223.26</v>
      </c>
      <c s="10" r="T519"/>
      <c s="20" r="U519">
        <f>X519*32</f>
        <v>1271.04</v>
      </c>
      <c s="29" r="V519">
        <f>IF((U519=0),0,(S519/U519))</f>
        <v>0.962408736153072</v>
      </c>
      <c s="28" r="X519">
        <f>(AA519+AB519)*AC519</f>
        <v>39.72</v>
      </c>
      <c s="10" r="Y519"/>
      <c s="22" r="AA519">
        <v>32.15</v>
      </c>
      <c s="22" r="AB519">
        <v>7.57</v>
      </c>
      <c s="22" r="AC519">
        <v>1</v>
      </c>
      <c s="22" r="AD519">
        <v>0.96</v>
      </c>
    </row>
    <row customHeight="1" r="520" ht="12.0">
      <c s="13" r="A520">
        <v>41296.5833333333</v>
      </c>
      <c s="16" r="B520">
        <v>41296.5833333333</v>
      </c>
      <c s="13" r="C520">
        <f>A520+TIME(5,0,0)</f>
        <v>41296.7916666667</v>
      </c>
      <c s="17" r="D520">
        <f>DATE(YEAR(C520),MONTH(C520),DAY(C520))</f>
        <v>41296</v>
      </c>
      <c s="18" r="E520">
        <f>HOUR(C520)</f>
        <v>19</v>
      </c>
      <c t="str" s="18" r="F520">
        <f>CONCATENATE("LMsched:",(H520*1000))</f>
        <v>LMsched:0</v>
      </c>
      <c s="11" r="G520">
        <v>0</v>
      </c>
      <c s="6" r="H520">
        <v>0</v>
      </c>
      <c s="25" r="I520">
        <v>0</v>
      </c>
      <c t="str" s="18" r="J520">
        <f>CONCATENATE("LMbid:",(G520*1000))</f>
        <v>LMbid:0</v>
      </c>
      <c t="str" s="18" r="K520">
        <f>CONCATENATE("LMUnscheduled:",(I520*1000))</f>
        <v>LMUnscheduled:0</v>
      </c>
      <c t="str" s="18" r="L520">
        <f>CONCATENATE("LMPlanned:",(N520*1000))</f>
        <v>LMPlanned:32000</v>
      </c>
      <c t="str" s="18" r="M520">
        <f>CONCATENATE("LMSettled:",(P520*1000))</f>
        <v>LMSettled:0</v>
      </c>
      <c s="25" r="N520">
        <v>32</v>
      </c>
      <c t="s" s="24" r="O520">
        <v>49</v>
      </c>
      <c s="6" r="P520">
        <v>0</v>
      </c>
      <c s="10" r="Q520">
        <v>0</v>
      </c>
      <c s="28" r="R520">
        <v>0</v>
      </c>
      <c s="28" r="S520">
        <v>0</v>
      </c>
      <c s="10" r="T520"/>
      <c s="20" r="U520">
        <f>X520*32</f>
        <v>1641.92</v>
      </c>
      <c s="29" r="V520">
        <f>IF((U520=0),0,(S520/U520))</f>
        <v>0</v>
      </c>
      <c s="28" r="X520">
        <f>(AA520+AB520)*AC520</f>
        <v>51.31</v>
      </c>
      <c s="10" r="Y520"/>
      <c s="22" r="AA520">
        <v>45.87</v>
      </c>
      <c s="22" r="AB520">
        <v>5.44</v>
      </c>
      <c s="22" r="AC520">
        <v>1</v>
      </c>
      <c s="22" r="AD520">
        <v>0.96</v>
      </c>
    </row>
    <row customHeight="1" r="521" ht="12.0">
      <c s="13" r="A521">
        <v>41296.625</v>
      </c>
      <c s="16" r="B521">
        <v>41296.625</v>
      </c>
      <c s="13" r="C521">
        <f>A521+TIME(5,0,0)</f>
        <v>41296.8333333333</v>
      </c>
      <c s="17" r="D521">
        <f>DATE(YEAR(C521),MONTH(C521),DAY(C521))</f>
        <v>41296</v>
      </c>
      <c s="18" r="E521">
        <f>HOUR(C521)</f>
        <v>20</v>
      </c>
      <c t="str" s="18" r="F521">
        <f>CONCATENATE("LMsched:",(H521*1000))</f>
        <v>LMsched:0</v>
      </c>
      <c s="11" r="G521">
        <v>0</v>
      </c>
      <c s="6" r="H521">
        <v>0</v>
      </c>
      <c s="25" r="I521">
        <v>0</v>
      </c>
      <c t="str" s="18" r="J521">
        <f>CONCATENATE("LMbid:",(G521*1000))</f>
        <v>LMbid:0</v>
      </c>
      <c t="str" s="18" r="K521">
        <f>CONCATENATE("LMUnscheduled:",(I521*1000))</f>
        <v>LMUnscheduled:0</v>
      </c>
      <c t="str" s="18" r="L521">
        <f>CONCATENATE("LMPlanned:",(N521*1000))</f>
        <v>LMPlanned:32000</v>
      </c>
      <c t="str" s="18" r="M521">
        <f>CONCATENATE("LMSettled:",(P521*1000))</f>
        <v>LMSettled:0</v>
      </c>
      <c s="25" r="N521">
        <v>32</v>
      </c>
      <c t="s" s="24" r="O521">
        <v>49</v>
      </c>
      <c s="6" r="P521">
        <v>0</v>
      </c>
      <c s="10" r="Q521">
        <v>-1</v>
      </c>
      <c s="28" r="R521">
        <v>-30.82</v>
      </c>
      <c s="28" r="S521">
        <v>0</v>
      </c>
      <c s="10" r="T521"/>
      <c s="20" r="U521">
        <f>X521*32</f>
        <v>992.32</v>
      </c>
      <c s="29" r="V521">
        <f>IF((U521=0),0,(S521/U521))</f>
        <v>0</v>
      </c>
      <c s="28" r="X521">
        <f>(AA521+AB521)*AC521</f>
        <v>31.01</v>
      </c>
      <c s="10" r="Y521"/>
      <c s="22" r="AA521">
        <v>24.84</v>
      </c>
      <c s="22" r="AB521">
        <v>6.17</v>
      </c>
      <c s="22" r="AC521">
        <v>1</v>
      </c>
      <c s="22" r="AD521">
        <v>0.96</v>
      </c>
    </row>
    <row customHeight="1" r="522" ht="12.0">
      <c s="13" r="A522">
        <v>41296.6666666667</v>
      </c>
      <c s="16" r="B522">
        <v>41296.6666666667</v>
      </c>
      <c s="17" r="C522">
        <f>A522+TIME(5,0,0)</f>
        <v>41296.875</v>
      </c>
      <c s="17" r="D522">
        <f>DATE(YEAR(C522),MONTH(C522),DAY(C522))</f>
        <v>41296</v>
      </c>
      <c s="18" r="E522">
        <f>HOUR(C522)</f>
        <v>21</v>
      </c>
      <c t="str" s="18" r="F522">
        <f>CONCATENATE("LMsched:",(H522*1000))</f>
        <v>LMsched:32000</v>
      </c>
      <c s="11" r="G522">
        <v>32</v>
      </c>
      <c s="6" r="H522">
        <v>32</v>
      </c>
      <c s="25" r="I522">
        <v>0</v>
      </c>
      <c t="str" s="18" r="J522">
        <f>CONCATENATE("LMbid:",(G522*1000))</f>
        <v>LMbid:32000</v>
      </c>
      <c t="str" s="18" r="K522">
        <f>CONCATENATE("LMUnscheduled:",(I522*1000))</f>
        <v>LMUnscheduled:0</v>
      </c>
      <c t="str" s="18" r="L522">
        <f>CONCATENATE("LMPlanned:",(N522*1000))</f>
        <v>LMPlanned:0</v>
      </c>
      <c t="str" s="18" r="M522">
        <f>CONCATENATE("LMSettled:",(P522*1000))</f>
        <v>LMSettled:32000</v>
      </c>
      <c s="25" r="N522">
        <v>0</v>
      </c>
      <c t="s" s="24" r="O522">
        <v>30</v>
      </c>
      <c s="6" r="P522">
        <v>32</v>
      </c>
      <c s="10" r="Q522">
        <v>0</v>
      </c>
      <c s="28" r="R522">
        <v>0</v>
      </c>
      <c s="28" r="S522">
        <v>972.57</v>
      </c>
      <c s="10" r="T522"/>
      <c s="20" r="U522">
        <f>X522*32</f>
        <v>1010.56</v>
      </c>
      <c s="29" r="V522">
        <f>IF((U522=0),0,(S522/U522))</f>
        <v>0.962406982267258</v>
      </c>
      <c s="28" r="X522">
        <f>(AA522+AB522)*AC522</f>
        <v>31.58</v>
      </c>
      <c s="10" r="Y522"/>
      <c s="22" r="AA522">
        <v>27.04</v>
      </c>
      <c s="22" r="AB522">
        <v>4.54</v>
      </c>
      <c s="22" r="AC522">
        <v>1</v>
      </c>
      <c s="22" r="AD522">
        <v>0.96</v>
      </c>
    </row>
    <row customHeight="1" r="523" ht="12.0">
      <c s="13" r="A523">
        <v>41296.7083333333</v>
      </c>
      <c s="16" r="B523">
        <v>41296.7083333333</v>
      </c>
      <c s="13" r="C523">
        <f>A523+TIME(5,0,0)</f>
        <v>41296.9166666667</v>
      </c>
      <c s="17" r="D523">
        <f>DATE(YEAR(C523),MONTH(C523),DAY(C523))</f>
        <v>41296</v>
      </c>
      <c s="18" r="E523">
        <f>HOUR(C523)</f>
        <v>22</v>
      </c>
      <c t="str" s="18" r="F523">
        <f>CONCATENATE("LMsched:",(H523*1000))</f>
        <v>LMsched:32000</v>
      </c>
      <c s="11" r="G523">
        <v>32</v>
      </c>
      <c s="6" r="H523">
        <v>32</v>
      </c>
      <c s="25" r="I523">
        <v>0</v>
      </c>
      <c t="str" s="18" r="J523">
        <f>CONCATENATE("LMbid:",(G523*1000))</f>
        <v>LMbid:32000</v>
      </c>
      <c t="str" s="18" r="K523">
        <f>CONCATENATE("LMUnscheduled:",(I523*1000))</f>
        <v>LMUnscheduled:0</v>
      </c>
      <c t="str" s="18" r="L523">
        <f>CONCATENATE("LMPlanned:",(N523*1000))</f>
        <v>LMPlanned:0</v>
      </c>
      <c t="str" s="18" r="M523">
        <f>CONCATENATE("LMSettled:",(P523*1000))</f>
        <v>LMSettled:32000</v>
      </c>
      <c s="25" r="N523">
        <v>0</v>
      </c>
      <c t="s" s="24" r="O523">
        <v>30</v>
      </c>
      <c s="6" r="P523">
        <v>32</v>
      </c>
      <c s="10" r="Q523">
        <v>-1</v>
      </c>
      <c s="28" r="R523">
        <v>-27.24</v>
      </c>
      <c s="28" r="S523">
        <v>690.74</v>
      </c>
      <c s="10" r="T523"/>
      <c s="20" r="U523">
        <f>X523*32</f>
        <v>1419.2</v>
      </c>
      <c s="29" r="V523">
        <f>IF((U523=0),0,(S523/U523))</f>
        <v>0.486710822998873</v>
      </c>
      <c s="28" r="X523">
        <f>(AA523+AB523)*AC523</f>
        <v>44.35</v>
      </c>
      <c s="10" r="Y523"/>
      <c s="22" r="AA523">
        <v>37.06</v>
      </c>
      <c s="22" r="AB523">
        <v>7.29</v>
      </c>
      <c s="22" r="AC523">
        <v>1</v>
      </c>
      <c s="22" r="AD523">
        <v>0.49</v>
      </c>
    </row>
    <row customHeight="1" r="524" ht="12.0">
      <c s="13" r="A524">
        <v>41296.75</v>
      </c>
      <c s="16" r="B524">
        <v>41296.75</v>
      </c>
      <c s="13" r="C524">
        <f>A524+TIME(5,0,0)</f>
        <v>41296.9583333333</v>
      </c>
      <c s="17" r="D524">
        <f>DATE(YEAR(C524),MONTH(C524),DAY(C524))</f>
        <v>41296</v>
      </c>
      <c s="18" r="E524">
        <f>HOUR(C524)</f>
        <v>23</v>
      </c>
      <c t="str" s="18" r="F524">
        <f>CONCATENATE("LMsched:",(H524*1000))</f>
        <v>LMsched:32000</v>
      </c>
      <c s="11" r="G524">
        <v>32</v>
      </c>
      <c s="6" r="H524">
        <v>32</v>
      </c>
      <c s="25" r="I524">
        <v>0</v>
      </c>
      <c t="str" s="18" r="J524">
        <f>CONCATENATE("LMbid:",(G524*1000))</f>
        <v>LMbid:32000</v>
      </c>
      <c t="str" s="18" r="K524">
        <f>CONCATENATE("LMUnscheduled:",(I524*1000))</f>
        <v>LMUnscheduled:0</v>
      </c>
      <c t="str" s="18" r="L524">
        <f>CONCATENATE("LMPlanned:",(N524*1000))</f>
        <v>LMPlanned:0</v>
      </c>
      <c t="str" s="18" r="M524">
        <f>CONCATENATE("LMSettled:",(P524*1000))</f>
        <v>LMSettled:32000</v>
      </c>
      <c s="25" r="N524">
        <v>0</v>
      </c>
      <c t="s" s="24" r="O524">
        <v>30</v>
      </c>
      <c s="6" r="P524">
        <v>32</v>
      </c>
      <c s="10" r="Q524">
        <v>-1</v>
      </c>
      <c s="28" r="R524">
        <v>-39.93</v>
      </c>
      <c s="28" r="S524">
        <v>9425.56</v>
      </c>
      <c s="10" r="T524"/>
      <c s="20" r="U524">
        <f>X524*32</f>
        <v>10006.4</v>
      </c>
      <c s="29" r="V524">
        <f>IF((U524=0),0,(S524/U524))</f>
        <v>0.94195314998401</v>
      </c>
      <c s="28" r="X524">
        <f>(AA524+AB524)*AC524</f>
        <v>312.7</v>
      </c>
      <c s="10" r="Y524"/>
      <c s="22" r="AA524">
        <v>301.94</v>
      </c>
      <c s="22" r="AB524">
        <v>10.76</v>
      </c>
      <c s="22" r="AC524">
        <v>1</v>
      </c>
      <c s="22" r="AD524">
        <v>0.94</v>
      </c>
    </row>
    <row customHeight="1" r="525" ht="12.0">
      <c s="13" r="A525">
        <v>41296.7916666667</v>
      </c>
      <c s="16" r="B525">
        <v>41296.7916666667</v>
      </c>
      <c s="13" r="C525">
        <f>A525+TIME(5,0,0)</f>
        <v>41297</v>
      </c>
      <c s="17" r="D525">
        <f>DATE(YEAR(C525),MONTH(C525),DAY(C525))</f>
        <v>41297</v>
      </c>
      <c s="18" r="E525">
        <f>HOUR(C525)</f>
        <v>0</v>
      </c>
      <c t="str" s="18" r="F525">
        <f>CONCATENATE("LMsched:",(H525*1000))</f>
        <v>LMsched:32000</v>
      </c>
      <c s="11" r="G525">
        <v>32</v>
      </c>
      <c s="6" r="H525">
        <v>32</v>
      </c>
      <c s="25" r="I525">
        <v>0</v>
      </c>
      <c t="str" s="18" r="J525">
        <f>CONCATENATE("LMbid:",(G525*1000))</f>
        <v>LMbid:32000</v>
      </c>
      <c t="str" s="18" r="K525">
        <f>CONCATENATE("LMUnscheduled:",(I525*1000))</f>
        <v>LMUnscheduled:0</v>
      </c>
      <c t="str" s="18" r="L525">
        <f>CONCATENATE("LMPlanned:",(N525*1000))</f>
        <v>LMPlanned:0</v>
      </c>
      <c t="str" s="18" r="M525">
        <f>CONCATENATE("LMSettled:",(P525*1000))</f>
        <v>LMSettled:32000</v>
      </c>
      <c s="25" r="N525">
        <v>0</v>
      </c>
      <c t="s" s="24" r="O525">
        <v>30</v>
      </c>
      <c s="6" r="P525">
        <v>32</v>
      </c>
      <c s="10" r="Q525">
        <v>-1</v>
      </c>
      <c s="28" r="R525">
        <v>-101.07</v>
      </c>
      <c s="28" r="S525">
        <v>4355.58</v>
      </c>
      <c s="10" r="T525"/>
      <c s="20" r="U525">
        <f>X525*32</f>
        <v>4899.52</v>
      </c>
      <c s="29" r="V525">
        <f>IF((U525=0),0,(S525/U525))</f>
        <v>0.8889809614003</v>
      </c>
      <c s="28" r="X525">
        <f>(AA525+AB525)*AC525</f>
        <v>153.11</v>
      </c>
      <c s="10" r="Y525"/>
      <c s="22" r="AA525">
        <v>150.55</v>
      </c>
      <c s="22" r="AB525">
        <v>2.56</v>
      </c>
      <c s="22" r="AC525">
        <v>1</v>
      </c>
      <c s="22" r="AD525">
        <v>0.89</v>
      </c>
    </row>
    <row customHeight="1" r="526" ht="12.0">
      <c s="13" r="A526">
        <v>41296.8333333333</v>
      </c>
      <c s="16" r="B526">
        <v>41296.8333333333</v>
      </c>
      <c s="13" r="C526">
        <f>A526+TIME(5,0,0)</f>
        <v>41297.0416666667</v>
      </c>
      <c s="17" r="D526">
        <f>DATE(YEAR(C526),MONTH(C526),DAY(C526))</f>
        <v>41297</v>
      </c>
      <c s="18" r="E526">
        <f>HOUR(C526)</f>
        <v>1</v>
      </c>
      <c t="str" s="18" r="F526">
        <f>CONCATENATE("LMsched:",(H526*1000))</f>
        <v>LMsched:32000</v>
      </c>
      <c s="11" r="G526">
        <v>32</v>
      </c>
      <c s="6" r="H526">
        <v>32</v>
      </c>
      <c s="25" r="I526">
        <v>0</v>
      </c>
      <c t="str" s="18" r="J526">
        <f>CONCATENATE("LMbid:",(G526*1000))</f>
        <v>LMbid:32000</v>
      </c>
      <c t="str" s="18" r="K526">
        <f>CONCATENATE("LMUnscheduled:",(I526*1000))</f>
        <v>LMUnscheduled:0</v>
      </c>
      <c t="str" s="18" r="L526">
        <f>CONCATENATE("LMPlanned:",(N526*1000))</f>
        <v>LMPlanned:0</v>
      </c>
      <c t="str" s="18" r="M526">
        <f>CONCATENATE("LMSettled:",(P526*1000))</f>
        <v>LMSettled:32000</v>
      </c>
      <c s="25" r="N526">
        <v>0</v>
      </c>
      <c t="s" s="24" r="O526">
        <v>30</v>
      </c>
      <c s="6" r="P526">
        <v>32</v>
      </c>
      <c s="10" r="Q526">
        <v>-1</v>
      </c>
      <c s="28" r="R526">
        <v>-26.49</v>
      </c>
      <c s="28" r="S526">
        <v>5029.25</v>
      </c>
      <c s="10" r="T526"/>
      <c s="20" r="U526">
        <f>X526*32</f>
        <v>5109.12</v>
      </c>
      <c s="29" r="V526">
        <f>IF((U526=0),0,(S526/U526))</f>
        <v>0.984367170863084</v>
      </c>
      <c s="28" r="X526">
        <f>(AA526+AB526)*AC526</f>
        <v>159.66</v>
      </c>
      <c s="10" r="Y526"/>
      <c s="22" r="AA526">
        <v>153.75</v>
      </c>
      <c s="22" r="AB526">
        <v>5.91</v>
      </c>
      <c s="22" r="AC526">
        <v>1</v>
      </c>
      <c s="22" r="AD526">
        <v>0.98</v>
      </c>
    </row>
    <row customHeight="1" r="527" ht="12.0">
      <c s="13" r="A527">
        <v>41296.875</v>
      </c>
      <c s="16" r="B527">
        <v>41296.875</v>
      </c>
      <c s="13" r="C527">
        <f>A527+TIME(5,0,0)</f>
        <v>41297.0833333333</v>
      </c>
      <c s="17" r="D527">
        <f>DATE(YEAR(C527),MONTH(C527),DAY(C527))</f>
        <v>41297</v>
      </c>
      <c s="18" r="E527">
        <f>HOUR(C527)</f>
        <v>2</v>
      </c>
      <c t="str" s="18" r="F527">
        <f>CONCATENATE("LMsched:",(H527*1000))</f>
        <v>LMsched:32000</v>
      </c>
      <c s="11" r="G527">
        <v>32</v>
      </c>
      <c s="6" r="H527">
        <v>32</v>
      </c>
      <c s="25" r="I527">
        <v>0</v>
      </c>
      <c t="str" s="18" r="J527">
        <f>CONCATENATE("LMbid:",(G527*1000))</f>
        <v>LMbid:32000</v>
      </c>
      <c t="str" s="18" r="K527">
        <f>CONCATENATE("LMUnscheduled:",(I527*1000))</f>
        <v>LMUnscheduled:0</v>
      </c>
      <c t="str" s="18" r="L527">
        <f>CONCATENATE("LMPlanned:",(N527*1000))</f>
        <v>LMPlanned:0</v>
      </c>
      <c t="str" s="18" r="M527">
        <f>CONCATENATE("LMSettled:",(P527*1000))</f>
        <v>LMSettled:32000</v>
      </c>
      <c s="25" r="N527">
        <v>0</v>
      </c>
      <c t="s" s="24" r="O527">
        <v>30</v>
      </c>
      <c s="6" r="P527">
        <v>32</v>
      </c>
      <c s="10" r="Q527">
        <v>-2</v>
      </c>
      <c s="28" r="R527">
        <v>-42.36</v>
      </c>
      <c s="28" r="S527">
        <v>4283.44</v>
      </c>
      <c s="10" r="T527"/>
      <c s="20" r="U527">
        <f>X527*32</f>
        <v>4390.72</v>
      </c>
      <c s="29" r="V527">
        <f>IF((U527=0),0,(S527/U527))</f>
        <v>0.975566649661103</v>
      </c>
      <c s="28" r="X527">
        <f>(AA527+AB527)*AC527</f>
        <v>137.21</v>
      </c>
      <c s="10" r="Y527"/>
      <c s="22" r="AA527">
        <v>132.24</v>
      </c>
      <c s="22" r="AB527">
        <v>4.97</v>
      </c>
      <c s="22" r="AC527">
        <v>1</v>
      </c>
      <c s="22" r="AD527">
        <v>0.98</v>
      </c>
    </row>
    <row customHeight="1" r="528" ht="12.0">
      <c s="13" r="A528">
        <v>41296.9166666667</v>
      </c>
      <c s="16" r="B528">
        <v>41296.9166666667</v>
      </c>
      <c s="13" r="C528">
        <f>A528+TIME(5,0,0)</f>
        <v>41297.125</v>
      </c>
      <c s="17" r="D528">
        <f>DATE(YEAR(C528),MONTH(C528),DAY(C528))</f>
        <v>41297</v>
      </c>
      <c s="18" r="E528">
        <f>HOUR(C528)</f>
        <v>3</v>
      </c>
      <c t="str" s="18" r="F528">
        <f>CONCATENATE("LMsched:",(H528*1000))</f>
        <v>LMsched:32000</v>
      </c>
      <c s="11" r="G528">
        <v>32</v>
      </c>
      <c s="6" r="H528">
        <v>32</v>
      </c>
      <c s="25" r="I528">
        <v>0</v>
      </c>
      <c t="str" s="18" r="J528">
        <f>CONCATENATE("LMbid:",(G528*1000))</f>
        <v>LMbid:32000</v>
      </c>
      <c t="str" s="18" r="K528">
        <f>CONCATENATE("LMUnscheduled:",(I528*1000))</f>
        <v>LMUnscheduled:0</v>
      </c>
      <c t="str" s="18" r="L528">
        <f>CONCATENATE("LMPlanned:",(N528*1000))</f>
        <v>LMPlanned:0</v>
      </c>
      <c t="str" s="18" r="M528">
        <f>CONCATENATE("LMSettled:",(P528*1000))</f>
        <v>LMSettled:32000</v>
      </c>
      <c s="25" r="N528">
        <v>0</v>
      </c>
      <c t="s" s="24" r="O528">
        <v>30</v>
      </c>
      <c s="6" r="P528">
        <v>32</v>
      </c>
      <c s="10" r="Q528">
        <v>-2</v>
      </c>
      <c s="28" r="R528">
        <v>-40.86</v>
      </c>
      <c s="28" r="S528">
        <v>5225.3</v>
      </c>
      <c s="10" r="T528"/>
      <c s="20" r="U528">
        <f>X528*32</f>
        <v>5304.64</v>
      </c>
      <c s="29" r="V528">
        <f>IF((U528=0),0,(S528/U528))</f>
        <v>0.985043282861797</v>
      </c>
      <c s="28" r="X528">
        <f>(AA528+AB528)*AC528</f>
        <v>165.77</v>
      </c>
      <c s="10" r="Y528"/>
      <c s="22" r="AA528">
        <v>142.1</v>
      </c>
      <c s="22" r="AB528">
        <v>23.67</v>
      </c>
      <c s="22" r="AC528">
        <v>1</v>
      </c>
      <c s="22" r="AD528">
        <v>0.99</v>
      </c>
    </row>
    <row customHeight="1" r="529" ht="12.0">
      <c s="13" r="A529">
        <v>41296.9583333333</v>
      </c>
      <c s="16" r="B529">
        <v>41296.9583333333</v>
      </c>
      <c s="13" r="C529">
        <f>A529+TIME(5,0,0)</f>
        <v>41297.1666666667</v>
      </c>
      <c s="17" r="D529">
        <f>DATE(YEAR(C529),MONTH(C529),DAY(C529))</f>
        <v>41297</v>
      </c>
      <c s="18" r="E529">
        <f>HOUR(C529)</f>
        <v>4</v>
      </c>
      <c t="str" s="18" r="F529">
        <f>CONCATENATE("LMsched:",(H529*1000))</f>
        <v>LMsched:32000</v>
      </c>
      <c s="11" r="G529">
        <v>32</v>
      </c>
      <c s="6" r="H529">
        <v>32</v>
      </c>
      <c s="25" r="I529">
        <v>0</v>
      </c>
      <c t="str" s="18" r="J529">
        <f>CONCATENATE("LMbid:",(G529*1000))</f>
        <v>LMbid:32000</v>
      </c>
      <c t="str" s="18" r="K529">
        <f>CONCATENATE("LMUnscheduled:",(I529*1000))</f>
        <v>LMUnscheduled:0</v>
      </c>
      <c t="str" s="18" r="L529">
        <f>CONCATENATE("LMPlanned:",(N529*1000))</f>
        <v>LMPlanned:0</v>
      </c>
      <c t="str" s="18" r="M529">
        <f>CONCATENATE("LMSettled:",(P529*1000))</f>
        <v>LMSettled:32000</v>
      </c>
      <c s="25" r="N529">
        <v>0</v>
      </c>
      <c t="s" s="24" r="O529">
        <v>30</v>
      </c>
      <c s="6" r="P529">
        <v>32</v>
      </c>
      <c s="10" r="Q529">
        <v>0</v>
      </c>
      <c s="28" r="R529">
        <v>0</v>
      </c>
      <c s="28" r="S529">
        <v>2552.92</v>
      </c>
      <c s="10" r="T529"/>
      <c s="20" r="U529">
        <f>X529*32</f>
        <v>2617.28</v>
      </c>
      <c s="29" r="V529">
        <f>IF((U529=0),0,(S529/U529))</f>
        <v>0.975409585523903</v>
      </c>
      <c s="28" r="X529">
        <f>(AA529+AB529)*AC529</f>
        <v>81.79</v>
      </c>
      <c s="10" r="Y529"/>
      <c s="22" r="AA529">
        <v>63.75</v>
      </c>
      <c s="22" r="AB529">
        <v>18.04</v>
      </c>
      <c s="22" r="AC529">
        <v>1</v>
      </c>
      <c s="22" r="AD529">
        <v>0.98</v>
      </c>
    </row>
    <row customHeight="1" r="530" ht="12.0">
      <c s="13" r="A530">
        <v>41297</v>
      </c>
      <c s="16" r="B530">
        <v>41297</v>
      </c>
      <c s="13" r="C530">
        <f>A530+TIME(5,0,0)</f>
        <v>41297.2083333333</v>
      </c>
      <c s="17" r="D530">
        <f>DATE(YEAR(C530),MONTH(C530),DAY(C530))</f>
        <v>41297</v>
      </c>
      <c s="18" r="E530">
        <f>HOUR(C530)</f>
        <v>5</v>
      </c>
      <c t="str" s="18" r="F530">
        <f>CONCATENATE("LMsched:",(H530*1000))</f>
        <v>LMsched:32000</v>
      </c>
      <c s="11" r="G530">
        <v>32</v>
      </c>
      <c s="6" r="H530">
        <v>32</v>
      </c>
      <c s="25" r="I530">
        <v>0</v>
      </c>
      <c t="str" s="18" r="J530">
        <f>CONCATENATE("LMbid:",(G530*1000))</f>
        <v>LMbid:32000</v>
      </c>
      <c t="str" s="18" r="K530">
        <f>CONCATENATE("LMUnscheduled:",(I530*1000))</f>
        <v>LMUnscheduled:0</v>
      </c>
      <c t="str" s="18" r="L530">
        <f>CONCATENATE("LMPlanned:",(N530*1000))</f>
        <v>LMPlanned:0</v>
      </c>
      <c t="str" s="18" r="M530">
        <f>CONCATENATE("LMSettled:",(P530*1000))</f>
        <v>LMSettled:32000</v>
      </c>
      <c s="25" r="N530">
        <v>0</v>
      </c>
      <c t="s" s="24" r="O530">
        <v>30</v>
      </c>
      <c s="6" r="P530">
        <v>32</v>
      </c>
      <c s="10" r="Q530">
        <v>-2</v>
      </c>
      <c s="28" r="R530">
        <v>-82.72</v>
      </c>
      <c s="28" r="S530">
        <v>1353.04</v>
      </c>
      <c s="10" r="T530"/>
      <c s="20" r="U530">
        <f>X530*32</f>
        <v>1387.52</v>
      </c>
      <c s="29" r="V530">
        <f>IF((U530=0),0,(S530/U530))</f>
        <v>0.975149907749078</v>
      </c>
      <c s="28" r="X530">
        <f>(AA530+AB530)*AC530</f>
        <v>43.36</v>
      </c>
      <c s="10" r="Y530"/>
      <c s="22" r="AA530">
        <v>35.33</v>
      </c>
      <c s="22" r="AB530">
        <v>8.03</v>
      </c>
      <c s="22" r="AC530">
        <v>1</v>
      </c>
      <c s="22" r="AD530">
        <v>0.98</v>
      </c>
    </row>
    <row customHeight="1" r="531" ht="12.0">
      <c s="13" r="A531">
        <v>41297.0416666667</v>
      </c>
      <c s="16" r="B531">
        <v>41297.0416666667</v>
      </c>
      <c s="13" r="C531">
        <f>A531+TIME(5,0,0)</f>
        <v>41297.25</v>
      </c>
      <c s="17" r="D531">
        <f>DATE(YEAR(C531),MONTH(C531),DAY(C531))</f>
        <v>41297</v>
      </c>
      <c s="18" r="E531">
        <f>HOUR(C531)</f>
        <v>6</v>
      </c>
      <c t="str" s="18" r="F531">
        <f>CONCATENATE("LMsched:",(H531*1000))</f>
        <v>LMsched:32000</v>
      </c>
      <c s="11" r="G531">
        <v>32</v>
      </c>
      <c s="6" r="H531">
        <v>32</v>
      </c>
      <c s="25" r="I531">
        <v>0</v>
      </c>
      <c t="str" s="18" r="J531">
        <f>CONCATENATE("LMbid:",(G531*1000))</f>
        <v>LMbid:32000</v>
      </c>
      <c t="str" s="18" r="K531">
        <f>CONCATENATE("LMUnscheduled:",(I531*1000))</f>
        <v>LMUnscheduled:0</v>
      </c>
      <c t="str" s="18" r="L531">
        <f>CONCATENATE("LMPlanned:",(N531*1000))</f>
        <v>LMPlanned:0</v>
      </c>
      <c t="str" s="18" r="M531">
        <f>CONCATENATE("LMSettled:",(P531*1000))</f>
        <v>LMSettled:32000</v>
      </c>
      <c s="25" r="N531">
        <v>0</v>
      </c>
      <c s="24" r="O531"/>
      <c s="6" r="P531">
        <v>32</v>
      </c>
      <c s="10" r="Q531">
        <v>-2</v>
      </c>
      <c s="28" r="R531">
        <v>-37.64</v>
      </c>
      <c s="28" r="S531">
        <v>7111.9</v>
      </c>
      <c s="10" r="T531"/>
      <c s="20" r="U531">
        <f>X531*32</f>
        <v>7258.24</v>
      </c>
      <c s="29" r="V531">
        <f>IF((U531=0),0,(S531/U531))</f>
        <v>0.979838087470241</v>
      </c>
      <c s="28" r="X531">
        <f>(AA531+AB531)*AC531</f>
        <v>226.82</v>
      </c>
      <c s="10" r="Y531"/>
      <c s="22" r="AA531">
        <v>215.43</v>
      </c>
      <c s="22" r="AB531">
        <v>11.39</v>
      </c>
      <c s="22" r="AC531">
        <v>1</v>
      </c>
      <c s="22" r="AD531">
        <v>0.98</v>
      </c>
    </row>
    <row customHeight="1" r="532" ht="12.0">
      <c s="13" r="A532">
        <v>41297.0833333333</v>
      </c>
      <c s="16" r="B532">
        <v>41297.0833333333</v>
      </c>
      <c s="13" r="C532">
        <f>A532+TIME(5,0,0)</f>
        <v>41297.2916666667</v>
      </c>
      <c s="17" r="D532">
        <f>DATE(YEAR(C532),MONTH(C532),DAY(C532))</f>
        <v>41297</v>
      </c>
      <c s="18" r="E532">
        <f>HOUR(C532)</f>
        <v>7</v>
      </c>
      <c t="str" s="18" r="F532">
        <f>CONCATENATE("LMsched:",(H532*1000))</f>
        <v>LMsched:32000</v>
      </c>
      <c s="11" r="G532">
        <v>32</v>
      </c>
      <c s="6" r="H532">
        <v>32</v>
      </c>
      <c s="25" r="I532">
        <v>0</v>
      </c>
      <c t="str" s="18" r="J532">
        <f>CONCATENATE("LMbid:",(G532*1000))</f>
        <v>LMbid:32000</v>
      </c>
      <c t="str" s="18" r="K532">
        <f>CONCATENATE("LMUnscheduled:",(I532*1000))</f>
        <v>LMUnscheduled:0</v>
      </c>
      <c t="str" s="18" r="L532">
        <f>CONCATENATE("LMPlanned:",(N532*1000))</f>
        <v>LMPlanned:0</v>
      </c>
      <c t="str" s="18" r="M532">
        <f>CONCATENATE("LMSettled:",(P532*1000))</f>
        <v>LMSettled:32000</v>
      </c>
      <c s="25" r="N532">
        <v>0</v>
      </c>
      <c s="24" r="O532"/>
      <c s="6" r="P532">
        <v>32</v>
      </c>
      <c s="10" r="Q532">
        <v>-1</v>
      </c>
      <c s="28" r="R532">
        <v>-10.08</v>
      </c>
      <c s="28" r="S532">
        <v>5000.71</v>
      </c>
      <c s="10" r="T532"/>
      <c s="20" r="U532">
        <f>X532*32</f>
        <v>5180.8</v>
      </c>
      <c s="29" r="V532">
        <f>IF((U532=0),0,(S532/U532))</f>
        <v>0.965238959234095</v>
      </c>
      <c s="28" r="X532">
        <f>(AA532+AB532)*AC532</f>
        <v>161.9</v>
      </c>
      <c s="10" r="Y532"/>
      <c s="22" r="AA532">
        <v>158.72</v>
      </c>
      <c s="22" r="AB532">
        <v>3.18</v>
      </c>
      <c s="22" r="AC532">
        <v>1</v>
      </c>
      <c s="22" r="AD532">
        <v>0.97</v>
      </c>
    </row>
    <row customHeight="1" r="533" ht="12.0">
      <c s="13" r="A533">
        <v>41297.125</v>
      </c>
      <c s="16" r="B533">
        <v>41297.125</v>
      </c>
      <c s="13" r="C533">
        <f>A533+TIME(5,0,0)</f>
        <v>41297.3333333333</v>
      </c>
      <c s="17" r="D533">
        <f>DATE(YEAR(C533),MONTH(C533),DAY(C533))</f>
        <v>41297</v>
      </c>
      <c s="18" r="E533">
        <f>HOUR(C533)</f>
        <v>8</v>
      </c>
      <c t="str" s="18" r="F533">
        <f>CONCATENATE("LMsched:",(H533*1000))</f>
        <v>LMsched:32000</v>
      </c>
      <c s="11" r="G533">
        <v>32</v>
      </c>
      <c s="6" r="H533">
        <v>32</v>
      </c>
      <c s="25" r="I533">
        <v>0</v>
      </c>
      <c t="str" s="18" r="J533">
        <f>CONCATENATE("LMbid:",(G533*1000))</f>
        <v>LMbid:32000</v>
      </c>
      <c t="str" s="18" r="K533">
        <f>CONCATENATE("LMUnscheduled:",(I533*1000))</f>
        <v>LMUnscheduled:0</v>
      </c>
      <c t="str" s="18" r="L533">
        <f>CONCATENATE("LMPlanned:",(N533*1000))</f>
        <v>LMPlanned:0</v>
      </c>
      <c t="str" s="18" r="M533">
        <f>CONCATENATE("LMSettled:",(P533*1000))</f>
        <v>LMSettled:32000</v>
      </c>
      <c s="25" r="N533">
        <v>0</v>
      </c>
      <c s="24" r="O533"/>
      <c s="6" r="P533">
        <v>32</v>
      </c>
      <c s="10" r="Q533">
        <v>0</v>
      </c>
      <c s="28" r="R533">
        <v>0</v>
      </c>
      <c s="28" r="S533">
        <v>1733.94</v>
      </c>
      <c s="10" r="T533"/>
      <c s="20" r="U533">
        <f>X533*32</f>
        <v>1802.24</v>
      </c>
      <c s="29" r="V533">
        <f>IF((U533=0),0,(S533/U533))</f>
        <v>0.962102716619318</v>
      </c>
      <c s="28" r="X533">
        <f>(AA533+AB533)*AC533</f>
        <v>56.32</v>
      </c>
      <c s="10" r="Y533"/>
      <c s="22" r="AA533">
        <v>47.43</v>
      </c>
      <c s="22" r="AB533">
        <v>8.89</v>
      </c>
      <c s="22" r="AC533">
        <v>1</v>
      </c>
      <c s="22" r="AD533">
        <v>0.96</v>
      </c>
    </row>
    <row customHeight="1" r="534" ht="12.0">
      <c s="13" r="A534">
        <v>41297.1666666667</v>
      </c>
      <c s="16" r="B534">
        <v>41297.1666666667</v>
      </c>
      <c s="13" r="C534">
        <f>A534+TIME(5,0,0)</f>
        <v>41297.375</v>
      </c>
      <c s="17" r="D534">
        <f>DATE(YEAR(C534),MONTH(C534),DAY(C534))</f>
        <v>41297</v>
      </c>
      <c s="18" r="E534">
        <f>HOUR(C534)</f>
        <v>9</v>
      </c>
      <c t="str" s="18" r="F534">
        <f>CONCATENATE("LMsched:",(H534*1000))</f>
        <v>LMsched:32000</v>
      </c>
      <c s="11" r="G534">
        <v>32</v>
      </c>
      <c s="6" r="H534">
        <v>32</v>
      </c>
      <c s="25" r="I534">
        <v>0</v>
      </c>
      <c t="str" s="18" r="J534">
        <f>CONCATENATE("LMbid:",(G534*1000))</f>
        <v>LMbid:32000</v>
      </c>
      <c t="str" s="18" r="K534">
        <f>CONCATENATE("LMUnscheduled:",(I534*1000))</f>
        <v>LMUnscheduled:0</v>
      </c>
      <c t="str" s="18" r="L534">
        <f>CONCATENATE("LMPlanned:",(N534*1000))</f>
        <v>LMPlanned:0</v>
      </c>
      <c t="str" s="18" r="M534">
        <f>CONCATENATE("LMSettled:",(P534*1000))</f>
        <v>LMSettled:32000</v>
      </c>
      <c s="25" r="N534">
        <v>0</v>
      </c>
      <c s="24" r="O534"/>
      <c s="6" r="P534">
        <v>32</v>
      </c>
      <c s="10" r="Q534">
        <v>0</v>
      </c>
      <c s="28" r="R534">
        <v>0</v>
      </c>
      <c s="28" r="S534">
        <v>2072.98</v>
      </c>
      <c s="10" r="T534"/>
      <c s="20" r="U534">
        <f>X534*32</f>
        <v>2135.04</v>
      </c>
      <c s="29" r="V534">
        <f>IF((U534=0),0,(S534/U534))</f>
        <v>0.970932628896882</v>
      </c>
      <c s="28" r="X534">
        <f>(AA534+AB534)*AC534</f>
        <v>66.72</v>
      </c>
      <c s="10" r="Y534"/>
      <c s="22" r="AA534">
        <v>63.01</v>
      </c>
      <c s="22" r="AB534">
        <v>3.71</v>
      </c>
      <c s="22" r="AC534">
        <v>1</v>
      </c>
      <c s="22" r="AD534">
        <v>0.97</v>
      </c>
    </row>
    <row customHeight="1" r="535" ht="12.0">
      <c s="13" r="A535">
        <v>41297.2083333333</v>
      </c>
      <c s="16" r="B535">
        <v>41297.2083333333</v>
      </c>
      <c s="13" r="C535">
        <f>A535+TIME(5,0,0)</f>
        <v>41297.4166666667</v>
      </c>
      <c s="17" r="D535">
        <f>DATE(YEAR(C535),MONTH(C535),DAY(C535))</f>
        <v>41297</v>
      </c>
      <c s="18" r="E535">
        <f>HOUR(C535)</f>
        <v>10</v>
      </c>
      <c t="str" s="18" r="F535">
        <f>CONCATENATE("LMsched:",(H535*1000))</f>
        <v>LMsched:32000</v>
      </c>
      <c s="11" r="G535">
        <v>32</v>
      </c>
      <c s="6" r="H535">
        <v>32</v>
      </c>
      <c s="25" r="I535">
        <v>0</v>
      </c>
      <c t="str" s="18" r="J535">
        <f>CONCATENATE("LMbid:",(G535*1000))</f>
        <v>LMbid:32000</v>
      </c>
      <c t="str" s="18" r="K535">
        <f>CONCATENATE("LMUnscheduled:",(I535*1000))</f>
        <v>LMUnscheduled:0</v>
      </c>
      <c t="str" s="18" r="L535">
        <f>CONCATENATE("LMPlanned:",(N535*1000))</f>
        <v>LMPlanned:0</v>
      </c>
      <c t="str" s="18" r="M535">
        <f>CONCATENATE("LMSettled:",(P535*1000))</f>
        <v>LMSettled:32000</v>
      </c>
      <c s="25" r="N535">
        <v>0</v>
      </c>
      <c s="24" r="O535"/>
      <c s="6" r="P535">
        <v>32</v>
      </c>
      <c s="10" r="Q535">
        <v>-4</v>
      </c>
      <c s="28" r="R535">
        <v>-122.76</v>
      </c>
      <c s="28" r="S535">
        <v>2008.91</v>
      </c>
      <c s="10" r="T535"/>
      <c s="20" r="U535">
        <f>X535*32</f>
        <v>2035.2</v>
      </c>
      <c s="29" r="V535">
        <f>IF((U535=0),0,(S535/U535))</f>
        <v>0.987082350628931</v>
      </c>
      <c s="28" r="X535">
        <f>(AA535+AB535)*AC535</f>
        <v>63.6</v>
      </c>
      <c s="10" r="Y535"/>
      <c s="22" r="AA535">
        <v>56.42</v>
      </c>
      <c s="22" r="AB535">
        <v>7.18</v>
      </c>
      <c s="22" r="AC535">
        <v>1</v>
      </c>
      <c s="22" r="AD535">
        <v>0.99</v>
      </c>
    </row>
    <row customHeight="1" r="536" ht="12.0">
      <c s="13" r="A536">
        <v>41297.25</v>
      </c>
      <c s="16" r="B536">
        <v>41297.25</v>
      </c>
      <c s="13" r="C536">
        <f>A536+TIME(5,0,0)</f>
        <v>41297.4583333333</v>
      </c>
      <c s="17" r="D536">
        <f>DATE(YEAR(C536),MONTH(C536),DAY(C536))</f>
        <v>41297</v>
      </c>
      <c s="18" r="E536">
        <f>HOUR(C536)</f>
        <v>11</v>
      </c>
      <c t="str" s="18" r="F536">
        <f>CONCATENATE("LMsched:",(H536*1000))</f>
        <v>LMsched:32000</v>
      </c>
      <c s="11" r="G536">
        <v>32</v>
      </c>
      <c s="6" r="H536">
        <v>32</v>
      </c>
      <c s="25" r="I536">
        <v>0</v>
      </c>
      <c t="str" s="18" r="J536">
        <f>CONCATENATE("LMbid:",(G536*1000))</f>
        <v>LMbid:32000</v>
      </c>
      <c t="str" s="18" r="K536">
        <f>CONCATENATE("LMUnscheduled:",(I536*1000))</f>
        <v>LMUnscheduled:0</v>
      </c>
      <c t="str" s="18" r="L536">
        <f>CONCATENATE("LMPlanned:",(N536*1000))</f>
        <v>LMPlanned:0</v>
      </c>
      <c t="str" s="18" r="M536">
        <f>CONCATENATE("LMSettled:",(P536*1000))</f>
        <v>LMSettled:32000</v>
      </c>
      <c s="25" r="N536">
        <v>0</v>
      </c>
      <c s="24" r="O536"/>
      <c s="6" r="P536">
        <v>32</v>
      </c>
      <c s="10" r="Q536">
        <v>-2</v>
      </c>
      <c s="28" r="R536">
        <v>-112.5</v>
      </c>
      <c s="28" r="S536">
        <v>3507.09</v>
      </c>
      <c s="10" r="T536"/>
      <c s="20" r="U536">
        <f>X536*32</f>
        <v>4040.32</v>
      </c>
      <c s="29" r="V536">
        <f>IF((U536=0),0,(S536/U536))</f>
        <v>0.868022829874862</v>
      </c>
      <c s="28" r="X536">
        <f>(AA536+AB536)*AC536</f>
        <v>126.26</v>
      </c>
      <c s="10" r="Y536"/>
      <c s="22" r="AA536">
        <v>114.27</v>
      </c>
      <c s="22" r="AB536">
        <v>11.99</v>
      </c>
      <c s="22" r="AC536">
        <v>1</v>
      </c>
      <c s="22" r="AD536">
        <v>0.87</v>
      </c>
    </row>
    <row customHeight="1" r="537" ht="12.0">
      <c s="13" r="A537">
        <v>41297.2916666667</v>
      </c>
      <c s="16" r="B537">
        <v>41297.2916666667</v>
      </c>
      <c s="13" r="C537">
        <f>A537+TIME(5,0,0)</f>
        <v>41297.5</v>
      </c>
      <c s="17" r="D537">
        <f>DATE(YEAR(C537),MONTH(C537),DAY(C537))</f>
        <v>41297</v>
      </c>
      <c s="18" r="E537">
        <f>HOUR(C537)</f>
        <v>12</v>
      </c>
      <c t="str" s="18" r="F537">
        <f>CONCATENATE("LMsched:",(H537*1000))</f>
        <v>LMsched:32000</v>
      </c>
      <c s="11" r="G537">
        <v>32</v>
      </c>
      <c s="6" r="H537">
        <v>32</v>
      </c>
      <c s="25" r="I537">
        <v>0</v>
      </c>
      <c t="str" s="18" r="J537">
        <f>CONCATENATE("LMbid:",(G537*1000))</f>
        <v>LMbid:32000</v>
      </c>
      <c t="str" s="18" r="K537">
        <f>CONCATENATE("LMUnscheduled:",(I537*1000))</f>
        <v>LMUnscheduled:0</v>
      </c>
      <c t="str" s="18" r="L537">
        <f>CONCATENATE("LMPlanned:",(N537*1000))</f>
        <v>LMPlanned:0</v>
      </c>
      <c t="str" s="18" r="M537">
        <f>CONCATENATE("LMSettled:",(P537*1000))</f>
        <v>LMSettled:32000</v>
      </c>
      <c s="25" r="N537">
        <v>0</v>
      </c>
      <c s="24" r="O537"/>
      <c s="6" r="P537">
        <v>32</v>
      </c>
      <c s="10" r="Q537">
        <v>-1</v>
      </c>
      <c s="28" r="R537">
        <v>-147.83</v>
      </c>
      <c s="28" r="S537">
        <v>8033.08</v>
      </c>
      <c s="10" r="T537"/>
      <c s="20" r="U537">
        <f>X537*32</f>
        <v>8525.76</v>
      </c>
      <c s="29" r="V537">
        <f>IF((U537=0),0,(S537/U537))</f>
        <v>0.942212776339001</v>
      </c>
      <c s="28" r="X537">
        <f>(AA537+AB537)*AC537</f>
        <v>266.43</v>
      </c>
      <c s="10" r="Y537"/>
      <c s="22" r="AA537">
        <v>261.27</v>
      </c>
      <c s="22" r="AB537">
        <v>5.16</v>
      </c>
      <c s="22" r="AC537">
        <v>1</v>
      </c>
      <c s="22" r="AD537">
        <v>0.94</v>
      </c>
    </row>
    <row customHeight="1" r="538" ht="12.0">
      <c s="13" r="A538">
        <v>41297.3333333333</v>
      </c>
      <c s="16" r="B538">
        <v>41297.3333333333</v>
      </c>
      <c s="13" r="C538">
        <f>A538+TIME(5,0,0)</f>
        <v>41297.5416666667</v>
      </c>
      <c s="17" r="D538">
        <f>DATE(YEAR(C538),MONTH(C538),DAY(C538))</f>
        <v>41297</v>
      </c>
      <c s="18" r="E538">
        <f>HOUR(C538)</f>
        <v>13</v>
      </c>
      <c t="str" s="18" r="F538">
        <f>CONCATENATE("LMsched:",(H538*1000))</f>
        <v>LMsched:32000</v>
      </c>
      <c s="11" r="G538">
        <v>30</v>
      </c>
      <c s="6" r="H538">
        <v>32</v>
      </c>
      <c s="25" r="I538">
        <v>2</v>
      </c>
      <c t="str" s="18" r="J538">
        <f>CONCATENATE("LMbid:",(G538*1000))</f>
        <v>LMbid:30000</v>
      </c>
      <c t="str" s="18" r="K538">
        <f>CONCATENATE("LMUnscheduled:",(I538*1000))</f>
        <v>LMUnscheduled:2000</v>
      </c>
      <c t="str" s="18" r="L538">
        <f>CONCATENATE("LMPlanned:",(N538*1000))</f>
        <v>LMPlanned:0</v>
      </c>
      <c t="str" s="18" r="M538">
        <f>CONCATENATE("LMSettled:",(P538*1000))</f>
        <v>LMSettled:32000</v>
      </c>
      <c s="25" r="N538">
        <v>0</v>
      </c>
      <c t="s" s="24" r="O538">
        <v>50</v>
      </c>
      <c s="6" r="P538">
        <v>32</v>
      </c>
      <c s="10" r="Q538">
        <v>0</v>
      </c>
      <c s="28" r="R538">
        <v>0</v>
      </c>
      <c s="28" r="S538">
        <v>6126.41</v>
      </c>
      <c s="10" r="T538"/>
      <c s="20" r="U538">
        <f>X538*32</f>
        <v>6319.04</v>
      </c>
      <c s="29" r="V538">
        <f>IF((U538=0),0,(S538/U538))</f>
        <v>0.969515939129994</v>
      </c>
      <c s="28" r="X538">
        <f>(AA538+AB538)*AC538</f>
        <v>197.47</v>
      </c>
      <c s="10" r="Y538"/>
      <c s="22" r="AA538">
        <v>176.92</v>
      </c>
      <c s="22" r="AB538">
        <v>20.55</v>
      </c>
      <c s="22" r="AC538">
        <v>1</v>
      </c>
      <c s="22" r="AD538">
        <v>0.97</v>
      </c>
    </row>
    <row customHeight="1" r="539" ht="12.0">
      <c s="13" r="A539">
        <v>41297.375</v>
      </c>
      <c s="16" r="B539">
        <v>41297.375</v>
      </c>
      <c s="13" r="C539">
        <f>A539+TIME(5,0,0)</f>
        <v>41297.5833333333</v>
      </c>
      <c s="17" r="D539">
        <f>DATE(YEAR(C539),MONTH(C539),DAY(C539))</f>
        <v>41297</v>
      </c>
      <c s="18" r="E539">
        <f>HOUR(C539)</f>
        <v>14</v>
      </c>
      <c t="str" s="18" r="F539">
        <f>CONCATENATE("LMsched:",(H539*1000))</f>
        <v>LMsched:32000</v>
      </c>
      <c s="11" r="G539">
        <v>30</v>
      </c>
      <c s="6" r="H539">
        <v>32</v>
      </c>
      <c s="25" r="I539">
        <v>2</v>
      </c>
      <c t="str" s="18" r="J539">
        <f>CONCATENATE("LMbid:",(G539*1000))</f>
        <v>LMbid:30000</v>
      </c>
      <c t="str" s="18" r="K539">
        <f>CONCATENATE("LMUnscheduled:",(I539*1000))</f>
        <v>LMUnscheduled:2000</v>
      </c>
      <c t="str" s="18" r="L539">
        <f>CONCATENATE("LMPlanned:",(N539*1000))</f>
        <v>LMPlanned:0</v>
      </c>
      <c t="str" s="18" r="M539">
        <f>CONCATENATE("LMSettled:",(P539*1000))</f>
        <v>LMSettled:32000</v>
      </c>
      <c s="25" r="N539">
        <v>0</v>
      </c>
      <c s="24" r="O539"/>
      <c s="6" r="P539">
        <v>32</v>
      </c>
      <c s="10" r="Q539">
        <v>-1</v>
      </c>
      <c s="28" r="R539">
        <v>-43.13</v>
      </c>
      <c s="28" r="S539">
        <v>2741.82</v>
      </c>
      <c s="10" r="T539"/>
      <c s="20" r="U539">
        <f>X539*32</f>
        <v>3081.28</v>
      </c>
      <c s="29" r="V539">
        <f>IF((U539=0),0,(S539/U539))</f>
        <v>0.889831498597985</v>
      </c>
      <c s="28" r="X539">
        <f>(AA539+AB539)*AC539</f>
        <v>96.29</v>
      </c>
      <c s="10" r="Y539"/>
      <c s="22" r="AA539">
        <v>95.22</v>
      </c>
      <c s="22" r="AB539">
        <v>1.07</v>
      </c>
      <c s="22" r="AC539">
        <v>1</v>
      </c>
      <c s="22" r="AD539">
        <v>0.89</v>
      </c>
    </row>
    <row customHeight="1" r="540" ht="12.0">
      <c s="13" r="A540">
        <v>41297.4166666667</v>
      </c>
      <c s="16" r="B540">
        <v>41297.4166666667</v>
      </c>
      <c s="13" r="C540">
        <f>A540+TIME(5,0,0)</f>
        <v>41297.625</v>
      </c>
      <c s="17" r="D540">
        <f>DATE(YEAR(C540),MONTH(C540),DAY(C540))</f>
        <v>41297</v>
      </c>
      <c s="18" r="E540">
        <f>HOUR(C540)</f>
        <v>15</v>
      </c>
      <c t="str" s="18" r="F540">
        <f>CONCATENATE("LMsched:",(H540*1000))</f>
        <v>LMsched:32000</v>
      </c>
      <c s="11" r="G540">
        <v>32</v>
      </c>
      <c s="6" r="H540">
        <v>32</v>
      </c>
      <c s="25" r="I540">
        <v>0</v>
      </c>
      <c t="str" s="18" r="J540">
        <f>CONCATENATE("LMbid:",(G540*1000))</f>
        <v>LMbid:32000</v>
      </c>
      <c t="str" s="18" r="K540">
        <f>CONCATENATE("LMUnscheduled:",(I540*1000))</f>
        <v>LMUnscheduled:0</v>
      </c>
      <c t="str" s="18" r="L540">
        <f>CONCATENATE("LMPlanned:",(N540*1000))</f>
        <v>LMPlanned:0</v>
      </c>
      <c t="str" s="18" r="M540">
        <f>CONCATENATE("LMSettled:",(P540*1000))</f>
        <v>LMSettled:32000</v>
      </c>
      <c s="25" r="N540">
        <v>0</v>
      </c>
      <c s="24" r="O540"/>
      <c s="6" r="P540">
        <v>32</v>
      </c>
      <c s="10" r="Q540">
        <v>-1</v>
      </c>
      <c s="28" r="R540">
        <v>-25.59</v>
      </c>
      <c s="28" r="S540">
        <v>2670.68</v>
      </c>
      <c s="10" r="T540"/>
      <c s="20" r="U540">
        <f>X540*32</f>
        <v>2760.32</v>
      </c>
      <c s="29" r="V540">
        <f>IF((U540=0),0,(S540/U540))</f>
        <v>0.967525504289358</v>
      </c>
      <c s="28" r="X540">
        <f>(AA540+AB540)*AC540</f>
        <v>86.26</v>
      </c>
      <c s="10" r="Y540"/>
      <c s="22" r="AA540">
        <v>81.8</v>
      </c>
      <c s="22" r="AB540">
        <v>4.46</v>
      </c>
      <c s="22" r="AC540">
        <v>1</v>
      </c>
      <c s="22" r="AD540">
        <v>0.97</v>
      </c>
    </row>
    <row customHeight="1" r="541" ht="12.0">
      <c s="13" r="A541">
        <v>41297.4583333333</v>
      </c>
      <c s="16" r="B541">
        <v>41297.4583333333</v>
      </c>
      <c s="13" r="C541">
        <f>A541+TIME(5,0,0)</f>
        <v>41297.6666666667</v>
      </c>
      <c s="17" r="D541">
        <f>DATE(YEAR(C541),MONTH(C541),DAY(C541))</f>
        <v>41297</v>
      </c>
      <c s="18" r="E541">
        <f>HOUR(C541)</f>
        <v>16</v>
      </c>
      <c t="str" s="18" r="F541">
        <f>CONCATENATE("LMsched:",(H541*1000))</f>
        <v>LMsched:32000</v>
      </c>
      <c s="11" r="G541">
        <v>32</v>
      </c>
      <c s="6" r="H541">
        <v>32</v>
      </c>
      <c s="25" r="I541">
        <v>0</v>
      </c>
      <c t="str" s="18" r="J541">
        <f>CONCATENATE("LMbid:",(G541*1000))</f>
        <v>LMbid:32000</v>
      </c>
      <c t="str" s="18" r="K541">
        <f>CONCATENATE("LMUnscheduled:",(I541*1000))</f>
        <v>LMUnscheduled:0</v>
      </c>
      <c t="str" s="18" r="L541">
        <f>CONCATENATE("LMPlanned:",(N541*1000))</f>
        <v>LMPlanned:0</v>
      </c>
      <c t="str" s="18" r="M541">
        <f>CONCATENATE("LMSettled:",(P541*1000))</f>
        <v>LMSettled:32000</v>
      </c>
      <c s="25" r="N541">
        <v>0</v>
      </c>
      <c s="24" r="O541"/>
      <c s="6" r="P541">
        <v>32</v>
      </c>
      <c s="10" r="Q541">
        <v>-1</v>
      </c>
      <c s="28" r="R541">
        <v>-42.79</v>
      </c>
      <c s="28" r="S541">
        <v>2325.79</v>
      </c>
      <c s="10" r="T541"/>
      <c s="20" r="U541">
        <f>X541*32</f>
        <v>2366.4</v>
      </c>
      <c s="29" r="V541">
        <f>IF((U541=0),0,(S541/U541))</f>
        <v>0.98283891142664</v>
      </c>
      <c s="28" r="X541">
        <f>(AA541+AB541)*AC541</f>
        <v>73.95</v>
      </c>
      <c s="10" r="Y541"/>
      <c s="22" r="AA541">
        <v>63.69</v>
      </c>
      <c s="22" r="AB541">
        <v>10.26</v>
      </c>
      <c s="22" r="AC541">
        <v>1</v>
      </c>
      <c s="22" r="AD541">
        <v>0.98</v>
      </c>
    </row>
    <row customHeight="1" r="542" ht="12.0">
      <c s="13" r="A542">
        <v>41297.5</v>
      </c>
      <c s="16" r="B542">
        <v>41297.5</v>
      </c>
      <c s="13" r="C542">
        <f>A542+TIME(5,0,0)</f>
        <v>41297.7083333333</v>
      </c>
      <c s="17" r="D542">
        <f>DATE(YEAR(C542),MONTH(C542),DAY(C542))</f>
        <v>41297</v>
      </c>
      <c s="18" r="E542">
        <f>HOUR(C542)</f>
        <v>17</v>
      </c>
      <c t="str" s="18" r="F542">
        <f>CONCATENATE("LMsched:",(H542*1000))</f>
        <v>LMsched:32000</v>
      </c>
      <c s="11" r="G542">
        <v>32</v>
      </c>
      <c s="6" r="H542">
        <v>32</v>
      </c>
      <c s="25" r="I542">
        <v>0</v>
      </c>
      <c t="str" s="18" r="J542">
        <f>CONCATENATE("LMbid:",(G542*1000))</f>
        <v>LMbid:32000</v>
      </c>
      <c t="str" s="18" r="K542">
        <f>CONCATENATE("LMUnscheduled:",(I542*1000))</f>
        <v>LMUnscheduled:0</v>
      </c>
      <c t="str" s="18" r="L542">
        <f>CONCATENATE("LMPlanned:",(N542*1000))</f>
        <v>LMPlanned:0</v>
      </c>
      <c t="str" s="18" r="M542">
        <f>CONCATENATE("LMSettled:",(P542*1000))</f>
        <v>LMSettled:32000</v>
      </c>
      <c s="25" r="N542">
        <v>0</v>
      </c>
      <c s="24" r="O542"/>
      <c s="6" r="P542">
        <v>32</v>
      </c>
      <c s="10" r="Q542">
        <v>-1</v>
      </c>
      <c s="28" r="R542">
        <v>-35.92</v>
      </c>
      <c s="28" r="S542">
        <v>2076.71</v>
      </c>
      <c s="10" r="T542"/>
      <c s="20" r="U542">
        <f>X542*32</f>
        <v>2129.92</v>
      </c>
      <c s="29" r="V542">
        <f>IF((U542=0),0,(S542/U542))</f>
        <v>0.975017841045673</v>
      </c>
      <c s="28" r="X542">
        <f>(AA542+AB542)*AC542</f>
        <v>66.56</v>
      </c>
      <c s="10" r="Y542"/>
      <c s="22" r="AA542">
        <v>57.28</v>
      </c>
      <c s="22" r="AB542">
        <v>9.28</v>
      </c>
      <c s="22" r="AC542">
        <v>1</v>
      </c>
      <c s="22" r="AD542">
        <v>0.98</v>
      </c>
    </row>
    <row customHeight="1" r="543" ht="12.0">
      <c s="13" r="A543">
        <v>41297.5416666667</v>
      </c>
      <c s="16" r="B543">
        <v>41297.5416666667</v>
      </c>
      <c s="13" r="C543">
        <f>A543+TIME(5,0,0)</f>
        <v>41297.75</v>
      </c>
      <c s="17" r="D543">
        <f>DATE(YEAR(C543),MONTH(C543),DAY(C543))</f>
        <v>41297</v>
      </c>
      <c s="18" r="E543">
        <f>HOUR(C543)</f>
        <v>18</v>
      </c>
      <c t="str" s="18" r="F543">
        <f>CONCATENATE("LMsched:",(H543*1000))</f>
        <v>LMsched:32000</v>
      </c>
      <c s="11" r="G543">
        <v>32</v>
      </c>
      <c s="6" r="H543">
        <v>32</v>
      </c>
      <c s="25" r="I543">
        <v>0</v>
      </c>
      <c t="str" s="18" r="J543">
        <f>CONCATENATE("LMbid:",(G543*1000))</f>
        <v>LMbid:32000</v>
      </c>
      <c t="str" s="18" r="K543">
        <f>CONCATENATE("LMUnscheduled:",(I543*1000))</f>
        <v>LMUnscheduled:0</v>
      </c>
      <c t="str" s="18" r="L543">
        <f>CONCATENATE("LMPlanned:",(N543*1000))</f>
        <v>LMPlanned:0</v>
      </c>
      <c t="str" s="18" r="M543">
        <f>CONCATENATE("LMSettled:",(P543*1000))</f>
        <v>LMSettled:32000</v>
      </c>
      <c s="25" r="N543">
        <v>0</v>
      </c>
      <c s="24" r="O543"/>
      <c s="6" r="P543">
        <v>32</v>
      </c>
      <c s="10" r="Q543">
        <v>-1</v>
      </c>
      <c s="28" r="R543">
        <v>-37.94</v>
      </c>
      <c s="28" r="S543">
        <v>2036.91</v>
      </c>
      <c s="10" r="T543"/>
      <c s="20" r="U543">
        <f>X543*32</f>
        <v>2091.52</v>
      </c>
      <c s="29" r="V543">
        <f>IF((U543=0),0,(S543/U543))</f>
        <v>0.973889802631579</v>
      </c>
      <c s="28" r="X543">
        <f>(AA543+AB543)*AC543</f>
        <v>65.36</v>
      </c>
      <c s="10" r="Y543"/>
      <c s="22" r="AA543">
        <v>61.09</v>
      </c>
      <c s="22" r="AB543">
        <v>4.27</v>
      </c>
      <c s="22" r="AC543">
        <v>1</v>
      </c>
      <c s="22" r="AD543">
        <v>0.97</v>
      </c>
    </row>
    <row customHeight="1" r="544" ht="12.0">
      <c s="13" r="A544">
        <v>41297.5833333333</v>
      </c>
      <c s="16" r="B544">
        <v>41297.5833333333</v>
      </c>
      <c s="17" r="C544">
        <f>A544+TIME(5,0,0)</f>
        <v>41297.7916666667</v>
      </c>
      <c s="17" r="D544">
        <f>DATE(YEAR(C544),MONTH(C544),DAY(C544))</f>
        <v>41297</v>
      </c>
      <c s="18" r="E544">
        <f>HOUR(C544)</f>
        <v>19</v>
      </c>
      <c t="str" s="18" r="F544">
        <f>CONCATENATE("LMsched:",(H544*1000))</f>
        <v>LMsched:32000</v>
      </c>
      <c s="11" r="G544">
        <v>32</v>
      </c>
      <c s="6" r="H544">
        <v>32</v>
      </c>
      <c s="25" r="I544">
        <v>0</v>
      </c>
      <c t="str" s="18" r="J544">
        <f>CONCATENATE("LMbid:",(G544*1000))</f>
        <v>LMbid:32000</v>
      </c>
      <c t="str" s="18" r="K544">
        <f>CONCATENATE("LMUnscheduled:",(I544*1000))</f>
        <v>LMUnscheduled:0</v>
      </c>
      <c t="str" s="18" r="L544">
        <f>CONCATENATE("LMPlanned:",(N544*1000))</f>
        <v>LMPlanned:0</v>
      </c>
      <c t="str" s="18" r="M544">
        <f>CONCATENATE("LMSettled:",(P544*1000))</f>
        <v>LMSettled:32000</v>
      </c>
      <c s="25" r="N544">
        <v>0</v>
      </c>
      <c s="24" r="O544"/>
      <c s="6" r="P544">
        <v>32</v>
      </c>
      <c s="10" r="Q544">
        <v>-2</v>
      </c>
      <c s="28" r="R544">
        <v>-121.26</v>
      </c>
      <c s="28" r="S544">
        <v>3594.49</v>
      </c>
      <c s="10" r="T544"/>
      <c s="20" r="U544">
        <f>X544*32</f>
        <v>3741.44</v>
      </c>
      <c s="29" r="V544">
        <f>IF((U544=0),0,(S544/U544))</f>
        <v>0.960723678583647</v>
      </c>
      <c s="28" r="X544">
        <f>(AA544+AB544)*AC544</f>
        <v>116.92</v>
      </c>
      <c s="10" r="Y544"/>
      <c s="22" r="AA544">
        <v>109.98</v>
      </c>
      <c s="22" r="AB544">
        <v>6.94</v>
      </c>
      <c s="22" r="AC544">
        <v>1</v>
      </c>
      <c s="22" r="AD544">
        <v>0.96</v>
      </c>
    </row>
    <row customHeight="1" r="545" ht="12.0">
      <c s="13" r="A545">
        <v>41297.625</v>
      </c>
      <c s="16" r="B545">
        <v>41297.625</v>
      </c>
      <c s="13" r="C545">
        <f>A545+TIME(5,0,0)</f>
        <v>41297.8333333333</v>
      </c>
      <c s="17" r="D545">
        <f>DATE(YEAR(C545),MONTH(C545),DAY(C545))</f>
        <v>41297</v>
      </c>
      <c s="18" r="E545">
        <f>HOUR(C545)</f>
        <v>20</v>
      </c>
      <c t="str" s="18" r="F545">
        <f>CONCATENATE("LMsched:",(H545*1000))</f>
        <v>LMsched:32000</v>
      </c>
      <c s="11" r="G545">
        <v>32</v>
      </c>
      <c s="6" r="H545">
        <v>32</v>
      </c>
      <c s="25" r="I545">
        <v>0</v>
      </c>
      <c t="str" s="18" r="J545">
        <f>CONCATENATE("LMbid:",(G545*1000))</f>
        <v>LMbid:32000</v>
      </c>
      <c t="str" s="18" r="K545">
        <f>CONCATENATE("LMUnscheduled:",(I545*1000))</f>
        <v>LMUnscheduled:0</v>
      </c>
      <c t="str" s="18" r="L545">
        <f>CONCATENATE("LMPlanned:",(N545*1000))</f>
        <v>LMPlanned:0</v>
      </c>
      <c t="str" s="18" r="M545">
        <f>CONCATENATE("LMSettled:",(P545*1000))</f>
        <v>LMSettled:32000</v>
      </c>
      <c s="25" r="N545">
        <v>0</v>
      </c>
      <c s="24" r="O545"/>
      <c s="6" r="P545">
        <v>32</v>
      </c>
      <c s="10" r="Q545">
        <v>0</v>
      </c>
      <c s="28" r="R545">
        <v>0</v>
      </c>
      <c s="28" r="S545">
        <v>1604.59</v>
      </c>
      <c s="10" r="T545"/>
      <c s="20" r="U545">
        <f>X545*32</f>
        <v>1638.08</v>
      </c>
      <c s="29" r="V545">
        <f>IF((U545=0),0,(S545/U545))</f>
        <v>0.979555333072866</v>
      </c>
      <c s="28" r="X545">
        <f>(AA545+AB545)*AC545</f>
        <v>51.19</v>
      </c>
      <c s="10" r="Y545"/>
      <c s="22" r="AA545">
        <v>43.84</v>
      </c>
      <c s="22" r="AB545">
        <v>7.35</v>
      </c>
      <c s="22" r="AC545">
        <v>1</v>
      </c>
      <c s="22" r="AD545">
        <v>0.98</v>
      </c>
    </row>
    <row customHeight="1" r="546" ht="12.0">
      <c s="13" r="A546">
        <v>41297.6666666667</v>
      </c>
      <c s="16" r="B546">
        <v>41297.6666666667</v>
      </c>
      <c s="13" r="C546">
        <f>A546+TIME(5,0,0)</f>
        <v>41297.875</v>
      </c>
      <c s="17" r="D546">
        <f>DATE(YEAR(C546),MONTH(C546),DAY(C546))</f>
        <v>41297</v>
      </c>
      <c s="18" r="E546">
        <f>HOUR(C546)</f>
        <v>21</v>
      </c>
      <c t="str" s="18" r="F546">
        <f>CONCATENATE("LMsched:",(H546*1000))</f>
        <v>LMsched:32000</v>
      </c>
      <c s="11" r="G546">
        <v>32</v>
      </c>
      <c s="6" r="H546">
        <v>32</v>
      </c>
      <c s="25" r="I546">
        <v>0</v>
      </c>
      <c t="str" s="18" r="J546">
        <f>CONCATENATE("LMbid:",(G546*1000))</f>
        <v>LMbid:32000</v>
      </c>
      <c t="str" s="18" r="K546">
        <f>CONCATENATE("LMUnscheduled:",(I546*1000))</f>
        <v>LMUnscheduled:0</v>
      </c>
      <c t="str" s="18" r="L546">
        <f>CONCATENATE("LMPlanned:",(N546*1000))</f>
        <v>LMPlanned:0</v>
      </c>
      <c t="str" s="18" r="M546">
        <f>CONCATENATE("LMSettled:",(P546*1000))</f>
        <v>LMSettled:32000</v>
      </c>
      <c s="25" r="N546">
        <v>0</v>
      </c>
      <c s="24" r="O546"/>
      <c s="6" r="P546">
        <v>32</v>
      </c>
      <c s="10" r="Q546">
        <v>-2</v>
      </c>
      <c s="28" r="R546">
        <v>-82.94</v>
      </c>
      <c s="28" r="S546">
        <v>3971.35</v>
      </c>
      <c s="10" r="T546"/>
      <c s="20" r="U546">
        <f>X546*32</f>
        <v>4040.32</v>
      </c>
      <c s="29" r="V546">
        <f>IF((U546=0),0,(S546/U546))</f>
        <v>0.982929569935055</v>
      </c>
      <c s="28" r="X546">
        <f>(AA546+AB546)*AC546</f>
        <v>126.26</v>
      </c>
      <c s="10" r="Y546"/>
      <c s="22" r="AA546">
        <v>114.27</v>
      </c>
      <c s="22" r="AB546">
        <v>11.99</v>
      </c>
      <c s="22" r="AC546">
        <v>1</v>
      </c>
      <c s="22" r="AD546">
        <v>0.98</v>
      </c>
    </row>
    <row customHeight="1" r="547" ht="12.0">
      <c s="13" r="A547">
        <v>41297.7083333333</v>
      </c>
      <c s="16" r="B547">
        <v>41297.7083333333</v>
      </c>
      <c s="13" r="C547">
        <f>A547+TIME(5,0,0)</f>
        <v>41297.9166666667</v>
      </c>
      <c s="17" r="D547">
        <f>DATE(YEAR(C547),MONTH(C547),DAY(C547))</f>
        <v>41297</v>
      </c>
      <c s="18" r="E547">
        <f>HOUR(C547)</f>
        <v>22</v>
      </c>
      <c t="str" s="18" r="F547">
        <f>CONCATENATE("LMsched:",(H547*1000))</f>
        <v>LMsched:32000</v>
      </c>
      <c s="11" r="G547">
        <v>32</v>
      </c>
      <c s="6" r="H547">
        <v>32</v>
      </c>
      <c s="25" r="I547">
        <v>0</v>
      </c>
      <c t="str" s="18" r="J547">
        <f>CONCATENATE("LMbid:",(G547*1000))</f>
        <v>LMbid:32000</v>
      </c>
      <c t="str" s="18" r="K547">
        <f>CONCATENATE("LMUnscheduled:",(I547*1000))</f>
        <v>LMUnscheduled:0</v>
      </c>
      <c t="str" s="18" r="L547">
        <f>CONCATENATE("LMPlanned:",(N547*1000))</f>
        <v>LMPlanned:0</v>
      </c>
      <c t="str" s="18" r="M547">
        <f>CONCATENATE("LMSettled:",(P547*1000))</f>
        <v>LMSettled:32000</v>
      </c>
      <c s="25" r="N547">
        <v>0</v>
      </c>
      <c s="24" r="O547"/>
      <c s="6" r="P547">
        <v>32</v>
      </c>
      <c s="10" r="Q547">
        <v>-3</v>
      </c>
      <c s="28" r="R547">
        <v>-118.98</v>
      </c>
      <c s="28" r="S547">
        <v>1241.44</v>
      </c>
      <c s="10" r="T547"/>
      <c s="20" r="U547">
        <f>X547*32</f>
        <v>1294.72</v>
      </c>
      <c s="29" r="V547">
        <f>IF((U547=0),0,(S547/U547))</f>
        <v>0.958848245180425</v>
      </c>
      <c s="28" r="X547">
        <f>(AA547+AB547)*AC547</f>
        <v>40.46</v>
      </c>
      <c s="10" r="Y547"/>
      <c s="22" r="AA547">
        <v>36.94</v>
      </c>
      <c s="22" r="AB547">
        <v>3.52</v>
      </c>
      <c s="22" r="AC547">
        <v>1</v>
      </c>
      <c s="22" r="AD547">
        <v>0.96</v>
      </c>
    </row>
    <row customHeight="1" r="548" ht="12.0">
      <c s="13" r="A548">
        <v>41297.75</v>
      </c>
      <c s="16" r="B548">
        <v>41297.75</v>
      </c>
      <c s="13" r="C548">
        <f>A548+TIME(5,0,0)</f>
        <v>41297.9583333333</v>
      </c>
      <c s="17" r="D548">
        <f>DATE(YEAR(C548),MONTH(C548),DAY(C548))</f>
        <v>41297</v>
      </c>
      <c s="18" r="E548">
        <f>HOUR(C548)</f>
        <v>23</v>
      </c>
      <c t="str" s="18" r="F548">
        <f>CONCATENATE("LMsched:",(H548*1000))</f>
        <v>LMsched:32000</v>
      </c>
      <c s="11" r="G548">
        <v>32</v>
      </c>
      <c s="6" r="H548">
        <v>32</v>
      </c>
      <c s="25" r="I548">
        <v>0</v>
      </c>
      <c t="str" s="18" r="J548">
        <f>CONCATENATE("LMbid:",(G548*1000))</f>
        <v>LMbid:32000</v>
      </c>
      <c t="str" s="18" r="K548">
        <f>CONCATENATE("LMUnscheduled:",(I548*1000))</f>
        <v>LMUnscheduled:0</v>
      </c>
      <c t="str" s="18" r="L548">
        <f>CONCATENATE("LMPlanned:",(N548*1000))</f>
        <v>LMPlanned:0</v>
      </c>
      <c t="str" s="18" r="M548">
        <f>CONCATENATE("LMSettled:",(P548*1000))</f>
        <v>LMSettled:32000</v>
      </c>
      <c s="25" r="N548">
        <v>0</v>
      </c>
      <c s="24" r="O548"/>
      <c s="6" r="P548">
        <v>32</v>
      </c>
      <c s="10" r="Q548">
        <v>1</v>
      </c>
      <c s="28" r="R548">
        <v>49.61</v>
      </c>
      <c s="28" r="S548">
        <v>3439.11</v>
      </c>
      <c s="10" r="T548"/>
      <c s="20" r="U548">
        <f>X548*32</f>
        <v>3735.36</v>
      </c>
      <c s="29" r="V548">
        <f>IF((U548=0),0,(S548/U548))</f>
        <v>0.920690375224878</v>
      </c>
      <c s="28" r="X548">
        <f>(AA548+AB548)*AC548</f>
        <v>116.73</v>
      </c>
      <c s="10" r="Y548"/>
      <c s="22" r="AA548">
        <v>109.1</v>
      </c>
      <c s="22" r="AB548">
        <v>7.63</v>
      </c>
      <c s="22" r="AC548">
        <v>1</v>
      </c>
      <c s="22" r="AD548">
        <v>0.92</v>
      </c>
    </row>
    <row customHeight="1" r="549" ht="12.0">
      <c s="13" r="A549">
        <v>41297.7916666667</v>
      </c>
      <c s="16" r="B549">
        <v>41297.7916666667</v>
      </c>
      <c s="13" r="C549">
        <f>A549+TIME(5,0,0)</f>
        <v>41298</v>
      </c>
      <c s="17" r="D549">
        <f>DATE(YEAR(C549),MONTH(C549),DAY(C549))</f>
        <v>41298</v>
      </c>
      <c s="18" r="E549">
        <f>HOUR(C549)</f>
        <v>0</v>
      </c>
      <c t="str" s="18" r="F549">
        <f>CONCATENATE("LMsched:",(H549*1000))</f>
        <v>LMsched:32000</v>
      </c>
      <c s="11" r="G549">
        <v>32</v>
      </c>
      <c s="6" r="H549">
        <v>32</v>
      </c>
      <c s="25" r="I549">
        <v>0</v>
      </c>
      <c t="str" s="18" r="J549">
        <f>CONCATENATE("LMbid:",(G549*1000))</f>
        <v>LMbid:32000</v>
      </c>
      <c t="str" s="18" r="K549">
        <f>CONCATENATE("LMUnscheduled:",(I549*1000))</f>
        <v>LMUnscheduled:0</v>
      </c>
      <c t="str" s="18" r="L549">
        <f>CONCATENATE("LMPlanned:",(N549*1000))</f>
        <v>LMPlanned:0</v>
      </c>
      <c t="str" s="18" r="M549">
        <f>CONCATENATE("LMSettled:",(P549*1000))</f>
        <v>LMSettled:32000</v>
      </c>
      <c s="25" r="N549">
        <v>0</v>
      </c>
      <c s="24" r="O549"/>
      <c s="6" r="P549">
        <v>32</v>
      </c>
      <c s="10" r="Q549">
        <v>-2</v>
      </c>
      <c s="28" r="R549">
        <v>-106.22</v>
      </c>
      <c s="28" r="S549">
        <v>2201.51</v>
      </c>
      <c s="10" r="T549"/>
      <c s="20" r="U549">
        <f>X549*32</f>
        <v>2249.28</v>
      </c>
      <c s="29" r="V549">
        <f>IF((U549=0),0,(S549/U549))</f>
        <v>0.978762092758572</v>
      </c>
      <c s="28" r="X549">
        <f>(AA549+AB549)*AC549</f>
        <v>70.29</v>
      </c>
      <c s="10" r="Y549"/>
      <c s="22" r="AA549">
        <v>67.43</v>
      </c>
      <c s="22" r="AB549">
        <v>2.86</v>
      </c>
      <c s="22" r="AC549">
        <v>1</v>
      </c>
      <c s="22" r="AD549">
        <v>0.98</v>
      </c>
    </row>
    <row customHeight="1" r="550" ht="12.0">
      <c s="13" r="A550">
        <v>41297.8333333333</v>
      </c>
      <c s="16" r="B550">
        <v>41297.8333333333</v>
      </c>
      <c s="13" r="C550">
        <f>A550+TIME(5,0,0)</f>
        <v>41298.0416666667</v>
      </c>
      <c s="17" r="D550">
        <f>DATE(YEAR(C550),MONTH(C550),DAY(C550))</f>
        <v>41298</v>
      </c>
      <c s="18" r="E550">
        <f>HOUR(C550)</f>
        <v>1</v>
      </c>
      <c t="str" s="18" r="F550">
        <f>CONCATENATE("LMsched:",(H550*1000))</f>
        <v>LMsched:32000</v>
      </c>
      <c s="11" r="G550">
        <v>32</v>
      </c>
      <c s="6" r="H550">
        <v>32</v>
      </c>
      <c s="25" r="I550">
        <v>0</v>
      </c>
      <c t="str" s="18" r="J550">
        <f>CONCATENATE("LMbid:",(G550*1000))</f>
        <v>LMbid:32000</v>
      </c>
      <c t="str" s="18" r="K550">
        <f>CONCATENATE("LMUnscheduled:",(I550*1000))</f>
        <v>LMUnscheduled:0</v>
      </c>
      <c t="str" s="18" r="L550">
        <f>CONCATENATE("LMPlanned:",(N550*1000))</f>
        <v>LMPlanned:0</v>
      </c>
      <c t="str" s="18" r="M550">
        <f>CONCATENATE("LMSettled:",(P550*1000))</f>
        <v>LMSettled:32000</v>
      </c>
      <c s="25" r="N550">
        <v>0</v>
      </c>
      <c s="24" r="O550"/>
      <c s="6" r="P550">
        <v>32</v>
      </c>
      <c s="10" r="Q550">
        <v>-2</v>
      </c>
      <c s="28" r="R550">
        <v>-52.04</v>
      </c>
      <c s="28" r="S550">
        <v>2526.77</v>
      </c>
      <c s="10" r="T550"/>
      <c s="20" r="U550">
        <f>X550*32</f>
        <v>2601.92</v>
      </c>
      <c s="29" r="V550">
        <f>IF((U550=0),0,(S550/U550))</f>
        <v>0.97111748247448</v>
      </c>
      <c s="28" r="X550">
        <f>(AA550+AB550)*AC550</f>
        <v>81.31</v>
      </c>
      <c s="10" r="Y550"/>
      <c s="22" r="AA550">
        <v>74.09</v>
      </c>
      <c s="22" r="AB550">
        <v>7.22</v>
      </c>
      <c s="22" r="AC550">
        <v>1</v>
      </c>
      <c s="22" r="AD550">
        <v>0.97</v>
      </c>
    </row>
    <row customHeight="1" r="551" ht="12.0">
      <c s="13" r="A551">
        <v>41297.875</v>
      </c>
      <c s="16" r="B551">
        <v>41297.875</v>
      </c>
      <c s="13" r="C551">
        <f>A551+TIME(5,0,0)</f>
        <v>41298.0833333333</v>
      </c>
      <c s="17" r="D551">
        <f>DATE(YEAR(C551),MONTH(C551),DAY(C551))</f>
        <v>41298</v>
      </c>
      <c s="18" r="E551">
        <f>HOUR(C551)</f>
        <v>2</v>
      </c>
      <c t="str" s="18" r="F551">
        <f>CONCATENATE("LMsched:",(H551*1000))</f>
        <v>LMsched:32000</v>
      </c>
      <c s="11" r="G551">
        <v>32</v>
      </c>
      <c s="6" r="H551">
        <v>32</v>
      </c>
      <c s="25" r="I551">
        <v>0</v>
      </c>
      <c t="str" s="18" r="J551">
        <f>CONCATENATE("LMbid:",(G551*1000))</f>
        <v>LMbid:32000</v>
      </c>
      <c t="str" s="18" r="K551">
        <f>CONCATENATE("LMUnscheduled:",(I551*1000))</f>
        <v>LMUnscheduled:0</v>
      </c>
      <c t="str" s="18" r="L551">
        <f>CONCATENATE("LMPlanned:",(N551*1000))</f>
        <v>LMPlanned:0</v>
      </c>
      <c t="str" s="18" r="M551">
        <f>CONCATENATE("LMSettled:",(P551*1000))</f>
        <v>LMSettled:32000</v>
      </c>
      <c s="25" r="N551">
        <v>0</v>
      </c>
      <c s="24" r="O551"/>
      <c s="6" r="P551">
        <v>32</v>
      </c>
      <c s="10" r="Q551">
        <v>-2</v>
      </c>
      <c s="28" r="R551">
        <v>-83.8</v>
      </c>
      <c s="28" r="S551">
        <v>1844.35</v>
      </c>
      <c s="10" r="T551"/>
      <c s="20" r="U551">
        <f>X551*32</f>
        <v>1903.36</v>
      </c>
      <c s="29" r="V551">
        <f>IF((U551=0),0,(S551/U551))</f>
        <v>0.968996931741762</v>
      </c>
      <c s="28" r="X551">
        <f>(AA551+AB551)*AC551</f>
        <v>59.48</v>
      </c>
      <c s="10" r="Y551"/>
      <c s="22" r="AA551">
        <v>54.02</v>
      </c>
      <c s="22" r="AB551">
        <v>5.46</v>
      </c>
      <c s="22" r="AC551">
        <v>1</v>
      </c>
      <c s="22" r="AD551">
        <v>0.97</v>
      </c>
    </row>
    <row customHeight="1" r="552" ht="12.0">
      <c s="13" r="A552">
        <v>41297.9166666667</v>
      </c>
      <c s="16" r="B552">
        <v>41297.9166666667</v>
      </c>
      <c s="13" r="C552">
        <f>A552+TIME(5,0,0)</f>
        <v>41298.125</v>
      </c>
      <c s="17" r="D552">
        <f>DATE(YEAR(C552),MONTH(C552),DAY(C552))</f>
        <v>41298</v>
      </c>
      <c s="18" r="E552">
        <f>HOUR(C552)</f>
        <v>3</v>
      </c>
      <c t="str" s="18" r="F552">
        <f>CONCATENATE("LMsched:",(H552*1000))</f>
        <v>LMsched:32000</v>
      </c>
      <c s="11" r="G552">
        <v>32</v>
      </c>
      <c s="6" r="H552">
        <v>32</v>
      </c>
      <c s="25" r="I552">
        <v>0</v>
      </c>
      <c t="str" s="18" r="J552">
        <f>CONCATENATE("LMbid:",(G552*1000))</f>
        <v>LMbid:32000</v>
      </c>
      <c t="str" s="18" r="K552">
        <f>CONCATENATE("LMUnscheduled:",(I552*1000))</f>
        <v>LMUnscheduled:0</v>
      </c>
      <c t="str" s="18" r="L552">
        <f>CONCATENATE("LMPlanned:",(N552*1000))</f>
        <v>LMPlanned:0</v>
      </c>
      <c t="str" s="18" r="M552">
        <f>CONCATENATE("LMSettled:",(P552*1000))</f>
        <v>LMSettled:32000</v>
      </c>
      <c s="25" r="N552">
        <v>0</v>
      </c>
      <c s="24" r="O552"/>
      <c s="6" r="P552">
        <v>32</v>
      </c>
      <c s="10" r="Q552">
        <v>1</v>
      </c>
      <c s="28" r="R552">
        <v>53.33</v>
      </c>
      <c s="28" r="S552">
        <v>3743.49</v>
      </c>
      <c s="10" r="T552"/>
      <c s="20" r="U552">
        <f>X552*32</f>
        <v>3819.52</v>
      </c>
      <c s="29" r="V552">
        <f>IF((U552=0),0,(S552/U552))</f>
        <v>0.980094357406166</v>
      </c>
      <c s="28" r="X552">
        <f>(AA552+AB552)*AC552</f>
        <v>119.36</v>
      </c>
      <c s="10" r="Y552"/>
      <c s="22" r="AA552">
        <v>108.97</v>
      </c>
      <c s="22" r="AB552">
        <v>10.39</v>
      </c>
      <c s="22" r="AC552">
        <v>1</v>
      </c>
      <c s="22" r="AD552">
        <v>0.98</v>
      </c>
    </row>
    <row customHeight="1" r="553" ht="12.0">
      <c s="13" r="A553">
        <v>41297.9583333333</v>
      </c>
      <c s="16" r="B553">
        <v>41297.9583333333</v>
      </c>
      <c s="13" r="C553">
        <f>A553+TIME(5,0,0)</f>
        <v>41298.1666666667</v>
      </c>
      <c s="17" r="D553">
        <f>DATE(YEAR(C553),MONTH(C553),DAY(C553))</f>
        <v>41298</v>
      </c>
      <c s="18" r="E553">
        <f>HOUR(C553)</f>
        <v>4</v>
      </c>
      <c t="str" s="18" r="F553">
        <f>CONCATENATE("LMsched:",(H553*1000))</f>
        <v>LMsched:32000</v>
      </c>
      <c s="11" r="G553">
        <v>32</v>
      </c>
      <c s="6" r="H553">
        <v>32</v>
      </c>
      <c s="25" r="I553">
        <v>0</v>
      </c>
      <c t="str" s="18" r="J553">
        <f>CONCATENATE("LMbid:",(G553*1000))</f>
        <v>LMbid:32000</v>
      </c>
      <c t="str" s="18" r="K553">
        <f>CONCATENATE("LMUnscheduled:",(I553*1000))</f>
        <v>LMUnscheduled:0</v>
      </c>
      <c t="str" s="18" r="L553">
        <f>CONCATENATE("LMPlanned:",(N553*1000))</f>
        <v>LMPlanned:0</v>
      </c>
      <c t="str" s="18" r="M553">
        <f>CONCATENATE("LMSettled:",(P553*1000))</f>
        <v>LMSettled:32000</v>
      </c>
      <c s="25" r="N553">
        <v>0</v>
      </c>
      <c s="24" r="O553"/>
      <c s="6" r="P553">
        <v>32</v>
      </c>
      <c s="10" r="Q553">
        <v>-1</v>
      </c>
      <c s="28" r="R553">
        <v>-42.68</v>
      </c>
      <c s="28" r="S553">
        <v>2059.52</v>
      </c>
      <c s="10" r="T553"/>
      <c s="20" r="U553">
        <f>X553*32</f>
        <v>2166.72</v>
      </c>
      <c s="29" r="V553">
        <f>IF((U553=0),0,(S553/U553))</f>
        <v>0.95052429478659</v>
      </c>
      <c s="28" r="X553">
        <f>(AA553+AB553)*AC553</f>
        <v>67.71</v>
      </c>
      <c s="10" r="Y553"/>
      <c s="22" r="AA553">
        <v>63.09</v>
      </c>
      <c s="22" r="AB553">
        <v>4.62</v>
      </c>
      <c s="22" r="AC553">
        <v>1</v>
      </c>
      <c s="22" r="AD553">
        <v>0.95</v>
      </c>
    </row>
    <row customHeight="1" r="554" ht="12.0">
      <c s="13" r="A554">
        <v>41298</v>
      </c>
      <c s="16" r="B554">
        <v>41298</v>
      </c>
      <c s="13" r="C554">
        <f>A554+TIME(5,0,0)</f>
        <v>41298.2083333333</v>
      </c>
      <c s="17" r="D554">
        <f>DATE(YEAR(C554),MONTH(C554),DAY(C554))</f>
        <v>41298</v>
      </c>
      <c s="18" r="E554">
        <f>HOUR(C554)</f>
        <v>5</v>
      </c>
      <c t="str" s="18" r="F554">
        <f>CONCATENATE("LMsched:",(H554*1000))</f>
        <v>LMsched:32000</v>
      </c>
      <c s="11" r="G554">
        <v>32</v>
      </c>
      <c s="6" r="H554">
        <v>32</v>
      </c>
      <c s="25" r="I554">
        <v>0</v>
      </c>
      <c t="str" s="18" r="J554">
        <f>CONCATENATE("LMbid:",(G554*1000))</f>
        <v>LMbid:32000</v>
      </c>
      <c t="str" s="18" r="K554">
        <f>CONCATENATE("LMUnscheduled:",(I554*1000))</f>
        <v>LMUnscheduled:0</v>
      </c>
      <c t="str" s="18" r="L554">
        <f>CONCATENATE("LMPlanned:",(N554*1000))</f>
        <v>LMPlanned:0</v>
      </c>
      <c t="str" s="18" r="M554">
        <f>CONCATENATE("LMSettled:",(P554*1000))</f>
        <v>LMSettled:32000</v>
      </c>
      <c s="25" r="N554">
        <v>0</v>
      </c>
      <c s="24" r="O554"/>
      <c s="6" r="P554">
        <v>32</v>
      </c>
      <c s="10" r="Q554">
        <v>-1</v>
      </c>
      <c s="28" r="R554">
        <v>-34.56</v>
      </c>
      <c s="28" r="S554">
        <v>1471.33</v>
      </c>
      <c s="10" r="T554"/>
      <c s="20" r="U554">
        <f>X554*32</f>
        <v>1581.44</v>
      </c>
      <c s="29" r="V554">
        <f>IF((U554=0),0,(S554/U554))</f>
        <v>0.930373583569405</v>
      </c>
      <c s="28" r="X554">
        <f>(AA554+AB554)*AC554</f>
        <v>49.42</v>
      </c>
      <c s="10" r="Y554"/>
      <c s="22" r="AA554">
        <v>45.84</v>
      </c>
      <c s="22" r="AB554">
        <v>3.58</v>
      </c>
      <c s="22" r="AC554">
        <v>1</v>
      </c>
      <c s="22" r="AD554">
        <v>0.93</v>
      </c>
    </row>
    <row customHeight="1" r="555" ht="12.0">
      <c s="13" r="A555">
        <v>41298.0416666667</v>
      </c>
      <c s="16" r="B555">
        <v>41298.0416666667</v>
      </c>
      <c s="13" r="C555">
        <f>A555+TIME(5,0,0)</f>
        <v>41298.25</v>
      </c>
      <c s="17" r="D555">
        <f>DATE(YEAR(C555),MONTH(C555),DAY(C555))</f>
        <v>41298</v>
      </c>
      <c s="18" r="E555">
        <f>HOUR(C555)</f>
        <v>6</v>
      </c>
      <c t="str" s="18" r="F555">
        <f>CONCATENATE("LMsched:",(H555*1000))</f>
        <v>LMsched:32000</v>
      </c>
      <c s="11" r="G555">
        <v>32</v>
      </c>
      <c s="6" r="H555">
        <v>32</v>
      </c>
      <c s="25" r="I555">
        <v>0</v>
      </c>
      <c t="str" s="18" r="J555">
        <f>CONCATENATE("LMbid:",(G555*1000))</f>
        <v>LMbid:32000</v>
      </c>
      <c t="str" s="18" r="K555">
        <f>CONCATENATE("LMUnscheduled:",(I555*1000))</f>
        <v>LMUnscheduled:0</v>
      </c>
      <c t="str" s="18" r="L555">
        <f>CONCATENATE("LMPlanned:",(N555*1000))</f>
        <v>LMPlanned:0</v>
      </c>
      <c t="str" s="18" r="M555">
        <f>CONCATENATE("LMSettled:",(P555*1000))</f>
        <v>LMSettled:32000</v>
      </c>
      <c s="25" r="N555">
        <v>0</v>
      </c>
      <c s="24" r="O555"/>
      <c s="6" r="P555">
        <v>32</v>
      </c>
      <c s="10" r="Q555">
        <v>-2</v>
      </c>
      <c s="28" r="R555">
        <v>-60.14</v>
      </c>
      <c s="28" r="S555">
        <v>477.01</v>
      </c>
      <c s="10" r="T555"/>
      <c s="20" r="U555">
        <f>X555*32</f>
        <v>486.4</v>
      </c>
      <c s="29" r="V555">
        <f>IF((U555=0),0,(S555/U555))</f>
        <v>0.980694901315789</v>
      </c>
      <c s="28" r="X555">
        <f>(AA555+AB555)*AC555</f>
        <v>15.2</v>
      </c>
      <c s="10" r="Y555"/>
      <c s="22" r="AA555">
        <v>10.8</v>
      </c>
      <c s="22" r="AB555">
        <v>4.4</v>
      </c>
      <c s="22" r="AC555">
        <v>1</v>
      </c>
      <c s="22" r="AD555">
        <v>0.98</v>
      </c>
    </row>
    <row customHeight="1" r="556" ht="12.0">
      <c s="13" r="A556">
        <v>41298.0833333333</v>
      </c>
      <c s="16" r="B556">
        <v>41298.0833333333</v>
      </c>
      <c s="13" r="C556">
        <f>A556+TIME(5,0,0)</f>
        <v>41298.2916666667</v>
      </c>
      <c s="17" r="D556">
        <f>DATE(YEAR(C556),MONTH(C556),DAY(C556))</f>
        <v>41298</v>
      </c>
      <c s="18" r="E556">
        <f>HOUR(C556)</f>
        <v>7</v>
      </c>
      <c t="str" s="18" r="F556">
        <f>CONCATENATE("LMsched:",(H556*1000))</f>
        <v>LMsched:32000</v>
      </c>
      <c s="11" r="G556">
        <v>32</v>
      </c>
      <c s="6" r="H556">
        <v>32</v>
      </c>
      <c s="25" r="I556">
        <v>0</v>
      </c>
      <c t="str" s="18" r="J556">
        <f>CONCATENATE("LMbid:",(G556*1000))</f>
        <v>LMbid:32000</v>
      </c>
      <c t="str" s="18" r="K556">
        <f>CONCATENATE("LMUnscheduled:",(I556*1000))</f>
        <v>LMUnscheduled:0</v>
      </c>
      <c t="str" s="18" r="L556">
        <f>CONCATENATE("LMPlanned:",(N556*1000))</f>
        <v>LMPlanned:0</v>
      </c>
      <c t="str" s="18" r="M556">
        <f>CONCATENATE("LMSettled:",(P556*1000))</f>
        <v>LMSettled:32000</v>
      </c>
      <c s="25" r="N556">
        <v>0</v>
      </c>
      <c s="24" r="O556"/>
      <c s="6" r="P556">
        <v>32</v>
      </c>
      <c s="10" r="Q556">
        <v>0</v>
      </c>
      <c s="28" r="R556">
        <v>0</v>
      </c>
      <c s="28" r="S556">
        <v>572.53</v>
      </c>
      <c s="10" r="T556"/>
      <c s="20" r="U556">
        <f>X556*32</f>
        <v>584.96</v>
      </c>
      <c s="29" r="V556">
        <f>IF((U556=0),0,(S556/U556))</f>
        <v>0.97875068380744</v>
      </c>
      <c s="28" r="X556">
        <f>(AA556+AB556)*AC556</f>
        <v>18.28</v>
      </c>
      <c s="10" r="Y556"/>
      <c s="22" r="AA556">
        <v>10.21</v>
      </c>
      <c s="22" r="AB556">
        <v>8.07</v>
      </c>
      <c s="22" r="AC556">
        <v>1</v>
      </c>
      <c s="22" r="AD556">
        <v>0.98</v>
      </c>
    </row>
    <row customHeight="1" r="557" ht="12.0">
      <c s="13" r="A557">
        <v>41298.125</v>
      </c>
      <c s="16" r="B557">
        <v>41298.125</v>
      </c>
      <c s="13" r="C557">
        <f>A557+TIME(5,0,0)</f>
        <v>41298.3333333333</v>
      </c>
      <c s="17" r="D557">
        <f>DATE(YEAR(C557),MONTH(C557),DAY(C557))</f>
        <v>41298</v>
      </c>
      <c s="18" r="E557">
        <f>HOUR(C557)</f>
        <v>8</v>
      </c>
      <c t="str" s="18" r="F557">
        <f>CONCATENATE("LMsched:",(H557*1000))</f>
        <v>LMsched:32000</v>
      </c>
      <c s="11" r="G557">
        <v>32</v>
      </c>
      <c s="6" r="H557">
        <v>32</v>
      </c>
      <c s="25" r="I557">
        <v>0</v>
      </c>
      <c t="str" s="18" r="J557">
        <f>CONCATENATE("LMbid:",(G557*1000))</f>
        <v>LMbid:32000</v>
      </c>
      <c t="str" s="18" r="K557">
        <f>CONCATENATE("LMUnscheduled:",(I557*1000))</f>
        <v>LMUnscheduled:0</v>
      </c>
      <c t="str" s="18" r="L557">
        <f>CONCATENATE("LMPlanned:",(N557*1000))</f>
        <v>LMPlanned:0</v>
      </c>
      <c t="str" s="18" r="M557">
        <f>CONCATENATE("LMSettled:",(P557*1000))</f>
        <v>LMSettled:0</v>
      </c>
      <c s="25" r="N557">
        <v>0</v>
      </c>
      <c s="24" r="O557"/>
      <c s="6" r="P557">
        <v>0</v>
      </c>
      <c s="10" r="Q557">
        <v>-2</v>
      </c>
      <c s="28" r="R557">
        <v>-56.14</v>
      </c>
      <c s="28" r="S557">
        <v>0</v>
      </c>
      <c s="10" r="T557"/>
      <c s="20" r="U557">
        <f>X557*32</f>
        <v>322.24</v>
      </c>
      <c s="29" r="V557">
        <f>IF((U557=0),0,(S557/U557))</f>
        <v>0</v>
      </c>
      <c s="28" r="X557">
        <f>(AA557+AB557)*AC557</f>
        <v>10.07</v>
      </c>
      <c s="10" r="Y557"/>
      <c s="22" r="AA557">
        <v>6.56</v>
      </c>
      <c s="22" r="AB557">
        <v>3.51</v>
      </c>
      <c s="22" r="AC557">
        <v>1</v>
      </c>
      <c s="22" r="AD557">
        <v>0.98</v>
      </c>
    </row>
    <row customHeight="1" r="558" ht="12.0">
      <c s="13" r="A558">
        <v>41298.1666666667</v>
      </c>
      <c s="16" r="B558">
        <v>41298.1666666667</v>
      </c>
      <c s="13" r="C558">
        <f>A558+TIME(5,0,0)</f>
        <v>41298.375</v>
      </c>
      <c s="17" r="D558">
        <f>DATE(YEAR(C558),MONTH(C558),DAY(C558))</f>
        <v>41298</v>
      </c>
      <c s="18" r="E558">
        <f>HOUR(C558)</f>
        <v>9</v>
      </c>
      <c t="str" s="18" r="F558">
        <f>CONCATENATE("LMsched:",(H558*1000))</f>
        <v>LMsched:32000</v>
      </c>
      <c s="11" r="G558">
        <v>32</v>
      </c>
      <c s="6" r="H558">
        <v>32</v>
      </c>
      <c s="25" r="I558">
        <v>0</v>
      </c>
      <c t="str" s="18" r="J558">
        <f>CONCATENATE("LMbid:",(G558*1000))</f>
        <v>LMbid:32000</v>
      </c>
      <c t="str" s="18" r="K558">
        <f>CONCATENATE("LMUnscheduled:",(I558*1000))</f>
        <v>LMUnscheduled:0</v>
      </c>
      <c t="str" s="18" r="L558">
        <f>CONCATENATE("LMPlanned:",(N558*1000))</f>
        <v>LMPlanned:0</v>
      </c>
      <c t="str" s="18" r="M558">
        <f>CONCATENATE("LMSettled:",(P558*1000))</f>
        <v>LMSettled:32000</v>
      </c>
      <c s="25" r="N558">
        <v>0</v>
      </c>
      <c s="24" r="O558"/>
      <c s="6" r="P558">
        <v>32</v>
      </c>
      <c s="10" r="Q558">
        <v>-1</v>
      </c>
      <c s="28" r="R558">
        <v>-28.27</v>
      </c>
      <c s="28" r="S558">
        <v>448.41</v>
      </c>
      <c s="10" r="T558"/>
      <c s="20" r="U558">
        <f>X558*32</f>
        <v>460.16</v>
      </c>
      <c s="29" r="V558">
        <f>IF((U558=0),0,(S558/U558))</f>
        <v>0.974465403337969</v>
      </c>
      <c s="28" r="X558">
        <f>(AA558+AB558)*AC558</f>
        <v>14.38</v>
      </c>
      <c s="10" r="Y558"/>
      <c s="22" r="AA558">
        <v>9.21</v>
      </c>
      <c s="22" r="AB558">
        <v>5.17</v>
      </c>
      <c s="22" r="AC558">
        <v>1</v>
      </c>
      <c s="22" r="AD558">
        <v>0.97</v>
      </c>
    </row>
    <row customHeight="1" r="559" ht="12.0">
      <c s="13" r="A559">
        <v>41298.2083333333</v>
      </c>
      <c s="16" r="B559">
        <v>41298.2083333333</v>
      </c>
      <c s="13" r="C559">
        <f>A559+TIME(5,0,0)</f>
        <v>41298.4166666667</v>
      </c>
      <c s="17" r="D559">
        <f>DATE(YEAR(C559),MONTH(C559),DAY(C559))</f>
        <v>41298</v>
      </c>
      <c s="18" r="E559">
        <f>HOUR(C559)</f>
        <v>10</v>
      </c>
      <c t="str" s="18" r="F559">
        <f>CONCATENATE("LMsched:",(H559*1000))</f>
        <v>LMsched:32000</v>
      </c>
      <c s="11" r="G559">
        <v>32</v>
      </c>
      <c s="6" r="H559">
        <v>32</v>
      </c>
      <c s="25" r="I559">
        <v>0</v>
      </c>
      <c t="str" s="18" r="J559">
        <f>CONCATENATE("LMbid:",(G559*1000))</f>
        <v>LMbid:32000</v>
      </c>
      <c t="str" s="18" r="K559">
        <f>CONCATENATE("LMUnscheduled:",(I559*1000))</f>
        <v>LMUnscheduled:0</v>
      </c>
      <c t="str" s="18" r="L559">
        <f>CONCATENATE("LMPlanned:",(N559*1000))</f>
        <v>LMPlanned:0</v>
      </c>
      <c t="str" s="18" r="M559">
        <f>CONCATENATE("LMSettled:",(P559*1000))</f>
        <v>LMSettled:32000</v>
      </c>
      <c s="25" r="N559">
        <v>0</v>
      </c>
      <c s="24" r="O559"/>
      <c s="6" r="P559">
        <v>32</v>
      </c>
      <c s="10" r="Q559">
        <v>-2</v>
      </c>
      <c s="28" r="R559">
        <v>-53.8</v>
      </c>
      <c s="28" r="S559">
        <v>484.9</v>
      </c>
      <c s="10" r="T559"/>
      <c s="20" r="U559">
        <f>X559*32</f>
        <v>555.84</v>
      </c>
      <c s="29" r="V559">
        <f>IF((U559=0),0,(S559/U559))</f>
        <v>0.872373344847438</v>
      </c>
      <c s="28" r="X559">
        <f>(AA559+AB559)*AC559</f>
        <v>17.37</v>
      </c>
      <c s="10" r="Y559"/>
      <c s="22" r="AA559">
        <v>14.35</v>
      </c>
      <c s="22" r="AB559">
        <v>3.02</v>
      </c>
      <c s="22" r="AC559">
        <v>1</v>
      </c>
      <c s="22" r="AD559">
        <v>0.87</v>
      </c>
    </row>
    <row customHeight="1" r="560" ht="12.0">
      <c s="13" r="A560">
        <v>41298.25</v>
      </c>
      <c s="16" r="B560">
        <v>41298.25</v>
      </c>
      <c s="13" r="C560">
        <f>A560+TIME(5,0,0)</f>
        <v>41298.4583333333</v>
      </c>
      <c s="17" r="D560">
        <f>DATE(YEAR(C560),MONTH(C560),DAY(C560))</f>
        <v>41298</v>
      </c>
      <c s="18" r="E560">
        <f>HOUR(C560)</f>
        <v>11</v>
      </c>
      <c t="str" s="18" r="F560">
        <f>CONCATENATE("LMsched:",(H560*1000))</f>
        <v>LMsched:32000</v>
      </c>
      <c s="11" r="G560">
        <v>32</v>
      </c>
      <c s="6" r="H560">
        <v>32</v>
      </c>
      <c s="25" r="I560">
        <v>0</v>
      </c>
      <c t="str" s="18" r="J560">
        <f>CONCATENATE("LMbid:",(G560*1000))</f>
        <v>LMbid:32000</v>
      </c>
      <c t="str" s="18" r="K560">
        <f>CONCATENATE("LMUnscheduled:",(I560*1000))</f>
        <v>LMUnscheduled:0</v>
      </c>
      <c t="str" s="18" r="L560">
        <f>CONCATENATE("LMPlanned:",(N560*1000))</f>
        <v>LMPlanned:0</v>
      </c>
      <c t="str" s="18" r="M560">
        <f>CONCATENATE("LMSettled:",(P560*1000))</f>
        <v>LMSettled:32000</v>
      </c>
      <c s="25" r="N560">
        <v>0</v>
      </c>
      <c s="24" r="O560"/>
      <c s="6" r="P560">
        <v>32</v>
      </c>
      <c s="10" r="Q560">
        <v>-3</v>
      </c>
      <c s="28" r="R560">
        <v>-94.95</v>
      </c>
      <c s="28" r="S560">
        <v>754.94</v>
      </c>
      <c s="10" r="T560"/>
      <c s="20" r="U560">
        <f>X560*32</f>
        <v>814.08</v>
      </c>
      <c s="29" r="V560">
        <f>IF((U560=0),0,(S560/U560))</f>
        <v>0.927353577044025</v>
      </c>
      <c s="28" r="X560">
        <f>(AA560+AB560)*AC560</f>
        <v>25.44</v>
      </c>
      <c s="10" r="Y560"/>
      <c s="22" r="AA560">
        <v>22.09</v>
      </c>
      <c s="22" r="AB560">
        <v>3.35</v>
      </c>
      <c s="22" r="AC560">
        <v>1</v>
      </c>
      <c s="22" r="AD560">
        <v>0.93</v>
      </c>
    </row>
    <row customHeight="1" r="561" ht="12.0">
      <c s="13" r="A561">
        <v>41298.2916666667</v>
      </c>
      <c s="16" r="B561">
        <v>41298.2916666667</v>
      </c>
      <c s="13" r="C561">
        <f>A561+TIME(5,0,0)</f>
        <v>41298.5</v>
      </c>
      <c s="17" r="D561">
        <f>DATE(YEAR(C561),MONTH(C561),DAY(C561))</f>
        <v>41298</v>
      </c>
      <c s="18" r="E561">
        <f>HOUR(C561)</f>
        <v>12</v>
      </c>
      <c t="str" s="18" r="F561">
        <f>CONCATENATE("LMsched:",(H561*1000))</f>
        <v>LMsched:32000</v>
      </c>
      <c s="11" r="G561">
        <v>32</v>
      </c>
      <c s="6" r="H561">
        <v>32</v>
      </c>
      <c s="25" r="I561">
        <v>0</v>
      </c>
      <c t="str" s="18" r="J561">
        <f>CONCATENATE("LMbid:",(G561*1000))</f>
        <v>LMbid:32000</v>
      </c>
      <c t="str" s="18" r="K561">
        <f>CONCATENATE("LMUnscheduled:",(I561*1000))</f>
        <v>LMUnscheduled:0</v>
      </c>
      <c t="str" s="18" r="L561">
        <f>CONCATENATE("LMPlanned:",(N561*1000))</f>
        <v>LMPlanned:0</v>
      </c>
      <c t="str" s="18" r="M561">
        <f>CONCATENATE("LMSettled:",(P561*1000))</f>
        <v>LMSettled:32000</v>
      </c>
      <c s="25" r="N561">
        <v>0</v>
      </c>
      <c s="24" r="O561"/>
      <c s="6" r="P561">
        <v>32</v>
      </c>
      <c s="10" r="Q561">
        <v>0</v>
      </c>
      <c s="28" r="R561">
        <v>0</v>
      </c>
      <c s="28" r="S561">
        <v>2752.55</v>
      </c>
      <c s="10" r="T561"/>
      <c s="20" r="U561">
        <f>X561*32</f>
        <v>2829.44</v>
      </c>
      <c s="29" r="V561">
        <f>IF((U561=0),0,(S561/U561))</f>
        <v>0.972825011309658</v>
      </c>
      <c s="28" r="X561">
        <f>(AA561+AB561)*AC561</f>
        <v>88.42</v>
      </c>
      <c s="10" r="Y561"/>
      <c s="22" r="AA561">
        <v>84.11</v>
      </c>
      <c s="22" r="AB561">
        <v>4.31</v>
      </c>
      <c s="22" r="AC561">
        <v>1</v>
      </c>
      <c s="22" r="AD561">
        <v>0.97</v>
      </c>
    </row>
    <row customHeight="1" r="562" ht="12.0">
      <c s="13" r="A562">
        <v>41298.3333333333</v>
      </c>
      <c s="16" r="B562">
        <v>41298.3333333333</v>
      </c>
      <c s="13" r="C562">
        <f>A562+TIME(5,0,0)</f>
        <v>41298.5416666667</v>
      </c>
      <c s="17" r="D562">
        <f>DATE(YEAR(C562),MONTH(C562),DAY(C562))</f>
        <v>41298</v>
      </c>
      <c s="18" r="E562">
        <f>HOUR(C562)</f>
        <v>13</v>
      </c>
      <c t="str" s="18" r="F562">
        <f>CONCATENATE("LMsched:",(H562*1000))</f>
        <v>LMsched:32000</v>
      </c>
      <c s="11" r="G562">
        <v>32</v>
      </c>
      <c s="6" r="H562">
        <v>32</v>
      </c>
      <c s="25" r="I562">
        <v>0</v>
      </c>
      <c t="str" s="18" r="J562">
        <f>CONCATENATE("LMbid:",(G562*1000))</f>
        <v>LMbid:32000</v>
      </c>
      <c t="str" s="18" r="K562">
        <f>CONCATENATE("LMUnscheduled:",(I562*1000))</f>
        <v>LMUnscheduled:0</v>
      </c>
      <c t="str" s="18" r="L562">
        <f>CONCATENATE("LMPlanned:",(N562*1000))</f>
        <v>LMPlanned:0</v>
      </c>
      <c t="str" s="18" r="M562">
        <f>CONCATENATE("LMSettled:",(P562*1000))</f>
        <v>LMSettled:32000</v>
      </c>
      <c s="25" r="N562">
        <v>0</v>
      </c>
      <c s="24" r="O562"/>
      <c s="6" r="P562">
        <v>32</v>
      </c>
      <c s="10" r="Q562">
        <v>0</v>
      </c>
      <c s="28" r="R562">
        <v>0</v>
      </c>
      <c s="28" r="S562">
        <v>2772.03</v>
      </c>
      <c s="10" r="T562"/>
      <c s="20" r="U562">
        <f>X562*32</f>
        <v>2835.84</v>
      </c>
      <c s="29" r="V562">
        <f>IF((U562=0),0,(S562/U562))</f>
        <v>0.977498730534868</v>
      </c>
      <c s="28" r="X562">
        <f>(AA562+AB562)*AC562</f>
        <v>88.62</v>
      </c>
      <c s="10" r="Y562"/>
      <c s="22" r="AA562">
        <v>77.19</v>
      </c>
      <c s="22" r="AB562">
        <v>11.43</v>
      </c>
      <c s="22" r="AC562">
        <v>1</v>
      </c>
      <c s="22" r="AD562">
        <v>0.98</v>
      </c>
    </row>
    <row customHeight="1" r="563" ht="12.0">
      <c s="13" r="A563">
        <v>41298.375</v>
      </c>
      <c s="16" r="B563">
        <v>41298.375</v>
      </c>
      <c s="13" r="C563">
        <f>A563+TIME(5,0,0)</f>
        <v>41298.5833333333</v>
      </c>
      <c s="17" r="D563">
        <f>DATE(YEAR(C563),MONTH(C563),DAY(C563))</f>
        <v>41298</v>
      </c>
      <c s="18" r="E563">
        <f>HOUR(C563)</f>
        <v>14</v>
      </c>
      <c t="str" s="18" r="F563">
        <f>CONCATENATE("LMsched:",(H563*1000))</f>
        <v>LMsched:32000</v>
      </c>
      <c s="11" r="G563">
        <v>32</v>
      </c>
      <c s="6" r="H563">
        <v>32</v>
      </c>
      <c s="25" r="I563">
        <v>0</v>
      </c>
      <c t="str" s="18" r="J563">
        <f>CONCATENATE("LMbid:",(G563*1000))</f>
        <v>LMbid:32000</v>
      </c>
      <c t="str" s="18" r="K563">
        <f>CONCATENATE("LMUnscheduled:",(I563*1000))</f>
        <v>LMUnscheduled:0</v>
      </c>
      <c t="str" s="18" r="L563">
        <f>CONCATENATE("LMPlanned:",(N563*1000))</f>
        <v>LMPlanned:0</v>
      </c>
      <c t="str" s="18" r="M563">
        <f>CONCATENATE("LMSettled:",(P563*1000))</f>
        <v>LMSettled:32000</v>
      </c>
      <c s="25" r="N563">
        <v>0</v>
      </c>
      <c s="24" r="O563"/>
      <c s="6" r="P563">
        <v>32</v>
      </c>
      <c s="10" r="Q563">
        <v>-1</v>
      </c>
      <c s="28" r="R563">
        <v>-32.54</v>
      </c>
      <c s="28" r="S563">
        <v>1943.5</v>
      </c>
      <c s="10" r="T563"/>
      <c s="20" r="U563">
        <f>X563*32</f>
        <v>1992.32</v>
      </c>
      <c s="29" r="V563">
        <f>IF((U563=0),0,(S563/U563))</f>
        <v>0.975495904272406</v>
      </c>
      <c s="28" r="X563">
        <f>(AA563+AB563)*AC563</f>
        <v>62.26</v>
      </c>
      <c s="10" r="Y563"/>
      <c s="22" r="AA563">
        <v>59.18</v>
      </c>
      <c s="22" r="AB563">
        <v>3.08</v>
      </c>
      <c s="22" r="AC563">
        <v>1</v>
      </c>
      <c s="22" r="AD563">
        <v>0.98</v>
      </c>
    </row>
    <row customHeight="1" r="564" ht="12.0">
      <c s="13" r="A564">
        <v>41298.4166666667</v>
      </c>
      <c s="16" r="B564">
        <v>41298.4166666667</v>
      </c>
      <c s="13" r="C564">
        <f>A564+TIME(5,0,0)</f>
        <v>41298.625</v>
      </c>
      <c s="17" r="D564">
        <f>DATE(YEAR(C564),MONTH(C564),DAY(C564))</f>
        <v>41298</v>
      </c>
      <c s="18" r="E564">
        <f>HOUR(C564)</f>
        <v>15</v>
      </c>
      <c t="str" s="18" r="F564">
        <f>CONCATENATE("LMsched:",(H564*1000))</f>
        <v>LMsched:32000</v>
      </c>
      <c s="11" r="G564">
        <v>32</v>
      </c>
      <c s="6" r="H564">
        <v>32</v>
      </c>
      <c s="25" r="I564">
        <v>0</v>
      </c>
      <c t="str" s="18" r="J564">
        <f>CONCATENATE("LMbid:",(G564*1000))</f>
        <v>LMbid:32000</v>
      </c>
      <c t="str" s="18" r="K564">
        <f>CONCATENATE("LMUnscheduled:",(I564*1000))</f>
        <v>LMUnscheduled:0</v>
      </c>
      <c t="str" s="18" r="L564">
        <f>CONCATENATE("LMPlanned:",(N564*1000))</f>
        <v>LMPlanned:0</v>
      </c>
      <c t="str" s="18" r="M564">
        <f>CONCATENATE("LMSettled:",(P564*1000))</f>
        <v>LMSettled:32000</v>
      </c>
      <c s="25" r="N564">
        <v>0</v>
      </c>
      <c s="24" r="O564"/>
      <c s="6" r="P564">
        <v>32</v>
      </c>
      <c s="10" r="Q564">
        <v>0</v>
      </c>
      <c s="28" r="R564">
        <v>0</v>
      </c>
      <c s="28" r="S564">
        <v>2483.45</v>
      </c>
      <c s="10" r="T564"/>
      <c s="20" r="U564">
        <f>X564*32</f>
        <v>2544.32</v>
      </c>
      <c s="29" r="V564">
        <f>IF((U564=0),0,(S564/U564))</f>
        <v>0.976076122500314</v>
      </c>
      <c s="28" r="X564">
        <f>(AA564+AB564)*AC564</f>
        <v>79.51</v>
      </c>
      <c s="10" r="Y564"/>
      <c s="22" r="AA564">
        <v>72.07</v>
      </c>
      <c s="22" r="AB564">
        <v>7.44</v>
      </c>
      <c s="22" r="AC564">
        <v>1</v>
      </c>
      <c s="22" r="AD564">
        <v>0.98</v>
      </c>
    </row>
    <row customHeight="1" r="565" ht="12.0">
      <c s="13" r="A565">
        <v>41298.4583333333</v>
      </c>
      <c s="16" r="B565">
        <v>41298.4583333333</v>
      </c>
      <c s="13" r="C565">
        <f>A565+TIME(5,0,0)</f>
        <v>41298.6666666667</v>
      </c>
      <c s="17" r="D565">
        <f>DATE(YEAR(C565),MONTH(C565),DAY(C565))</f>
        <v>41298</v>
      </c>
      <c s="18" r="E565">
        <f>HOUR(C565)</f>
        <v>16</v>
      </c>
      <c t="str" s="18" r="F565">
        <f>CONCATENATE("LMsched:",(H565*1000))</f>
        <v>LMsched:30000</v>
      </c>
      <c s="11" r="G565">
        <v>30</v>
      </c>
      <c s="6" r="H565">
        <v>30</v>
      </c>
      <c s="25" r="I565">
        <v>0</v>
      </c>
      <c t="str" s="18" r="J565">
        <f>CONCATENATE("LMbid:",(G565*1000))</f>
        <v>LMbid:30000</v>
      </c>
      <c t="str" s="18" r="K565">
        <f>CONCATENATE("LMUnscheduled:",(I565*1000))</f>
        <v>LMUnscheduled:0</v>
      </c>
      <c t="str" s="18" r="L565">
        <f>CONCATENATE("LMPlanned:",(N565*1000))</f>
        <v>LMPlanned:2000</v>
      </c>
      <c t="str" s="18" r="M565">
        <f>CONCATENATE("LMSettled:",(P565*1000))</f>
        <v>LMSettled:30000</v>
      </c>
      <c s="25" r="N565">
        <v>2</v>
      </c>
      <c s="24" r="O565"/>
      <c s="6" r="P565">
        <v>30</v>
      </c>
      <c s="10" r="Q565">
        <v>-3</v>
      </c>
      <c s="28" r="R565">
        <v>-134.49</v>
      </c>
      <c s="28" r="S565">
        <v>2346.58</v>
      </c>
      <c s="10" r="T565"/>
      <c s="20" r="U565">
        <f>X565*32</f>
        <v>2557.76</v>
      </c>
      <c s="29" r="V565">
        <f>IF((U565=0),0,(S565/U565))</f>
        <v>0.917435568622545</v>
      </c>
      <c s="28" r="X565">
        <f>(AA565+AB565)*AC565</f>
        <v>79.93</v>
      </c>
      <c s="10" r="Y565"/>
      <c s="22" r="AA565">
        <v>74.15</v>
      </c>
      <c s="22" r="AB565">
        <v>5.78</v>
      </c>
      <c s="22" r="AC565">
        <v>1</v>
      </c>
      <c s="22" r="AD565">
        <v>0.98</v>
      </c>
    </row>
    <row customHeight="1" r="566" ht="12.0">
      <c s="13" r="A566">
        <v>41298.5</v>
      </c>
      <c s="16" r="B566">
        <v>41298.5</v>
      </c>
      <c s="17" r="C566">
        <f>A566+TIME(5,0,0)</f>
        <v>41298.7083333333</v>
      </c>
      <c s="17" r="D566">
        <f>DATE(YEAR(C566),MONTH(C566),DAY(C566))</f>
        <v>41298</v>
      </c>
      <c s="18" r="E566">
        <f>HOUR(C566)</f>
        <v>17</v>
      </c>
      <c t="str" s="18" r="F566">
        <f>CONCATENATE("LMsched:",(H566*1000))</f>
        <v>LMsched:30000</v>
      </c>
      <c s="11" r="G566">
        <v>30</v>
      </c>
      <c s="6" r="H566">
        <v>30</v>
      </c>
      <c s="25" r="I566">
        <v>0</v>
      </c>
      <c t="str" s="18" r="J566">
        <f>CONCATENATE("LMbid:",(G566*1000))</f>
        <v>LMbid:30000</v>
      </c>
      <c t="str" s="18" r="K566">
        <f>CONCATENATE("LMUnscheduled:",(I566*1000))</f>
        <v>LMUnscheduled:0</v>
      </c>
      <c t="str" s="18" r="L566">
        <f>CONCATENATE("LMPlanned:",(N566*1000))</f>
        <v>LMPlanned:2000</v>
      </c>
      <c t="str" s="18" r="M566">
        <f>CONCATENATE("LMSettled:",(P566*1000))</f>
        <v>LMSettled:30000</v>
      </c>
      <c s="25" r="N566">
        <v>2</v>
      </c>
      <c s="24" r="O566"/>
      <c s="6" r="P566">
        <v>30</v>
      </c>
      <c s="10" r="Q566">
        <v>-3</v>
      </c>
      <c s="28" r="R566">
        <v>-162.6</v>
      </c>
      <c s="28" r="S566">
        <v>1579.1</v>
      </c>
      <c s="10" r="T566"/>
      <c s="20" r="U566">
        <f>X566*32</f>
        <v>1796.48</v>
      </c>
      <c s="29" r="V566">
        <f>IF((U566=0),0,(S566/U566))</f>
        <v>0.878996704666904</v>
      </c>
      <c s="28" r="X566">
        <f>(AA566+AB566)*AC566</f>
        <v>56.14</v>
      </c>
      <c s="10" r="Y566"/>
      <c s="22" r="AA566">
        <v>45.09</v>
      </c>
      <c s="22" r="AB566">
        <v>11.05</v>
      </c>
      <c s="22" r="AC566">
        <v>1</v>
      </c>
      <c s="22" r="AD566">
        <v>0.94</v>
      </c>
    </row>
    <row customHeight="1" r="567" ht="12.0">
      <c s="13" r="A567">
        <v>41298.5416666667</v>
      </c>
      <c s="16" r="B567">
        <v>41298.5416666667</v>
      </c>
      <c s="13" r="C567">
        <f>A567+TIME(5,0,0)</f>
        <v>41298.75</v>
      </c>
      <c s="17" r="D567">
        <f>DATE(YEAR(C567),MONTH(C567),DAY(C567))</f>
        <v>41298</v>
      </c>
      <c s="18" r="E567">
        <f>HOUR(C567)</f>
        <v>18</v>
      </c>
      <c t="str" s="18" r="F567">
        <f>CONCATENATE("LMsched:",(H567*1000))</f>
        <v>LMsched:30000</v>
      </c>
      <c s="11" r="G567">
        <v>30</v>
      </c>
      <c s="6" r="H567">
        <v>30</v>
      </c>
      <c s="25" r="I567">
        <v>0</v>
      </c>
      <c t="str" s="18" r="J567">
        <f>CONCATENATE("LMbid:",(G567*1000))</f>
        <v>LMbid:30000</v>
      </c>
      <c t="str" s="18" r="K567">
        <f>CONCATENATE("LMUnscheduled:",(I567*1000))</f>
        <v>LMUnscheduled:0</v>
      </c>
      <c t="str" s="18" r="L567">
        <f>CONCATENATE("LMPlanned:",(N567*1000))</f>
        <v>LMPlanned:2000</v>
      </c>
      <c t="str" s="18" r="M567">
        <f>CONCATENATE("LMSettled:",(P567*1000))</f>
        <v>LMSettled:30000</v>
      </c>
      <c s="25" r="N567">
        <v>2</v>
      </c>
      <c s="24" r="O567"/>
      <c s="6" r="P567">
        <v>30</v>
      </c>
      <c s="10" r="Q567">
        <v>0</v>
      </c>
      <c s="28" r="R567">
        <v>0</v>
      </c>
      <c s="28" r="S567">
        <v>1344.47</v>
      </c>
      <c s="10" r="T567"/>
      <c s="20" r="U567">
        <f>X567*32</f>
        <v>1502.08</v>
      </c>
      <c s="29" r="V567">
        <f>IF((U567=0),0,(S567/U567))</f>
        <v>0.895072166595654</v>
      </c>
      <c s="28" r="X567">
        <f>(AA567+AB567)*AC567</f>
        <v>46.94</v>
      </c>
      <c s="10" r="Y567"/>
      <c s="22" r="AA567">
        <v>38.08</v>
      </c>
      <c s="22" r="AB567">
        <v>8.86</v>
      </c>
      <c s="22" r="AC567">
        <v>1</v>
      </c>
      <c s="22" r="AD567">
        <v>0.95</v>
      </c>
    </row>
    <row customHeight="1" r="568" ht="12.0">
      <c s="13" r="A568">
        <v>41298.5833333333</v>
      </c>
      <c s="16" r="B568">
        <v>41298.5833333333</v>
      </c>
      <c s="13" r="C568">
        <f>A568+TIME(5,0,0)</f>
        <v>41298.7916666667</v>
      </c>
      <c s="17" r="D568">
        <f>DATE(YEAR(C568),MONTH(C568),DAY(C568))</f>
        <v>41298</v>
      </c>
      <c s="18" r="E568">
        <f>HOUR(C568)</f>
        <v>19</v>
      </c>
      <c t="str" s="18" r="F568">
        <f>CONCATENATE("LMsched:",(H568*1000))</f>
        <v>LMsched:30000</v>
      </c>
      <c s="11" r="G568">
        <v>30</v>
      </c>
      <c s="6" r="H568">
        <v>30</v>
      </c>
      <c s="25" r="I568">
        <v>0</v>
      </c>
      <c t="str" s="18" r="J568">
        <f>CONCATENATE("LMbid:",(G568*1000))</f>
        <v>LMbid:30000</v>
      </c>
      <c t="str" s="18" r="K568">
        <f>CONCATENATE("LMUnscheduled:",(I568*1000))</f>
        <v>LMUnscheduled:0</v>
      </c>
      <c t="str" s="18" r="L568">
        <f>CONCATENATE("LMPlanned:",(N568*1000))</f>
        <v>LMPlanned:2000</v>
      </c>
      <c t="str" s="18" r="M568">
        <f>CONCATENATE("LMSettled:",(P568*1000))</f>
        <v>LMSettled:30000</v>
      </c>
      <c s="25" r="N568">
        <v>2</v>
      </c>
      <c s="24" r="O568"/>
      <c s="6" r="P568">
        <v>30</v>
      </c>
      <c s="10" r="Q568">
        <v>0</v>
      </c>
      <c s="28" r="R568">
        <v>0</v>
      </c>
      <c s="28" r="S568">
        <v>1106.85</v>
      </c>
      <c s="10" r="T568"/>
      <c s="20" r="U568">
        <f>X568*32</f>
        <v>1229.12</v>
      </c>
      <c s="29" r="V568">
        <f>IF((U568=0),0,(S568/U568))</f>
        <v>0.900522324915387</v>
      </c>
      <c s="28" r="X568">
        <f>(AA568+AB568)*AC568</f>
        <v>38.41</v>
      </c>
      <c s="10" r="Y568"/>
      <c s="22" r="AA568">
        <v>31.18</v>
      </c>
      <c s="22" r="AB568">
        <v>7.23</v>
      </c>
      <c s="22" r="AC568">
        <v>1</v>
      </c>
      <c s="22" r="AD568">
        <v>0.96</v>
      </c>
    </row>
    <row customHeight="1" r="569" ht="12.0">
      <c s="13" r="A569">
        <v>41298.625</v>
      </c>
      <c s="16" r="B569">
        <v>41298.625</v>
      </c>
      <c s="13" r="C569">
        <f>A569+TIME(5,0,0)</f>
        <v>41298.8333333333</v>
      </c>
      <c s="17" r="D569">
        <f>DATE(YEAR(C569),MONTH(C569),DAY(C569))</f>
        <v>41298</v>
      </c>
      <c s="18" r="E569">
        <f>HOUR(C569)</f>
        <v>20</v>
      </c>
      <c t="str" s="18" r="F569">
        <f>CONCATENATE("LMsched:",(H569*1000))</f>
        <v>LMsched:30000</v>
      </c>
      <c s="11" r="G569">
        <v>30</v>
      </c>
      <c s="6" r="H569">
        <v>30</v>
      </c>
      <c s="25" r="I569">
        <v>0</v>
      </c>
      <c t="str" s="18" r="J569">
        <f>CONCATENATE("LMbid:",(G569*1000))</f>
        <v>LMbid:30000</v>
      </c>
      <c t="str" s="18" r="K569">
        <f>CONCATENATE("LMUnscheduled:",(I569*1000))</f>
        <v>LMUnscheduled:0</v>
      </c>
      <c t="str" s="18" r="L569">
        <f>CONCATENATE("LMPlanned:",(N569*1000))</f>
        <v>LMPlanned:2000</v>
      </c>
      <c t="str" s="18" r="M569">
        <f>CONCATENATE("LMSettled:",(P569*1000))</f>
        <v>LMSettled:30000</v>
      </c>
      <c s="25" r="N569">
        <v>2</v>
      </c>
      <c s="24" r="O569"/>
      <c s="6" r="P569">
        <v>30</v>
      </c>
      <c s="10" r="Q569">
        <v>0</v>
      </c>
      <c s="28" r="R569">
        <v>0</v>
      </c>
      <c s="28" r="S569">
        <v>1046.12</v>
      </c>
      <c s="10" r="T569"/>
      <c s="20" r="U569">
        <f>X569*32</f>
        <v>1143.04</v>
      </c>
      <c s="29" r="V569">
        <f>IF((U569=0),0,(S569/U569))</f>
        <v>0.915208566629339</v>
      </c>
      <c s="28" r="X569">
        <f>(AA569+AB569)*AC569</f>
        <v>35.72</v>
      </c>
      <c s="10" r="Y569"/>
      <c s="22" r="AA569">
        <v>32.2</v>
      </c>
      <c s="22" r="AB569">
        <v>3.52</v>
      </c>
      <c s="22" r="AC569">
        <v>1</v>
      </c>
      <c s="22" r="AD569">
        <v>0.98</v>
      </c>
    </row>
    <row customHeight="1" r="570" ht="12.0">
      <c s="13" r="A570">
        <v>41298.6666666667</v>
      </c>
      <c s="16" r="B570">
        <v>41298.6666666667</v>
      </c>
      <c s="13" r="C570">
        <f>A570+TIME(5,0,0)</f>
        <v>41298.875</v>
      </c>
      <c s="17" r="D570">
        <f>DATE(YEAR(C570),MONTH(C570),DAY(C570))</f>
        <v>41298</v>
      </c>
      <c s="18" r="E570">
        <f>HOUR(C570)</f>
        <v>21</v>
      </c>
      <c t="str" s="18" r="F570">
        <f>CONCATENATE("LMsched:",(H570*1000))</f>
        <v>LMsched:30000</v>
      </c>
      <c s="11" r="G570">
        <v>30</v>
      </c>
      <c s="6" r="H570">
        <v>30</v>
      </c>
      <c s="25" r="I570">
        <v>0</v>
      </c>
      <c t="str" s="18" r="J570">
        <f>CONCATENATE("LMbid:",(G570*1000))</f>
        <v>LMbid:30000</v>
      </c>
      <c t="str" s="18" r="K570">
        <f>CONCATENATE("LMUnscheduled:",(I570*1000))</f>
        <v>LMUnscheduled:0</v>
      </c>
      <c t="str" s="18" r="L570">
        <f>CONCATENATE("LMPlanned:",(N570*1000))</f>
        <v>LMPlanned:2000</v>
      </c>
      <c t="str" s="18" r="M570">
        <f>CONCATENATE("LMSettled:",(P570*1000))</f>
        <v>LMSettled:30000</v>
      </c>
      <c s="25" r="N570">
        <v>2</v>
      </c>
      <c s="24" r="O570"/>
      <c s="6" r="P570">
        <v>30</v>
      </c>
      <c s="10" r="Q570">
        <v>-1</v>
      </c>
      <c s="28" r="R570">
        <v>-32.99</v>
      </c>
      <c s="28" r="S570">
        <v>746.01</v>
      </c>
      <c s="10" r="T570"/>
      <c s="20" r="U570">
        <f>X570*32</f>
        <v>814.08</v>
      </c>
      <c s="29" r="V570">
        <f>IF((U570=0),0,(S570/U570))</f>
        <v>0.916384139150943</v>
      </c>
      <c s="28" r="X570">
        <f>(AA570+AB570)*AC570</f>
        <v>25.44</v>
      </c>
      <c s="10" r="Y570"/>
      <c s="22" r="AA570">
        <v>22.09</v>
      </c>
      <c s="22" r="AB570">
        <v>3.35</v>
      </c>
      <c s="22" r="AC570">
        <v>1</v>
      </c>
      <c s="22" r="AD570">
        <v>0.98</v>
      </c>
    </row>
    <row customHeight="1" r="571" ht="12.0">
      <c s="13" r="A571">
        <v>41298.7083333333</v>
      </c>
      <c s="16" r="B571">
        <v>41298.7083333333</v>
      </c>
      <c s="13" r="C571">
        <f>A571+TIME(5,0,0)</f>
        <v>41298.9166666667</v>
      </c>
      <c s="17" r="D571">
        <f>DATE(YEAR(C571),MONTH(C571),DAY(C571))</f>
        <v>41298</v>
      </c>
      <c s="18" r="E571">
        <f>HOUR(C571)</f>
        <v>22</v>
      </c>
      <c t="str" s="18" r="F571">
        <f>CONCATENATE("LMsched:",(H571*1000))</f>
        <v>LMsched:30000</v>
      </c>
      <c s="11" r="G571">
        <v>30</v>
      </c>
      <c s="6" r="H571">
        <v>30</v>
      </c>
      <c s="25" r="I571">
        <v>0</v>
      </c>
      <c t="str" s="18" r="J571">
        <f>CONCATENATE("LMbid:",(G571*1000))</f>
        <v>LMbid:30000</v>
      </c>
      <c t="str" s="18" r="K571">
        <f>CONCATENATE("LMUnscheduled:",(I571*1000))</f>
        <v>LMUnscheduled:0</v>
      </c>
      <c t="str" s="18" r="L571">
        <f>CONCATENATE("LMPlanned:",(N571*1000))</f>
        <v>LMPlanned:2000</v>
      </c>
      <c t="str" s="18" r="M571">
        <f>CONCATENATE("LMSettled:",(P571*1000))</f>
        <v>LMSettled:30000</v>
      </c>
      <c s="25" r="N571">
        <v>2</v>
      </c>
      <c s="24" r="O571"/>
      <c s="6" r="P571">
        <v>30</v>
      </c>
      <c s="10" r="Q571">
        <v>-2</v>
      </c>
      <c s="28" r="R571">
        <v>-58.96</v>
      </c>
      <c s="28" r="S571">
        <v>1699.34</v>
      </c>
      <c s="10" r="T571"/>
      <c s="20" r="U571">
        <f>X571*32</f>
        <v>1885.76</v>
      </c>
      <c s="29" r="V571">
        <f>IF((U571=0),0,(S571/U571))</f>
        <v>0.901143305616834</v>
      </c>
      <c s="28" r="X571">
        <f>(AA571+AB571)*AC571</f>
        <v>58.93</v>
      </c>
      <c s="10" r="Y571"/>
      <c s="22" r="AA571">
        <v>49.61</v>
      </c>
      <c s="22" r="AB571">
        <v>9.32</v>
      </c>
      <c s="22" r="AC571">
        <v>1</v>
      </c>
      <c s="22" r="AD571">
        <v>0.96</v>
      </c>
    </row>
    <row customHeight="1" r="572" ht="12.0">
      <c s="13" r="A572">
        <v>41298.75</v>
      </c>
      <c s="16" r="B572">
        <v>41298.75</v>
      </c>
      <c s="13" r="C572">
        <f>A572+TIME(5,0,0)</f>
        <v>41298.9583333333</v>
      </c>
      <c s="17" r="D572">
        <f>DATE(YEAR(C572),MONTH(C572),DAY(C572))</f>
        <v>41298</v>
      </c>
      <c s="18" r="E572">
        <f>HOUR(C572)</f>
        <v>23</v>
      </c>
      <c t="str" s="18" r="F572">
        <f>CONCATENATE("LMsched:",(H572*1000))</f>
        <v>LMsched:30000</v>
      </c>
      <c s="11" r="G572">
        <v>30</v>
      </c>
      <c s="6" r="H572">
        <v>30</v>
      </c>
      <c s="25" r="I572">
        <v>0</v>
      </c>
      <c t="str" s="18" r="J572">
        <f>CONCATENATE("LMbid:",(G572*1000))</f>
        <v>LMbid:30000</v>
      </c>
      <c t="str" s="18" r="K572">
        <f>CONCATENATE("LMUnscheduled:",(I572*1000))</f>
        <v>LMUnscheduled:0</v>
      </c>
      <c t="str" s="18" r="L572">
        <f>CONCATENATE("LMPlanned:",(N572*1000))</f>
        <v>LMPlanned:2000</v>
      </c>
      <c t="str" s="18" r="M572">
        <f>CONCATENATE("LMSettled:",(P572*1000))</f>
        <v>LMSettled:30000</v>
      </c>
      <c s="25" r="N572">
        <v>2</v>
      </c>
      <c s="24" r="O572"/>
      <c s="6" r="P572">
        <v>30</v>
      </c>
      <c s="10" r="Q572">
        <v>-2</v>
      </c>
      <c s="28" r="R572">
        <v>-138.34</v>
      </c>
      <c s="28" r="S572">
        <v>6183.36</v>
      </c>
      <c s="10" r="T572"/>
      <c s="20" r="U572">
        <f>X572*32</f>
        <v>6776</v>
      </c>
      <c s="29" r="V572">
        <f>IF((U572=0),0,(S572/U572))</f>
        <v>0.912538370720189</v>
      </c>
      <c s="28" r="X572">
        <f>(AA572+AB572)*AC572</f>
        <v>211.75</v>
      </c>
      <c s="10" r="Y572"/>
      <c s="22" r="AA572">
        <v>201.9</v>
      </c>
      <c s="22" r="AB572">
        <v>9.85</v>
      </c>
      <c s="22" r="AC572">
        <v>1</v>
      </c>
      <c s="22" r="AD572">
        <v>0.97</v>
      </c>
    </row>
    <row customHeight="1" r="573" ht="12.0">
      <c s="13" r="A573">
        <v>41298.7916666667</v>
      </c>
      <c s="16" r="B573">
        <v>41298.7916666667</v>
      </c>
      <c s="13" r="C573">
        <f>A573+TIME(5,0,0)</f>
        <v>41299</v>
      </c>
      <c s="17" r="D573">
        <f>DATE(YEAR(C573),MONTH(C573),DAY(C573))</f>
        <v>41299</v>
      </c>
      <c s="18" r="E573">
        <f>HOUR(C573)</f>
        <v>0</v>
      </c>
      <c t="str" s="18" r="F573">
        <f>CONCATENATE("LMsched:",(H573*1000))</f>
        <v>LMsched:30000</v>
      </c>
      <c s="11" r="G573">
        <v>30</v>
      </c>
      <c s="6" r="H573">
        <v>30</v>
      </c>
      <c s="25" r="I573">
        <v>0</v>
      </c>
      <c t="str" s="18" r="J573">
        <f>CONCATENATE("LMbid:",(G573*1000))</f>
        <v>LMbid:30000</v>
      </c>
      <c t="str" s="18" r="K573">
        <f>CONCATENATE("LMUnscheduled:",(I573*1000))</f>
        <v>LMUnscheduled:0</v>
      </c>
      <c t="str" s="18" r="L573">
        <f>CONCATENATE("LMPlanned:",(N573*1000))</f>
        <v>LMPlanned:2000</v>
      </c>
      <c t="str" s="18" r="M573">
        <f>CONCATENATE("LMSettled:",(P573*1000))</f>
        <v>LMSettled:30000</v>
      </c>
      <c s="25" r="N573">
        <v>2</v>
      </c>
      <c s="24" r="O573"/>
      <c s="6" r="P573">
        <v>30</v>
      </c>
      <c s="10" r="Q573">
        <v>0</v>
      </c>
      <c s="28" r="R573">
        <v>0</v>
      </c>
      <c s="28" r="S573">
        <v>2125.39</v>
      </c>
      <c s="10" r="T573"/>
      <c s="20" r="U573">
        <f>X573*32</f>
        <v>2704.96</v>
      </c>
      <c s="29" r="V573">
        <f>IF((U573=0),0,(S573/U573))</f>
        <v>0.785738051579321</v>
      </c>
      <c s="28" r="X573">
        <f>(AA573+AB573)*AC573</f>
        <v>84.53</v>
      </c>
      <c s="10" r="Y573"/>
      <c s="22" r="AA573">
        <v>79.62</v>
      </c>
      <c s="22" r="AB573">
        <v>4.91</v>
      </c>
      <c s="22" r="AC573">
        <v>1</v>
      </c>
      <c s="22" r="AD573">
        <v>0.84</v>
      </c>
    </row>
    <row customHeight="1" r="574" ht="12.0">
      <c s="13" r="A574">
        <v>41298.8333333333</v>
      </c>
      <c s="16" r="B574">
        <v>41298.8333333333</v>
      </c>
      <c s="13" r="C574">
        <f>A574+TIME(5,0,0)</f>
        <v>41299.0416666667</v>
      </c>
      <c s="17" r="D574">
        <f>DATE(YEAR(C574),MONTH(C574),DAY(C574))</f>
        <v>41299</v>
      </c>
      <c s="18" r="E574">
        <f>HOUR(C574)</f>
        <v>1</v>
      </c>
      <c t="str" s="18" r="F574">
        <f>CONCATENATE("LMsched:",(H574*1000))</f>
        <v>LMsched:30000</v>
      </c>
      <c s="11" r="G574">
        <v>30</v>
      </c>
      <c s="6" r="H574">
        <v>30</v>
      </c>
      <c s="25" r="I574">
        <v>0</v>
      </c>
      <c t="str" s="18" r="J574">
        <f>CONCATENATE("LMbid:",(G574*1000))</f>
        <v>LMbid:30000</v>
      </c>
      <c t="str" s="18" r="K574">
        <f>CONCATENATE("LMUnscheduled:",(I574*1000))</f>
        <v>LMUnscheduled:0</v>
      </c>
      <c t="str" s="18" r="L574">
        <f>CONCATENATE("LMPlanned:",(N574*1000))</f>
        <v>LMPlanned:2000</v>
      </c>
      <c t="str" s="18" r="M574">
        <f>CONCATENATE("LMSettled:",(P574*1000))</f>
        <v>LMSettled:30000</v>
      </c>
      <c s="25" r="N574">
        <v>2</v>
      </c>
      <c s="24" r="O574"/>
      <c s="6" r="P574">
        <v>30</v>
      </c>
      <c s="10" r="Q574">
        <v>-1</v>
      </c>
      <c s="28" r="R574">
        <v>-11.62</v>
      </c>
      <c s="28" r="S574">
        <v>3567.78</v>
      </c>
      <c s="10" r="T574"/>
      <c s="20" r="U574">
        <f>X574*32</f>
        <v>3915.52</v>
      </c>
      <c s="29" r="V574">
        <f>IF((U574=0),0,(S574/U574))</f>
        <v>0.911189318404708</v>
      </c>
      <c s="28" r="X574">
        <f>(AA574+AB574)*AC574</f>
        <v>122.36</v>
      </c>
      <c s="10" r="Y574"/>
      <c s="22" r="AA574">
        <v>118.89</v>
      </c>
      <c s="22" r="AB574">
        <v>3.47</v>
      </c>
      <c s="22" r="AC574">
        <v>1</v>
      </c>
      <c s="22" r="AD574">
        <v>0.97</v>
      </c>
    </row>
    <row customHeight="1" r="575" ht="12.0">
      <c s="13" r="A575">
        <v>41298.875</v>
      </c>
      <c s="16" r="B575">
        <v>41298.875</v>
      </c>
      <c s="13" r="C575">
        <f>A575+TIME(5,0,0)</f>
        <v>41299.0833333333</v>
      </c>
      <c s="17" r="D575">
        <f>DATE(YEAR(C575),MONTH(C575),DAY(C575))</f>
        <v>41299</v>
      </c>
      <c s="18" r="E575">
        <f>HOUR(C575)</f>
        <v>2</v>
      </c>
      <c t="str" s="18" r="F575">
        <f>CONCATENATE("LMsched:",(H575*1000))</f>
        <v>LMsched:32000</v>
      </c>
      <c s="11" r="G575">
        <v>32</v>
      </c>
      <c s="6" r="H575">
        <v>32</v>
      </c>
      <c s="25" r="I575">
        <v>0</v>
      </c>
      <c t="str" s="18" r="J575">
        <f>CONCATENATE("LMbid:",(G575*1000))</f>
        <v>LMbid:32000</v>
      </c>
      <c t="str" s="18" r="K575">
        <f>CONCATENATE("LMUnscheduled:",(I575*1000))</f>
        <v>LMUnscheduled:0</v>
      </c>
      <c t="str" s="18" r="L575">
        <f>CONCATENATE("LMPlanned:",(N575*1000))</f>
        <v>LMPlanned:0</v>
      </c>
      <c t="str" s="18" r="M575">
        <f>CONCATENATE("LMSettled:",(P575*1000))</f>
        <v>LMSettled:32000</v>
      </c>
      <c s="25" r="N575">
        <v>0</v>
      </c>
      <c s="24" r="O575"/>
      <c s="6" r="P575">
        <v>32</v>
      </c>
      <c s="10" r="Q575">
        <v>-2</v>
      </c>
      <c s="28" r="R575">
        <v>-74.7</v>
      </c>
      <c s="28" r="S575">
        <v>2617.74</v>
      </c>
      <c s="10" r="T575"/>
      <c s="20" r="U575">
        <f>X575*32</f>
        <v>2689.92</v>
      </c>
      <c s="29" r="V575">
        <f>IF((U575=0),0,(S575/U575))</f>
        <v>0.973166488222698</v>
      </c>
      <c s="28" r="X575">
        <f>(AA575+AB575)*AC575</f>
        <v>84.06</v>
      </c>
      <c s="10" r="Y575"/>
      <c s="22" r="AA575">
        <v>79.58</v>
      </c>
      <c s="22" r="AB575">
        <v>4.48</v>
      </c>
      <c s="22" r="AC575">
        <v>1</v>
      </c>
      <c s="22" r="AD575">
        <v>0.97</v>
      </c>
    </row>
    <row customHeight="1" r="576" ht="12.0">
      <c s="13" r="A576">
        <v>41298.9166666667</v>
      </c>
      <c s="16" r="B576">
        <v>41298.9166666667</v>
      </c>
      <c s="13" r="C576">
        <f>A576+TIME(5,0,0)</f>
        <v>41299.125</v>
      </c>
      <c s="17" r="D576">
        <f>DATE(YEAR(C576),MONTH(C576),DAY(C576))</f>
        <v>41299</v>
      </c>
      <c s="18" r="E576">
        <f>HOUR(C576)</f>
        <v>3</v>
      </c>
      <c t="str" s="18" r="F576">
        <f>CONCATENATE("LMsched:",(H576*1000))</f>
        <v>LMsched:32000</v>
      </c>
      <c s="11" r="G576">
        <v>32</v>
      </c>
      <c s="6" r="H576">
        <v>32</v>
      </c>
      <c s="25" r="I576">
        <v>0</v>
      </c>
      <c t="str" s="18" r="J576">
        <f>CONCATENATE("LMbid:",(G576*1000))</f>
        <v>LMbid:32000</v>
      </c>
      <c t="str" s="18" r="K576">
        <f>CONCATENATE("LMUnscheduled:",(I576*1000))</f>
        <v>LMUnscheduled:0</v>
      </c>
      <c t="str" s="18" r="L576">
        <f>CONCATENATE("LMPlanned:",(N576*1000))</f>
        <v>LMPlanned:0</v>
      </c>
      <c t="str" s="18" r="M576">
        <f>CONCATENATE("LMSettled:",(P576*1000))</f>
        <v>LMSettled:32000</v>
      </c>
      <c s="25" r="N576">
        <v>0</v>
      </c>
      <c s="24" r="O576"/>
      <c s="6" r="P576">
        <v>32</v>
      </c>
      <c s="10" r="Q576">
        <v>-3</v>
      </c>
      <c s="28" r="R576">
        <v>-184.62</v>
      </c>
      <c s="28" r="S576">
        <v>5064.7</v>
      </c>
      <c s="10" r="T576"/>
      <c s="20" r="U576">
        <f>X576*32</f>
        <v>5236.8</v>
      </c>
      <c s="29" r="V576">
        <f>IF((U576=0),0,(S576/U576))</f>
        <v>0.96713641918729</v>
      </c>
      <c s="28" r="X576">
        <f>(AA576+AB576)*AC576</f>
        <v>163.65</v>
      </c>
      <c s="10" r="Y576"/>
      <c s="22" r="AA576">
        <v>155.54</v>
      </c>
      <c s="22" r="AB576">
        <v>8.11</v>
      </c>
      <c s="22" r="AC576">
        <v>1</v>
      </c>
      <c s="22" r="AD576">
        <v>0.97</v>
      </c>
    </row>
    <row customHeight="1" r="577" ht="12.0">
      <c s="13" r="A577">
        <v>41298.9583333333</v>
      </c>
      <c s="16" r="B577">
        <v>41298.9583333333</v>
      </c>
      <c s="13" r="C577">
        <f>A577+TIME(5,0,0)</f>
        <v>41299.1666666667</v>
      </c>
      <c s="17" r="D577">
        <f>DATE(YEAR(C577),MONTH(C577),DAY(C577))</f>
        <v>41299</v>
      </c>
      <c s="18" r="E577">
        <f>HOUR(C577)</f>
        <v>4</v>
      </c>
      <c t="str" s="18" r="F577">
        <f>CONCATENATE("LMsched:",(H577*1000))</f>
        <v>LMsched:32000</v>
      </c>
      <c s="11" r="G577">
        <v>32</v>
      </c>
      <c s="6" r="H577">
        <v>32</v>
      </c>
      <c s="25" r="I577">
        <v>0</v>
      </c>
      <c t="str" s="18" r="J577">
        <f>CONCATENATE("LMbid:",(G577*1000))</f>
        <v>LMbid:32000</v>
      </c>
      <c t="str" s="18" r="K577">
        <f>CONCATENATE("LMUnscheduled:",(I577*1000))</f>
        <v>LMUnscheduled:0</v>
      </c>
      <c t="str" s="18" r="L577">
        <f>CONCATENATE("LMPlanned:",(N577*1000))</f>
        <v>LMPlanned:0</v>
      </c>
      <c t="str" s="18" r="M577">
        <f>CONCATENATE("LMSettled:",(P577*1000))</f>
        <v>LMSettled:32000</v>
      </c>
      <c s="25" r="N577">
        <v>0</v>
      </c>
      <c s="24" r="O577"/>
      <c s="6" r="P577">
        <v>32</v>
      </c>
      <c s="10" r="Q577">
        <v>-1</v>
      </c>
      <c s="28" r="R577">
        <v>-36.1</v>
      </c>
      <c s="28" r="S577">
        <v>1275.24</v>
      </c>
      <c s="10" r="T577"/>
      <c s="20" r="U577">
        <f>X577*32</f>
        <v>1331.52</v>
      </c>
      <c s="29" r="V577">
        <f>IF((U577=0),0,(S577/U577))</f>
        <v>0.957732516222062</v>
      </c>
      <c s="28" r="X577">
        <f>(AA577+AB577)*AC577</f>
        <v>41.61</v>
      </c>
      <c s="10" r="Y577"/>
      <c s="22" r="AA577">
        <v>38.29</v>
      </c>
      <c s="22" r="AB577">
        <v>3.32</v>
      </c>
      <c s="22" r="AC577">
        <v>1</v>
      </c>
      <c s="22" r="AD577">
        <v>0.96</v>
      </c>
    </row>
    <row customHeight="1" r="578" ht="12.0">
      <c s="13" r="A578">
        <v>41299</v>
      </c>
      <c s="16" r="B578">
        <v>41299</v>
      </c>
      <c s="13" r="C578">
        <f>A578+TIME(5,0,0)</f>
        <v>41299.2083333333</v>
      </c>
      <c s="17" r="D578">
        <f>DATE(YEAR(C578),MONTH(C578),DAY(C578))</f>
        <v>41299</v>
      </c>
      <c s="18" r="E578">
        <f>HOUR(C578)</f>
        <v>5</v>
      </c>
      <c t="str" s="18" r="F578">
        <f>CONCATENATE("LMsched:",(H578*1000))</f>
        <v>LMsched:32000</v>
      </c>
      <c s="11" r="G578">
        <v>32</v>
      </c>
      <c s="6" r="H578">
        <v>32</v>
      </c>
      <c s="25" r="I578">
        <v>0</v>
      </c>
      <c t="str" s="18" r="J578">
        <f>CONCATENATE("LMbid:",(G578*1000))</f>
        <v>LMbid:32000</v>
      </c>
      <c t="str" s="18" r="K578">
        <f>CONCATENATE("LMUnscheduled:",(I578*1000))</f>
        <v>LMUnscheduled:0</v>
      </c>
      <c t="str" s="18" r="L578">
        <f>CONCATENATE("LMPlanned:",(N578*1000))</f>
        <v>LMPlanned:0</v>
      </c>
      <c t="str" s="18" r="M578">
        <f>CONCATENATE("LMSettled:",(P578*1000))</f>
        <v>LMSettled:32000</v>
      </c>
      <c s="25" r="N578">
        <v>0</v>
      </c>
      <c s="24" r="O578"/>
      <c s="6" r="P578">
        <v>32</v>
      </c>
      <c s="10" r="Q578">
        <v>-2</v>
      </c>
      <c s="28" r="R578">
        <v>-26.5</v>
      </c>
      <c s="28" r="S578">
        <v>7235.63</v>
      </c>
      <c s="10" r="T578"/>
      <c s="20" r="U578">
        <f>X578*32</f>
        <v>8499.84</v>
      </c>
      <c s="29" r="V578">
        <f>IF((U578=0),0,(S578/U578))</f>
        <v>0.851266612077404</v>
      </c>
      <c s="28" r="X578">
        <f>(AA578+AB578)*AC578</f>
        <v>265.62</v>
      </c>
      <c s="10" r="Y578"/>
      <c s="22" r="AA578">
        <v>261.66</v>
      </c>
      <c s="22" r="AB578">
        <v>3.96</v>
      </c>
      <c s="22" r="AC578">
        <v>1</v>
      </c>
      <c s="22" r="AD578">
        <v>0.85</v>
      </c>
    </row>
    <row customHeight="1" r="579" ht="12.0">
      <c s="13" r="A579">
        <v>41299.0416666667</v>
      </c>
      <c s="16" r="B579">
        <v>41299.0416666667</v>
      </c>
      <c s="13" r="C579">
        <f>A579+TIME(5,0,0)</f>
        <v>41299.25</v>
      </c>
      <c s="17" r="D579">
        <f>DATE(YEAR(C579),MONTH(C579),DAY(C579))</f>
        <v>41299</v>
      </c>
      <c s="18" r="E579">
        <f>HOUR(C579)</f>
        <v>6</v>
      </c>
      <c t="str" s="18" r="F579">
        <f>CONCATENATE("LMsched:",(H579*1000))</f>
        <v>LMsched:32000</v>
      </c>
      <c s="11" r="G579">
        <v>32</v>
      </c>
      <c s="6" r="H579">
        <v>32</v>
      </c>
      <c s="25" r="I579">
        <v>0</v>
      </c>
      <c t="str" s="18" r="J579">
        <f>CONCATENATE("LMbid:",(G579*1000))</f>
        <v>LMbid:32000</v>
      </c>
      <c t="str" s="18" r="K579">
        <f>CONCATENATE("LMUnscheduled:",(I579*1000))</f>
        <v>LMUnscheduled:0</v>
      </c>
      <c t="str" s="18" r="L579">
        <f>CONCATENATE("LMPlanned:",(N579*1000))</f>
        <v>LMPlanned:0</v>
      </c>
      <c t="str" s="18" r="M579">
        <f>CONCATENATE("LMSettled:",(P579*1000))</f>
        <v>LMSettled:32000</v>
      </c>
      <c s="25" r="N579">
        <v>0</v>
      </c>
      <c s="24" r="O579"/>
      <c s="6" r="P579">
        <v>32</v>
      </c>
      <c s="10" r="Q579">
        <v>1</v>
      </c>
      <c s="28" r="R579">
        <v>52.96</v>
      </c>
      <c s="28" r="S579">
        <v>9451.05</v>
      </c>
      <c s="10" r="T579"/>
      <c s="20" r="U579">
        <f>X579*32</f>
        <v>9790.4</v>
      </c>
      <c s="29" r="V579">
        <f>IF((U579=0),0,(S579/U579))</f>
        <v>0.9653384948521</v>
      </c>
      <c s="28" r="X579">
        <f>(AA579+AB579)*AC579</f>
        <v>305.95</v>
      </c>
      <c s="10" r="Y579"/>
      <c s="22" r="AA579">
        <v>301.32</v>
      </c>
      <c s="22" r="AB579">
        <v>4.63</v>
      </c>
      <c s="22" r="AC579">
        <v>1</v>
      </c>
      <c s="22" r="AD579">
        <v>0.97</v>
      </c>
    </row>
    <row customHeight="1" r="580" ht="12.0">
      <c s="13" r="A580">
        <v>41299.0833333333</v>
      </c>
      <c s="16" r="B580">
        <v>41299.0833333333</v>
      </c>
      <c s="13" r="C580">
        <f>A580+TIME(5,0,0)</f>
        <v>41299.2916666667</v>
      </c>
      <c s="17" r="D580">
        <f>DATE(YEAR(C580),MONTH(C580),DAY(C580))</f>
        <v>41299</v>
      </c>
      <c s="18" r="E580">
        <f>HOUR(C580)</f>
        <v>7</v>
      </c>
      <c t="str" s="18" r="F580">
        <f>CONCATENATE("LMsched:",(H580*1000))</f>
        <v>LMsched:32000</v>
      </c>
      <c s="11" r="G580">
        <v>32</v>
      </c>
      <c s="6" r="H580">
        <v>32</v>
      </c>
      <c s="25" r="I580">
        <v>0</v>
      </c>
      <c t="str" s="18" r="J580">
        <f>CONCATENATE("LMbid:",(G580*1000))</f>
        <v>LMbid:32000</v>
      </c>
      <c t="str" s="18" r="K580">
        <f>CONCATENATE("LMUnscheduled:",(I580*1000))</f>
        <v>LMUnscheduled:0</v>
      </c>
      <c t="str" s="18" r="L580">
        <f>CONCATENATE("LMPlanned:",(N580*1000))</f>
        <v>LMPlanned:0</v>
      </c>
      <c t="str" s="18" r="M580">
        <f>CONCATENATE("LMSettled:",(P580*1000))</f>
        <v>LMSettled:32000</v>
      </c>
      <c s="25" r="N580">
        <v>0</v>
      </c>
      <c s="24" r="O580"/>
      <c s="6" r="P580">
        <v>32</v>
      </c>
      <c s="10" r="Q580">
        <v>-3</v>
      </c>
      <c s="28" r="R580">
        <v>-177.03</v>
      </c>
      <c s="28" r="S580">
        <v>10608.26</v>
      </c>
      <c s="10" r="T580"/>
      <c s="20" r="U580">
        <f>X580*32</f>
        <v>10864.96</v>
      </c>
      <c s="29" r="V580">
        <f>IF((U580=0),0,(S580/U580))</f>
        <v>0.976373589962596</v>
      </c>
      <c s="28" r="X580">
        <f>(AA580+AB580)*AC580</f>
        <v>339.53</v>
      </c>
      <c s="10" r="Y580"/>
      <c s="22" r="AA580">
        <v>336.84</v>
      </c>
      <c s="22" r="AB580">
        <v>2.69</v>
      </c>
      <c s="22" r="AC580">
        <v>1</v>
      </c>
      <c s="22" r="AD580">
        <v>0.98</v>
      </c>
    </row>
    <row customHeight="1" r="581" ht="12.0">
      <c s="13" r="A581">
        <v>41299.125</v>
      </c>
      <c s="16" r="B581">
        <v>41299.125</v>
      </c>
      <c s="13" r="C581">
        <f>A581+TIME(5,0,0)</f>
        <v>41299.3333333333</v>
      </c>
      <c s="17" r="D581">
        <f>DATE(YEAR(C581),MONTH(C581),DAY(C581))</f>
        <v>41299</v>
      </c>
      <c s="18" r="E581">
        <f>HOUR(C581)</f>
        <v>8</v>
      </c>
      <c t="str" s="18" r="F581">
        <f>CONCATENATE("LMsched:",(H581*1000))</f>
        <v>LMsched:32000</v>
      </c>
      <c s="11" r="G581">
        <v>32</v>
      </c>
      <c s="6" r="H581">
        <v>32</v>
      </c>
      <c s="25" r="I581">
        <v>0</v>
      </c>
      <c t="str" s="18" r="J581">
        <f>CONCATENATE("LMbid:",(G581*1000))</f>
        <v>LMbid:32000</v>
      </c>
      <c t="str" s="18" r="K581">
        <f>CONCATENATE("LMUnscheduled:",(I581*1000))</f>
        <v>LMUnscheduled:0</v>
      </c>
      <c t="str" s="18" r="L581">
        <f>CONCATENATE("LMPlanned:",(N581*1000))</f>
        <v>LMPlanned:0</v>
      </c>
      <c t="str" s="18" r="M581">
        <f>CONCATENATE("LMSettled:",(P581*1000))</f>
        <v>LMSettled:32000</v>
      </c>
      <c s="25" r="N581">
        <v>0</v>
      </c>
      <c s="24" r="O581"/>
      <c s="6" r="P581">
        <v>32</v>
      </c>
      <c s="10" r="Q581">
        <v>-2</v>
      </c>
      <c s="28" r="R581">
        <v>-107.98</v>
      </c>
      <c s="28" r="S581">
        <v>8398.23</v>
      </c>
      <c s="10" r="T581"/>
      <c s="20" r="U581">
        <f>X581*32</f>
        <v>8645.44</v>
      </c>
      <c s="29" r="V581">
        <f>IF((U581=0),0,(S581/U581))</f>
        <v>0.971405735277788</v>
      </c>
      <c s="28" r="X581">
        <f>(AA581+AB581)*AC581</f>
        <v>270.17</v>
      </c>
      <c s="10" r="Y581"/>
      <c s="22" r="AA581">
        <v>267.14</v>
      </c>
      <c s="22" r="AB581">
        <v>3.03</v>
      </c>
      <c s="22" r="AC581">
        <v>1</v>
      </c>
      <c s="22" r="AD581">
        <v>0.97</v>
      </c>
    </row>
    <row customHeight="1" r="582" ht="12.0">
      <c s="13" r="A582">
        <v>41299.1666666667</v>
      </c>
      <c s="16" r="B582">
        <v>41299.1666666667</v>
      </c>
      <c s="13" r="C582">
        <f>A582+TIME(5,0,0)</f>
        <v>41299.375</v>
      </c>
      <c s="17" r="D582">
        <f>DATE(YEAR(C582),MONTH(C582),DAY(C582))</f>
        <v>41299</v>
      </c>
      <c s="18" r="E582">
        <f>HOUR(C582)</f>
        <v>9</v>
      </c>
      <c t="str" s="18" r="F582">
        <f>CONCATENATE("LMsched:",(H582*1000))</f>
        <v>LMsched:32000</v>
      </c>
      <c s="11" r="G582">
        <v>32</v>
      </c>
      <c s="6" r="H582">
        <v>32</v>
      </c>
      <c s="25" r="I582">
        <v>0</v>
      </c>
      <c t="str" s="18" r="J582">
        <f>CONCATENATE("LMbid:",(G582*1000))</f>
        <v>LMbid:32000</v>
      </c>
      <c t="str" s="18" r="K582">
        <f>CONCATENATE("LMUnscheduled:",(I582*1000))</f>
        <v>LMUnscheduled:0</v>
      </c>
      <c t="str" s="18" r="L582">
        <f>CONCATENATE("LMPlanned:",(N582*1000))</f>
        <v>LMPlanned:0</v>
      </c>
      <c t="str" s="18" r="M582">
        <f>CONCATENATE("LMSettled:",(P582*1000))</f>
        <v>LMSettled:32000</v>
      </c>
      <c s="25" r="N582">
        <v>0</v>
      </c>
      <c s="24" r="O582"/>
      <c s="6" r="P582">
        <v>32</v>
      </c>
      <c s="10" r="Q582">
        <v>-1</v>
      </c>
      <c s="28" r="R582">
        <v>-34.03</v>
      </c>
      <c s="28" r="S582">
        <v>2162.98</v>
      </c>
      <c s="10" r="T582"/>
      <c s="20" r="U582">
        <f>X582*32</f>
        <v>2209.28</v>
      </c>
      <c s="29" r="V582">
        <f>IF((U582=0),0,(S582/U582))</f>
        <v>0.979042946118192</v>
      </c>
      <c s="28" r="X582">
        <f>(AA582+AB582)*AC582</f>
        <v>69.04</v>
      </c>
      <c s="10" r="Y582"/>
      <c s="22" r="AA582">
        <v>59.85</v>
      </c>
      <c s="22" r="AB582">
        <v>9.19</v>
      </c>
      <c s="22" r="AC582">
        <v>1</v>
      </c>
      <c s="22" r="AD582">
        <v>0.98</v>
      </c>
    </row>
    <row customHeight="1" r="583" ht="12.0">
      <c s="13" r="A583">
        <v>41299.2083333333</v>
      </c>
      <c s="16" r="B583">
        <v>41299.2083333333</v>
      </c>
      <c s="13" r="C583">
        <f>A583+TIME(5,0,0)</f>
        <v>41299.4166666667</v>
      </c>
      <c s="17" r="D583">
        <f>DATE(YEAR(C583),MONTH(C583),DAY(C583))</f>
        <v>41299</v>
      </c>
      <c s="18" r="E583">
        <f>HOUR(C583)</f>
        <v>10</v>
      </c>
      <c t="str" s="18" r="F583">
        <f>CONCATENATE("LMsched:",(H583*1000))</f>
        <v>LMsched:32000</v>
      </c>
      <c s="11" r="G583">
        <v>32</v>
      </c>
      <c s="6" r="H583">
        <v>32</v>
      </c>
      <c s="25" r="I583">
        <v>0</v>
      </c>
      <c t="str" s="18" r="J583">
        <f>CONCATENATE("LMbid:",(G583*1000))</f>
        <v>LMbid:32000</v>
      </c>
      <c t="str" s="18" r="K583">
        <f>CONCATENATE("LMUnscheduled:",(I583*1000))</f>
        <v>LMUnscheduled:0</v>
      </c>
      <c t="str" s="18" r="L583">
        <f>CONCATENATE("LMPlanned:",(N583*1000))</f>
        <v>LMPlanned:0</v>
      </c>
      <c t="str" s="18" r="M583">
        <f>CONCATENATE("LMSettled:",(P583*1000))</f>
        <v>LMSettled:32000</v>
      </c>
      <c s="25" r="N583">
        <v>0</v>
      </c>
      <c s="24" r="O583"/>
      <c s="6" r="P583">
        <v>32</v>
      </c>
      <c s="10" r="Q583">
        <v>0</v>
      </c>
      <c s="28" r="R583">
        <v>0</v>
      </c>
      <c s="28" r="S583">
        <v>3059.93</v>
      </c>
      <c s="10" r="T583"/>
      <c s="20" r="U583">
        <f>X583*32</f>
        <v>3144.32</v>
      </c>
      <c s="29" r="V583">
        <f>IF((U583=0),0,(S583/U583))</f>
        <v>0.973161128638307</v>
      </c>
      <c s="28" r="X583">
        <f>(AA583+AB583)*AC583</f>
        <v>98.26</v>
      </c>
      <c s="10" r="Y583"/>
      <c s="22" r="AA583">
        <v>93.13</v>
      </c>
      <c s="22" r="AB583">
        <v>5.13</v>
      </c>
      <c s="22" r="AC583">
        <v>1</v>
      </c>
      <c s="22" r="AD583">
        <v>0.97</v>
      </c>
    </row>
    <row customHeight="1" r="584" ht="12.0">
      <c s="13" r="A584">
        <v>41299.25</v>
      </c>
      <c s="16" r="B584">
        <v>41299.25</v>
      </c>
      <c s="13" r="C584">
        <f>A584+TIME(5,0,0)</f>
        <v>41299.4583333333</v>
      </c>
      <c s="17" r="D584">
        <f>DATE(YEAR(C584),MONTH(C584),DAY(C584))</f>
        <v>41299</v>
      </c>
      <c s="18" r="E584">
        <f>HOUR(C584)</f>
        <v>11</v>
      </c>
      <c t="str" s="18" r="F584">
        <f>CONCATENATE("LMsched:",(H584*1000))</f>
        <v>LMsched:32000</v>
      </c>
      <c s="11" r="G584">
        <v>32</v>
      </c>
      <c s="6" r="H584">
        <v>32</v>
      </c>
      <c s="25" r="I584">
        <v>0</v>
      </c>
      <c t="str" s="18" r="J584">
        <f>CONCATENATE("LMbid:",(G584*1000))</f>
        <v>LMbid:32000</v>
      </c>
      <c t="str" s="18" r="K584">
        <f>CONCATENATE("LMUnscheduled:",(I584*1000))</f>
        <v>LMUnscheduled:0</v>
      </c>
      <c t="str" s="18" r="L584">
        <f>CONCATENATE("LMPlanned:",(N584*1000))</f>
        <v>LMPlanned:0</v>
      </c>
      <c t="str" s="18" r="M584">
        <f>CONCATENATE("LMSettled:",(P584*1000))</f>
        <v>LMSettled:32000</v>
      </c>
      <c s="25" r="N584">
        <v>0</v>
      </c>
      <c s="24" r="O584"/>
      <c s="6" r="P584">
        <v>32</v>
      </c>
      <c s="10" r="Q584">
        <v>0</v>
      </c>
      <c s="28" r="R584">
        <v>0</v>
      </c>
      <c s="28" r="S584">
        <v>2880.77</v>
      </c>
      <c s="10" r="T584"/>
      <c s="20" r="U584">
        <f>X584*32</f>
        <v>2958.08</v>
      </c>
      <c s="29" r="V584">
        <f>IF((U584=0),0,(S584/U584))</f>
        <v>0.973864804197317</v>
      </c>
      <c s="28" r="X584">
        <f>(AA584+AB584)*AC584</f>
        <v>92.44</v>
      </c>
      <c s="10" r="Y584"/>
      <c s="22" r="AA584">
        <v>84.81</v>
      </c>
      <c s="22" r="AB584">
        <v>7.63</v>
      </c>
      <c s="22" r="AC584">
        <v>1</v>
      </c>
      <c s="22" r="AD584">
        <v>0.97</v>
      </c>
    </row>
    <row customHeight="1" r="585" ht="12.0">
      <c s="13" r="A585">
        <v>41299.2916666667</v>
      </c>
      <c s="16" r="B585">
        <v>41299.2916666667</v>
      </c>
      <c s="13" r="C585">
        <f>A585+TIME(5,0,0)</f>
        <v>41299.5</v>
      </c>
      <c s="17" r="D585">
        <f>DATE(YEAR(C585),MONTH(C585),DAY(C585))</f>
        <v>41299</v>
      </c>
      <c s="18" r="E585">
        <f>HOUR(C585)</f>
        <v>12</v>
      </c>
      <c t="str" s="18" r="F585">
        <f>CONCATENATE("LMsched:",(H585*1000))</f>
        <v>LMsched:32000</v>
      </c>
      <c s="11" r="G585">
        <v>32</v>
      </c>
      <c s="6" r="H585">
        <v>32</v>
      </c>
      <c s="25" r="I585">
        <v>0</v>
      </c>
      <c t="str" s="18" r="J585">
        <f>CONCATENATE("LMbid:",(G585*1000))</f>
        <v>LMbid:32000</v>
      </c>
      <c t="str" s="18" r="K585">
        <f>CONCATENATE("LMUnscheduled:",(I585*1000))</f>
        <v>LMUnscheduled:0</v>
      </c>
      <c t="str" s="18" r="L585">
        <f>CONCATENATE("LMPlanned:",(N585*1000))</f>
        <v>LMPlanned:0</v>
      </c>
      <c t="str" s="18" r="M585">
        <f>CONCATENATE("LMSettled:",(P585*1000))</f>
        <v>LMSettled:32000</v>
      </c>
      <c s="25" r="N585">
        <v>0</v>
      </c>
      <c s="24" r="O585"/>
      <c s="6" r="P585">
        <v>32</v>
      </c>
      <c s="10" r="Q585">
        <v>-2</v>
      </c>
      <c s="28" r="R585">
        <v>-105.02</v>
      </c>
      <c s="28" r="S585">
        <v>4363.39</v>
      </c>
      <c s="10" r="T585"/>
      <c s="20" r="U585">
        <f>X585*32</f>
        <v>4459.52</v>
      </c>
      <c s="29" r="V585">
        <f>IF((U585=0),0,(S585/U585))</f>
        <v>0.978443868398393</v>
      </c>
      <c s="28" r="X585">
        <f>(AA585+AB585)*AC585</f>
        <v>139.36</v>
      </c>
      <c s="10" r="Y585"/>
      <c s="22" r="AA585">
        <v>127.29</v>
      </c>
      <c s="22" r="AB585">
        <v>12.07</v>
      </c>
      <c s="22" r="AC585">
        <v>1</v>
      </c>
      <c s="22" r="AD585">
        <v>0.98</v>
      </c>
    </row>
    <row customHeight="1" r="586" ht="12.0">
      <c s="13" r="A586">
        <v>41299.3333333333</v>
      </c>
      <c s="16" r="B586">
        <v>41299.3333333333</v>
      </c>
      <c s="13" r="C586">
        <f>A586+TIME(5,0,0)</f>
        <v>41299.5416666667</v>
      </c>
      <c s="17" r="D586">
        <f>DATE(YEAR(C586),MONTH(C586),DAY(C586))</f>
        <v>41299</v>
      </c>
      <c s="18" r="E586">
        <f>HOUR(C586)</f>
        <v>13</v>
      </c>
      <c t="str" s="18" r="F586">
        <f>CONCATENATE("LMsched:",(H586*1000))</f>
        <v>LMsched:32000</v>
      </c>
      <c s="11" r="G586">
        <v>32</v>
      </c>
      <c s="6" r="H586">
        <v>32</v>
      </c>
      <c s="25" r="I586">
        <v>0</v>
      </c>
      <c t="str" s="18" r="J586">
        <f>CONCATENATE("LMbid:",(G586*1000))</f>
        <v>LMbid:32000</v>
      </c>
      <c t="str" s="18" r="K586">
        <f>CONCATENATE("LMUnscheduled:",(I586*1000))</f>
        <v>LMUnscheduled:0</v>
      </c>
      <c t="str" s="18" r="L586">
        <f>CONCATENATE("LMPlanned:",(N586*1000))</f>
        <v>LMPlanned:0</v>
      </c>
      <c t="str" s="18" r="M586">
        <f>CONCATENATE("LMSettled:",(P586*1000))</f>
        <v>LMSettled:32000</v>
      </c>
      <c s="25" r="N586">
        <v>0</v>
      </c>
      <c s="24" r="O586"/>
      <c s="6" r="P586">
        <v>32</v>
      </c>
      <c s="10" r="Q586">
        <v>-2</v>
      </c>
      <c s="28" r="R586">
        <v>-29.26</v>
      </c>
      <c s="28" r="S586">
        <v>7688.81</v>
      </c>
      <c s="10" r="T586"/>
      <c s="20" r="U586">
        <f>X586*32</f>
        <v>9232</v>
      </c>
      <c s="29" r="V586">
        <f>IF((U586=0),0,(S586/U586))</f>
        <v>0.832843370883882</v>
      </c>
      <c s="28" r="X586">
        <f>(AA586+AB586)*AC586</f>
        <v>288.5</v>
      </c>
      <c s="10" r="Y586"/>
      <c s="22" r="AA586">
        <v>277.33</v>
      </c>
      <c s="22" r="AB586">
        <v>11.17</v>
      </c>
      <c s="22" r="AC586">
        <v>1</v>
      </c>
      <c s="22" r="AD586">
        <v>0.83</v>
      </c>
    </row>
    <row customHeight="1" r="587" ht="12.0">
      <c s="13" r="A587">
        <v>41299.375</v>
      </c>
      <c s="16" r="B587">
        <v>41299.375</v>
      </c>
      <c s="13" r="C587">
        <f>A587+TIME(5,0,0)</f>
        <v>41299.5833333333</v>
      </c>
      <c s="17" r="D587">
        <f>DATE(YEAR(C587),MONTH(C587),DAY(C587))</f>
        <v>41299</v>
      </c>
      <c s="18" r="E587">
        <f>HOUR(C587)</f>
        <v>14</v>
      </c>
      <c t="str" s="18" r="F587">
        <f>CONCATENATE("LMsched:",(H587*1000))</f>
        <v>LMsched:32000</v>
      </c>
      <c s="11" r="G587">
        <v>32</v>
      </c>
      <c s="6" r="H587">
        <v>32</v>
      </c>
      <c s="25" r="I587">
        <v>0</v>
      </c>
      <c t="str" s="18" r="J587">
        <f>CONCATENATE("LMbid:",(G587*1000))</f>
        <v>LMbid:32000</v>
      </c>
      <c t="str" s="18" r="K587">
        <f>CONCATENATE("LMUnscheduled:",(I587*1000))</f>
        <v>LMUnscheduled:0</v>
      </c>
      <c t="str" s="18" r="L587">
        <f>CONCATENATE("LMPlanned:",(N587*1000))</f>
        <v>LMPlanned:0</v>
      </c>
      <c t="str" s="18" r="M587">
        <f>CONCATENATE("LMSettled:",(P587*1000))</f>
        <v>LMSettled:32000</v>
      </c>
      <c s="25" r="N587">
        <v>0</v>
      </c>
      <c s="24" r="O587"/>
      <c s="6" r="P587">
        <v>32</v>
      </c>
      <c s="10" r="Q587">
        <v>0</v>
      </c>
      <c s="28" r="R587">
        <v>0</v>
      </c>
      <c s="28" r="S587">
        <v>8618.72</v>
      </c>
      <c s="10" r="T587"/>
      <c s="20" r="U587">
        <f>X587*32</f>
        <v>8893.76</v>
      </c>
      <c s="29" r="V587">
        <f>IF((U587=0),0,(S587/U587))</f>
        <v>0.969074946929083</v>
      </c>
      <c s="28" r="X587">
        <f>(AA587+AB587)*AC587</f>
        <v>277.93</v>
      </c>
      <c s="10" r="Y587"/>
      <c s="22" r="AA587">
        <v>266.91</v>
      </c>
      <c s="22" r="AB587">
        <v>11.02</v>
      </c>
      <c s="22" r="AC587">
        <v>1</v>
      </c>
      <c s="22" r="AD587">
        <v>0.97</v>
      </c>
    </row>
    <row customHeight="1" r="588" ht="12.0">
      <c s="13" r="A588">
        <v>41299.4166666667</v>
      </c>
      <c s="16" r="B588">
        <v>41299.4166666667</v>
      </c>
      <c s="17" r="C588">
        <f>A588+TIME(5,0,0)</f>
        <v>41299.625</v>
      </c>
      <c s="17" r="D588">
        <f>DATE(YEAR(C588),MONTH(C588),DAY(C588))</f>
        <v>41299</v>
      </c>
      <c s="18" r="E588">
        <f>HOUR(C588)</f>
        <v>15</v>
      </c>
      <c t="str" s="18" r="F588">
        <f>CONCATENATE("LMsched:",(H588*1000))</f>
        <v>LMsched:32000</v>
      </c>
      <c s="11" r="G588">
        <v>32</v>
      </c>
      <c s="6" r="H588">
        <v>32</v>
      </c>
      <c s="25" r="I588">
        <v>0</v>
      </c>
      <c t="str" s="18" r="J588">
        <f>CONCATENATE("LMbid:",(G588*1000))</f>
        <v>LMbid:32000</v>
      </c>
      <c t="str" s="18" r="K588">
        <f>CONCATENATE("LMUnscheduled:",(I588*1000))</f>
        <v>LMUnscheduled:0</v>
      </c>
      <c t="str" s="18" r="L588">
        <f>CONCATENATE("LMPlanned:",(N588*1000))</f>
        <v>LMPlanned:0</v>
      </c>
      <c t="str" s="18" r="M588">
        <f>CONCATENATE("LMSettled:",(P588*1000))</f>
        <v>LMSettled:32000</v>
      </c>
      <c s="25" r="N588">
        <v>0</v>
      </c>
      <c s="24" r="O588"/>
      <c s="6" r="P588">
        <v>32</v>
      </c>
      <c s="10" r="Q588">
        <v>0</v>
      </c>
      <c s="28" r="R588">
        <v>0</v>
      </c>
      <c s="28" r="S588">
        <v>14928.89</v>
      </c>
      <c s="10" r="T588"/>
      <c s="20" r="U588">
        <f>X588*32</f>
        <v>15335.04</v>
      </c>
      <c s="29" r="V588">
        <f>IF((U588=0),0,(S588/U588))</f>
        <v>0.973514904428029</v>
      </c>
      <c s="28" r="X588">
        <f>(AA588+AB588)*AC588</f>
        <v>479.22</v>
      </c>
      <c s="10" r="Y588"/>
      <c s="22" r="AA588">
        <v>474.44</v>
      </c>
      <c s="22" r="AB588">
        <v>4.78</v>
      </c>
      <c s="22" r="AC588">
        <v>1</v>
      </c>
      <c s="22" r="AD588">
        <v>0.97</v>
      </c>
    </row>
    <row customHeight="1" r="589" ht="12.0">
      <c s="13" r="A589">
        <v>41299.4583333333</v>
      </c>
      <c s="16" r="B589">
        <v>41299.4583333333</v>
      </c>
      <c s="13" r="C589">
        <f>A589+TIME(5,0,0)</f>
        <v>41299.6666666667</v>
      </c>
      <c s="17" r="D589">
        <f>DATE(YEAR(C589),MONTH(C589),DAY(C589))</f>
        <v>41299</v>
      </c>
      <c s="18" r="E589">
        <f>HOUR(C589)</f>
        <v>16</v>
      </c>
      <c t="str" s="18" r="F589">
        <f>CONCATENATE("LMsched:",(H589*1000))</f>
        <v>LMsched:32000</v>
      </c>
      <c s="11" r="G589">
        <v>32</v>
      </c>
      <c s="6" r="H589">
        <v>32</v>
      </c>
      <c s="25" r="I589">
        <v>0</v>
      </c>
      <c t="str" s="18" r="J589">
        <f>CONCATENATE("LMbid:",(G589*1000))</f>
        <v>LMbid:32000</v>
      </c>
      <c t="str" s="18" r="K589">
        <f>CONCATENATE("LMUnscheduled:",(I589*1000))</f>
        <v>LMUnscheduled:0</v>
      </c>
      <c t="str" s="18" r="L589">
        <f>CONCATENATE("LMPlanned:",(N589*1000))</f>
        <v>LMPlanned:0</v>
      </c>
      <c t="str" s="18" r="M589">
        <f>CONCATENATE("LMSettled:",(P589*1000))</f>
        <v>LMSettled:32000</v>
      </c>
      <c s="25" r="N589">
        <v>0</v>
      </c>
      <c s="24" r="O589"/>
      <c s="6" r="P589">
        <v>32</v>
      </c>
      <c s="10" r="Q589">
        <v>-2</v>
      </c>
      <c s="28" r="R589">
        <v>-589.94</v>
      </c>
      <c s="28" r="S589">
        <v>16336.76</v>
      </c>
      <c s="10" r="T589"/>
      <c s="20" r="U589">
        <f>X589*32</f>
        <v>18278.08</v>
      </c>
      <c s="29" r="V589">
        <f>IF((U589=0),0,(S589/U589))</f>
        <v>0.893789719707978</v>
      </c>
      <c s="28" r="X589">
        <f>(AA589+AB589)*AC589</f>
        <v>571.19</v>
      </c>
      <c s="10" r="Y589"/>
      <c s="22" r="AA589">
        <v>566.63</v>
      </c>
      <c s="22" r="AB589">
        <v>4.56</v>
      </c>
      <c s="22" r="AC589">
        <v>1</v>
      </c>
      <c s="22" r="AD589">
        <v>0.89</v>
      </c>
    </row>
    <row customHeight="1" r="590" ht="12.0">
      <c s="13" r="A590">
        <v>41299.5</v>
      </c>
      <c s="16" r="B590">
        <v>41299.5</v>
      </c>
      <c s="13" r="C590">
        <f>A590+TIME(5,0,0)</f>
        <v>41299.7083333333</v>
      </c>
      <c s="17" r="D590">
        <f>DATE(YEAR(C590),MONTH(C590),DAY(C590))</f>
        <v>41299</v>
      </c>
      <c s="18" r="E590">
        <f>HOUR(C590)</f>
        <v>17</v>
      </c>
      <c t="str" s="18" r="F590">
        <f>CONCATENATE("LMsched:",(H590*1000))</f>
        <v>LMsched:32000</v>
      </c>
      <c s="11" r="G590">
        <v>32</v>
      </c>
      <c s="6" r="H590">
        <v>32</v>
      </c>
      <c s="25" r="I590">
        <v>0</v>
      </c>
      <c t="str" s="18" r="J590">
        <f>CONCATENATE("LMbid:",(G590*1000))</f>
        <v>LMbid:32000</v>
      </c>
      <c t="str" s="18" r="K590">
        <f>CONCATENATE("LMUnscheduled:",(I590*1000))</f>
        <v>LMUnscheduled:0</v>
      </c>
      <c t="str" s="18" r="L590">
        <f>CONCATENATE("LMPlanned:",(N590*1000))</f>
        <v>LMPlanned:0</v>
      </c>
      <c t="str" s="18" r="M590">
        <f>CONCATENATE("LMSettled:",(P590*1000))</f>
        <v>LMSettled:32000</v>
      </c>
      <c s="25" r="N590">
        <v>0</v>
      </c>
      <c s="24" r="O590"/>
      <c s="6" r="P590">
        <v>32</v>
      </c>
      <c s="10" r="Q590">
        <v>-3</v>
      </c>
      <c s="28" r="R590">
        <v>-219.69</v>
      </c>
      <c s="28" r="S590">
        <v>5156.5</v>
      </c>
      <c s="10" r="T590"/>
      <c s="20" r="U590">
        <f>X590*32</f>
        <v>5304</v>
      </c>
      <c s="29" r="V590">
        <f>IF((U590=0),0,(S590/U590))</f>
        <v>0.972190799396682</v>
      </c>
      <c s="28" r="X590">
        <f>(AA590+AB590)*AC590</f>
        <v>165.75</v>
      </c>
      <c s="10" r="Y590"/>
      <c s="22" r="AA590">
        <v>160.16</v>
      </c>
      <c s="22" r="AB590">
        <v>5.59</v>
      </c>
      <c s="22" r="AC590">
        <v>1</v>
      </c>
      <c s="22" r="AD590">
        <v>0.97</v>
      </c>
    </row>
    <row customHeight="1" r="591" ht="12.0">
      <c s="13" r="A591">
        <v>41299.5416666667</v>
      </c>
      <c s="16" r="B591">
        <v>41299.5416666667</v>
      </c>
      <c s="13" r="C591">
        <f>A591+TIME(5,0,0)</f>
        <v>41299.75</v>
      </c>
      <c s="17" r="D591">
        <f>DATE(YEAR(C591),MONTH(C591),DAY(C591))</f>
        <v>41299</v>
      </c>
      <c s="18" r="E591">
        <f>HOUR(C591)</f>
        <v>18</v>
      </c>
      <c t="str" s="18" r="F591">
        <f>CONCATENATE("LMsched:",(H591*1000))</f>
        <v>LMsched:32000</v>
      </c>
      <c s="11" r="G591">
        <v>32</v>
      </c>
      <c s="6" r="H591">
        <v>32</v>
      </c>
      <c s="25" r="I591">
        <v>0</v>
      </c>
      <c t="str" s="18" r="J591">
        <f>CONCATENATE("LMbid:",(G591*1000))</f>
        <v>LMbid:32000</v>
      </c>
      <c t="str" s="18" r="K591">
        <f>CONCATENATE("LMUnscheduled:",(I591*1000))</f>
        <v>LMUnscheduled:0</v>
      </c>
      <c t="str" s="18" r="L591">
        <f>CONCATENATE("LMPlanned:",(N591*1000))</f>
        <v>LMPlanned:0</v>
      </c>
      <c t="str" s="18" r="M591">
        <f>CONCATENATE("LMSettled:",(P591*1000))</f>
        <v>LMSettled:32000</v>
      </c>
      <c s="25" r="N591">
        <v>0</v>
      </c>
      <c s="24" r="O591"/>
      <c s="6" r="P591">
        <v>32</v>
      </c>
      <c s="10" r="Q591">
        <v>-1</v>
      </c>
      <c s="28" r="R591">
        <v>-84.63</v>
      </c>
      <c s="28" r="S591">
        <v>3246.39</v>
      </c>
      <c s="10" r="T591"/>
      <c s="20" r="U591">
        <f>X591*32</f>
        <v>3312.32</v>
      </c>
      <c s="29" r="V591">
        <f>IF((U591=0),0,(S591/U591))</f>
        <v>0.980095522171771</v>
      </c>
      <c s="28" r="X591">
        <f>(AA591+AB591)*AC591</f>
        <v>103.51</v>
      </c>
      <c s="10" r="Y591"/>
      <c s="22" r="AA591">
        <v>96.87</v>
      </c>
      <c s="22" r="AB591">
        <v>6.64</v>
      </c>
      <c s="22" r="AC591">
        <v>1</v>
      </c>
      <c s="22" r="AD591">
        <v>0.98</v>
      </c>
    </row>
    <row customHeight="1" r="592" ht="12.0">
      <c s="13" r="A592">
        <v>41299.5833333333</v>
      </c>
      <c s="16" r="B592">
        <v>41299.5833333333</v>
      </c>
      <c s="13" r="C592">
        <f>A592+TIME(5,0,0)</f>
        <v>41299.7916666667</v>
      </c>
      <c s="17" r="D592">
        <f>DATE(YEAR(C592),MONTH(C592),DAY(C592))</f>
        <v>41299</v>
      </c>
      <c s="18" r="E592">
        <f>HOUR(C592)</f>
        <v>19</v>
      </c>
      <c t="str" s="18" r="F592">
        <f>CONCATENATE("LMsched:",(H592*1000))</f>
        <v>LMsched:32000</v>
      </c>
      <c s="11" r="G592">
        <v>32</v>
      </c>
      <c s="6" r="H592">
        <v>32</v>
      </c>
      <c s="25" r="I592">
        <v>0</v>
      </c>
      <c t="str" s="18" r="J592">
        <f>CONCATENATE("LMbid:",(G592*1000))</f>
        <v>LMbid:32000</v>
      </c>
      <c t="str" s="18" r="K592">
        <f>CONCATENATE("LMUnscheduled:",(I592*1000))</f>
        <v>LMUnscheduled:0</v>
      </c>
      <c t="str" s="18" r="L592">
        <f>CONCATENATE("LMPlanned:",(N592*1000))</f>
        <v>LMPlanned:0</v>
      </c>
      <c t="str" s="18" r="M592">
        <f>CONCATENATE("LMSettled:",(P592*1000))</f>
        <v>LMSettled:32000</v>
      </c>
      <c s="25" r="N592">
        <v>0</v>
      </c>
      <c s="24" r="O592"/>
      <c s="6" r="P592">
        <v>32</v>
      </c>
      <c s="10" r="Q592">
        <v>-1</v>
      </c>
      <c s="28" r="R592">
        <v>-101.48</v>
      </c>
      <c s="28" r="S592">
        <v>4863.73</v>
      </c>
      <c s="10" r="T592"/>
      <c s="20" r="U592">
        <f>X592*32</f>
        <v>5047.04</v>
      </c>
      <c s="29" r="V592">
        <f>IF((U592=0),0,(S592/U592))</f>
        <v>0.963679701369516</v>
      </c>
      <c s="28" r="X592">
        <f>(AA592+AB592)*AC592</f>
        <v>157.72</v>
      </c>
      <c s="10" r="Y592"/>
      <c s="22" r="AA592">
        <v>154.04</v>
      </c>
      <c s="22" r="AB592">
        <v>3.68</v>
      </c>
      <c s="22" r="AC592">
        <v>1</v>
      </c>
      <c s="22" r="AD592">
        <v>0.96</v>
      </c>
    </row>
    <row customHeight="1" r="593" ht="12.0">
      <c s="13" r="A593">
        <v>41299.625</v>
      </c>
      <c s="16" r="B593">
        <v>41299.625</v>
      </c>
      <c s="13" r="C593">
        <f>A593+TIME(5,0,0)</f>
        <v>41299.8333333333</v>
      </c>
      <c s="17" r="D593">
        <f>DATE(YEAR(C593),MONTH(C593),DAY(C593))</f>
        <v>41299</v>
      </c>
      <c s="18" r="E593">
        <f>HOUR(C593)</f>
        <v>20</v>
      </c>
      <c t="str" s="18" r="F593">
        <f>CONCATENATE("LMsched:",(H593*1000))</f>
        <v>LMsched:32000</v>
      </c>
      <c s="11" r="G593">
        <v>32</v>
      </c>
      <c s="6" r="H593">
        <v>32</v>
      </c>
      <c s="25" r="I593">
        <v>0</v>
      </c>
      <c t="str" s="18" r="J593">
        <f>CONCATENATE("LMbid:",(G593*1000))</f>
        <v>LMbid:32000</v>
      </c>
      <c t="str" s="18" r="K593">
        <f>CONCATENATE("LMUnscheduled:",(I593*1000))</f>
        <v>LMUnscheduled:0</v>
      </c>
      <c t="str" s="18" r="L593">
        <f>CONCATENATE("LMPlanned:",(N593*1000))</f>
        <v>LMPlanned:0</v>
      </c>
      <c t="str" s="18" r="M593">
        <f>CONCATENATE("LMSettled:",(P593*1000))</f>
        <v>LMSettled:32000</v>
      </c>
      <c s="25" r="N593">
        <v>0</v>
      </c>
      <c s="24" r="O593"/>
      <c s="6" r="P593">
        <v>32</v>
      </c>
      <c s="10" r="Q593">
        <v>-2</v>
      </c>
      <c s="28" r="R593">
        <v>-191.68</v>
      </c>
      <c s="28" r="S593">
        <v>9080.97</v>
      </c>
      <c s="10" r="T593"/>
      <c s="20" r="U593">
        <f>X593*32</f>
        <v>9239.04</v>
      </c>
      <c s="29" r="V593">
        <f>IF((U593=0),0,(S593/U593))</f>
        <v>0.982891079592685</v>
      </c>
      <c s="28" r="X593">
        <f>(AA593+AB593)*AC593</f>
        <v>288.72</v>
      </c>
      <c s="10" r="Y593"/>
      <c s="22" r="AA593">
        <v>281.57</v>
      </c>
      <c s="22" r="AB593">
        <v>7.15</v>
      </c>
      <c s="22" r="AC593">
        <v>1</v>
      </c>
      <c s="22" r="AD593">
        <v>0.98</v>
      </c>
    </row>
    <row customHeight="1" r="594" ht="12.0">
      <c s="13" r="A594">
        <v>41299.6666666667</v>
      </c>
      <c s="16" r="B594">
        <v>41299.6666666667</v>
      </c>
      <c s="13" r="C594">
        <f>A594+TIME(5,0,0)</f>
        <v>41299.875</v>
      </c>
      <c s="17" r="D594">
        <f>DATE(YEAR(C594),MONTH(C594),DAY(C594))</f>
        <v>41299</v>
      </c>
      <c s="18" r="E594">
        <f>HOUR(C594)</f>
        <v>21</v>
      </c>
      <c t="str" s="18" r="F594">
        <f>CONCATENATE("LMsched:",(H594*1000))</f>
        <v>LMsched:32000</v>
      </c>
      <c s="11" r="G594">
        <v>32</v>
      </c>
      <c s="6" r="H594">
        <v>32</v>
      </c>
      <c s="25" r="I594">
        <v>0</v>
      </c>
      <c t="str" s="18" r="J594">
        <f>CONCATENATE("LMbid:",(G594*1000))</f>
        <v>LMbid:32000</v>
      </c>
      <c t="str" s="18" r="K594">
        <f>CONCATENATE("LMUnscheduled:",(I594*1000))</f>
        <v>LMUnscheduled:0</v>
      </c>
      <c t="str" s="18" r="L594">
        <f>CONCATENATE("LMPlanned:",(N594*1000))</f>
        <v>LMPlanned:0</v>
      </c>
      <c t="str" s="18" r="M594">
        <f>CONCATENATE("LMSettled:",(P594*1000))</f>
        <v>LMSettled:32000</v>
      </c>
      <c s="25" r="N594">
        <v>0</v>
      </c>
      <c s="24" r="O594"/>
      <c s="6" r="P594">
        <v>32</v>
      </c>
      <c s="10" r="Q594">
        <v>-2</v>
      </c>
      <c s="28" r="R594">
        <v>-60.76</v>
      </c>
      <c s="28" r="S594">
        <v>5841.89</v>
      </c>
      <c s="10" r="T594"/>
      <c s="20" r="U594">
        <f>X594*32</f>
        <v>2958.08</v>
      </c>
      <c s="29" r="V594">
        <f>IF((U594=0),0,(S594/U594))</f>
        <v>1.97489249783643</v>
      </c>
      <c s="28" r="X594">
        <f>(AA594+AB594)*AC594</f>
        <v>92.44</v>
      </c>
      <c s="10" r="Y594"/>
      <c s="22" r="AA594">
        <v>84.81</v>
      </c>
      <c s="22" r="AB594">
        <v>7.63</v>
      </c>
      <c s="22" r="AC594">
        <v>1</v>
      </c>
      <c s="22" r="AD594">
        <v>0.97</v>
      </c>
    </row>
    <row customHeight="1" r="595" ht="12.0">
      <c s="13" r="A595">
        <v>41299.7083333333</v>
      </c>
      <c s="16" r="B595">
        <v>41299.7083333333</v>
      </c>
      <c s="13" r="C595">
        <f>A595+TIME(5,0,0)</f>
        <v>41299.9166666667</v>
      </c>
      <c s="17" r="D595">
        <f>DATE(YEAR(C595),MONTH(C595),DAY(C595))</f>
        <v>41299</v>
      </c>
      <c s="18" r="E595">
        <f>HOUR(C595)</f>
        <v>22</v>
      </c>
      <c t="str" s="18" r="F595">
        <f>CONCATENATE("LMsched:",(H595*1000))</f>
        <v>LMsched:32000</v>
      </c>
      <c s="11" r="G595">
        <v>32</v>
      </c>
      <c s="6" r="H595">
        <v>32</v>
      </c>
      <c s="25" r="I595">
        <v>0</v>
      </c>
      <c t="str" s="18" r="J595">
        <f>CONCATENATE("LMbid:",(G595*1000))</f>
        <v>LMbid:32000</v>
      </c>
      <c t="str" s="18" r="K595">
        <f>CONCATENATE("LMUnscheduled:",(I595*1000))</f>
        <v>LMUnscheduled:0</v>
      </c>
      <c t="str" s="18" r="L595">
        <f>CONCATENATE("LMPlanned:",(N595*1000))</f>
        <v>LMPlanned:0</v>
      </c>
      <c t="str" s="18" r="M595">
        <f>CONCATENATE("LMSettled:",(P595*1000))</f>
        <v>LMSettled:32000</v>
      </c>
      <c s="25" r="N595">
        <v>0</v>
      </c>
      <c s="24" r="O595"/>
      <c s="6" r="P595">
        <v>32</v>
      </c>
      <c s="10" r="Q595">
        <v>-1</v>
      </c>
      <c s="28" r="R595">
        <v>-22.03</v>
      </c>
      <c s="28" r="S595">
        <v>3980.49</v>
      </c>
      <c s="10" r="T595"/>
      <c s="20" r="U595">
        <f>X595*32</f>
        <v>4411.84</v>
      </c>
      <c s="29" r="V595">
        <f>IF((U595=0),0,(S595/U595))</f>
        <v>0.902229001958366</v>
      </c>
      <c s="28" r="X595">
        <f>(AA595+AB595)*AC595</f>
        <v>137.87</v>
      </c>
      <c s="10" r="Y595"/>
      <c s="22" r="AA595">
        <v>133.77</v>
      </c>
      <c s="22" r="AB595">
        <v>4.1</v>
      </c>
      <c s="22" r="AC595">
        <v>1</v>
      </c>
      <c s="22" r="AD595">
        <v>0.9</v>
      </c>
    </row>
    <row customHeight="1" r="596" ht="12.0">
      <c s="13" r="A596">
        <v>41299.75</v>
      </c>
      <c s="16" r="B596">
        <v>41299.75</v>
      </c>
      <c s="13" r="C596">
        <f>A596+TIME(5,0,0)</f>
        <v>41299.9583333333</v>
      </c>
      <c s="17" r="D596">
        <f>DATE(YEAR(C596),MONTH(C596),DAY(C596))</f>
        <v>41299</v>
      </c>
      <c s="18" r="E596">
        <f>HOUR(C596)</f>
        <v>23</v>
      </c>
      <c t="str" s="18" r="F596">
        <f>CONCATENATE("LMsched:",(H596*1000))</f>
        <v>LMsched:32000</v>
      </c>
      <c s="11" r="G596">
        <v>32</v>
      </c>
      <c s="6" r="H596">
        <v>32</v>
      </c>
      <c s="25" r="I596">
        <v>0</v>
      </c>
      <c t="str" s="18" r="J596">
        <f>CONCATENATE("LMbid:",(G596*1000))</f>
        <v>LMbid:32000</v>
      </c>
      <c t="str" s="18" r="K596">
        <f>CONCATENATE("LMUnscheduled:",(I596*1000))</f>
        <v>LMUnscheduled:0</v>
      </c>
      <c t="str" s="18" r="L596">
        <f>CONCATENATE("LMPlanned:",(N596*1000))</f>
        <v>LMPlanned:0</v>
      </c>
      <c t="str" s="18" r="M596">
        <f>CONCATENATE("LMSettled:",(P596*1000))</f>
        <v>LMSettled:32000</v>
      </c>
      <c s="25" r="N596">
        <v>0</v>
      </c>
      <c s="24" r="O596"/>
      <c s="6" r="P596">
        <v>32</v>
      </c>
      <c s="10" r="Q596">
        <v>0</v>
      </c>
      <c s="28" r="R596">
        <v>0</v>
      </c>
      <c s="28" r="S596">
        <v>4085.84</v>
      </c>
      <c s="10" r="T596"/>
      <c s="20" r="U596">
        <f>X596*32</f>
        <v>4638.72</v>
      </c>
      <c s="29" r="V596">
        <f>IF((U596=0),0,(S596/U596))</f>
        <v>0.88081194812362</v>
      </c>
      <c s="28" r="X596">
        <f>(AA596+AB596)*AC596</f>
        <v>144.96</v>
      </c>
      <c s="10" r="Y596"/>
      <c s="22" r="AA596">
        <v>133.24</v>
      </c>
      <c s="22" r="AB596">
        <v>11.72</v>
      </c>
      <c s="22" r="AC596">
        <v>1</v>
      </c>
      <c s="22" r="AD596">
        <v>0.88</v>
      </c>
    </row>
    <row customHeight="1" r="597" ht="12.0">
      <c s="13" r="A597">
        <v>41299.7916666667</v>
      </c>
      <c s="16" r="B597">
        <v>41299.7916666667</v>
      </c>
      <c s="13" r="C597">
        <f>A597+TIME(5,0,0)</f>
        <v>41300</v>
      </c>
      <c s="17" r="D597">
        <f>DATE(YEAR(C597),MONTH(C597),DAY(C597))</f>
        <v>41300</v>
      </c>
      <c s="18" r="E597">
        <f>HOUR(C597)</f>
        <v>0</v>
      </c>
      <c t="str" s="18" r="F597">
        <f>CONCATENATE("LMsched:",(H597*1000))</f>
        <v>LMsched:32000</v>
      </c>
      <c s="11" r="G597">
        <v>32</v>
      </c>
      <c s="6" r="H597">
        <v>32</v>
      </c>
      <c s="25" r="I597">
        <v>0</v>
      </c>
      <c t="str" s="18" r="J597">
        <f>CONCATENATE("LMbid:",(G597*1000))</f>
        <v>LMbid:32000</v>
      </c>
      <c t="str" s="18" r="K597">
        <f>CONCATENATE("LMUnscheduled:",(I597*1000))</f>
        <v>LMUnscheduled:0</v>
      </c>
      <c t="str" s="18" r="L597">
        <f>CONCATENATE("LMPlanned:",(N597*1000))</f>
        <v>LMPlanned:0</v>
      </c>
      <c t="str" s="18" r="M597">
        <f>CONCATENATE("LMSettled:",(P597*1000))</f>
        <v>LMSettled:32000</v>
      </c>
      <c s="25" r="N597">
        <v>0</v>
      </c>
      <c s="24" r="O597"/>
      <c s="6" r="P597">
        <v>32</v>
      </c>
      <c s="10" r="Q597">
        <v>-2</v>
      </c>
      <c s="28" r="R597">
        <v>-11.92</v>
      </c>
      <c s="28" r="S597">
        <v>3509.54</v>
      </c>
      <c s="10" r="T597"/>
      <c s="20" r="U597">
        <f>X597*32</f>
        <v>3613.44</v>
      </c>
      <c s="29" r="V597">
        <f>IF((U597=0),0,(S597/U597))</f>
        <v>0.971246236273468</v>
      </c>
      <c s="28" r="X597">
        <f>(AA597+AB597)*AC597</f>
        <v>112.92</v>
      </c>
      <c s="10" r="Y597"/>
      <c s="22" r="AA597">
        <v>107.26</v>
      </c>
      <c s="22" r="AB597">
        <v>5.66</v>
      </c>
      <c s="22" r="AC597">
        <v>1</v>
      </c>
      <c s="22" r="AD597">
        <v>0.97</v>
      </c>
    </row>
    <row customHeight="1" r="598" ht="12.0">
      <c s="13" r="A598">
        <v>41299.8333333333</v>
      </c>
      <c s="16" r="B598">
        <v>41299.8333333333</v>
      </c>
      <c s="13" r="C598">
        <f>A598+TIME(5,0,0)</f>
        <v>41300.0416666667</v>
      </c>
      <c s="17" r="D598">
        <f>DATE(YEAR(C598),MONTH(C598),DAY(C598))</f>
        <v>41300</v>
      </c>
      <c s="18" r="E598">
        <f>HOUR(C598)</f>
        <v>1</v>
      </c>
      <c t="str" s="18" r="F598">
        <f>CONCATENATE("LMsched:",(H598*1000))</f>
        <v>LMsched:32000</v>
      </c>
      <c s="11" r="G598">
        <v>32</v>
      </c>
      <c s="6" r="H598">
        <v>32</v>
      </c>
      <c s="25" r="I598">
        <v>0</v>
      </c>
      <c t="str" s="18" r="J598">
        <f>CONCATENATE("LMbid:",(G598*1000))</f>
        <v>LMbid:32000</v>
      </c>
      <c t="str" s="18" r="K598">
        <f>CONCATENATE("LMUnscheduled:",(I598*1000))</f>
        <v>LMUnscheduled:0</v>
      </c>
      <c t="str" s="18" r="L598">
        <f>CONCATENATE("LMPlanned:",(N598*1000))</f>
        <v>LMPlanned:0</v>
      </c>
      <c t="str" s="18" r="M598">
        <f>CONCATENATE("LMSettled:",(P598*1000))</f>
        <v>LMSettled:32000</v>
      </c>
      <c s="25" r="N598">
        <v>0</v>
      </c>
      <c s="24" r="O598"/>
      <c s="6" r="P598">
        <v>32</v>
      </c>
      <c s="10" r="Q598">
        <v>-1</v>
      </c>
      <c s="28" r="R598">
        <v>-15.6</v>
      </c>
      <c s="28" r="S598">
        <v>1500.73</v>
      </c>
      <c s="10" r="T598"/>
      <c s="20" r="U598">
        <f>X598*32</f>
        <v>1530.24</v>
      </c>
      <c s="29" r="V598">
        <f>IF((U598=0),0,(S598/U598))</f>
        <v>0.980715443329151</v>
      </c>
      <c s="28" r="X598">
        <f>(AA598+AB598)*AC598</f>
        <v>47.82</v>
      </c>
      <c s="10" r="Y598"/>
      <c s="22" r="AA598">
        <v>39.28</v>
      </c>
      <c s="22" r="AB598">
        <v>8.54</v>
      </c>
      <c s="22" r="AC598">
        <v>1</v>
      </c>
      <c s="22" r="AD598">
        <v>0.98</v>
      </c>
    </row>
    <row customHeight="1" r="599" ht="12.0">
      <c s="13" r="A599">
        <v>41299.875</v>
      </c>
      <c s="16" r="B599">
        <v>41299.875</v>
      </c>
      <c s="13" r="C599">
        <f>A599+TIME(5,0,0)</f>
        <v>41300.0833333333</v>
      </c>
      <c s="17" r="D599">
        <f>DATE(YEAR(C599),MONTH(C599),DAY(C599))</f>
        <v>41300</v>
      </c>
      <c s="18" r="E599">
        <f>HOUR(C599)</f>
        <v>2</v>
      </c>
      <c t="str" s="18" r="F599">
        <f>CONCATENATE("LMsched:",(H599*1000))</f>
        <v>LMsched:32000</v>
      </c>
      <c s="11" r="G599">
        <v>32</v>
      </c>
      <c s="6" r="H599">
        <v>32</v>
      </c>
      <c s="25" r="I599">
        <v>0</v>
      </c>
      <c t="str" s="18" r="J599">
        <f>CONCATENATE("LMbid:",(G599*1000))</f>
        <v>LMbid:32000</v>
      </c>
      <c t="str" s="18" r="K599">
        <f>CONCATENATE("LMUnscheduled:",(I599*1000))</f>
        <v>LMUnscheduled:0</v>
      </c>
      <c t="str" s="18" r="L599">
        <f>CONCATENATE("LMPlanned:",(N599*1000))</f>
        <v>LMPlanned:0</v>
      </c>
      <c t="str" s="18" r="M599">
        <f>CONCATENATE("LMSettled:",(P599*1000))</f>
        <v>LMSettled:32000</v>
      </c>
      <c s="25" r="N599">
        <v>0</v>
      </c>
      <c s="24" r="O599"/>
      <c s="6" r="P599">
        <v>32</v>
      </c>
      <c s="10" r="Q599">
        <v>-2</v>
      </c>
      <c s="28" r="R599">
        <v>-19.32</v>
      </c>
      <c s="28" r="S599">
        <v>4128.22</v>
      </c>
      <c s="10" r="T599"/>
      <c s="20" r="U599">
        <f>X599*32</f>
        <v>4285.12</v>
      </c>
      <c s="29" r="V599">
        <f>IF((U599=0),0,(S599/U599))</f>
        <v>0.963384922709282</v>
      </c>
      <c s="28" r="X599">
        <f>(AA599+AB599)*AC599</f>
        <v>133.91</v>
      </c>
      <c s="10" r="Y599"/>
      <c s="22" r="AA599">
        <v>128.88</v>
      </c>
      <c s="22" r="AB599">
        <v>5.03</v>
      </c>
      <c s="22" r="AC599">
        <v>1</v>
      </c>
      <c s="22" r="AD599">
        <v>0.96</v>
      </c>
    </row>
    <row customHeight="1" r="600" ht="12.0">
      <c s="13" r="A600">
        <v>41299.9166666667</v>
      </c>
      <c s="16" r="B600">
        <v>41299.9166666667</v>
      </c>
      <c s="13" r="C600">
        <f>A600+TIME(5,0,0)</f>
        <v>41300.125</v>
      </c>
      <c s="17" r="D600">
        <f>DATE(YEAR(C600),MONTH(C600),DAY(C600))</f>
        <v>41300</v>
      </c>
      <c s="18" r="E600">
        <f>HOUR(C600)</f>
        <v>3</v>
      </c>
      <c t="str" s="18" r="F600">
        <f>CONCATENATE("LMsched:",(H600*1000))</f>
        <v>LMsched:32000</v>
      </c>
      <c s="11" r="G600">
        <v>32</v>
      </c>
      <c s="6" r="H600">
        <v>32</v>
      </c>
      <c s="25" r="I600">
        <v>0</v>
      </c>
      <c t="str" s="18" r="J600">
        <f>CONCATENATE("LMbid:",(G600*1000))</f>
        <v>LMbid:32000</v>
      </c>
      <c t="str" s="18" r="K600">
        <f>CONCATENATE("LMUnscheduled:",(I600*1000))</f>
        <v>LMUnscheduled:0</v>
      </c>
      <c t="str" s="18" r="L600">
        <f>CONCATENATE("LMPlanned:",(N600*1000))</f>
        <v>LMPlanned:0</v>
      </c>
      <c t="str" s="18" r="M600">
        <f>CONCATENATE("LMSettled:",(P600*1000))</f>
        <v>LMSettled:32000</v>
      </c>
      <c s="25" r="N600">
        <v>0</v>
      </c>
      <c s="24" r="O600"/>
      <c s="6" r="P600">
        <v>32</v>
      </c>
      <c s="10" r="Q600">
        <v>-2</v>
      </c>
      <c s="28" r="R600">
        <v>-50.02</v>
      </c>
      <c s="28" r="S600">
        <v>2195.29</v>
      </c>
      <c s="10" r="T600"/>
      <c s="20" r="U600">
        <f>X600*32</f>
        <v>2344.32</v>
      </c>
      <c s="29" r="V600">
        <f>IF((U600=0),0,(S600/U600))</f>
        <v>0.936429327054327</v>
      </c>
      <c s="28" r="X600">
        <f>(AA600+AB600)*AC600</f>
        <v>73.26</v>
      </c>
      <c s="10" r="Y600"/>
      <c s="22" r="AA600">
        <v>61.47</v>
      </c>
      <c s="22" r="AB600">
        <v>11.79</v>
      </c>
      <c s="22" r="AC600">
        <v>1</v>
      </c>
      <c s="22" r="AD600">
        <v>0.94</v>
      </c>
    </row>
    <row customHeight="1" r="601" ht="12.0">
      <c s="13" r="A601">
        <v>41299.9583333333</v>
      </c>
      <c s="16" r="B601">
        <v>41299.9583333333</v>
      </c>
      <c s="13" r="C601">
        <f>A601+TIME(5,0,0)</f>
        <v>41300.1666666667</v>
      </c>
      <c s="17" r="D601">
        <f>DATE(YEAR(C601),MONTH(C601),DAY(C601))</f>
        <v>41300</v>
      </c>
      <c s="18" r="E601">
        <f>HOUR(C601)</f>
        <v>4</v>
      </c>
      <c t="str" s="18" r="F601">
        <f>CONCATENATE("LMsched:",(H601*1000))</f>
        <v>LMsched:32000</v>
      </c>
      <c s="11" r="G601">
        <v>32</v>
      </c>
      <c s="6" r="H601">
        <v>32</v>
      </c>
      <c s="25" r="I601">
        <v>0</v>
      </c>
      <c t="str" s="18" r="J601">
        <f>CONCATENATE("LMbid:",(G601*1000))</f>
        <v>LMbid:32000</v>
      </c>
      <c t="str" s="18" r="K601">
        <f>CONCATENATE("LMUnscheduled:",(I601*1000))</f>
        <v>LMUnscheduled:0</v>
      </c>
      <c t="str" s="18" r="L601">
        <f>CONCATENATE("LMPlanned:",(N601*1000))</f>
        <v>LMPlanned:0</v>
      </c>
      <c t="str" s="18" r="M601">
        <f>CONCATENATE("LMSettled:",(P601*1000))</f>
        <v>LMSettled:32000</v>
      </c>
      <c s="25" r="N601">
        <v>0</v>
      </c>
      <c s="24" r="O601"/>
      <c s="6" r="P601">
        <v>32</v>
      </c>
      <c s="10" r="Q601">
        <v>0</v>
      </c>
      <c s="28" r="R601">
        <v>0</v>
      </c>
      <c s="28" r="S601">
        <v>1686.42</v>
      </c>
      <c s="10" r="T601"/>
      <c s="20" r="U601">
        <f>X601*32</f>
        <v>1739.84</v>
      </c>
      <c s="29" r="V601">
        <f>IF((U601=0),0,(S601/U601))</f>
        <v>0.969296027220894</v>
      </c>
      <c s="28" r="X601">
        <f>(AA601+AB601)*AC601</f>
        <v>54.37</v>
      </c>
      <c s="10" r="Y601"/>
      <c s="22" r="AA601">
        <v>46.3</v>
      </c>
      <c s="22" r="AB601">
        <v>8.07</v>
      </c>
      <c s="22" r="AC601">
        <v>1</v>
      </c>
      <c s="22" r="AD601">
        <v>0.97</v>
      </c>
    </row>
    <row customHeight="1" r="602" ht="12.0">
      <c s="13" r="A602">
        <v>41300</v>
      </c>
      <c s="16" r="B602">
        <v>41300</v>
      </c>
      <c s="13" r="C602">
        <f>A602+TIME(5,0,0)</f>
        <v>41300.2083333333</v>
      </c>
      <c s="17" r="D602">
        <f>DATE(YEAR(C602),MONTH(C602),DAY(C602))</f>
        <v>41300</v>
      </c>
      <c s="18" r="E602">
        <f>HOUR(C602)</f>
        <v>5</v>
      </c>
      <c t="str" s="18" r="F602">
        <f>CONCATENATE("LMsched:",(H602*1000))</f>
        <v>LMsched:32000</v>
      </c>
      <c s="11" r="G602">
        <v>32</v>
      </c>
      <c s="6" r="H602">
        <v>32</v>
      </c>
      <c s="25" r="I602">
        <v>0</v>
      </c>
      <c t="str" s="18" r="J602">
        <f>CONCATENATE("LMbid:",(G602*1000))</f>
        <v>LMbid:32000</v>
      </c>
      <c t="str" s="18" r="K602">
        <f>CONCATENATE("LMUnscheduled:",(I602*1000))</f>
        <v>LMUnscheduled:0</v>
      </c>
      <c t="str" s="18" r="L602">
        <f>CONCATENATE("LMPlanned:",(N602*1000))</f>
        <v>LMPlanned:0</v>
      </c>
      <c t="str" s="18" r="M602">
        <f>CONCATENATE("LMSettled:",(P602*1000))</f>
        <v>LMSettled:32000</v>
      </c>
      <c s="25" r="N602">
        <v>0</v>
      </c>
      <c s="24" r="O602"/>
      <c s="6" r="P602">
        <v>32</v>
      </c>
      <c s="10" r="Q602">
        <v>-2</v>
      </c>
      <c s="28" r="R602">
        <v>-57.98</v>
      </c>
      <c s="28" r="S602">
        <v>780.13</v>
      </c>
      <c s="10" r="T602"/>
      <c s="20" r="U602">
        <f>X602*32</f>
        <v>793.92</v>
      </c>
      <c s="29" r="V602">
        <f>IF((U602=0),0,(S602/U602))</f>
        <v>0.982630491737203</v>
      </c>
      <c s="28" r="X602">
        <f>(AA602+AB602)*AC602</f>
        <v>24.81</v>
      </c>
      <c s="10" r="Y602"/>
      <c s="22" r="AA602">
        <v>18.5</v>
      </c>
      <c s="22" r="AB602">
        <v>6.31</v>
      </c>
      <c s="22" r="AC602">
        <v>1</v>
      </c>
      <c s="22" r="AD602">
        <v>0.98</v>
      </c>
    </row>
    <row customHeight="1" r="603" ht="12.0">
      <c s="13" r="A603">
        <v>41300.0416666667</v>
      </c>
      <c s="16" r="B603">
        <v>41300.0416666667</v>
      </c>
      <c s="13" r="C603">
        <f>A603+TIME(5,0,0)</f>
        <v>41300.25</v>
      </c>
      <c s="17" r="D603">
        <f>DATE(YEAR(C603),MONTH(C603),DAY(C603))</f>
        <v>41300</v>
      </c>
      <c s="18" r="E603">
        <f>HOUR(C603)</f>
        <v>6</v>
      </c>
      <c t="str" s="18" r="F603">
        <f>CONCATENATE("LMsched:",(H603*1000))</f>
        <v>LMsched:32000</v>
      </c>
      <c s="11" r="G603">
        <v>32</v>
      </c>
      <c s="6" r="H603">
        <v>32</v>
      </c>
      <c s="25" r="I603">
        <v>0</v>
      </c>
      <c t="str" s="18" r="J603">
        <f>CONCATENATE("LMbid:",(G603*1000))</f>
        <v>LMbid:32000</v>
      </c>
      <c t="str" s="18" r="K603">
        <f>CONCATENATE("LMUnscheduled:",(I603*1000))</f>
        <v>LMUnscheduled:0</v>
      </c>
      <c t="str" s="18" r="L603">
        <f>CONCATENATE("LMPlanned:",(N603*1000))</f>
        <v>LMPlanned:0</v>
      </c>
      <c t="str" s="18" r="M603">
        <f>CONCATENATE("LMSettled:",(P603*1000))</f>
        <v>LMSettled:32000</v>
      </c>
      <c s="25" r="N603">
        <v>0</v>
      </c>
      <c s="24" r="O603"/>
      <c s="6" r="P603">
        <v>32</v>
      </c>
      <c s="10" r="Q603">
        <v>1</v>
      </c>
      <c s="28" r="R603">
        <v>34.23</v>
      </c>
      <c s="28" r="S603">
        <v>1063.78</v>
      </c>
      <c s="10" r="T603"/>
      <c s="20" r="U603">
        <f>X603*32</f>
        <v>1114.24</v>
      </c>
      <c s="29" r="V603">
        <f>IF((U603=0),0,(S603/U603))</f>
        <v>0.954713526708788</v>
      </c>
      <c s="28" r="X603">
        <f>(AA603+AB603)*AC603</f>
        <v>34.82</v>
      </c>
      <c s="10" r="Y603"/>
      <c s="22" r="AA603">
        <v>28.72</v>
      </c>
      <c s="22" r="AB603">
        <v>6.1</v>
      </c>
      <c s="22" r="AC603">
        <v>1</v>
      </c>
      <c s="22" r="AD603">
        <v>0.95</v>
      </c>
    </row>
    <row customHeight="1" r="604" ht="12.0">
      <c s="13" r="A604">
        <v>41300.0833333333</v>
      </c>
      <c s="16" r="B604">
        <v>41300.0833333333</v>
      </c>
      <c s="13" r="C604">
        <f>A604+TIME(5,0,0)</f>
        <v>41300.2916666667</v>
      </c>
      <c s="17" r="D604">
        <f>DATE(YEAR(C604),MONTH(C604),DAY(C604))</f>
        <v>41300</v>
      </c>
      <c s="18" r="E604">
        <f>HOUR(C604)</f>
        <v>7</v>
      </c>
      <c t="str" s="18" r="F604">
        <f>CONCATENATE("LMsched:",(H604*1000))</f>
        <v>LMsched:32000</v>
      </c>
      <c s="11" r="G604">
        <v>32</v>
      </c>
      <c s="6" r="H604">
        <v>32</v>
      </c>
      <c s="25" r="I604">
        <v>0</v>
      </c>
      <c t="str" s="18" r="J604">
        <f>CONCATENATE("LMbid:",(G604*1000))</f>
        <v>LMbid:32000</v>
      </c>
      <c t="str" s="18" r="K604">
        <f>CONCATENATE("LMUnscheduled:",(I604*1000))</f>
        <v>LMUnscheduled:0</v>
      </c>
      <c t="str" s="18" r="L604">
        <f>CONCATENATE("LMPlanned:",(N604*1000))</f>
        <v>LMPlanned:0</v>
      </c>
      <c t="str" s="18" r="M604">
        <f>CONCATENATE("LMSettled:",(P604*1000))</f>
        <v>LMSettled:32000</v>
      </c>
      <c s="25" r="N604">
        <v>0</v>
      </c>
      <c s="24" r="O604"/>
      <c s="6" r="P604">
        <v>32</v>
      </c>
      <c s="10" r="Q604">
        <v>-3</v>
      </c>
      <c s="28" r="R604">
        <v>-106.38</v>
      </c>
      <c s="28" r="S604">
        <v>975.91</v>
      </c>
      <c s="10" r="T604"/>
      <c s="20" r="U604">
        <f>X604*32</f>
        <v>999.68</v>
      </c>
      <c s="29" r="V604">
        <f>IF((U604=0),0,(S604/U604))</f>
        <v>0.976222391165173</v>
      </c>
      <c s="28" r="X604">
        <f>(AA604+AB604)*AC604</f>
        <v>31.24</v>
      </c>
      <c s="10" r="Y604"/>
      <c s="22" r="AA604">
        <v>23.16</v>
      </c>
      <c s="22" r="AB604">
        <v>8.08</v>
      </c>
      <c s="22" r="AC604">
        <v>1</v>
      </c>
      <c s="22" r="AD604">
        <v>0.98</v>
      </c>
    </row>
    <row customHeight="1" r="605" ht="12.0">
      <c s="13" r="A605">
        <v>41300.125</v>
      </c>
      <c s="16" r="B605">
        <v>41300.125</v>
      </c>
      <c s="13" r="C605">
        <f>A605+TIME(5,0,0)</f>
        <v>41300.3333333333</v>
      </c>
      <c s="17" r="D605">
        <f>DATE(YEAR(C605),MONTH(C605),DAY(C605))</f>
        <v>41300</v>
      </c>
      <c s="18" r="E605">
        <f>HOUR(C605)</f>
        <v>8</v>
      </c>
      <c t="str" s="18" r="F605">
        <f>CONCATENATE("LMsched:",(H605*1000))</f>
        <v>LMsched:32000</v>
      </c>
      <c s="11" r="G605">
        <v>32</v>
      </c>
      <c s="6" r="H605">
        <v>32</v>
      </c>
      <c s="25" r="I605">
        <v>0</v>
      </c>
      <c t="str" s="18" r="J605">
        <f>CONCATENATE("LMbid:",(G605*1000))</f>
        <v>LMbid:32000</v>
      </c>
      <c t="str" s="18" r="K605">
        <f>CONCATENATE("LMUnscheduled:",(I605*1000))</f>
        <v>LMUnscheduled:0</v>
      </c>
      <c t="str" s="18" r="L605">
        <f>CONCATENATE("LMPlanned:",(N605*1000))</f>
        <v>LMPlanned:0</v>
      </c>
      <c t="str" s="18" r="M605">
        <f>CONCATENATE("LMSettled:",(P605*1000))</f>
        <v>LMSettled:32000</v>
      </c>
      <c s="25" r="N605">
        <v>0</v>
      </c>
      <c s="24" r="O605"/>
      <c s="6" r="P605">
        <v>32</v>
      </c>
      <c s="10" r="Q605">
        <v>-2</v>
      </c>
      <c s="28" r="R605">
        <v>-62.74</v>
      </c>
      <c s="28" r="S605">
        <v>585.77</v>
      </c>
      <c s="10" r="T605"/>
      <c s="20" r="U605">
        <f>X605*32</f>
        <v>596.8</v>
      </c>
      <c s="29" r="V605">
        <f>IF((U605=0),0,(S605/U605))</f>
        <v>0.981518096514745</v>
      </c>
      <c s="28" r="X605">
        <f>(AA605+AB605)*AC605</f>
        <v>18.65</v>
      </c>
      <c s="10" r="Y605"/>
      <c s="22" r="AA605">
        <v>14.9</v>
      </c>
      <c s="22" r="AB605">
        <v>3.75</v>
      </c>
      <c s="22" r="AC605">
        <v>1</v>
      </c>
      <c s="22" r="AD605">
        <v>0.98</v>
      </c>
    </row>
    <row customHeight="1" r="606" ht="12.0">
      <c s="13" r="A606">
        <v>41300.1666666667</v>
      </c>
      <c s="16" r="B606">
        <v>41300.1666666667</v>
      </c>
      <c s="13" r="C606">
        <f>A606+TIME(5,0,0)</f>
        <v>41300.375</v>
      </c>
      <c s="17" r="D606">
        <f>DATE(YEAR(C606),MONTH(C606),DAY(C606))</f>
        <v>41300</v>
      </c>
      <c s="18" r="E606">
        <f>HOUR(C606)</f>
        <v>9</v>
      </c>
      <c t="str" s="18" r="F606">
        <f>CONCATENATE("LMsched:",(H606*1000))</f>
        <v>LMsched:32000</v>
      </c>
      <c s="11" r="G606">
        <v>32</v>
      </c>
      <c s="6" r="H606">
        <v>32</v>
      </c>
      <c s="25" r="I606">
        <v>0</v>
      </c>
      <c t="str" s="18" r="J606">
        <f>CONCATENATE("LMbid:",(G606*1000))</f>
        <v>LMbid:32000</v>
      </c>
      <c t="str" s="18" r="K606">
        <f>CONCATENATE("LMUnscheduled:",(I606*1000))</f>
        <v>LMUnscheduled:0</v>
      </c>
      <c t="str" s="18" r="L606">
        <f>CONCATENATE("LMPlanned:",(N606*1000))</f>
        <v>LMPlanned:0</v>
      </c>
      <c t="str" s="18" r="M606">
        <f>CONCATENATE("LMSettled:",(P606*1000))</f>
        <v>LMSettled:32000</v>
      </c>
      <c s="25" r="N606">
        <v>0</v>
      </c>
      <c s="24" r="O606"/>
      <c s="6" r="P606">
        <v>32</v>
      </c>
      <c s="10" r="Q606">
        <v>-1</v>
      </c>
      <c s="28" r="R606">
        <v>-28.96</v>
      </c>
      <c s="28" r="S606">
        <v>617.97</v>
      </c>
      <c s="10" r="T606"/>
      <c s="20" r="U606">
        <f>X606*32</f>
        <v>638.08</v>
      </c>
      <c s="29" r="V606">
        <f>IF((U606=0),0,(S606/U606))</f>
        <v>0.968483575727182</v>
      </c>
      <c s="28" r="X606">
        <f>(AA606+AB606)*AC606</f>
        <v>19.94</v>
      </c>
      <c s="10" r="Y606"/>
      <c s="22" r="AA606">
        <v>15.75</v>
      </c>
      <c s="22" r="AB606">
        <v>4.19</v>
      </c>
      <c s="22" r="AC606">
        <v>1</v>
      </c>
      <c s="22" r="AD606">
        <v>0.97</v>
      </c>
    </row>
    <row customHeight="1" r="607" ht="12.0">
      <c s="13" r="A607">
        <v>41300.2083333333</v>
      </c>
      <c s="16" r="B607">
        <v>41300.2083333333</v>
      </c>
      <c s="13" r="C607">
        <f>A607+TIME(5,0,0)</f>
        <v>41300.4166666667</v>
      </c>
      <c s="17" r="D607">
        <f>DATE(YEAR(C607),MONTH(C607),DAY(C607))</f>
        <v>41300</v>
      </c>
      <c s="18" r="E607">
        <f>HOUR(C607)</f>
        <v>10</v>
      </c>
      <c t="str" s="18" r="F607">
        <f>CONCATENATE("LMsched:",(H607*1000))</f>
        <v>LMsched:32000</v>
      </c>
      <c s="11" r="G607">
        <v>32</v>
      </c>
      <c s="6" r="H607">
        <v>32</v>
      </c>
      <c s="25" r="I607">
        <v>0</v>
      </c>
      <c t="str" s="18" r="J607">
        <f>CONCATENATE("LMbid:",(G607*1000))</f>
        <v>LMbid:32000</v>
      </c>
      <c t="str" s="18" r="K607">
        <f>CONCATENATE("LMUnscheduled:",(I607*1000))</f>
        <v>LMUnscheduled:0</v>
      </c>
      <c t="str" s="18" r="L607">
        <f>CONCATENATE("LMPlanned:",(N607*1000))</f>
        <v>LMPlanned:0</v>
      </c>
      <c t="str" s="18" r="M607">
        <f>CONCATENATE("LMSettled:",(P607*1000))</f>
        <v>LMSettled:32000</v>
      </c>
      <c s="25" r="N607">
        <v>0</v>
      </c>
      <c s="24" r="O607"/>
      <c s="6" r="P607">
        <v>32</v>
      </c>
      <c s="10" r="Q607">
        <v>-3</v>
      </c>
      <c s="28" r="R607">
        <v>-86.61</v>
      </c>
      <c s="28" r="S607">
        <v>637.13</v>
      </c>
      <c s="10" r="T607"/>
      <c s="20" r="U607">
        <f>X607*32</f>
        <v>667.2</v>
      </c>
      <c s="29" r="V607">
        <f>IF((U607=0),0,(S607/U607))</f>
        <v>0.954931055155875</v>
      </c>
      <c s="28" r="X607">
        <f>(AA607+AB607)*AC607</f>
        <v>20.85</v>
      </c>
      <c s="10" r="Y607"/>
      <c s="22" r="AA607">
        <v>17.82</v>
      </c>
      <c s="22" r="AB607">
        <v>3.03</v>
      </c>
      <c s="22" r="AC607">
        <v>1</v>
      </c>
      <c s="22" r="AD607">
        <v>0.95</v>
      </c>
    </row>
    <row customHeight="1" r="608" ht="12.0">
      <c s="13" r="A608">
        <v>41300.25</v>
      </c>
      <c s="16" r="B608">
        <v>41300.25</v>
      </c>
      <c s="13" r="C608">
        <f>A608+TIME(5,0,0)</f>
        <v>41300.4583333333</v>
      </c>
      <c s="17" r="D608">
        <f>DATE(YEAR(C608),MONTH(C608),DAY(C608))</f>
        <v>41300</v>
      </c>
      <c s="18" r="E608">
        <f>HOUR(C608)</f>
        <v>11</v>
      </c>
      <c t="str" s="18" r="F608">
        <f>CONCATENATE("LMsched:",(H608*1000))</f>
        <v>LMsched:28000</v>
      </c>
      <c s="11" r="G608">
        <v>28</v>
      </c>
      <c s="6" r="H608">
        <v>28</v>
      </c>
      <c s="25" r="I608">
        <v>4</v>
      </c>
      <c t="str" s="18" r="J608">
        <f>CONCATENATE("LMbid:",(G608*1000))</f>
        <v>LMbid:28000</v>
      </c>
      <c t="str" s="18" r="K608">
        <f>CONCATENATE("LMUnscheduled:",(I608*1000))</f>
        <v>LMUnscheduled:4000</v>
      </c>
      <c t="str" s="18" r="L608">
        <f>CONCATENATE("LMPlanned:",(N608*1000))</f>
        <v>LMPlanned:0</v>
      </c>
      <c t="str" s="18" r="M608">
        <f>CONCATENATE("LMSettled:",(P608*1000))</f>
        <v>LMSettled:28000</v>
      </c>
      <c s="25" r="N608">
        <v>0</v>
      </c>
      <c t="s" s="24" r="O608">
        <v>51</v>
      </c>
      <c s="6" r="P608">
        <v>28</v>
      </c>
      <c s="10" r="Q608">
        <v>1</v>
      </c>
      <c s="28" r="R608">
        <v>29.55</v>
      </c>
      <c s="28" r="S608">
        <v>581.96</v>
      </c>
      <c s="10" r="T608"/>
      <c s="20" r="U608">
        <f>X608*32</f>
        <v>711.04</v>
      </c>
      <c s="29" r="V608">
        <f>IF((U608=0),0,(S608/U608))</f>
        <v>0.818463096309631</v>
      </c>
      <c s="28" r="X608">
        <f>(AA608+AB608)*AC608</f>
        <v>22.22</v>
      </c>
      <c s="10" r="Y608"/>
      <c s="22" r="AA608">
        <v>19.11</v>
      </c>
      <c s="22" r="AB608">
        <v>3.11</v>
      </c>
      <c s="22" r="AC608">
        <v>1</v>
      </c>
      <c s="22" r="AD608">
        <v>0.94</v>
      </c>
    </row>
    <row customHeight="1" r="609" ht="12.0">
      <c s="13" r="A609">
        <v>41300.2916666667</v>
      </c>
      <c s="16" r="B609">
        <v>41300.2916666667</v>
      </c>
      <c s="13" r="C609">
        <f>A609+TIME(5,0,0)</f>
        <v>41300.5</v>
      </c>
      <c s="17" r="D609">
        <f>DATE(YEAR(C609),MONTH(C609),DAY(C609))</f>
        <v>41300</v>
      </c>
      <c s="18" r="E609">
        <f>HOUR(C609)</f>
        <v>12</v>
      </c>
      <c t="str" s="18" r="F609">
        <f>CONCATENATE("LMsched:",(H609*1000))</f>
        <v>LMsched:32000</v>
      </c>
      <c s="11" r="G609">
        <v>32</v>
      </c>
      <c s="6" r="H609">
        <v>32</v>
      </c>
      <c s="25" r="I609">
        <v>0</v>
      </c>
      <c t="str" s="18" r="J609">
        <f>CONCATENATE("LMbid:",(G609*1000))</f>
        <v>LMbid:32000</v>
      </c>
      <c t="str" s="18" r="K609">
        <f>CONCATENATE("LMUnscheduled:",(I609*1000))</f>
        <v>LMUnscheduled:0</v>
      </c>
      <c t="str" s="18" r="L609">
        <f>CONCATENATE("LMPlanned:",(N609*1000))</f>
        <v>LMPlanned:0</v>
      </c>
      <c t="str" s="18" r="M609">
        <f>CONCATENATE("LMSettled:",(P609*1000))</f>
        <v>LMSettled:32000</v>
      </c>
      <c s="25" r="N609">
        <v>0</v>
      </c>
      <c s="24" r="O609"/>
      <c s="6" r="P609">
        <v>32</v>
      </c>
      <c s="10" r="Q609">
        <v>0</v>
      </c>
      <c s="28" r="R609">
        <v>0</v>
      </c>
      <c s="28" r="S609">
        <v>576.16</v>
      </c>
      <c s="10" r="T609"/>
      <c s="20" r="U609">
        <f>X609*32</f>
        <v>594.88</v>
      </c>
      <c s="29" r="V609">
        <f>IF((U609=0),0,(S609/U609))</f>
        <v>0.968531468531468</v>
      </c>
      <c s="28" r="X609">
        <f>(AA609+AB609)*AC609</f>
        <v>18.59</v>
      </c>
      <c s="10" r="Y609"/>
      <c s="22" r="AA609">
        <v>14.02</v>
      </c>
      <c s="22" r="AB609">
        <v>4.57</v>
      </c>
      <c s="22" r="AC609">
        <v>1</v>
      </c>
      <c s="22" r="AD609">
        <v>0.97</v>
      </c>
    </row>
    <row customHeight="1" r="610" ht="12.0">
      <c s="13" r="A610">
        <v>41300.3333333333</v>
      </c>
      <c s="16" r="B610">
        <v>41300.3333333333</v>
      </c>
      <c s="17" r="C610">
        <f>A610+TIME(5,0,0)</f>
        <v>41300.5416666667</v>
      </c>
      <c s="17" r="D610">
        <f>DATE(YEAR(C610),MONTH(C610),DAY(C610))</f>
        <v>41300</v>
      </c>
      <c s="18" r="E610">
        <f>HOUR(C610)</f>
        <v>13</v>
      </c>
      <c t="str" s="18" r="F610">
        <f>CONCATENATE("LMsched:",(H610*1000))</f>
        <v>LMsched:32000</v>
      </c>
      <c s="11" r="G610">
        <v>32</v>
      </c>
      <c s="6" r="H610">
        <v>32</v>
      </c>
      <c s="25" r="I610">
        <v>0</v>
      </c>
      <c t="str" s="18" r="J610">
        <f>CONCATENATE("LMbid:",(G610*1000))</f>
        <v>LMbid:32000</v>
      </c>
      <c t="str" s="18" r="K610">
        <f>CONCATENATE("LMUnscheduled:",(I610*1000))</f>
        <v>LMUnscheduled:0</v>
      </c>
      <c t="str" s="18" r="L610">
        <f>CONCATENATE("LMPlanned:",(N610*1000))</f>
        <v>LMPlanned:0</v>
      </c>
      <c t="str" s="18" r="M610">
        <f>CONCATENATE("LMSettled:",(P610*1000))</f>
        <v>LMSettled:32000</v>
      </c>
      <c s="25" r="N610">
        <v>0</v>
      </c>
      <c s="24" r="O610"/>
      <c s="6" r="P610">
        <v>32</v>
      </c>
      <c s="10" r="Q610">
        <v>-5</v>
      </c>
      <c s="28" r="R610">
        <v>-156.7</v>
      </c>
      <c s="28" r="S610">
        <v>738.42</v>
      </c>
      <c s="10" r="T610"/>
      <c s="20" r="U610">
        <f>X610*32</f>
        <v>767.68</v>
      </c>
      <c s="29" r="V610">
        <f>IF((U610=0),0,(S610/U610))</f>
        <v>0.961885160483535</v>
      </c>
      <c s="28" r="X610">
        <f>(AA610+AB610)*AC610</f>
        <v>23.99</v>
      </c>
      <c s="10" r="Y610"/>
      <c s="22" r="AA610">
        <v>18.15</v>
      </c>
      <c s="22" r="AB610">
        <v>5.84</v>
      </c>
      <c s="22" r="AC610">
        <v>1</v>
      </c>
      <c s="22" r="AD610">
        <v>0.96</v>
      </c>
    </row>
    <row customHeight="1" r="611" ht="12.0">
      <c s="13" r="A611">
        <v>41300.375</v>
      </c>
      <c s="16" r="B611">
        <v>41300.375</v>
      </c>
      <c s="13" r="C611">
        <f>A611+TIME(5,0,0)</f>
        <v>41300.5833333333</v>
      </c>
      <c s="17" r="D611">
        <f>DATE(YEAR(C611),MONTH(C611),DAY(C611))</f>
        <v>41300</v>
      </c>
      <c s="18" r="E611">
        <f>HOUR(C611)</f>
        <v>14</v>
      </c>
      <c t="str" s="18" r="F611">
        <f>CONCATENATE("LMsched:",(H611*1000))</f>
        <v>LMsched:32000</v>
      </c>
      <c s="11" r="G611">
        <v>32</v>
      </c>
      <c s="6" r="H611">
        <v>32</v>
      </c>
      <c s="25" r="I611">
        <v>0</v>
      </c>
      <c t="str" s="18" r="J611">
        <f>CONCATENATE("LMbid:",(G611*1000))</f>
        <v>LMbid:32000</v>
      </c>
      <c t="str" s="18" r="K611">
        <f>CONCATENATE("LMUnscheduled:",(I611*1000))</f>
        <v>LMUnscheduled:0</v>
      </c>
      <c t="str" s="18" r="L611">
        <f>CONCATENATE("LMPlanned:",(N611*1000))</f>
        <v>LMPlanned:0</v>
      </c>
      <c t="str" s="18" r="M611">
        <f>CONCATENATE("LMSettled:",(P611*1000))</f>
        <v>LMSettled:30200</v>
      </c>
      <c s="25" r="N611">
        <v>0</v>
      </c>
      <c s="24" r="O611"/>
      <c s="6" r="P611">
        <v>30.2</v>
      </c>
      <c s="10" r="Q611">
        <v>-1</v>
      </c>
      <c s="28" r="R611">
        <v>-23.64</v>
      </c>
      <c s="28" r="S611">
        <v>1255.76</v>
      </c>
      <c s="10" r="T611"/>
      <c s="20" r="U611">
        <f>X611*32</f>
        <v>1404.16</v>
      </c>
      <c s="29" r="V611">
        <f>IF((U611=0),0,(S611/U611))</f>
        <v>0.894314038286235</v>
      </c>
      <c s="28" r="X611">
        <f>(AA611+AB611)*AC611</f>
        <v>43.88</v>
      </c>
      <c s="10" r="Y611"/>
      <c s="22" r="AA611">
        <v>35.53</v>
      </c>
      <c s="22" r="AB611">
        <v>8.35</v>
      </c>
      <c s="22" r="AC611">
        <v>1</v>
      </c>
      <c s="22" r="AD611">
        <v>0.95</v>
      </c>
    </row>
    <row customHeight="1" r="612" ht="12.0">
      <c s="13" r="A612">
        <v>41300.4166666667</v>
      </c>
      <c s="16" r="B612">
        <v>41300.4166666667</v>
      </c>
      <c s="13" r="C612">
        <f>A612+TIME(5,0,0)</f>
        <v>41300.625</v>
      </c>
      <c s="17" r="D612">
        <f>DATE(YEAR(C612),MONTH(C612),DAY(C612))</f>
        <v>41300</v>
      </c>
      <c s="18" r="E612">
        <f>HOUR(C612)</f>
        <v>15</v>
      </c>
      <c t="str" s="18" r="F612">
        <f>CONCATENATE("LMsched:",(H612*1000))</f>
        <v>LMsched:32000</v>
      </c>
      <c s="11" r="G612">
        <v>32</v>
      </c>
      <c s="6" r="H612">
        <v>32</v>
      </c>
      <c s="25" r="I612">
        <v>0</v>
      </c>
      <c t="str" s="18" r="J612">
        <f>CONCATENATE("LMbid:",(G612*1000))</f>
        <v>LMbid:32000</v>
      </c>
      <c t="str" s="18" r="K612">
        <f>CONCATENATE("LMUnscheduled:",(I612*1000))</f>
        <v>LMUnscheduled:0</v>
      </c>
      <c t="str" s="18" r="L612">
        <f>CONCATENATE("LMPlanned:",(N612*1000))</f>
        <v>LMPlanned:0</v>
      </c>
      <c t="str" s="18" r="M612">
        <f>CONCATENATE("LMSettled:",(P612*1000))</f>
        <v>LMSettled:32000</v>
      </c>
      <c s="25" r="N612">
        <v>0</v>
      </c>
      <c s="24" r="O612"/>
      <c s="6" r="P612">
        <v>32</v>
      </c>
      <c s="10" r="Q612">
        <v>0</v>
      </c>
      <c s="28" r="R612">
        <v>0</v>
      </c>
      <c s="28" r="S612">
        <v>1126.85</v>
      </c>
      <c s="10" r="T612"/>
      <c s="20" r="U612">
        <f>X612*32</f>
        <v>1149.12</v>
      </c>
      <c s="29" r="V612">
        <f>IF((U612=0),0,(S612/U612))</f>
        <v>0.980619952659426</v>
      </c>
      <c s="28" r="X612">
        <f>(AA612+AB612)*AC612</f>
        <v>35.91</v>
      </c>
      <c s="10" r="Y612"/>
      <c s="22" r="AA612">
        <v>26.76</v>
      </c>
      <c s="22" r="AB612">
        <v>9.15</v>
      </c>
      <c s="22" r="AC612">
        <v>1</v>
      </c>
      <c s="22" r="AD612">
        <v>0.98</v>
      </c>
    </row>
    <row customHeight="1" r="613" ht="12.0">
      <c s="13" r="A613">
        <v>41300.4583333333</v>
      </c>
      <c s="16" r="B613">
        <v>41300.4583333333</v>
      </c>
      <c s="13" r="C613">
        <f>A613+TIME(5,0,0)</f>
        <v>41300.6666666667</v>
      </c>
      <c s="17" r="D613">
        <f>DATE(YEAR(C613),MONTH(C613),DAY(C613))</f>
        <v>41300</v>
      </c>
      <c s="18" r="E613">
        <f>HOUR(C613)</f>
        <v>16</v>
      </c>
      <c t="str" s="18" r="F613">
        <f>CONCATENATE("LMsched:",(H613*1000))</f>
        <v>LMsched:32000</v>
      </c>
      <c s="11" r="G613">
        <v>32</v>
      </c>
      <c s="6" r="H613">
        <v>32</v>
      </c>
      <c s="25" r="I613">
        <v>0</v>
      </c>
      <c t="str" s="18" r="J613">
        <f>CONCATENATE("LMbid:",(G613*1000))</f>
        <v>LMbid:32000</v>
      </c>
      <c t="str" s="18" r="K613">
        <f>CONCATENATE("LMUnscheduled:",(I613*1000))</f>
        <v>LMUnscheduled:0</v>
      </c>
      <c t="str" s="18" r="L613">
        <f>CONCATENATE("LMPlanned:",(N613*1000))</f>
        <v>LMPlanned:0</v>
      </c>
      <c t="str" s="18" r="M613">
        <f>CONCATENATE("LMSettled:",(P613*1000))</f>
        <v>LMSettled:32000</v>
      </c>
      <c s="25" r="N613">
        <v>0</v>
      </c>
      <c s="24" r="O613"/>
      <c s="6" r="P613">
        <v>32</v>
      </c>
      <c s="10" r="Q613">
        <v>-2</v>
      </c>
      <c s="28" r="R613">
        <v>-63.6</v>
      </c>
      <c s="28" r="S613">
        <v>815.79</v>
      </c>
      <c s="10" r="T613"/>
      <c s="20" r="U613">
        <f>X613*32</f>
        <v>851.2</v>
      </c>
      <c s="29" r="V613">
        <f>IF((U613=0),0,(S613/U613))</f>
        <v>0.958399906015038</v>
      </c>
      <c s="28" r="X613">
        <f>(AA613+AB613)*AC613</f>
        <v>26.6</v>
      </c>
      <c s="10" r="Y613"/>
      <c s="22" r="AA613">
        <v>18.18</v>
      </c>
      <c s="22" r="AB613">
        <v>8.42</v>
      </c>
      <c s="22" r="AC613">
        <v>1</v>
      </c>
      <c s="22" r="AD613">
        <v>0.96</v>
      </c>
    </row>
    <row customHeight="1" r="614" ht="12.0">
      <c s="13" r="A614">
        <v>41300.5</v>
      </c>
      <c s="16" r="B614">
        <v>41300.5</v>
      </c>
      <c s="13" r="C614">
        <f>A614+TIME(5,0,0)</f>
        <v>41300.7083333333</v>
      </c>
      <c s="17" r="D614">
        <f>DATE(YEAR(C614),MONTH(C614),DAY(C614))</f>
        <v>41300</v>
      </c>
      <c s="18" r="E614">
        <f>HOUR(C614)</f>
        <v>17</v>
      </c>
      <c t="str" s="18" r="F614">
        <f>CONCATENATE("LMsched:",(H614*1000))</f>
        <v>LMsched:32000</v>
      </c>
      <c s="11" r="G614">
        <v>32</v>
      </c>
      <c s="6" r="H614">
        <v>32</v>
      </c>
      <c s="25" r="I614">
        <v>0</v>
      </c>
      <c t="str" s="18" r="J614">
        <f>CONCATENATE("LMbid:",(G614*1000))</f>
        <v>LMbid:32000</v>
      </c>
      <c t="str" s="18" r="K614">
        <f>CONCATENATE("LMUnscheduled:",(I614*1000))</f>
        <v>LMUnscheduled:0</v>
      </c>
      <c t="str" s="18" r="L614">
        <f>CONCATENATE("LMPlanned:",(N614*1000))</f>
        <v>LMPlanned:0</v>
      </c>
      <c t="str" s="18" r="M614">
        <f>CONCATENATE("LMSettled:",(P614*1000))</f>
        <v>LMSettled:32000</v>
      </c>
      <c s="25" r="N614">
        <v>0</v>
      </c>
      <c s="24" r="O614"/>
      <c s="6" r="P614">
        <v>32</v>
      </c>
      <c s="10" r="Q614">
        <v>-1</v>
      </c>
      <c s="28" r="R614">
        <v>-31.58</v>
      </c>
      <c s="28" r="S614">
        <v>1029.77</v>
      </c>
      <c s="10" r="T614"/>
      <c s="20" r="U614">
        <f>X614*32</f>
        <v>1059.52</v>
      </c>
      <c s="29" r="V614">
        <f>IF((U614=0),0,(S614/U614))</f>
        <v>0.971921247357294</v>
      </c>
      <c s="28" r="X614">
        <f>(AA614+AB614)*AC614</f>
        <v>33.11</v>
      </c>
      <c s="10" r="Y614"/>
      <c s="22" r="AA614">
        <v>27.5</v>
      </c>
      <c s="22" r="AB614">
        <v>5.61</v>
      </c>
      <c s="22" r="AC614">
        <v>1</v>
      </c>
      <c s="22" r="AD614">
        <v>0.97</v>
      </c>
    </row>
    <row customHeight="1" r="615" ht="12.0">
      <c s="13" r="A615">
        <v>41300.5416666667</v>
      </c>
      <c s="16" r="B615">
        <v>41300.5416666667</v>
      </c>
      <c s="13" r="C615">
        <f>A615+TIME(5,0,0)</f>
        <v>41300.75</v>
      </c>
      <c s="17" r="D615">
        <f>DATE(YEAR(C615),MONTH(C615),DAY(C615))</f>
        <v>41300</v>
      </c>
      <c s="18" r="E615">
        <f>HOUR(C615)</f>
        <v>18</v>
      </c>
      <c t="str" s="18" r="F615">
        <f>CONCATENATE("LMsched:",(H615*1000))</f>
        <v>LMsched:32000</v>
      </c>
      <c s="11" r="G615">
        <v>32</v>
      </c>
      <c s="6" r="H615">
        <v>32</v>
      </c>
      <c s="25" r="I615">
        <v>0</v>
      </c>
      <c t="str" s="18" r="J615">
        <f>CONCATENATE("LMbid:",(G615*1000))</f>
        <v>LMbid:32000</v>
      </c>
      <c t="str" s="18" r="K615">
        <f>CONCATENATE("LMUnscheduled:",(I615*1000))</f>
        <v>LMUnscheduled:0</v>
      </c>
      <c t="str" s="18" r="L615">
        <f>CONCATENATE("LMPlanned:",(N615*1000))</f>
        <v>LMPlanned:0</v>
      </c>
      <c t="str" s="18" r="M615">
        <f>CONCATENATE("LMSettled:",(P615*1000))</f>
        <v>LMSettled:32000</v>
      </c>
      <c s="25" r="N615">
        <v>0</v>
      </c>
      <c s="24" r="O615"/>
      <c s="6" r="P615">
        <v>32</v>
      </c>
      <c s="10" r="Q615">
        <v>-1</v>
      </c>
      <c s="28" r="R615">
        <v>-29.89</v>
      </c>
      <c s="28" r="S615">
        <v>818.91</v>
      </c>
      <c s="10" r="T615"/>
      <c s="20" r="U615">
        <f>X615*32</f>
        <v>836.48</v>
      </c>
      <c s="29" r="V615">
        <f>IF((U615=0),0,(S615/U615))</f>
        <v>0.978995313695486</v>
      </c>
      <c s="28" r="X615">
        <f>(AA615+AB615)*AC615</f>
        <v>26.14</v>
      </c>
      <c s="10" r="Y615"/>
      <c s="22" r="AA615">
        <v>22.29</v>
      </c>
      <c s="22" r="AB615">
        <v>3.85</v>
      </c>
      <c s="22" r="AC615">
        <v>1</v>
      </c>
      <c s="22" r="AD615">
        <v>0.98</v>
      </c>
    </row>
    <row customHeight="1" r="616" ht="12.0">
      <c s="13" r="A616">
        <v>41300.5833333333</v>
      </c>
      <c s="16" r="B616">
        <v>41300.5833333333</v>
      </c>
      <c s="13" r="C616">
        <f>A616+TIME(5,0,0)</f>
        <v>41300.7916666667</v>
      </c>
      <c s="17" r="D616">
        <f>DATE(YEAR(C616),MONTH(C616),DAY(C616))</f>
        <v>41300</v>
      </c>
      <c s="18" r="E616">
        <f>HOUR(C616)</f>
        <v>19</v>
      </c>
      <c t="str" s="18" r="F616">
        <f>CONCATENATE("LMsched:",(H616*1000))</f>
        <v>LMsched:32000</v>
      </c>
      <c s="11" r="G616">
        <v>32</v>
      </c>
      <c s="6" r="H616">
        <v>32</v>
      </c>
      <c s="25" r="I616">
        <v>0</v>
      </c>
      <c t="str" s="18" r="J616">
        <f>CONCATENATE("LMbid:",(G616*1000))</f>
        <v>LMbid:32000</v>
      </c>
      <c t="str" s="18" r="K616">
        <f>CONCATENATE("LMUnscheduled:",(I616*1000))</f>
        <v>LMUnscheduled:0</v>
      </c>
      <c t="str" s="18" r="L616">
        <f>CONCATENATE("LMPlanned:",(N616*1000))</f>
        <v>LMPlanned:0</v>
      </c>
      <c t="str" s="18" r="M616">
        <f>CONCATENATE("LMSettled:",(P616*1000))</f>
        <v>LMSettled:32000</v>
      </c>
      <c s="25" r="N616">
        <v>0</v>
      </c>
      <c s="24" r="O616"/>
      <c s="6" r="P616">
        <v>32</v>
      </c>
      <c s="10" r="Q616">
        <v>-4</v>
      </c>
      <c s="28" r="R616">
        <v>-119.4</v>
      </c>
      <c s="28" r="S616">
        <v>598.98</v>
      </c>
      <c s="10" r="T616"/>
      <c s="20" r="U616">
        <f>X616*32</f>
        <v>614.4</v>
      </c>
      <c s="29" r="V616">
        <f>IF((U616=0),0,(S616/U616))</f>
        <v>0.97490234375</v>
      </c>
      <c s="28" r="X616">
        <f>(AA616+AB616)*AC616</f>
        <v>19.2</v>
      </c>
      <c s="10" r="Y616"/>
      <c s="22" r="AA616">
        <v>15.96</v>
      </c>
      <c s="22" r="AB616">
        <v>3.24</v>
      </c>
      <c s="22" r="AC616">
        <v>1</v>
      </c>
      <c s="22" r="AD616">
        <v>0.97</v>
      </c>
    </row>
    <row customHeight="1" r="617" ht="12.0">
      <c s="13" r="A617">
        <v>41300.625</v>
      </c>
      <c s="16" r="B617">
        <v>41300.625</v>
      </c>
      <c s="13" r="C617">
        <f>A617+TIME(5,0,0)</f>
        <v>41300.8333333333</v>
      </c>
      <c s="17" r="D617">
        <f>DATE(YEAR(C617),MONTH(C617),DAY(C617))</f>
        <v>41300</v>
      </c>
      <c s="18" r="E617">
        <f>HOUR(C617)</f>
        <v>20</v>
      </c>
      <c t="str" s="18" r="F617">
        <f>CONCATENATE("LMsched:",(H617*1000))</f>
        <v>LMsched:32000</v>
      </c>
      <c s="11" r="G617">
        <v>32</v>
      </c>
      <c s="6" r="H617">
        <v>32</v>
      </c>
      <c s="25" r="I617">
        <v>0</v>
      </c>
      <c t="str" s="18" r="J617">
        <f>CONCATENATE("LMbid:",(G617*1000))</f>
        <v>LMbid:32000</v>
      </c>
      <c t="str" s="18" r="K617">
        <f>CONCATENATE("LMUnscheduled:",(I617*1000))</f>
        <v>LMUnscheduled:0</v>
      </c>
      <c t="str" s="18" r="L617">
        <f>CONCATENATE("LMPlanned:",(N617*1000))</f>
        <v>LMPlanned:0</v>
      </c>
      <c t="str" s="18" r="M617">
        <f>CONCATENATE("LMSettled:",(P617*1000))</f>
        <v>LMSettled:32000</v>
      </c>
      <c s="25" r="N617">
        <v>0</v>
      </c>
      <c s="24" r="O617"/>
      <c s="6" r="P617">
        <v>32</v>
      </c>
      <c s="10" r="Q617">
        <v>-2</v>
      </c>
      <c s="28" r="R617">
        <v>-59.82</v>
      </c>
      <c s="28" r="S617">
        <v>668.75</v>
      </c>
      <c s="10" r="T617"/>
      <c s="20" r="U617">
        <f>X617*32</f>
        <v>694.08</v>
      </c>
      <c s="29" r="V617">
        <f>IF((U617=0),0,(S617/U617))</f>
        <v>0.963505647763946</v>
      </c>
      <c s="28" r="X617">
        <f>(AA617+AB617)*AC617</f>
        <v>21.69</v>
      </c>
      <c s="10" r="Y617"/>
      <c s="22" r="AA617">
        <v>17.19</v>
      </c>
      <c s="22" r="AB617">
        <v>4.5</v>
      </c>
      <c s="22" r="AC617">
        <v>1</v>
      </c>
      <c s="22" r="AD617">
        <v>0.96</v>
      </c>
    </row>
    <row customHeight="1" r="618" ht="12.0">
      <c s="13" r="A618">
        <v>41300.6666666667</v>
      </c>
      <c s="16" r="B618">
        <v>41300.6666666667</v>
      </c>
      <c s="13" r="C618">
        <f>A618+TIME(5,0,0)</f>
        <v>41300.875</v>
      </c>
      <c s="17" r="D618">
        <f>DATE(YEAR(C618),MONTH(C618),DAY(C618))</f>
        <v>41300</v>
      </c>
      <c s="18" r="E618">
        <f>HOUR(C618)</f>
        <v>21</v>
      </c>
      <c t="str" s="18" r="F618">
        <f>CONCATENATE("LMsched:",(H618*1000))</f>
        <v>LMsched:32000</v>
      </c>
      <c s="11" r="G618">
        <v>32</v>
      </c>
      <c s="6" r="H618">
        <v>32</v>
      </c>
      <c s="25" r="I618">
        <v>0</v>
      </c>
      <c t="str" s="18" r="J618">
        <f>CONCATENATE("LMbid:",(G618*1000))</f>
        <v>LMbid:32000</v>
      </c>
      <c t="str" s="18" r="K618">
        <f>CONCATENATE("LMUnscheduled:",(I618*1000))</f>
        <v>LMUnscheduled:0</v>
      </c>
      <c t="str" s="18" r="L618">
        <f>CONCATENATE("LMPlanned:",(N618*1000))</f>
        <v>LMPlanned:0</v>
      </c>
      <c t="str" s="18" r="M618">
        <f>CONCATENATE("LMSettled:",(P618*1000))</f>
        <v>LMSettled:32000</v>
      </c>
      <c s="25" r="N618">
        <v>0</v>
      </c>
      <c s="24" r="O618"/>
      <c s="6" r="P618">
        <v>32</v>
      </c>
      <c s="10" r="Q618">
        <v>-1</v>
      </c>
      <c s="28" r="R618">
        <v>-30.6</v>
      </c>
      <c s="28" r="S618">
        <v>658.96</v>
      </c>
      <c s="10" r="T618"/>
      <c s="20" r="U618">
        <f>X618*32</f>
        <v>711.04</v>
      </c>
      <c s="29" r="V618">
        <f>IF((U618=0),0,(S618/U618))</f>
        <v>0.926755175517552</v>
      </c>
      <c s="28" r="X618">
        <f>(AA618+AB618)*AC618</f>
        <v>22.22</v>
      </c>
      <c s="10" r="Y618"/>
      <c s="22" r="AA618">
        <v>19.11</v>
      </c>
      <c s="22" r="AB618">
        <v>3.11</v>
      </c>
      <c s="22" r="AC618">
        <v>1</v>
      </c>
      <c s="22" r="AD618">
        <v>0.93</v>
      </c>
    </row>
    <row customHeight="1" r="619" ht="12.0">
      <c s="13" r="A619">
        <v>41300.7083333333</v>
      </c>
      <c s="16" r="B619">
        <v>41300.7083333333</v>
      </c>
      <c s="13" r="C619">
        <f>A619+TIME(5,0,0)</f>
        <v>41300.9166666667</v>
      </c>
      <c s="17" r="D619">
        <f>DATE(YEAR(C619),MONTH(C619),DAY(C619))</f>
        <v>41300</v>
      </c>
      <c s="18" r="E619">
        <f>HOUR(C619)</f>
        <v>22</v>
      </c>
      <c t="str" s="18" r="F619">
        <f>CONCATENATE("LMsched:",(H619*1000))</f>
        <v>LMsched:32000</v>
      </c>
      <c s="11" r="G619">
        <v>32</v>
      </c>
      <c s="6" r="H619">
        <v>32</v>
      </c>
      <c s="25" r="I619">
        <v>0</v>
      </c>
      <c t="str" s="18" r="J619">
        <f>CONCATENATE("LMbid:",(G619*1000))</f>
        <v>LMbid:32000</v>
      </c>
      <c t="str" s="18" r="K619">
        <f>CONCATENATE("LMUnscheduled:",(I619*1000))</f>
        <v>LMUnscheduled:0</v>
      </c>
      <c t="str" s="18" r="L619">
        <f>CONCATENATE("LMPlanned:",(N619*1000))</f>
        <v>LMPlanned:0</v>
      </c>
      <c t="str" s="18" r="M619">
        <f>CONCATENATE("LMSettled:",(P619*1000))</f>
        <v>LMSettled:32000</v>
      </c>
      <c s="25" r="N619">
        <v>0</v>
      </c>
      <c s="24" r="O619"/>
      <c s="6" r="P619">
        <v>32</v>
      </c>
      <c s="10" r="Q619">
        <v>-1</v>
      </c>
      <c s="28" r="R619">
        <v>-30.8</v>
      </c>
      <c s="28" r="S619">
        <v>678.17</v>
      </c>
      <c s="10" r="T619"/>
      <c s="20" r="U619">
        <f>X619*32</f>
        <v>696</v>
      </c>
      <c s="29" r="V619">
        <f>IF((U619=0),0,(S619/U619))</f>
        <v>0.974382183908046</v>
      </c>
      <c s="28" r="X619">
        <f>(AA619+AB619)*AC619</f>
        <v>21.75</v>
      </c>
      <c s="10" r="Y619"/>
      <c s="22" r="AA619">
        <v>17.48</v>
      </c>
      <c s="22" r="AB619">
        <v>4.27</v>
      </c>
      <c s="22" r="AC619">
        <v>1</v>
      </c>
      <c s="22" r="AD619">
        <v>0.97</v>
      </c>
    </row>
    <row customHeight="1" r="620" ht="12.0">
      <c s="13" r="A620">
        <v>41300.75</v>
      </c>
      <c s="16" r="B620">
        <v>41300.75</v>
      </c>
      <c s="13" r="C620">
        <f>A620+TIME(5,0,0)</f>
        <v>41300.9583333333</v>
      </c>
      <c s="17" r="D620">
        <f>DATE(YEAR(C620),MONTH(C620),DAY(C620))</f>
        <v>41300</v>
      </c>
      <c s="18" r="E620">
        <f>HOUR(C620)</f>
        <v>23</v>
      </c>
      <c t="str" s="18" r="F620">
        <f>CONCATENATE("LMsched:",(H620*1000))</f>
        <v>LMsched:32000</v>
      </c>
      <c s="11" r="G620">
        <v>32</v>
      </c>
      <c s="6" r="H620">
        <v>32</v>
      </c>
      <c s="25" r="I620">
        <v>0</v>
      </c>
      <c t="str" s="18" r="J620">
        <f>CONCATENATE("LMbid:",(G620*1000))</f>
        <v>LMbid:32000</v>
      </c>
      <c t="str" s="18" r="K620">
        <f>CONCATENATE("LMUnscheduled:",(I620*1000))</f>
        <v>LMUnscheduled:0</v>
      </c>
      <c t="str" s="18" r="L620">
        <f>CONCATENATE("LMPlanned:",(N620*1000))</f>
        <v>LMPlanned:0</v>
      </c>
      <c t="str" s="18" r="M620">
        <f>CONCATENATE("LMSettled:",(P620*1000))</f>
        <v>LMSettled:32000</v>
      </c>
      <c s="25" r="N620">
        <v>0</v>
      </c>
      <c s="24" r="O620"/>
      <c s="6" r="P620">
        <v>32</v>
      </c>
      <c s="10" r="Q620">
        <v>-2</v>
      </c>
      <c s="28" r="R620">
        <v>-61.72</v>
      </c>
      <c s="28" r="S620">
        <v>993.32</v>
      </c>
      <c s="10" r="T620"/>
      <c s="20" r="U620">
        <f>X620*32</f>
        <v>1013.44</v>
      </c>
      <c s="29" r="V620">
        <f>IF((U620=0),0,(S620/U620))</f>
        <v>0.980146826649826</v>
      </c>
      <c s="28" r="X620">
        <f>(AA620+AB620)*AC620</f>
        <v>31.67</v>
      </c>
      <c s="10" r="Y620"/>
      <c s="22" r="AA620">
        <v>23.22</v>
      </c>
      <c s="22" r="AB620">
        <v>8.45</v>
      </c>
      <c s="22" r="AC620">
        <v>1</v>
      </c>
      <c s="22" r="AD620">
        <v>0.98</v>
      </c>
    </row>
    <row customHeight="1" r="621" ht="12.0">
      <c s="13" r="A621">
        <v>41300.7916666667</v>
      </c>
      <c s="16" r="B621">
        <v>41300.7916666667</v>
      </c>
      <c s="13" r="C621">
        <f>A621+TIME(5,0,0)</f>
        <v>41301</v>
      </c>
      <c s="17" r="D621">
        <f>DATE(YEAR(C621),MONTH(C621),DAY(C621))</f>
        <v>41301</v>
      </c>
      <c s="18" r="E621">
        <f>HOUR(C621)</f>
        <v>0</v>
      </c>
      <c t="str" s="18" r="F621">
        <f>CONCATENATE("LMsched:",(H621*1000))</f>
        <v>LMsched:32000</v>
      </c>
      <c s="11" r="G621">
        <v>32</v>
      </c>
      <c s="6" r="H621">
        <v>32</v>
      </c>
      <c s="25" r="I621">
        <v>0</v>
      </c>
      <c t="str" s="18" r="J621">
        <f>CONCATENATE("LMbid:",(G621*1000))</f>
        <v>LMbid:32000</v>
      </c>
      <c t="str" s="18" r="K621">
        <f>CONCATENATE("LMUnscheduled:",(I621*1000))</f>
        <v>LMUnscheduled:0</v>
      </c>
      <c t="str" s="18" r="L621">
        <f>CONCATENATE("LMPlanned:",(N621*1000))</f>
        <v>LMPlanned:0</v>
      </c>
      <c t="str" s="18" r="M621">
        <f>CONCATENATE("LMSettled:",(P621*1000))</f>
        <v>LMSettled:32000</v>
      </c>
      <c s="25" r="N621">
        <v>0</v>
      </c>
      <c s="24" r="O621"/>
      <c s="6" r="P621">
        <v>32</v>
      </c>
      <c s="10" r="Q621">
        <v>-2</v>
      </c>
      <c s="28" r="R621">
        <v>-68.06</v>
      </c>
      <c s="28" r="S621">
        <v>744.19</v>
      </c>
      <c s="10" r="T621"/>
      <c s="20" r="U621">
        <f>X621*32</f>
        <v>852.48</v>
      </c>
      <c s="29" r="V621">
        <f>IF((U621=0),0,(S621/U621))</f>
        <v>0.872970626876877</v>
      </c>
      <c s="28" r="X621">
        <f>(AA621+AB621)*AC621</f>
        <v>26.64</v>
      </c>
      <c s="10" r="Y621"/>
      <c s="22" r="AA621">
        <v>19.03</v>
      </c>
      <c s="22" r="AB621">
        <v>7.61</v>
      </c>
      <c s="22" r="AC621">
        <v>1</v>
      </c>
      <c s="22" r="AD621">
        <v>0.87</v>
      </c>
    </row>
    <row customHeight="1" r="622" ht="12.0">
      <c s="13" r="A622">
        <v>41300.8333333333</v>
      </c>
      <c s="16" r="B622">
        <v>41300.8333333333</v>
      </c>
      <c s="13" r="C622">
        <f>A622+TIME(5,0,0)</f>
        <v>41301.0416666667</v>
      </c>
      <c s="17" r="D622">
        <f>DATE(YEAR(C622),MONTH(C622),DAY(C622))</f>
        <v>41301</v>
      </c>
      <c s="18" r="E622">
        <f>HOUR(C622)</f>
        <v>1</v>
      </c>
      <c t="str" s="18" r="F622">
        <f>CONCATENATE("LMsched:",(H622*1000))</f>
        <v>LMsched:32000</v>
      </c>
      <c s="11" r="G622">
        <v>32</v>
      </c>
      <c s="6" r="H622">
        <v>32</v>
      </c>
      <c s="25" r="I622">
        <v>0</v>
      </c>
      <c t="str" s="18" r="J622">
        <f>CONCATENATE("LMbid:",(G622*1000))</f>
        <v>LMbid:32000</v>
      </c>
      <c t="str" s="18" r="K622">
        <f>CONCATENATE("LMUnscheduled:",(I622*1000))</f>
        <v>LMUnscheduled:0</v>
      </c>
      <c t="str" s="18" r="L622">
        <f>CONCATENATE("LMPlanned:",(N622*1000))</f>
        <v>LMPlanned:0</v>
      </c>
      <c t="str" s="18" r="M622">
        <f>CONCATENATE("LMSettled:",(P622*1000))</f>
        <v>LMSettled:32000</v>
      </c>
      <c s="25" r="N622">
        <v>0</v>
      </c>
      <c s="24" r="O622"/>
      <c s="6" r="P622">
        <v>32</v>
      </c>
      <c s="10" r="Q622">
        <v>0</v>
      </c>
      <c s="28" r="R622">
        <v>0</v>
      </c>
      <c s="28" r="S622">
        <v>601.84</v>
      </c>
      <c s="10" r="T622"/>
      <c s="20" r="U622">
        <f>X622*32</f>
        <v>617.6</v>
      </c>
      <c s="29" r="V622">
        <f>IF((U622=0),0,(S622/U622))</f>
        <v>0.974481865284974</v>
      </c>
      <c s="28" r="X622">
        <f>(AA622+AB622)*AC622</f>
        <v>19.3</v>
      </c>
      <c s="10" r="Y622"/>
      <c s="22" r="AA622">
        <v>15.51</v>
      </c>
      <c s="22" r="AB622">
        <v>3.79</v>
      </c>
      <c s="22" r="AC622">
        <v>1</v>
      </c>
      <c s="22" r="AD622">
        <v>0.97</v>
      </c>
    </row>
    <row customHeight="1" r="623" ht="12.0">
      <c s="13" r="A623">
        <v>41300.875</v>
      </c>
      <c s="16" r="B623">
        <v>41300.875</v>
      </c>
      <c s="13" r="C623">
        <f>A623+TIME(5,0,0)</f>
        <v>41301.0833333333</v>
      </c>
      <c s="17" r="D623">
        <f>DATE(YEAR(C623),MONTH(C623),DAY(C623))</f>
        <v>41301</v>
      </c>
      <c s="18" r="E623">
        <f>HOUR(C623)</f>
        <v>2</v>
      </c>
      <c t="str" s="18" r="F623">
        <f>CONCATENATE("LMsched:",(H623*1000))</f>
        <v>LMsched:32000</v>
      </c>
      <c s="11" r="G623">
        <v>32</v>
      </c>
      <c s="6" r="H623">
        <v>32</v>
      </c>
      <c s="25" r="I623">
        <v>0</v>
      </c>
      <c t="str" s="18" r="J623">
        <f>CONCATENATE("LMbid:",(G623*1000))</f>
        <v>LMbid:32000</v>
      </c>
      <c t="str" s="18" r="K623">
        <f>CONCATENATE("LMUnscheduled:",(I623*1000))</f>
        <v>LMUnscheduled:0</v>
      </c>
      <c t="str" s="18" r="L623">
        <f>CONCATENATE("LMPlanned:",(N623*1000))</f>
        <v>LMPlanned:0</v>
      </c>
      <c t="str" s="18" r="M623">
        <f>CONCATENATE("LMSettled:",(P623*1000))</f>
        <v>LMSettled:32000</v>
      </c>
      <c s="25" r="N623">
        <v>0</v>
      </c>
      <c s="24" r="O623"/>
      <c s="6" r="P623">
        <v>32</v>
      </c>
      <c s="10" r="Q623">
        <v>-1</v>
      </c>
      <c s="28" r="R623">
        <v>-32.36</v>
      </c>
      <c s="28" r="S623">
        <v>625.45</v>
      </c>
      <c s="10" r="T623"/>
      <c s="20" r="U623">
        <f>X623*32</f>
        <v>636.48</v>
      </c>
      <c s="29" r="V623">
        <f>IF((U623=0),0,(S623/U623))</f>
        <v>0.982670311714429</v>
      </c>
      <c s="28" r="X623">
        <f>(AA623+AB623)*AC623</f>
        <v>19.89</v>
      </c>
      <c s="10" r="Y623"/>
      <c s="22" r="AA623">
        <v>14.05</v>
      </c>
      <c s="22" r="AB623">
        <v>5.84</v>
      </c>
      <c s="22" r="AC623">
        <v>1</v>
      </c>
      <c s="22" r="AD623">
        <v>0.98</v>
      </c>
    </row>
    <row customHeight="1" r="624" ht="12.0">
      <c s="13" r="A624">
        <v>41300.9166666667</v>
      </c>
      <c s="16" r="B624">
        <v>41300.9166666667</v>
      </c>
      <c s="13" r="C624">
        <f>A624+TIME(5,0,0)</f>
        <v>41301.125</v>
      </c>
      <c s="17" r="D624">
        <f>DATE(YEAR(C624),MONTH(C624),DAY(C624))</f>
        <v>41301</v>
      </c>
      <c s="18" r="E624">
        <f>HOUR(C624)</f>
        <v>3</v>
      </c>
      <c t="str" s="18" r="F624">
        <f>CONCATENATE("LMsched:",(H624*1000))</f>
        <v>LMsched:32000</v>
      </c>
      <c s="11" r="G624">
        <v>32</v>
      </c>
      <c s="6" r="H624">
        <v>32</v>
      </c>
      <c s="25" r="I624">
        <v>0</v>
      </c>
      <c t="str" s="18" r="J624">
        <f>CONCATENATE("LMbid:",(G624*1000))</f>
        <v>LMbid:32000</v>
      </c>
      <c t="str" s="18" r="K624">
        <f>CONCATENATE("LMUnscheduled:",(I624*1000))</f>
        <v>LMUnscheduled:0</v>
      </c>
      <c t="str" s="18" r="L624">
        <f>CONCATENATE("LMPlanned:",(N624*1000))</f>
        <v>LMPlanned:0</v>
      </c>
      <c t="str" s="18" r="M624">
        <f>CONCATENATE("LMSettled:",(P624*1000))</f>
        <v>LMSettled:32000</v>
      </c>
      <c s="25" r="N624">
        <v>0</v>
      </c>
      <c s="24" r="O624"/>
      <c s="6" r="P624">
        <v>32</v>
      </c>
      <c s="10" r="Q624">
        <v>-2</v>
      </c>
      <c s="28" r="R624">
        <v>-61.7</v>
      </c>
      <c s="28" r="S624">
        <v>623.43</v>
      </c>
      <c s="10" r="T624"/>
      <c s="20" r="U624">
        <f>X624*32</f>
        <v>637.76</v>
      </c>
      <c s="29" r="V624">
        <f>IF((U624=0),0,(S624/U624))</f>
        <v>0.977530732563974</v>
      </c>
      <c s="28" r="X624">
        <f>(AA624+AB624)*AC624</f>
        <v>19.93</v>
      </c>
      <c s="10" r="Y624"/>
      <c s="22" r="AA624">
        <v>11.83</v>
      </c>
      <c s="22" r="AB624">
        <v>8.1</v>
      </c>
      <c s="22" r="AC624">
        <v>1</v>
      </c>
      <c s="22" r="AD624">
        <v>0.98</v>
      </c>
    </row>
    <row customHeight="1" r="625" ht="12.0">
      <c s="13" r="A625">
        <v>41300.9583333333</v>
      </c>
      <c s="16" r="B625">
        <v>41300.9583333333</v>
      </c>
      <c s="13" r="C625">
        <f>A625+TIME(5,0,0)</f>
        <v>41301.1666666667</v>
      </c>
      <c s="17" r="D625">
        <f>DATE(YEAR(C625),MONTH(C625),DAY(C625))</f>
        <v>41301</v>
      </c>
      <c s="18" r="E625">
        <f>HOUR(C625)</f>
        <v>4</v>
      </c>
      <c t="str" s="18" r="F625">
        <f>CONCATENATE("LMsched:",(H625*1000))</f>
        <v>LMsched:32000</v>
      </c>
      <c s="11" r="G625">
        <v>32</v>
      </c>
      <c s="6" r="H625">
        <v>32</v>
      </c>
      <c s="25" r="I625">
        <v>0</v>
      </c>
      <c t="str" s="18" r="J625">
        <f>CONCATENATE("LMbid:",(G625*1000))</f>
        <v>LMbid:32000</v>
      </c>
      <c t="str" s="18" r="K625">
        <f>CONCATENATE("LMUnscheduled:",(I625*1000))</f>
        <v>LMUnscheduled:0</v>
      </c>
      <c t="str" s="18" r="L625">
        <f>CONCATENATE("LMPlanned:",(N625*1000))</f>
        <v>LMPlanned:0</v>
      </c>
      <c t="str" s="18" r="M625">
        <f>CONCATENATE("LMSettled:",(P625*1000))</f>
        <v>LMSettled:32000</v>
      </c>
      <c s="25" r="N625">
        <v>0</v>
      </c>
      <c s="24" r="O625"/>
      <c s="6" r="P625">
        <v>32</v>
      </c>
      <c s="10" r="Q625">
        <v>0</v>
      </c>
      <c s="28" r="R625">
        <v>0</v>
      </c>
      <c s="28" r="S625">
        <v>626.09</v>
      </c>
      <c s="10" r="T625"/>
      <c s="20" r="U625">
        <f>X625*32</f>
        <v>663.68</v>
      </c>
      <c s="29" r="V625">
        <f>IF((U625=0),0,(S625/U625))</f>
        <v>0.943361258437802</v>
      </c>
      <c s="28" r="X625">
        <f>(AA625+AB625)*AC625</f>
        <v>20.74</v>
      </c>
      <c s="10" r="Y625"/>
      <c s="22" r="AA625">
        <v>18.54</v>
      </c>
      <c s="22" r="AB625">
        <v>2.2</v>
      </c>
      <c s="22" r="AC625">
        <v>1</v>
      </c>
      <c s="22" r="AD625">
        <v>0.94</v>
      </c>
    </row>
    <row customHeight="1" r="626" ht="12.0">
      <c s="13" r="A626">
        <v>41301</v>
      </c>
      <c s="16" r="B626">
        <v>41301</v>
      </c>
      <c s="13" r="C626">
        <f>A626+TIME(5,0,0)</f>
        <v>41301.2083333333</v>
      </c>
      <c s="17" r="D626">
        <f>DATE(YEAR(C626),MONTH(C626),DAY(C626))</f>
        <v>41301</v>
      </c>
      <c s="18" r="E626">
        <f>HOUR(C626)</f>
        <v>5</v>
      </c>
      <c t="str" s="18" r="F626">
        <f>CONCATENATE("LMsched:",(H626*1000))</f>
        <v>LMsched:32000</v>
      </c>
      <c s="11" r="G626">
        <v>32</v>
      </c>
      <c s="6" r="H626">
        <v>32</v>
      </c>
      <c s="25" r="I626">
        <v>0</v>
      </c>
      <c t="str" s="18" r="J626">
        <f>CONCATENATE("LMbid:",(G626*1000))</f>
        <v>LMbid:32000</v>
      </c>
      <c t="str" s="18" r="K626">
        <f>CONCATENATE("LMUnscheduled:",(I626*1000))</f>
        <v>LMUnscheduled:0</v>
      </c>
      <c t="str" s="18" r="L626">
        <f>CONCATENATE("LMPlanned:",(N626*1000))</f>
        <v>LMPlanned:0</v>
      </c>
      <c t="str" s="18" r="M626">
        <f>CONCATENATE("LMSettled:",(P626*1000))</f>
        <v>LMSettled:32000</v>
      </c>
      <c s="25" r="N626">
        <v>0</v>
      </c>
      <c s="24" r="O626"/>
      <c s="6" r="P626">
        <v>32</v>
      </c>
      <c s="10" r="Q626">
        <v>-2</v>
      </c>
      <c s="28" r="R626">
        <v>-62.58</v>
      </c>
      <c s="28" r="S626">
        <v>537.67</v>
      </c>
      <c s="10" r="T626"/>
      <c s="20" r="U626">
        <f>X626*32</f>
        <v>546.88</v>
      </c>
      <c s="29" r="V626">
        <f>IF((U626=0),0,(S626/U626))</f>
        <v>0.983159011117613</v>
      </c>
      <c s="28" r="X626">
        <f>(AA626+AB626)*AC626</f>
        <v>17.09</v>
      </c>
      <c s="10" r="Y626"/>
      <c s="22" r="AA626">
        <v>12.47</v>
      </c>
      <c s="22" r="AB626">
        <v>4.62</v>
      </c>
      <c s="22" r="AC626">
        <v>1</v>
      </c>
      <c s="22" r="AD626">
        <v>0.98</v>
      </c>
    </row>
    <row customHeight="1" r="627" ht="12.0">
      <c s="13" r="A627">
        <v>41301.0416666667</v>
      </c>
      <c s="16" r="B627">
        <v>41301.0416666667</v>
      </c>
      <c s="13" r="C627">
        <f>A627+TIME(5,0,0)</f>
        <v>41301.25</v>
      </c>
      <c s="17" r="D627">
        <f>DATE(YEAR(C627),MONTH(C627),DAY(C627))</f>
        <v>41301</v>
      </c>
      <c s="18" r="E627">
        <f>HOUR(C627)</f>
        <v>6</v>
      </c>
      <c t="str" s="18" r="F627">
        <f>CONCATENATE("LMsched:",(H627*1000))</f>
        <v>LMsched:32000</v>
      </c>
      <c s="11" r="G627">
        <v>32</v>
      </c>
      <c s="6" r="H627">
        <v>32</v>
      </c>
      <c s="25" r="I627">
        <v>0</v>
      </c>
      <c t="str" s="18" r="J627">
        <f>CONCATENATE("LMbid:",(G627*1000))</f>
        <v>LMbid:32000</v>
      </c>
      <c t="str" s="18" r="K627">
        <f>CONCATENATE("LMUnscheduled:",(I627*1000))</f>
        <v>LMUnscheduled:0</v>
      </c>
      <c t="str" s="18" r="L627">
        <f>CONCATENATE("LMPlanned:",(N627*1000))</f>
        <v>LMPlanned:0</v>
      </c>
      <c t="str" s="18" r="M627">
        <f>CONCATENATE("LMSettled:",(P627*1000))</f>
        <v>LMSettled:32000</v>
      </c>
      <c s="25" r="N627">
        <v>0</v>
      </c>
      <c s="24" r="O627"/>
      <c s="6" r="P627">
        <v>32</v>
      </c>
      <c s="10" r="Q627">
        <v>0</v>
      </c>
      <c s="28" r="R627">
        <v>0</v>
      </c>
      <c s="28" r="S627">
        <v>603.22</v>
      </c>
      <c s="10" r="T627"/>
      <c s="20" r="U627">
        <f>X627*32</f>
        <v>623.68</v>
      </c>
      <c s="29" r="V627">
        <f>IF((U627=0),0,(S627/U627))</f>
        <v>0.967194715238584</v>
      </c>
      <c s="28" r="X627">
        <f>(AA627+AB627)*AC627</f>
        <v>19.49</v>
      </c>
      <c s="10" r="Y627"/>
      <c s="22" r="AA627">
        <v>12.67</v>
      </c>
      <c s="22" r="AB627">
        <v>6.82</v>
      </c>
      <c s="22" r="AC627">
        <v>1</v>
      </c>
      <c s="22" r="AD627">
        <v>0.97</v>
      </c>
    </row>
    <row customHeight="1" r="628" ht="12.0">
      <c s="13" r="A628">
        <v>41301.0833333333</v>
      </c>
      <c s="16" r="B628">
        <v>41301.0833333333</v>
      </c>
      <c s="13" r="C628">
        <f>A628+TIME(5,0,0)</f>
        <v>41301.2916666667</v>
      </c>
      <c s="17" r="D628">
        <f>DATE(YEAR(C628),MONTH(C628),DAY(C628))</f>
        <v>41301</v>
      </c>
      <c s="18" r="E628">
        <f>HOUR(C628)</f>
        <v>7</v>
      </c>
      <c t="str" s="18" r="F628">
        <f>CONCATENATE("LMsched:",(H628*1000))</f>
        <v>LMsched:32000</v>
      </c>
      <c s="11" r="G628">
        <v>32</v>
      </c>
      <c s="6" r="H628">
        <v>32</v>
      </c>
      <c s="25" r="I628">
        <v>0</v>
      </c>
      <c t="str" s="18" r="J628">
        <f>CONCATENATE("LMbid:",(G628*1000))</f>
        <v>LMbid:32000</v>
      </c>
      <c t="str" s="18" r="K628">
        <f>CONCATENATE("LMUnscheduled:",(I628*1000))</f>
        <v>LMUnscheduled:0</v>
      </c>
      <c t="str" s="18" r="L628">
        <f>CONCATENATE("LMPlanned:",(N628*1000))</f>
        <v>LMPlanned:0</v>
      </c>
      <c t="str" s="18" r="M628">
        <f>CONCATENATE("LMSettled:",(P628*1000))</f>
        <v>LMSettled:32000</v>
      </c>
      <c s="25" r="N628">
        <v>0</v>
      </c>
      <c s="24" r="O628"/>
      <c s="6" r="P628">
        <v>32</v>
      </c>
      <c s="10" r="Q628">
        <v>-2</v>
      </c>
      <c s="28" r="R628">
        <v>-65.32</v>
      </c>
      <c s="28" r="S628">
        <v>602.13</v>
      </c>
      <c s="10" r="T628"/>
      <c s="20" r="U628">
        <f>X628*32</f>
        <v>617.6</v>
      </c>
      <c s="29" r="V628">
        <f>IF((U628=0),0,(S628/U628))</f>
        <v>0.974951424870466</v>
      </c>
      <c s="28" r="X628">
        <f>(AA628+AB628)*AC628</f>
        <v>19.3</v>
      </c>
      <c s="10" r="Y628"/>
      <c s="22" r="AA628">
        <v>15.34</v>
      </c>
      <c s="22" r="AB628">
        <v>3.96</v>
      </c>
      <c s="22" r="AC628">
        <v>1</v>
      </c>
      <c s="22" r="AD628">
        <v>0.97</v>
      </c>
    </row>
    <row customHeight="1" r="629" ht="12.0">
      <c s="13" r="A629">
        <v>41301.125</v>
      </c>
      <c s="16" r="B629">
        <v>41301.125</v>
      </c>
      <c s="13" r="C629">
        <f>A629+TIME(5,0,0)</f>
        <v>41301.3333333333</v>
      </c>
      <c s="17" r="D629">
        <f>DATE(YEAR(C629),MONTH(C629),DAY(C629))</f>
        <v>41301</v>
      </c>
      <c s="18" r="E629">
        <f>HOUR(C629)</f>
        <v>8</v>
      </c>
      <c t="str" s="18" r="F629">
        <f>CONCATENATE("LMsched:",(H629*1000))</f>
        <v>LMsched:32000</v>
      </c>
      <c s="11" r="G629">
        <v>32</v>
      </c>
      <c s="6" r="H629">
        <v>32</v>
      </c>
      <c s="25" r="I629">
        <v>0</v>
      </c>
      <c t="str" s="18" r="J629">
        <f>CONCATENATE("LMbid:",(G629*1000))</f>
        <v>LMbid:32000</v>
      </c>
      <c t="str" s="18" r="K629">
        <f>CONCATENATE("LMUnscheduled:",(I629*1000))</f>
        <v>LMUnscheduled:0</v>
      </c>
      <c t="str" s="18" r="L629">
        <f>CONCATENATE("LMPlanned:",(N629*1000))</f>
        <v>LMPlanned:0</v>
      </c>
      <c t="str" s="18" r="M629">
        <f>CONCATENATE("LMSettled:",(P629*1000))</f>
        <v>LMSettled:32000</v>
      </c>
      <c s="25" r="N629">
        <v>0</v>
      </c>
      <c s="24" r="O629"/>
      <c s="6" r="P629">
        <v>32</v>
      </c>
      <c s="10" r="Q629">
        <v>-1</v>
      </c>
      <c s="28" r="R629">
        <v>-32.02</v>
      </c>
      <c s="28" r="S629">
        <v>534.47</v>
      </c>
      <c s="10" r="T629"/>
      <c s="20" r="U629">
        <f>X629*32</f>
        <v>545.92</v>
      </c>
      <c s="29" r="V629">
        <f>IF((U629=0),0,(S629/U629))</f>
        <v>0.97902623094959</v>
      </c>
      <c s="28" r="X629">
        <f>(AA629+AB629)*AC629</f>
        <v>17.06</v>
      </c>
      <c s="10" r="Y629"/>
      <c s="22" r="AA629">
        <v>11.34</v>
      </c>
      <c s="22" r="AB629">
        <v>5.72</v>
      </c>
      <c s="22" r="AC629">
        <v>1</v>
      </c>
      <c s="22" r="AD629">
        <v>0.98</v>
      </c>
    </row>
    <row customHeight="1" r="630" ht="12.0">
      <c s="13" r="A630">
        <v>41301.1666666667</v>
      </c>
      <c s="16" r="B630">
        <v>41301.1666666667</v>
      </c>
      <c s="13" r="C630">
        <f>A630+TIME(5,0,0)</f>
        <v>41301.375</v>
      </c>
      <c s="17" r="D630">
        <f>DATE(YEAR(C630),MONTH(C630),DAY(C630))</f>
        <v>41301</v>
      </c>
      <c s="18" r="E630">
        <f>HOUR(C630)</f>
        <v>9</v>
      </c>
      <c t="str" s="18" r="F630">
        <f>CONCATENATE("LMsched:",(H630*1000))</f>
        <v>LMsched:32000</v>
      </c>
      <c s="11" r="G630">
        <v>32</v>
      </c>
      <c s="6" r="H630">
        <v>32</v>
      </c>
      <c s="25" r="I630">
        <v>0</v>
      </c>
      <c t="str" s="18" r="J630">
        <f>CONCATENATE("LMbid:",(G630*1000))</f>
        <v>LMbid:32000</v>
      </c>
      <c t="str" s="18" r="K630">
        <f>CONCATENATE("LMUnscheduled:",(I630*1000))</f>
        <v>LMUnscheduled:0</v>
      </c>
      <c t="str" s="18" r="L630">
        <f>CONCATENATE("LMPlanned:",(N630*1000))</f>
        <v>LMPlanned:0</v>
      </c>
      <c t="str" s="18" r="M630">
        <f>CONCATENATE("LMSettled:",(P630*1000))</f>
        <v>LMSettled:32000</v>
      </c>
      <c s="25" r="N630">
        <v>0</v>
      </c>
      <c s="24" r="O630"/>
      <c s="6" r="P630">
        <v>32</v>
      </c>
      <c s="10" r="Q630">
        <v>-2</v>
      </c>
      <c s="28" r="R630">
        <v>-64.42</v>
      </c>
      <c s="28" r="S630">
        <v>740.63</v>
      </c>
      <c s="10" r="T630"/>
      <c s="20" r="U630">
        <f>X630*32</f>
        <v>762.56</v>
      </c>
      <c s="29" r="V630">
        <f>IF((U630=0),0,(S630/U630))</f>
        <v>0.971241607217793</v>
      </c>
      <c s="28" r="X630">
        <f>(AA630+AB630)*AC630</f>
        <v>23.83</v>
      </c>
      <c s="10" r="Y630"/>
      <c s="22" r="AA630">
        <v>17.52</v>
      </c>
      <c s="22" r="AB630">
        <v>6.31</v>
      </c>
      <c s="22" r="AC630">
        <v>1</v>
      </c>
      <c s="22" r="AD630">
        <v>0.97</v>
      </c>
    </row>
    <row customHeight="1" r="631" ht="12.0">
      <c s="13" r="A631">
        <v>41301.2083333333</v>
      </c>
      <c s="16" r="B631">
        <v>41301.2083333333</v>
      </c>
      <c s="13" r="C631">
        <f>A631+TIME(5,0,0)</f>
        <v>41301.4166666667</v>
      </c>
      <c s="17" r="D631">
        <f>DATE(YEAR(C631),MONTH(C631),DAY(C631))</f>
        <v>41301</v>
      </c>
      <c s="18" r="E631">
        <f>HOUR(C631)</f>
        <v>10</v>
      </c>
      <c t="str" s="18" r="F631">
        <f>CONCATENATE("LMsched:",(H631*1000))</f>
        <v>LMsched:32000</v>
      </c>
      <c s="11" r="G631">
        <v>32</v>
      </c>
      <c s="6" r="H631">
        <v>32</v>
      </c>
      <c s="25" r="I631">
        <v>0</v>
      </c>
      <c t="str" s="18" r="J631">
        <f>CONCATENATE("LMbid:",(G631*1000))</f>
        <v>LMbid:32000</v>
      </c>
      <c t="str" s="18" r="K631">
        <f>CONCATENATE("LMUnscheduled:",(I631*1000))</f>
        <v>LMUnscheduled:0</v>
      </c>
      <c t="str" s="18" r="L631">
        <f>CONCATENATE("LMPlanned:",(N631*1000))</f>
        <v>LMPlanned:0</v>
      </c>
      <c t="str" s="18" r="M631">
        <f>CONCATENATE("LMSettled:",(P631*1000))</f>
        <v>LMSettled:32000</v>
      </c>
      <c s="25" r="N631">
        <v>0</v>
      </c>
      <c s="24" r="O631"/>
      <c s="6" r="P631">
        <v>32</v>
      </c>
      <c s="10" r="Q631">
        <v>-1</v>
      </c>
      <c s="28" r="R631">
        <v>-32.16</v>
      </c>
      <c s="28" r="S631">
        <v>533.31</v>
      </c>
      <c s="10" r="T631"/>
      <c s="20" r="U631">
        <f>X631*32</f>
        <v>545.92</v>
      </c>
      <c s="29" r="V631">
        <f>IF((U631=0),0,(S631/U631))</f>
        <v>0.976901377491207</v>
      </c>
      <c s="28" r="X631">
        <f>(AA631+AB631)*AC631</f>
        <v>17.06</v>
      </c>
      <c s="10" r="Y631"/>
      <c s="22" r="AA631">
        <v>13.04</v>
      </c>
      <c s="22" r="AB631">
        <v>4.02</v>
      </c>
      <c s="22" r="AC631">
        <v>1</v>
      </c>
      <c s="22" r="AD631">
        <v>0.98</v>
      </c>
    </row>
    <row customHeight="1" r="632" ht="12.0">
      <c s="13" r="A632">
        <v>41301.25</v>
      </c>
      <c s="16" r="B632">
        <v>41301.25</v>
      </c>
      <c s="17" r="C632">
        <f>A632+TIME(5,0,0)</f>
        <v>41301.4583333333</v>
      </c>
      <c s="17" r="D632">
        <f>DATE(YEAR(C632),MONTH(C632),DAY(C632))</f>
        <v>41301</v>
      </c>
      <c s="18" r="E632">
        <f>HOUR(C632)</f>
        <v>11</v>
      </c>
      <c t="str" s="18" r="F632">
        <f>CONCATENATE("LMsched:",(H632*1000))</f>
        <v>LMsched:32000</v>
      </c>
      <c s="11" r="G632">
        <v>32</v>
      </c>
      <c s="6" r="H632">
        <v>32</v>
      </c>
      <c s="25" r="I632">
        <v>0</v>
      </c>
      <c t="str" s="18" r="J632">
        <f>CONCATENATE("LMbid:",(G632*1000))</f>
        <v>LMbid:32000</v>
      </c>
      <c t="str" s="18" r="K632">
        <f>CONCATENATE("LMUnscheduled:",(I632*1000))</f>
        <v>LMUnscheduled:0</v>
      </c>
      <c t="str" s="18" r="L632">
        <f>CONCATENATE("LMPlanned:",(N632*1000))</f>
        <v>LMPlanned:0</v>
      </c>
      <c t="str" s="18" r="M632">
        <f>CONCATENATE("LMSettled:",(P632*1000))</f>
        <v>LMSettled:32000</v>
      </c>
      <c s="25" r="N632">
        <v>0</v>
      </c>
      <c s="24" r="O632"/>
      <c s="6" r="P632">
        <v>32</v>
      </c>
      <c s="10" r="Q632">
        <v>-1</v>
      </c>
      <c s="28" r="R632">
        <v>-31.71</v>
      </c>
      <c s="28" r="S632">
        <v>491.15</v>
      </c>
      <c s="10" r="T632"/>
      <c s="20" r="U632">
        <f>X632*32</f>
        <v>507.2</v>
      </c>
      <c s="29" r="V632">
        <f>IF((U632=0),0,(S632/U632))</f>
        <v>0.968355678233438</v>
      </c>
      <c s="28" r="X632">
        <f>(AA632+AB632)*AC632</f>
        <v>15.85</v>
      </c>
      <c s="10" r="Y632"/>
      <c s="22" r="AA632">
        <v>12.23</v>
      </c>
      <c s="22" r="AB632">
        <v>3.62</v>
      </c>
      <c s="22" r="AC632">
        <v>1</v>
      </c>
      <c s="22" r="AD632">
        <v>0.97</v>
      </c>
    </row>
    <row customHeight="1" r="633" ht="12.0">
      <c s="13" r="A633">
        <v>41301.2916666667</v>
      </c>
      <c s="16" r="B633">
        <v>41301.2916666667</v>
      </c>
      <c s="13" r="C633">
        <f>A633+TIME(5,0,0)</f>
        <v>41301.5</v>
      </c>
      <c s="17" r="D633">
        <f>DATE(YEAR(C633),MONTH(C633),DAY(C633))</f>
        <v>41301</v>
      </c>
      <c s="18" r="E633">
        <f>HOUR(C633)</f>
        <v>12</v>
      </c>
      <c t="str" s="18" r="F633">
        <f>CONCATENATE("LMsched:",(H633*1000))</f>
        <v>LMsched:32000</v>
      </c>
      <c s="11" r="G633">
        <v>32</v>
      </c>
      <c s="6" r="H633">
        <v>32</v>
      </c>
      <c s="25" r="I633">
        <v>0</v>
      </c>
      <c t="str" s="18" r="J633">
        <f>CONCATENATE("LMbid:",(G633*1000))</f>
        <v>LMbid:32000</v>
      </c>
      <c t="str" s="18" r="K633">
        <f>CONCATENATE("LMUnscheduled:",(I633*1000))</f>
        <v>LMUnscheduled:0</v>
      </c>
      <c t="str" s="18" r="L633">
        <f>CONCATENATE("LMPlanned:",(N633*1000))</f>
        <v>LMPlanned:0</v>
      </c>
      <c t="str" s="18" r="M633">
        <f>CONCATENATE("LMSettled:",(P633*1000))</f>
        <v>LMSettled:32000</v>
      </c>
      <c s="25" r="N633">
        <v>0</v>
      </c>
      <c s="24" r="O633"/>
      <c s="6" r="P633">
        <v>32</v>
      </c>
      <c s="10" r="Q633">
        <v>-3</v>
      </c>
      <c s="28" r="R633">
        <v>-95.1</v>
      </c>
      <c s="28" r="S633">
        <v>513.33</v>
      </c>
      <c s="10" r="T633"/>
      <c s="20" r="U633">
        <f>X633*32</f>
        <v>522.24</v>
      </c>
      <c s="29" r="V633">
        <f>IF((U633=0),0,(S633/U633))</f>
        <v>0.982938878676471</v>
      </c>
      <c s="28" r="X633">
        <f>(AA633+AB633)*AC633</f>
        <v>16.32</v>
      </c>
      <c s="10" r="Y633"/>
      <c s="22" r="AA633">
        <v>4.34</v>
      </c>
      <c s="22" r="AB633">
        <v>11.98</v>
      </c>
      <c s="22" r="AC633">
        <v>1</v>
      </c>
      <c s="22" r="AD633">
        <v>0.98</v>
      </c>
    </row>
    <row customHeight="1" r="634" ht="12.0">
      <c s="13" r="A634">
        <v>41301.3333333333</v>
      </c>
      <c s="16" r="B634">
        <v>41301.3333333333</v>
      </c>
      <c s="13" r="C634">
        <f>A634+TIME(5,0,0)</f>
        <v>41301.5416666667</v>
      </c>
      <c s="17" r="D634">
        <f>DATE(YEAR(C634),MONTH(C634),DAY(C634))</f>
        <v>41301</v>
      </c>
      <c s="18" r="E634">
        <f>HOUR(C634)</f>
        <v>13</v>
      </c>
      <c t="str" s="18" r="F634">
        <f>CONCATENATE("LMsched:",(H634*1000))</f>
        <v>LMsched:32000</v>
      </c>
      <c s="11" r="G634">
        <v>32</v>
      </c>
      <c s="6" r="H634">
        <v>32</v>
      </c>
      <c s="25" r="I634">
        <v>0</v>
      </c>
      <c t="str" s="18" r="J634">
        <f>CONCATENATE("LMbid:",(G634*1000))</f>
        <v>LMbid:32000</v>
      </c>
      <c t="str" s="18" r="K634">
        <f>CONCATENATE("LMUnscheduled:",(I634*1000))</f>
        <v>LMUnscheduled:0</v>
      </c>
      <c t="str" s="18" r="L634">
        <f>CONCATENATE("LMPlanned:",(N634*1000))</f>
        <v>LMPlanned:0</v>
      </c>
      <c t="str" s="18" r="M634">
        <f>CONCATENATE("LMSettled:",(P634*1000))</f>
        <v>LMSettled:32000</v>
      </c>
      <c s="25" r="N634">
        <v>0</v>
      </c>
      <c s="24" r="O634"/>
      <c s="6" r="P634">
        <v>32</v>
      </c>
      <c s="10" r="Q634">
        <v>0</v>
      </c>
      <c s="28" r="R634">
        <v>0</v>
      </c>
      <c s="28" r="S634">
        <v>501.26</v>
      </c>
      <c s="10" r="T634"/>
      <c s="20" r="U634">
        <f>X634*32</f>
        <v>509.12</v>
      </c>
      <c s="29" r="V634">
        <f>IF((U634=0),0,(S634/U634))</f>
        <v>0.984561596480201</v>
      </c>
      <c s="28" r="X634">
        <f>(AA634+AB634)*AC634</f>
        <v>15.91</v>
      </c>
      <c s="10" r="Y634"/>
      <c s="22" r="AA634">
        <v>5.87</v>
      </c>
      <c s="22" r="AB634">
        <v>10.04</v>
      </c>
      <c s="22" r="AC634">
        <v>1</v>
      </c>
      <c s="22" r="AD634">
        <v>0.98</v>
      </c>
    </row>
    <row customHeight="1" r="635" ht="12.0">
      <c s="13" r="A635">
        <v>41301.375</v>
      </c>
      <c s="16" r="B635">
        <v>41301.375</v>
      </c>
      <c s="13" r="C635">
        <f>A635+TIME(5,0,0)</f>
        <v>41301.5833333333</v>
      </c>
      <c s="17" r="D635">
        <f>DATE(YEAR(C635),MONTH(C635),DAY(C635))</f>
        <v>41301</v>
      </c>
      <c s="18" r="E635">
        <f>HOUR(C635)</f>
        <v>14</v>
      </c>
      <c t="str" s="18" r="F635">
        <f>CONCATENATE("LMsched:",(H635*1000))</f>
        <v>LMsched:32000</v>
      </c>
      <c s="11" r="G635">
        <v>32</v>
      </c>
      <c s="6" r="H635">
        <v>32</v>
      </c>
      <c s="25" r="I635">
        <v>0</v>
      </c>
      <c t="str" s="18" r="J635">
        <f>CONCATENATE("LMbid:",(G635*1000))</f>
        <v>LMbid:32000</v>
      </c>
      <c t="str" s="18" r="K635">
        <f>CONCATENATE("LMUnscheduled:",(I635*1000))</f>
        <v>LMUnscheduled:0</v>
      </c>
      <c t="str" s="18" r="L635">
        <f>CONCATENATE("LMPlanned:",(N635*1000))</f>
        <v>LMPlanned:0</v>
      </c>
      <c t="str" s="18" r="M635">
        <f>CONCATENATE("LMSettled:",(P635*1000))</f>
        <v>LMSettled:32000</v>
      </c>
      <c s="25" r="N635">
        <v>0</v>
      </c>
      <c s="24" r="O635"/>
      <c s="6" r="P635">
        <v>32</v>
      </c>
      <c s="10" r="Q635">
        <v>-1</v>
      </c>
      <c s="28" r="R635">
        <v>-29.57</v>
      </c>
      <c s="28" r="S635">
        <v>349.82</v>
      </c>
      <c s="10" r="T635"/>
      <c s="20" r="U635">
        <f>X635*32</f>
        <v>356.16</v>
      </c>
      <c s="29" r="V635">
        <f>IF((U635=0),0,(S635/U635))</f>
        <v>0.982199011680144</v>
      </c>
      <c s="28" r="X635">
        <f>(AA635+AB635)*AC635</f>
        <v>11.13</v>
      </c>
      <c s="10" r="Y635"/>
      <c s="22" r="AA635">
        <v>6.11</v>
      </c>
      <c s="22" r="AB635">
        <v>5.02</v>
      </c>
      <c s="22" r="AC635">
        <v>1</v>
      </c>
      <c s="22" r="AD635">
        <v>0.98</v>
      </c>
    </row>
    <row customHeight="1" r="636" ht="12.0">
      <c s="13" r="A636">
        <v>41301.4166666667</v>
      </c>
      <c s="16" r="B636">
        <v>41301.4166666667</v>
      </c>
      <c s="13" r="C636">
        <f>A636+TIME(5,0,0)</f>
        <v>41301.625</v>
      </c>
      <c s="17" r="D636">
        <f>DATE(YEAR(C636),MONTH(C636),DAY(C636))</f>
        <v>41301</v>
      </c>
      <c s="18" r="E636">
        <f>HOUR(C636)</f>
        <v>15</v>
      </c>
      <c t="str" s="18" r="F636">
        <f>CONCATENATE("LMsched:",(H636*1000))</f>
        <v>LMsched:32000</v>
      </c>
      <c s="11" r="G636">
        <v>32</v>
      </c>
      <c s="6" r="H636">
        <v>32</v>
      </c>
      <c s="25" r="I636">
        <v>0</v>
      </c>
      <c t="str" s="18" r="J636">
        <f>CONCATENATE("LMbid:",(G636*1000))</f>
        <v>LMbid:32000</v>
      </c>
      <c t="str" s="18" r="K636">
        <f>CONCATENATE("LMUnscheduled:",(I636*1000))</f>
        <v>LMUnscheduled:0</v>
      </c>
      <c t="str" s="18" r="L636">
        <f>CONCATENATE("LMPlanned:",(N636*1000))</f>
        <v>LMPlanned:0</v>
      </c>
      <c t="str" s="18" r="M636">
        <f>CONCATENATE("LMSettled:",(P636*1000))</f>
        <v>LMSettled:32000</v>
      </c>
      <c s="25" r="N636">
        <v>0</v>
      </c>
      <c s="24" r="O636"/>
      <c s="6" r="P636">
        <v>32</v>
      </c>
      <c s="10" r="Q636">
        <v>-2</v>
      </c>
      <c s="28" r="R636">
        <v>-61.2</v>
      </c>
      <c s="28" r="S636">
        <v>347.95</v>
      </c>
      <c s="10" r="T636"/>
      <c s="20" r="U636">
        <f>X636*32</f>
        <v>355.52</v>
      </c>
      <c s="29" r="V636">
        <f>IF((U636=0),0,(S636/U636))</f>
        <v>0.978707245724572</v>
      </c>
      <c s="28" r="X636">
        <f>(AA636+AB636)*AC636</f>
        <v>11.11</v>
      </c>
      <c s="10" r="Y636"/>
      <c s="22" r="AA636">
        <v>8.09</v>
      </c>
      <c s="22" r="AB636">
        <v>3.02</v>
      </c>
      <c s="22" r="AC636">
        <v>1</v>
      </c>
      <c s="22" r="AD636">
        <v>0.98</v>
      </c>
    </row>
    <row customHeight="1" r="637" ht="12.0">
      <c s="13" r="A637">
        <v>41301.4583333333</v>
      </c>
      <c s="16" r="B637">
        <v>41301.4583333333</v>
      </c>
      <c s="13" r="C637">
        <f>A637+TIME(5,0,0)</f>
        <v>41301.6666666667</v>
      </c>
      <c s="17" r="D637">
        <f>DATE(YEAR(C637),MONTH(C637),DAY(C637))</f>
        <v>41301</v>
      </c>
      <c s="18" r="E637">
        <f>HOUR(C637)</f>
        <v>16</v>
      </c>
      <c t="str" s="18" r="F637">
        <f>CONCATENATE("LMsched:",(H637*1000))</f>
        <v>LMsched:32000</v>
      </c>
      <c s="11" r="G637">
        <v>32</v>
      </c>
      <c s="6" r="H637">
        <v>32</v>
      </c>
      <c s="25" r="I637">
        <v>0</v>
      </c>
      <c t="str" s="18" r="J637">
        <f>CONCATENATE("LMbid:",(G637*1000))</f>
        <v>LMbid:32000</v>
      </c>
      <c t="str" s="18" r="K637">
        <f>CONCATENATE("LMUnscheduled:",(I637*1000))</f>
        <v>LMUnscheduled:0</v>
      </c>
      <c t="str" s="18" r="L637">
        <f>CONCATENATE("LMPlanned:",(N637*1000))</f>
        <v>LMPlanned:0</v>
      </c>
      <c t="str" s="18" r="M637">
        <f>CONCATENATE("LMSettled:",(P637*1000))</f>
        <v>LMSettled:32000</v>
      </c>
      <c s="25" r="N637">
        <v>0</v>
      </c>
      <c s="24" r="O637"/>
      <c s="6" r="P637">
        <v>32</v>
      </c>
      <c s="10" r="Q637">
        <v>-2</v>
      </c>
      <c s="28" r="R637">
        <v>-60.58</v>
      </c>
      <c s="28" r="S637">
        <v>642.23</v>
      </c>
      <c s="10" r="T637"/>
      <c s="20" r="U637">
        <f>X637*32</f>
        <v>657.92</v>
      </c>
      <c s="29" r="V637">
        <f>IF((U637=0),0,(S637/U637))</f>
        <v>0.976152115758755</v>
      </c>
      <c s="28" r="X637">
        <f>(AA637+AB637)*AC637</f>
        <v>20.56</v>
      </c>
      <c s="10" r="Y637"/>
      <c s="22" r="AA637">
        <v>16.18</v>
      </c>
      <c s="22" r="AB637">
        <v>4.38</v>
      </c>
      <c s="22" r="AC637">
        <v>1</v>
      </c>
      <c s="22" r="AD637">
        <v>0.98</v>
      </c>
    </row>
    <row customHeight="1" r="638" ht="12.0">
      <c s="13" r="A638">
        <v>41301.5</v>
      </c>
      <c s="16" r="B638">
        <v>41301.5</v>
      </c>
      <c s="13" r="C638">
        <f>A638+TIME(5,0,0)</f>
        <v>41301.7083333333</v>
      </c>
      <c s="17" r="D638">
        <f>DATE(YEAR(C638),MONTH(C638),DAY(C638))</f>
        <v>41301</v>
      </c>
      <c s="18" r="E638">
        <f>HOUR(C638)</f>
        <v>17</v>
      </c>
      <c t="str" s="18" r="F638">
        <f>CONCATENATE("LMsched:",(H638*1000))</f>
        <v>LMsched:32000</v>
      </c>
      <c s="11" r="G638">
        <v>32</v>
      </c>
      <c s="6" r="H638">
        <v>32</v>
      </c>
      <c s="25" r="I638">
        <v>0</v>
      </c>
      <c t="str" s="18" r="J638">
        <f>CONCATENATE("LMbid:",(G638*1000))</f>
        <v>LMbid:32000</v>
      </c>
      <c t="str" s="18" r="K638">
        <f>CONCATENATE("LMUnscheduled:",(I638*1000))</f>
        <v>LMUnscheduled:0</v>
      </c>
      <c t="str" s="18" r="L638">
        <f>CONCATENATE("LMPlanned:",(N638*1000))</f>
        <v>LMPlanned:0</v>
      </c>
      <c t="str" s="18" r="M638">
        <f>CONCATENATE("LMSettled:",(P638*1000))</f>
        <v>LMSettled:32000</v>
      </c>
      <c s="25" r="N638">
        <v>0</v>
      </c>
      <c s="24" r="O638"/>
      <c s="6" r="P638">
        <v>32</v>
      </c>
      <c s="10" r="Q638">
        <v>0</v>
      </c>
      <c s="28" r="R638">
        <v>0</v>
      </c>
      <c s="28" r="S638">
        <v>798.27</v>
      </c>
      <c s="10" r="T638"/>
      <c s="20" r="U638">
        <f>X638*32</f>
        <v>827.52</v>
      </c>
      <c s="29" r="V638">
        <f>IF((U638=0),0,(S638/U638))</f>
        <v>0.964653422273782</v>
      </c>
      <c s="28" r="X638">
        <f>(AA638+AB638)*AC638</f>
        <v>25.86</v>
      </c>
      <c s="10" r="Y638"/>
      <c s="22" r="AA638">
        <v>17.1</v>
      </c>
      <c s="22" r="AB638">
        <v>8.76</v>
      </c>
      <c s="22" r="AC638">
        <v>1</v>
      </c>
      <c s="22" r="AD638">
        <v>0.96</v>
      </c>
    </row>
    <row customHeight="1" r="639" ht="12.0">
      <c s="13" r="A639">
        <v>41301.5416666667</v>
      </c>
      <c s="16" r="B639">
        <v>41301.5416666667</v>
      </c>
      <c s="13" r="C639">
        <f>A639+TIME(5,0,0)</f>
        <v>41301.75</v>
      </c>
      <c s="17" r="D639">
        <f>DATE(YEAR(C639),MONTH(C639),DAY(C639))</f>
        <v>41301</v>
      </c>
      <c s="18" r="E639">
        <f>HOUR(C639)</f>
        <v>18</v>
      </c>
      <c t="str" s="18" r="F639">
        <f>CONCATENATE("LMsched:",(H639*1000))</f>
        <v>LMsched:32000</v>
      </c>
      <c s="11" r="G639">
        <v>32</v>
      </c>
      <c s="6" r="H639">
        <v>32</v>
      </c>
      <c s="25" r="I639">
        <v>0</v>
      </c>
      <c t="str" s="18" r="J639">
        <f>CONCATENATE("LMbid:",(G639*1000))</f>
        <v>LMbid:32000</v>
      </c>
      <c t="str" s="18" r="K639">
        <f>CONCATENATE("LMUnscheduled:",(I639*1000))</f>
        <v>LMUnscheduled:0</v>
      </c>
      <c t="str" s="18" r="L639">
        <f>CONCATENATE("LMPlanned:",(N639*1000))</f>
        <v>LMPlanned:0</v>
      </c>
      <c t="str" s="18" r="M639">
        <f>CONCATENATE("LMSettled:",(P639*1000))</f>
        <v>LMSettled:22500</v>
      </c>
      <c s="25" r="N639">
        <v>0</v>
      </c>
      <c s="24" r="O639"/>
      <c s="6" r="P639">
        <v>22.5</v>
      </c>
      <c s="10" r="Q639">
        <v>-1</v>
      </c>
      <c s="28" r="R639">
        <v>-27.8</v>
      </c>
      <c s="28" r="S639">
        <v>497.63</v>
      </c>
      <c s="10" r="T639"/>
      <c s="20" r="U639">
        <f>X639*32</f>
        <v>742.4</v>
      </c>
      <c s="29" r="V639">
        <f>IF((U639=0),0,(S639/U639))</f>
        <v>0.670299030172414</v>
      </c>
      <c s="28" r="X639">
        <f>(AA639+AB639)*AC639</f>
        <v>23.2</v>
      </c>
      <c s="10" r="Y639"/>
      <c s="22" r="AA639">
        <v>15.77</v>
      </c>
      <c s="22" r="AB639">
        <v>7.43</v>
      </c>
      <c s="22" r="AC639">
        <v>1</v>
      </c>
      <c s="22" r="AD639">
        <v>0.95</v>
      </c>
    </row>
    <row customHeight="1" r="640" ht="12.0">
      <c s="13" r="A640">
        <v>41301.5833333333</v>
      </c>
      <c s="16" r="B640">
        <v>41301.5833333333</v>
      </c>
      <c s="13" r="C640">
        <f>A640+TIME(5,0,0)</f>
        <v>41301.7916666667</v>
      </c>
      <c s="17" r="D640">
        <f>DATE(YEAR(C640),MONTH(C640),DAY(C640))</f>
        <v>41301</v>
      </c>
      <c s="18" r="E640">
        <f>HOUR(C640)</f>
        <v>19</v>
      </c>
      <c t="str" s="18" r="F640">
        <f>CONCATENATE("LMsched:",(H640*1000))</f>
        <v>LMsched:32000</v>
      </c>
      <c s="11" r="G640">
        <v>32</v>
      </c>
      <c s="6" r="H640">
        <v>32</v>
      </c>
      <c s="25" r="I640">
        <v>0</v>
      </c>
      <c t="str" s="18" r="J640">
        <f>CONCATENATE("LMbid:",(G640*1000))</f>
        <v>LMbid:32000</v>
      </c>
      <c t="str" s="18" r="K640">
        <f>CONCATENATE("LMUnscheduled:",(I640*1000))</f>
        <v>LMUnscheduled:0</v>
      </c>
      <c t="str" s="18" r="L640">
        <f>CONCATENATE("LMPlanned:",(N640*1000))</f>
        <v>LMPlanned:0</v>
      </c>
      <c t="str" s="18" r="M640">
        <f>CONCATENATE("LMSettled:",(P640*1000))</f>
        <v>LMSettled:4200</v>
      </c>
      <c s="25" r="N640">
        <v>0</v>
      </c>
      <c s="24" r="O640"/>
      <c s="6" r="P640">
        <v>4.2</v>
      </c>
      <c s="10" r="Q640">
        <v>-1</v>
      </c>
      <c s="28" r="R640">
        <v>-25.93</v>
      </c>
      <c s="28" r="S640">
        <v>78.75</v>
      </c>
      <c s="10" r="T640"/>
      <c s="20" r="U640">
        <f>X640*32</f>
        <v>700.16</v>
      </c>
      <c s="29" r="V640">
        <f>IF((U640=0),0,(S640/U640))</f>
        <v>0.112474291590494</v>
      </c>
      <c s="28" r="X640">
        <f>(AA640+AB640)*AC640</f>
        <v>21.88</v>
      </c>
      <c s="10" r="Y640"/>
      <c s="22" r="AA640">
        <v>12.74</v>
      </c>
      <c s="22" r="AB640">
        <v>9.14</v>
      </c>
      <c s="22" r="AC640">
        <v>1</v>
      </c>
      <c s="22" r="AD640">
        <v>0.86</v>
      </c>
    </row>
    <row customHeight="1" r="641" ht="12.0">
      <c s="13" r="A641">
        <v>41301.625</v>
      </c>
      <c s="16" r="B641">
        <v>41301.625</v>
      </c>
      <c s="13" r="C641">
        <f>A641+TIME(5,0,0)</f>
        <v>41301.8333333333</v>
      </c>
      <c s="17" r="D641">
        <f>DATE(YEAR(C641),MONTH(C641),DAY(C641))</f>
        <v>41301</v>
      </c>
      <c s="18" r="E641">
        <f>HOUR(C641)</f>
        <v>20</v>
      </c>
      <c t="str" s="18" r="F641">
        <f>CONCATENATE("LMsched:",(H641*1000))</f>
        <v>LMsched:32000</v>
      </c>
      <c s="11" r="G641">
        <v>32</v>
      </c>
      <c s="6" r="H641">
        <v>32</v>
      </c>
      <c s="25" r="I641">
        <v>0</v>
      </c>
      <c t="str" s="18" r="J641">
        <f>CONCATENATE("LMbid:",(G641*1000))</f>
        <v>LMbid:32000</v>
      </c>
      <c t="str" s="18" r="K641">
        <f>CONCATENATE("LMUnscheduled:",(I641*1000))</f>
        <v>LMUnscheduled:0</v>
      </c>
      <c t="str" s="18" r="L641">
        <f>CONCATENATE("LMPlanned:",(N641*1000))</f>
        <v>LMPlanned:0</v>
      </c>
      <c t="str" s="18" r="M641">
        <f>CONCATENATE("LMSettled:",(P641*1000))</f>
        <v>LMSettled:32000</v>
      </c>
      <c s="25" r="N641">
        <v>0</v>
      </c>
      <c s="24" r="O641"/>
      <c s="6" r="P641">
        <v>32</v>
      </c>
      <c s="10" r="Q641">
        <v>-2</v>
      </c>
      <c s="28" r="R641">
        <v>-54.24</v>
      </c>
      <c s="28" r="S641">
        <v>569.88</v>
      </c>
      <c s="10" r="T641"/>
      <c s="20" r="U641">
        <f>X641*32</f>
        <v>587.84</v>
      </c>
      <c s="29" r="V641">
        <f>IF((U641=0),0,(S641/U641))</f>
        <v>0.969447468698966</v>
      </c>
      <c s="28" r="X641">
        <f>(AA641+AB641)*AC641</f>
        <v>18.37</v>
      </c>
      <c s="10" r="Y641"/>
      <c s="22" r="AA641">
        <v>13.19</v>
      </c>
      <c s="22" r="AB641">
        <v>5.18</v>
      </c>
      <c s="22" r="AC641">
        <v>1</v>
      </c>
      <c s="22" r="AD641">
        <v>0.97</v>
      </c>
    </row>
    <row customHeight="1" r="642" ht="12.0">
      <c s="13" r="A642">
        <v>41301.6666666667</v>
      </c>
      <c s="16" r="B642">
        <v>41301.6666666667</v>
      </c>
      <c s="13" r="C642">
        <f>A642+TIME(5,0,0)</f>
        <v>41301.875</v>
      </c>
      <c s="17" r="D642">
        <f>DATE(YEAR(C642),MONTH(C642),DAY(C642))</f>
        <v>41301</v>
      </c>
      <c s="18" r="E642">
        <f>HOUR(C642)</f>
        <v>21</v>
      </c>
      <c t="str" s="18" r="F642">
        <f>CONCATENATE("LMsched:",(H642*1000))</f>
        <v>LMsched:32000</v>
      </c>
      <c s="11" r="G642">
        <v>32</v>
      </c>
      <c s="6" r="H642">
        <v>32</v>
      </c>
      <c s="25" r="I642">
        <v>0</v>
      </c>
      <c t="str" s="18" r="J642">
        <f>CONCATENATE("LMbid:",(G642*1000))</f>
        <v>LMbid:32000</v>
      </c>
      <c t="str" s="18" r="K642">
        <f>CONCATENATE("LMUnscheduled:",(I642*1000))</f>
        <v>LMUnscheduled:0</v>
      </c>
      <c t="str" s="18" r="L642">
        <f>CONCATENATE("LMPlanned:",(N642*1000))</f>
        <v>LMPlanned:0</v>
      </c>
      <c t="str" s="18" r="M642">
        <f>CONCATENATE("LMSettled:",(P642*1000))</f>
        <v>LMSettled:32000</v>
      </c>
      <c s="25" r="N642">
        <v>0</v>
      </c>
      <c s="24" r="O642"/>
      <c s="6" r="P642">
        <v>32</v>
      </c>
      <c s="10" r="Q642">
        <v>-1</v>
      </c>
      <c s="28" r="R642">
        <v>-27.44</v>
      </c>
      <c s="28" r="S642">
        <v>495.06</v>
      </c>
      <c s="10" r="T642"/>
      <c s="20" r="U642">
        <f>X642*32</f>
        <v>507.2</v>
      </c>
      <c s="29" r="V642">
        <f>IF((U642=0),0,(S642/U642))</f>
        <v>0.976064668769716</v>
      </c>
      <c s="28" r="X642">
        <f>(AA642+AB642)*AC642</f>
        <v>15.85</v>
      </c>
      <c s="10" r="Y642"/>
      <c s="22" r="AA642">
        <v>12.23</v>
      </c>
      <c s="22" r="AB642">
        <v>3.62</v>
      </c>
      <c s="22" r="AC642">
        <v>1</v>
      </c>
      <c s="22" r="AD642">
        <v>0.98</v>
      </c>
    </row>
    <row customHeight="1" r="643" ht="12.0">
      <c s="13" r="A643">
        <v>41301.7083333333</v>
      </c>
      <c s="16" r="B643">
        <v>41301.7083333333</v>
      </c>
      <c s="13" r="C643">
        <f>A643+TIME(5,0,0)</f>
        <v>41301.9166666667</v>
      </c>
      <c s="17" r="D643">
        <f>DATE(YEAR(C643),MONTH(C643),DAY(C643))</f>
        <v>41301</v>
      </c>
      <c s="18" r="E643">
        <f>HOUR(C643)</f>
        <v>22</v>
      </c>
      <c t="str" s="18" r="F643">
        <f>CONCATENATE("LMsched:",(H643*1000))</f>
        <v>LMsched:32000</v>
      </c>
      <c s="11" r="G643">
        <v>32</v>
      </c>
      <c s="6" r="H643">
        <v>32</v>
      </c>
      <c s="25" r="I643">
        <v>0</v>
      </c>
      <c t="str" s="18" r="J643">
        <f>CONCATENATE("LMbid:",(G643*1000))</f>
        <v>LMbid:32000</v>
      </c>
      <c t="str" s="18" r="K643">
        <f>CONCATENATE("LMUnscheduled:",(I643*1000))</f>
        <v>LMUnscheduled:0</v>
      </c>
      <c t="str" s="18" r="L643">
        <f>CONCATENATE("LMPlanned:",(N643*1000))</f>
        <v>LMPlanned:0</v>
      </c>
      <c t="str" s="18" r="M643">
        <f>CONCATENATE("LMSettled:",(P643*1000))</f>
        <v>LMSettled:32000</v>
      </c>
      <c s="25" r="N643">
        <v>0</v>
      </c>
      <c s="24" r="O643"/>
      <c s="6" r="P643">
        <v>32</v>
      </c>
      <c s="10" r="Q643">
        <v>-2</v>
      </c>
      <c s="28" r="R643">
        <v>-52.5</v>
      </c>
      <c s="28" r="S643">
        <v>551.63</v>
      </c>
      <c s="10" r="T643"/>
      <c s="20" r="U643">
        <f>X643*32</f>
        <v>563.84</v>
      </c>
      <c s="29" r="V643">
        <f>IF((U643=0),0,(S643/U643))</f>
        <v>0.978344920544835</v>
      </c>
      <c s="28" r="X643">
        <f>(AA643+AB643)*AC643</f>
        <v>17.62</v>
      </c>
      <c s="10" r="Y643"/>
      <c s="22" r="AA643">
        <v>8.38</v>
      </c>
      <c s="22" r="AB643">
        <v>9.24</v>
      </c>
      <c s="22" r="AC643">
        <v>1</v>
      </c>
      <c s="22" r="AD643">
        <v>0.98</v>
      </c>
    </row>
    <row customHeight="1" r="644" ht="12.0">
      <c s="13" r="A644">
        <v>41301.75</v>
      </c>
      <c s="16" r="B644">
        <v>41301.75</v>
      </c>
      <c s="13" r="C644">
        <f>A644+TIME(5,0,0)</f>
        <v>41301.9583333333</v>
      </c>
      <c s="17" r="D644">
        <f>DATE(YEAR(C644),MONTH(C644),DAY(C644))</f>
        <v>41301</v>
      </c>
      <c s="18" r="E644">
        <f>HOUR(C644)</f>
        <v>23</v>
      </c>
      <c t="str" s="18" r="F644">
        <f>CONCATENATE("LMsched:",(H644*1000))</f>
        <v>LMsched:32000</v>
      </c>
      <c s="11" r="G644">
        <v>32</v>
      </c>
      <c s="6" r="H644">
        <v>32</v>
      </c>
      <c s="25" r="I644">
        <v>0</v>
      </c>
      <c t="str" s="18" r="J644">
        <f>CONCATENATE("LMbid:",(G644*1000))</f>
        <v>LMbid:32000</v>
      </c>
      <c t="str" s="18" r="K644">
        <f>CONCATENATE("LMUnscheduled:",(I644*1000))</f>
        <v>LMUnscheduled:0</v>
      </c>
      <c t="str" s="18" r="L644">
        <f>CONCATENATE("LMPlanned:",(N644*1000))</f>
        <v>LMPlanned:0</v>
      </c>
      <c t="str" s="18" r="M644">
        <f>CONCATENATE("LMSettled:",(P644*1000))</f>
        <v>LMSettled:32000</v>
      </c>
      <c s="25" r="N644">
        <v>0</v>
      </c>
      <c s="24" r="O644"/>
      <c s="6" r="P644">
        <v>32</v>
      </c>
      <c s="10" r="Q644">
        <v>-1</v>
      </c>
      <c s="28" r="R644">
        <v>-30.98</v>
      </c>
      <c s="28" r="S644">
        <v>571.35</v>
      </c>
      <c s="10" r="T644"/>
      <c s="20" r="U644">
        <f>X644*32</f>
        <v>578.56</v>
      </c>
      <c s="29" r="V644">
        <f>IF((U644=0),0,(S644/U644))</f>
        <v>0.987538025442478</v>
      </c>
      <c s="28" r="X644">
        <f>(AA644+AB644)*AC644</f>
        <v>18.08</v>
      </c>
      <c s="10" r="Y644"/>
      <c s="22" r="AA644">
        <v>7.6</v>
      </c>
      <c s="22" r="AB644">
        <v>10.48</v>
      </c>
      <c s="22" r="AC644">
        <v>1</v>
      </c>
      <c s="22" r="AD644">
        <v>0.99</v>
      </c>
    </row>
    <row customHeight="1" r="645" ht="12.0">
      <c s="13" r="A645">
        <v>41301.7916666667</v>
      </c>
      <c s="16" r="B645">
        <v>41301.7916666667</v>
      </c>
      <c s="13" r="C645">
        <f>A645+TIME(5,0,0)</f>
        <v>41302</v>
      </c>
      <c s="17" r="D645">
        <f>DATE(YEAR(C645),MONTH(C645),DAY(C645))</f>
        <v>41302</v>
      </c>
      <c s="18" r="E645">
        <f>HOUR(C645)</f>
        <v>0</v>
      </c>
      <c t="str" s="18" r="F645">
        <f>CONCATENATE("LMsched:",(H645*1000))</f>
        <v>LMsched:32000</v>
      </c>
      <c s="11" r="G645">
        <v>32</v>
      </c>
      <c s="6" r="H645">
        <v>32</v>
      </c>
      <c s="25" r="I645">
        <v>0</v>
      </c>
      <c t="str" s="18" r="J645">
        <f>CONCATENATE("LMbid:",(G645*1000))</f>
        <v>LMbid:32000</v>
      </c>
      <c t="str" s="18" r="K645">
        <f>CONCATENATE("LMUnscheduled:",(I645*1000))</f>
        <v>LMUnscheduled:0</v>
      </c>
      <c t="str" s="18" r="L645">
        <f>CONCATENATE("LMPlanned:",(N645*1000))</f>
        <v>LMPlanned:0</v>
      </c>
      <c t="str" s="18" r="M645">
        <f>CONCATENATE("LMSettled:",(P645*1000))</f>
        <v>LMSettled:32000</v>
      </c>
      <c s="25" r="N645">
        <v>0</v>
      </c>
      <c s="24" r="O645"/>
      <c s="6" r="P645">
        <v>32</v>
      </c>
      <c s="10" r="Q645">
        <v>-1</v>
      </c>
      <c s="28" r="R645">
        <v>-31.85</v>
      </c>
      <c s="28" r="S645">
        <v>612.76</v>
      </c>
      <c s="10" r="T645"/>
      <c s="20" r="U645">
        <f>X645*32</f>
        <v>640.32</v>
      </c>
      <c s="29" r="V645">
        <f>IF((U645=0),0,(S645/U645))</f>
        <v>0.956959020489755</v>
      </c>
      <c s="28" r="X645">
        <f>(AA645+AB645)*AC645</f>
        <v>20.01</v>
      </c>
      <c s="10" r="Y645"/>
      <c s="22" r="AA645">
        <v>12.84</v>
      </c>
      <c s="22" r="AB645">
        <v>7.17</v>
      </c>
      <c s="22" r="AC645">
        <v>1</v>
      </c>
      <c s="22" r="AD645">
        <v>0.96</v>
      </c>
    </row>
    <row customHeight="1" r="646" ht="12.0">
      <c s="13" r="A646">
        <v>41301.8333333333</v>
      </c>
      <c s="16" r="B646">
        <v>41301.8333333333</v>
      </c>
      <c s="13" r="C646">
        <f>A646+TIME(5,0,0)</f>
        <v>41302.0416666667</v>
      </c>
      <c s="17" r="D646">
        <f>DATE(YEAR(C646),MONTH(C646),DAY(C646))</f>
        <v>41302</v>
      </c>
      <c s="18" r="E646">
        <f>HOUR(C646)</f>
        <v>1</v>
      </c>
      <c t="str" s="18" r="F646">
        <f>CONCATENATE("LMsched:",(H646*1000))</f>
        <v>LMsched:32000</v>
      </c>
      <c s="11" r="G646">
        <v>32</v>
      </c>
      <c s="6" r="H646">
        <v>32</v>
      </c>
      <c s="25" r="I646">
        <v>0</v>
      </c>
      <c t="str" s="18" r="J646">
        <f>CONCATENATE("LMbid:",(G646*1000))</f>
        <v>LMbid:32000</v>
      </c>
      <c t="str" s="18" r="K646">
        <f>CONCATENATE("LMUnscheduled:",(I646*1000))</f>
        <v>LMUnscheduled:0</v>
      </c>
      <c t="str" s="18" r="L646">
        <f>CONCATENATE("LMPlanned:",(N646*1000))</f>
        <v>LMPlanned:0</v>
      </c>
      <c t="str" s="18" r="M646">
        <f>CONCATENATE("LMSettled:",(P646*1000))</f>
        <v>LMSettled:32000</v>
      </c>
      <c s="25" r="N646">
        <v>0</v>
      </c>
      <c s="24" r="O646"/>
      <c s="6" r="P646">
        <v>32</v>
      </c>
      <c s="10" r="Q646">
        <v>-1</v>
      </c>
      <c s="28" r="R646">
        <v>-30.9</v>
      </c>
      <c s="28" r="S646">
        <v>616.91</v>
      </c>
      <c s="10" r="T646"/>
      <c s="20" r="U646">
        <f>X646*32</f>
        <v>629.12</v>
      </c>
      <c s="29" r="V646">
        <f>IF((U646=0),0,(S646/U646))</f>
        <v>0.980591937945066</v>
      </c>
      <c s="28" r="X646">
        <f>(AA646+AB646)*AC646</f>
        <v>19.66</v>
      </c>
      <c s="10" r="Y646"/>
      <c s="22" r="AA646">
        <v>16.37</v>
      </c>
      <c s="22" r="AB646">
        <v>3.29</v>
      </c>
      <c s="22" r="AC646">
        <v>1</v>
      </c>
      <c s="22" r="AD646">
        <v>0.98</v>
      </c>
    </row>
    <row customHeight="1" r="647" ht="12.0">
      <c s="13" r="A647">
        <v>41301.875</v>
      </c>
      <c s="16" r="B647">
        <v>41301.875</v>
      </c>
      <c s="13" r="C647">
        <f>A647+TIME(5,0,0)</f>
        <v>41302.0833333333</v>
      </c>
      <c s="17" r="D647">
        <f>DATE(YEAR(C647),MONTH(C647),DAY(C647))</f>
        <v>41302</v>
      </c>
      <c s="18" r="E647">
        <f>HOUR(C647)</f>
        <v>2</v>
      </c>
      <c t="str" s="18" r="F647">
        <f>CONCATENATE("LMsched:",(H647*1000))</f>
        <v>LMsched:32000</v>
      </c>
      <c s="11" r="G647">
        <v>32</v>
      </c>
      <c s="6" r="H647">
        <v>32</v>
      </c>
      <c s="25" r="I647">
        <v>0</v>
      </c>
      <c t="str" s="18" r="J647">
        <f>CONCATENATE("LMbid:",(G647*1000))</f>
        <v>LMbid:32000</v>
      </c>
      <c t="str" s="18" r="K647">
        <f>CONCATENATE("LMUnscheduled:",(I647*1000))</f>
        <v>LMUnscheduled:0</v>
      </c>
      <c t="str" s="18" r="L647">
        <f>CONCATENATE("LMPlanned:",(N647*1000))</f>
        <v>LMPlanned:0</v>
      </c>
      <c t="str" s="18" r="M647">
        <f>CONCATENATE("LMSettled:",(P647*1000))</f>
        <v>LMSettled:32000</v>
      </c>
      <c s="25" r="N647">
        <v>0</v>
      </c>
      <c s="24" r="O647"/>
      <c s="6" r="P647">
        <v>32</v>
      </c>
      <c s="10" r="Q647">
        <v>-1</v>
      </c>
      <c s="28" r="R647">
        <v>-32.8</v>
      </c>
      <c s="28" r="S647">
        <v>653.89</v>
      </c>
      <c s="10" r="T647"/>
      <c s="20" r="U647">
        <f>X647*32</f>
        <v>664.64</v>
      </c>
      <c s="29" r="V647">
        <f>IF((U647=0),0,(S647/U647))</f>
        <v>0.983825830524795</v>
      </c>
      <c s="28" r="X647">
        <f>(AA647+AB647)*AC647</f>
        <v>20.77</v>
      </c>
      <c s="10" r="Y647"/>
      <c s="22" r="AA647">
        <v>17.61</v>
      </c>
      <c s="22" r="AB647">
        <v>3.16</v>
      </c>
      <c s="22" r="AC647">
        <v>1</v>
      </c>
      <c s="22" r="AD647">
        <v>0.98</v>
      </c>
    </row>
    <row customHeight="1" r="648" ht="12.0">
      <c s="13" r="A648">
        <v>41301.9166666667</v>
      </c>
      <c s="16" r="B648">
        <v>41301.9166666667</v>
      </c>
      <c s="13" r="C648">
        <f>A648+TIME(5,0,0)</f>
        <v>41302.125</v>
      </c>
      <c s="17" r="D648">
        <f>DATE(YEAR(C648),MONTH(C648),DAY(C648))</f>
        <v>41302</v>
      </c>
      <c s="18" r="E648">
        <f>HOUR(C648)</f>
        <v>3</v>
      </c>
      <c t="str" s="18" r="F648">
        <f>CONCATENATE("LMsched:",(H648*1000))</f>
        <v>LMsched:32000</v>
      </c>
      <c s="11" r="G648">
        <v>32</v>
      </c>
      <c s="6" r="H648">
        <v>32</v>
      </c>
      <c s="25" r="I648">
        <v>0</v>
      </c>
      <c t="str" s="18" r="J648">
        <f>CONCATENATE("LMbid:",(G648*1000))</f>
        <v>LMbid:32000</v>
      </c>
      <c t="str" s="18" r="K648">
        <f>CONCATENATE("LMUnscheduled:",(I648*1000))</f>
        <v>LMUnscheduled:0</v>
      </c>
      <c t="str" s="18" r="L648">
        <f>CONCATENATE("LMPlanned:",(N648*1000))</f>
        <v>LMPlanned:0</v>
      </c>
      <c t="str" s="18" r="M648">
        <f>CONCATENATE("LMSettled:",(P648*1000))</f>
        <v>LMSettled:32000</v>
      </c>
      <c s="25" r="N648">
        <v>0</v>
      </c>
      <c s="24" r="O648"/>
      <c s="6" r="P648">
        <v>32</v>
      </c>
      <c s="10" r="Q648">
        <v>0</v>
      </c>
      <c s="28" r="R648">
        <v>0</v>
      </c>
      <c s="28" r="S648">
        <v>502.48</v>
      </c>
      <c s="10" r="T648"/>
      <c s="20" r="U648">
        <f>X648*32</f>
        <v>567.04</v>
      </c>
      <c s="29" r="V648">
        <f>IF((U648=0),0,(S648/U648))</f>
        <v>0.886145598194131</v>
      </c>
      <c s="28" r="X648">
        <f>(AA648+AB648)*AC648</f>
        <v>17.72</v>
      </c>
      <c s="10" r="Y648"/>
      <c s="22" r="AA648">
        <v>15.33</v>
      </c>
      <c s="22" r="AB648">
        <v>2.39</v>
      </c>
      <c s="22" r="AC648">
        <v>1</v>
      </c>
      <c s="22" r="AD648">
        <v>0.89</v>
      </c>
    </row>
    <row customHeight="1" r="649" ht="12.0">
      <c s="13" r="A649">
        <v>41301.9583333333</v>
      </c>
      <c s="16" r="B649">
        <v>41301.9583333333</v>
      </c>
      <c s="13" r="C649">
        <f>A649+TIME(5,0,0)</f>
        <v>41302.1666666667</v>
      </c>
      <c s="17" r="D649">
        <f>DATE(YEAR(C649),MONTH(C649),DAY(C649))</f>
        <v>41302</v>
      </c>
      <c s="18" r="E649">
        <f>HOUR(C649)</f>
        <v>4</v>
      </c>
      <c t="str" s="18" r="F649">
        <f>CONCATENATE("LMsched:",(H649*1000))</f>
        <v>LMsched:32000</v>
      </c>
      <c s="11" r="G649">
        <v>32</v>
      </c>
      <c s="6" r="H649">
        <v>32</v>
      </c>
      <c s="25" r="I649">
        <v>0</v>
      </c>
      <c t="str" s="18" r="J649">
        <f>CONCATENATE("LMbid:",(G649*1000))</f>
        <v>LMbid:32000</v>
      </c>
      <c t="str" s="18" r="K649">
        <f>CONCATENATE("LMUnscheduled:",(I649*1000))</f>
        <v>LMUnscheduled:0</v>
      </c>
      <c t="str" s="18" r="L649">
        <f>CONCATENATE("LMPlanned:",(N649*1000))</f>
        <v>LMPlanned:0</v>
      </c>
      <c t="str" s="18" r="M649">
        <f>CONCATENATE("LMSettled:",(P649*1000))</f>
        <v>LMSettled:32000</v>
      </c>
      <c s="25" r="N649">
        <v>0</v>
      </c>
      <c s="24" r="O649"/>
      <c s="6" r="P649">
        <v>32</v>
      </c>
      <c s="10" r="Q649">
        <v>-3</v>
      </c>
      <c s="28" r="R649">
        <v>-86.61</v>
      </c>
      <c s="28" r="S649">
        <v>600.93</v>
      </c>
      <c s="10" r="T649"/>
      <c s="20" r="U649">
        <f>X649*32</f>
        <v>625.6</v>
      </c>
      <c s="29" r="V649">
        <f>IF((U649=0),0,(S649/U649))</f>
        <v>0.960565856777494</v>
      </c>
      <c s="28" r="X649">
        <f>(AA649+AB649)*AC649</f>
        <v>19.55</v>
      </c>
      <c s="10" r="Y649"/>
      <c s="22" r="AA649">
        <v>15.68</v>
      </c>
      <c s="22" r="AB649">
        <v>3.87</v>
      </c>
      <c s="22" r="AC649">
        <v>1</v>
      </c>
      <c s="22" r="AD649">
        <v>0.96</v>
      </c>
    </row>
    <row customHeight="1" r="650" ht="12.0">
      <c s="13" r="A650">
        <v>41302</v>
      </c>
      <c s="16" r="B650">
        <v>41302</v>
      </c>
      <c s="13" r="C650">
        <f>A650+TIME(5,0,0)</f>
        <v>41302.2083333333</v>
      </c>
      <c s="17" r="D650">
        <f>DATE(YEAR(C650),MONTH(C650),DAY(C650))</f>
        <v>41302</v>
      </c>
      <c s="18" r="E650">
        <f>HOUR(C650)</f>
        <v>5</v>
      </c>
      <c t="str" s="18" r="F650">
        <f>CONCATENATE("LMsched:",(H650*1000))</f>
        <v>LMsched:32000</v>
      </c>
      <c s="11" r="G650">
        <v>32</v>
      </c>
      <c s="6" r="H650">
        <v>32</v>
      </c>
      <c s="25" r="I650">
        <v>0</v>
      </c>
      <c t="str" s="18" r="J650">
        <f>CONCATENATE("LMbid:",(G650*1000))</f>
        <v>LMbid:32000</v>
      </c>
      <c t="str" s="18" r="K650">
        <f>CONCATENATE("LMUnscheduled:",(I650*1000))</f>
        <v>LMUnscheduled:0</v>
      </c>
      <c t="str" s="18" r="L650">
        <f>CONCATENATE("LMPlanned:",(N650*1000))</f>
        <v>LMPlanned:0</v>
      </c>
      <c t="str" s="18" r="M650">
        <f>CONCATENATE("LMSettled:",(P650*1000))</f>
        <v>LMSettled:32000</v>
      </c>
      <c s="25" r="N650">
        <v>0</v>
      </c>
      <c s="24" r="O650"/>
      <c s="6" r="P650">
        <v>32</v>
      </c>
      <c s="10" r="Q650">
        <v>-2</v>
      </c>
      <c s="28" r="R650">
        <v>-54.94</v>
      </c>
      <c s="28" r="S650">
        <v>567.8</v>
      </c>
      <c s="10" r="T650"/>
      <c s="20" r="U650">
        <f>X650*32</f>
        <v>579.52</v>
      </c>
      <c s="29" r="V650">
        <f>IF((U650=0),0,(S650/U650))</f>
        <v>0.979776366648261</v>
      </c>
      <c s="28" r="X650">
        <f>(AA650+AB650)*AC650</f>
        <v>18.11</v>
      </c>
      <c s="10" r="Y650"/>
      <c s="22" r="AA650">
        <v>13.61</v>
      </c>
      <c s="22" r="AB650">
        <v>4.5</v>
      </c>
      <c s="22" r="AC650">
        <v>1</v>
      </c>
      <c s="22" r="AD650">
        <v>0.98</v>
      </c>
    </row>
    <row customHeight="1" r="651" ht="12.0">
      <c s="13" r="A651">
        <v>41302.0416666667</v>
      </c>
      <c s="16" r="B651">
        <v>41302.0416666667</v>
      </c>
      <c s="13" r="C651">
        <f>A651+TIME(5,0,0)</f>
        <v>41302.25</v>
      </c>
      <c s="17" r="D651">
        <f>DATE(YEAR(C651),MONTH(C651),DAY(C651))</f>
        <v>41302</v>
      </c>
      <c s="18" r="E651">
        <f>HOUR(C651)</f>
        <v>6</v>
      </c>
      <c t="str" s="18" r="F651">
        <f>CONCATENATE("LMsched:",(H651*1000))</f>
        <v>LMsched:32000</v>
      </c>
      <c s="11" r="G651">
        <v>32</v>
      </c>
      <c s="6" r="H651">
        <v>32</v>
      </c>
      <c s="25" r="I651">
        <v>0</v>
      </c>
      <c t="str" s="18" r="J651">
        <f>CONCATENATE("LMbid:",(G651*1000))</f>
        <v>LMbid:32000</v>
      </c>
      <c t="str" s="18" r="K651">
        <f>CONCATENATE("LMUnscheduled:",(I651*1000))</f>
        <v>LMUnscheduled:0</v>
      </c>
      <c t="str" s="18" r="L651">
        <f>CONCATENATE("LMPlanned:",(N651*1000))</f>
        <v>LMPlanned:0</v>
      </c>
      <c t="str" s="18" r="M651">
        <f>CONCATENATE("LMSettled:",(P651*1000))</f>
        <v>LMSettled:32000</v>
      </c>
      <c s="25" r="N651">
        <v>0</v>
      </c>
      <c s="24" r="O651"/>
      <c s="6" r="P651">
        <v>32</v>
      </c>
      <c s="10" r="Q651">
        <v>0</v>
      </c>
      <c s="28" r="R651">
        <v>0</v>
      </c>
      <c s="28" r="S651">
        <v>557.51</v>
      </c>
      <c s="10" r="T651"/>
      <c s="20" r="U651">
        <f>X651*32</f>
        <v>567.04</v>
      </c>
      <c s="29" r="V651">
        <f>IF((U651=0),0,(S651/U651))</f>
        <v>0.983193425507901</v>
      </c>
      <c s="28" r="X651">
        <f>(AA651+AB651)*AC651</f>
        <v>17.72</v>
      </c>
      <c s="10" r="Y651"/>
      <c s="22" r="AA651">
        <v>14.1</v>
      </c>
      <c s="22" r="AB651">
        <v>3.62</v>
      </c>
      <c s="22" r="AC651">
        <v>1</v>
      </c>
      <c s="22" r="AD651">
        <v>0.98</v>
      </c>
    </row>
    <row customHeight="1" r="652" ht="12.0">
      <c s="13" r="A652">
        <v>41302.0833333333</v>
      </c>
      <c s="16" r="B652">
        <v>41302.0833333333</v>
      </c>
      <c s="13" r="C652">
        <f>A652+TIME(5,0,0)</f>
        <v>41302.2916666667</v>
      </c>
      <c s="17" r="D652">
        <f>DATE(YEAR(C652),MONTH(C652),DAY(C652))</f>
        <v>41302</v>
      </c>
      <c s="18" r="E652">
        <f>HOUR(C652)</f>
        <v>7</v>
      </c>
      <c t="str" s="18" r="F652">
        <f>CONCATENATE("LMsched:",(H652*1000))</f>
        <v>LMsched:32000</v>
      </c>
      <c s="11" r="G652">
        <v>32</v>
      </c>
      <c s="6" r="H652">
        <v>32</v>
      </c>
      <c s="25" r="I652">
        <v>0</v>
      </c>
      <c t="str" s="18" r="J652">
        <f>CONCATENATE("LMbid:",(G652*1000))</f>
        <v>LMbid:32000</v>
      </c>
      <c t="str" s="18" r="K652">
        <f>CONCATENATE("LMUnscheduled:",(I652*1000))</f>
        <v>LMUnscheduled:0</v>
      </c>
      <c t="str" s="18" r="L652">
        <f>CONCATENATE("LMPlanned:",(N652*1000))</f>
        <v>LMPlanned:0</v>
      </c>
      <c t="str" s="18" r="M652">
        <f>CONCATENATE("LMSettled:",(P652*1000))</f>
        <v>LMSettled:32000</v>
      </c>
      <c s="25" r="N652">
        <v>0</v>
      </c>
      <c s="24" r="O652"/>
      <c s="6" r="P652">
        <v>32</v>
      </c>
      <c s="10" r="Q652">
        <v>-1</v>
      </c>
      <c s="28" r="R652">
        <v>-27.37</v>
      </c>
      <c s="28" r="S652">
        <v>601.71</v>
      </c>
      <c s="10" r="T652"/>
      <c s="20" r="U652">
        <f>X652*32</f>
        <v>617.28</v>
      </c>
      <c s="29" r="V652">
        <f>IF((U652=0),0,(S652/U652))</f>
        <v>0.974776438569207</v>
      </c>
      <c s="28" r="X652">
        <f>(AA652+AB652)*AC652</f>
        <v>19.29</v>
      </c>
      <c s="10" r="Y652"/>
      <c s="22" r="AA652">
        <v>14.93</v>
      </c>
      <c s="22" r="AB652">
        <v>4.36</v>
      </c>
      <c s="22" r="AC652">
        <v>1</v>
      </c>
      <c s="22" r="AD652">
        <v>0.97</v>
      </c>
    </row>
    <row customHeight="1" r="653" ht="12.0">
      <c s="13" r="A653">
        <v>41302.125</v>
      </c>
      <c s="16" r="B653">
        <v>41302.125</v>
      </c>
      <c s="13" r="C653">
        <f>A653+TIME(5,0,0)</f>
        <v>41302.3333333333</v>
      </c>
      <c s="17" r="D653">
        <f>DATE(YEAR(C653),MONTH(C653),DAY(C653))</f>
        <v>41302</v>
      </c>
      <c s="18" r="E653">
        <f>HOUR(C653)</f>
        <v>8</v>
      </c>
      <c t="str" s="18" r="F653">
        <f>CONCATENATE("LMsched:",(H653*1000))</f>
        <v>LMsched:32000</v>
      </c>
      <c s="11" r="G653">
        <v>32</v>
      </c>
      <c s="6" r="H653">
        <v>32</v>
      </c>
      <c s="25" r="I653">
        <v>0</v>
      </c>
      <c t="str" s="18" r="J653">
        <f>CONCATENATE("LMbid:",(G653*1000))</f>
        <v>LMbid:32000</v>
      </c>
      <c t="str" s="18" r="K653">
        <f>CONCATENATE("LMUnscheduled:",(I653*1000))</f>
        <v>LMUnscheduled:0</v>
      </c>
      <c t="str" s="18" r="L653">
        <f>CONCATENATE("LMPlanned:",(N653*1000))</f>
        <v>LMPlanned:0</v>
      </c>
      <c t="str" s="18" r="M653">
        <f>CONCATENATE("LMSettled:",(P653*1000))</f>
        <v>LMSettled:7900</v>
      </c>
      <c s="25" r="N653">
        <v>0</v>
      </c>
      <c s="24" r="O653"/>
      <c s="6" r="P653">
        <v>7.9</v>
      </c>
      <c s="10" r="Q653">
        <v>-1</v>
      </c>
      <c s="28" r="R653">
        <v>-27.15</v>
      </c>
      <c s="28" r="S653">
        <v>87.44</v>
      </c>
      <c s="10" r="T653"/>
      <c s="20" r="U653">
        <f>X653*32</f>
        <v>504</v>
      </c>
      <c s="29" r="V653">
        <f>IF((U653=0),0,(S653/U653))</f>
        <v>0.173492063492063</v>
      </c>
      <c s="28" r="X653">
        <f>(AA653+AB653)*AC653</f>
        <v>15.75</v>
      </c>
      <c s="10" r="Y653"/>
      <c s="22" r="AA653">
        <v>13.54</v>
      </c>
      <c s="22" r="AB653">
        <v>2.21</v>
      </c>
      <c s="22" r="AC653">
        <v>1</v>
      </c>
      <c s="22" r="AD653">
        <v>0.7</v>
      </c>
    </row>
    <row customHeight="1" r="654" ht="12.0">
      <c s="13" r="A654">
        <v>41302.1666666667</v>
      </c>
      <c s="16" r="B654">
        <v>41302.1666666667</v>
      </c>
      <c s="17" r="C654">
        <f>A654+TIME(5,0,0)</f>
        <v>41302.375</v>
      </c>
      <c s="17" r="D654">
        <f>DATE(YEAR(C654),MONTH(C654),DAY(C654))</f>
        <v>41302</v>
      </c>
      <c s="18" r="E654">
        <f>HOUR(C654)</f>
        <v>9</v>
      </c>
      <c t="str" s="18" r="F654">
        <f>CONCATENATE("LMsched:",(H654*1000))</f>
        <v>LMsched:32000</v>
      </c>
      <c s="11" r="G654">
        <v>32</v>
      </c>
      <c s="6" r="H654">
        <v>32</v>
      </c>
      <c s="25" r="I654">
        <v>0</v>
      </c>
      <c t="str" s="18" r="J654">
        <f>CONCATENATE("LMbid:",(G654*1000))</f>
        <v>LMbid:32000</v>
      </c>
      <c t="str" s="18" r="K654">
        <f>CONCATENATE("LMUnscheduled:",(I654*1000))</f>
        <v>LMUnscheduled:0</v>
      </c>
      <c t="str" s="18" r="L654">
        <f>CONCATENATE("LMPlanned:",(N654*1000))</f>
        <v>LMPlanned:0</v>
      </c>
      <c t="str" s="18" r="M654">
        <f>CONCATENATE("LMSettled:",(P654*1000))</f>
        <v>LMSettled:32000</v>
      </c>
      <c s="25" r="N654">
        <v>0</v>
      </c>
      <c s="24" r="O654"/>
      <c s="6" r="P654">
        <v>32</v>
      </c>
      <c s="10" r="Q654">
        <v>-2</v>
      </c>
      <c s="28" r="R654">
        <v>-55.36</v>
      </c>
      <c s="28" r="S654">
        <v>565.76</v>
      </c>
      <c s="10" r="T654"/>
      <c s="20" r="U654">
        <f>X654*32</f>
        <v>577.6</v>
      </c>
      <c s="29" r="V654">
        <f>IF((U654=0),0,(S654/U654))</f>
        <v>0.979501385041551</v>
      </c>
      <c s="28" r="X654">
        <f>(AA654+AB654)*AC654</f>
        <v>18.05</v>
      </c>
      <c s="10" r="Y654"/>
      <c s="22" r="AA654">
        <v>13.99</v>
      </c>
      <c s="22" r="AB654">
        <v>4.06</v>
      </c>
      <c s="22" r="AC654">
        <v>1</v>
      </c>
      <c s="22" r="AD654">
        <v>0.98</v>
      </c>
    </row>
    <row customHeight="1" r="655" ht="12.0">
      <c s="13" r="A655">
        <v>41302.2083333333</v>
      </c>
      <c s="16" r="B655">
        <v>41302.2083333333</v>
      </c>
      <c s="13" r="C655">
        <f>A655+TIME(5,0,0)</f>
        <v>41302.4166666667</v>
      </c>
      <c s="17" r="D655">
        <f>DATE(YEAR(C655),MONTH(C655),DAY(C655))</f>
        <v>41302</v>
      </c>
      <c s="18" r="E655">
        <f>HOUR(C655)</f>
        <v>10</v>
      </c>
      <c t="str" s="18" r="F655">
        <f>CONCATENATE("LMsched:",(H655*1000))</f>
        <v>LMsched:32000</v>
      </c>
      <c s="11" r="G655">
        <v>32</v>
      </c>
      <c s="6" r="H655">
        <v>32</v>
      </c>
      <c s="25" r="I655">
        <v>0</v>
      </c>
      <c t="str" s="18" r="J655">
        <f>CONCATENATE("LMbid:",(G655*1000))</f>
        <v>LMbid:32000</v>
      </c>
      <c t="str" s="18" r="K655">
        <f>CONCATENATE("LMUnscheduled:",(I655*1000))</f>
        <v>LMUnscheduled:0</v>
      </c>
      <c t="str" s="18" r="L655">
        <f>CONCATENATE("LMPlanned:",(N655*1000))</f>
        <v>LMPlanned:0</v>
      </c>
      <c t="str" s="18" r="M655">
        <f>CONCATENATE("LMSettled:",(P655*1000))</f>
        <v>LMSettled:32000</v>
      </c>
      <c s="25" r="N655">
        <v>0</v>
      </c>
      <c s="24" r="O655"/>
      <c s="6" r="P655">
        <v>32</v>
      </c>
      <c s="10" r="Q655">
        <v>-1</v>
      </c>
      <c s="28" r="R655">
        <v>-25.19</v>
      </c>
      <c s="28" r="S655">
        <v>580.92</v>
      </c>
      <c s="10" r="T655"/>
      <c s="20" r="U655">
        <f>X655*32</f>
        <v>609.6</v>
      </c>
      <c s="29" r="V655">
        <f>IF((U655=0),0,(S655/U655))</f>
        <v>0.952952755905512</v>
      </c>
      <c s="28" r="X655">
        <f>(AA655+AB655)*AC655</f>
        <v>19.05</v>
      </c>
      <c s="10" r="Y655"/>
      <c s="22" r="AA655">
        <v>17.21</v>
      </c>
      <c s="22" r="AB655">
        <v>1.84</v>
      </c>
      <c s="22" r="AC655">
        <v>1</v>
      </c>
      <c s="22" r="AD655">
        <v>0.95</v>
      </c>
    </row>
    <row customHeight="1" r="656" ht="12.0">
      <c s="13" r="A656">
        <v>41302.25</v>
      </c>
      <c s="16" r="B656">
        <v>41302.25</v>
      </c>
      <c s="13" r="C656">
        <f>A656+TIME(5,0,0)</f>
        <v>41302.4583333333</v>
      </c>
      <c s="17" r="D656">
        <f>DATE(YEAR(C656),MONTH(C656),DAY(C656))</f>
        <v>41302</v>
      </c>
      <c s="18" r="E656">
        <f>HOUR(C656)</f>
        <v>11</v>
      </c>
      <c t="str" s="18" r="F656">
        <f>CONCATENATE("LMsched:",(H656*1000))</f>
        <v>LMsched:32000</v>
      </c>
      <c s="11" r="G656">
        <v>32</v>
      </c>
      <c s="6" r="H656">
        <v>32</v>
      </c>
      <c s="25" r="I656">
        <v>0</v>
      </c>
      <c t="str" s="18" r="J656">
        <f>CONCATENATE("LMbid:",(G656*1000))</f>
        <v>LMbid:32000</v>
      </c>
      <c t="str" s="18" r="K656">
        <f>CONCATENATE("LMUnscheduled:",(I656*1000))</f>
        <v>LMUnscheduled:0</v>
      </c>
      <c t="str" s="18" r="L656">
        <f>CONCATENATE("LMPlanned:",(N656*1000))</f>
        <v>LMPlanned:0</v>
      </c>
      <c t="str" s="18" r="M656">
        <f>CONCATENATE("LMSettled:",(P656*1000))</f>
        <v>LMSettled:32000</v>
      </c>
      <c s="25" r="N656">
        <v>0</v>
      </c>
      <c s="24" r="O656"/>
      <c s="6" r="P656">
        <v>32</v>
      </c>
      <c s="10" r="Q656">
        <v>-4</v>
      </c>
      <c s="28" r="R656">
        <v>-96.2</v>
      </c>
      <c s="28" r="S656">
        <v>620.11</v>
      </c>
      <c s="10" r="T656"/>
      <c s="20" r="U656">
        <f>X656*32</f>
        <v>720</v>
      </c>
      <c s="29" r="V656">
        <f>IF((U656=0),0,(S656/U656))</f>
        <v>0.861263888888889</v>
      </c>
      <c s="28" r="X656">
        <f>(AA656+AB656)*AC656</f>
        <v>22.5</v>
      </c>
      <c s="10" r="Y656"/>
      <c s="22" r="AA656">
        <v>18.84</v>
      </c>
      <c s="22" r="AB656">
        <v>3.66</v>
      </c>
      <c s="22" r="AC656">
        <v>1</v>
      </c>
      <c s="22" r="AD656">
        <v>0.86</v>
      </c>
    </row>
    <row customHeight="1" r="657" ht="12.0">
      <c s="13" r="A657">
        <v>41302.2916666667</v>
      </c>
      <c s="16" r="B657">
        <v>41302.2916666667</v>
      </c>
      <c s="13" r="C657">
        <f>A657+TIME(5,0,0)</f>
        <v>41302.5</v>
      </c>
      <c s="17" r="D657">
        <f>DATE(YEAR(C657),MONTH(C657),DAY(C657))</f>
        <v>41302</v>
      </c>
      <c s="18" r="E657">
        <f>HOUR(C657)</f>
        <v>12</v>
      </c>
      <c t="str" s="18" r="F657">
        <f>CONCATENATE("LMsched:",(H657*1000))</f>
        <v>LMsched:32000</v>
      </c>
      <c s="11" r="G657">
        <v>32</v>
      </c>
      <c s="6" r="H657">
        <v>32</v>
      </c>
      <c s="25" r="I657">
        <v>0</v>
      </c>
      <c t="str" s="18" r="J657">
        <f>CONCATENATE("LMbid:",(G657*1000))</f>
        <v>LMbid:32000</v>
      </c>
      <c t="str" s="18" r="K657">
        <f>CONCATENATE("LMUnscheduled:",(I657*1000))</f>
        <v>LMUnscheduled:0</v>
      </c>
      <c t="str" s="18" r="L657">
        <f>CONCATENATE("LMPlanned:",(N657*1000))</f>
        <v>LMPlanned:0</v>
      </c>
      <c t="str" s="18" r="M657">
        <f>CONCATENATE("LMSettled:",(P657*1000))</f>
        <v>LMSettled:32000</v>
      </c>
      <c s="25" r="N657">
        <v>0</v>
      </c>
      <c s="24" r="O657"/>
      <c s="6" r="P657">
        <v>32</v>
      </c>
      <c s="10" r="Q657">
        <v>3</v>
      </c>
      <c s="28" r="R657">
        <v>78.51</v>
      </c>
      <c s="28" r="S657">
        <v>687.26</v>
      </c>
      <c s="10" r="T657"/>
      <c s="20" r="U657">
        <f>X657*32</f>
        <v>701.12</v>
      </c>
      <c s="29" r="V657">
        <f>IF((U657=0),0,(S657/U657))</f>
        <v>0.980231629392971</v>
      </c>
      <c s="28" r="X657">
        <f>(AA657+AB657)*AC657</f>
        <v>21.91</v>
      </c>
      <c s="10" r="Y657"/>
      <c s="22" r="AA657">
        <v>10.37</v>
      </c>
      <c s="22" r="AB657">
        <v>11.54</v>
      </c>
      <c s="22" r="AC657">
        <v>1</v>
      </c>
      <c s="22" r="AD657">
        <v>0.98</v>
      </c>
    </row>
    <row customHeight="1" r="658" ht="12.0">
      <c s="13" r="A658">
        <v>41302.3333333333</v>
      </c>
      <c s="16" r="B658">
        <v>41302.3333333333</v>
      </c>
      <c s="13" r="C658">
        <f>A658+TIME(5,0,0)</f>
        <v>41302.5416666667</v>
      </c>
      <c s="17" r="D658">
        <f>DATE(YEAR(C658),MONTH(C658),DAY(C658))</f>
        <v>41302</v>
      </c>
      <c s="18" r="E658">
        <f>HOUR(C658)</f>
        <v>13</v>
      </c>
      <c t="str" s="18" r="F658">
        <f>CONCATENATE("LMsched:",(H658*1000))</f>
        <v>LMsched:32000</v>
      </c>
      <c s="11" r="G658">
        <v>32</v>
      </c>
      <c s="6" r="H658">
        <v>32</v>
      </c>
      <c s="25" r="I658">
        <v>0</v>
      </c>
      <c t="str" s="18" r="J658">
        <f>CONCATENATE("LMbid:",(G658*1000))</f>
        <v>LMbid:32000</v>
      </c>
      <c t="str" s="18" r="K658">
        <f>CONCATENATE("LMUnscheduled:",(I658*1000))</f>
        <v>LMUnscheduled:0</v>
      </c>
      <c t="str" s="18" r="L658">
        <f>CONCATENATE("LMPlanned:",(N658*1000))</f>
        <v>LMPlanned:0</v>
      </c>
      <c t="str" s="18" r="M658">
        <f>CONCATENATE("LMSettled:",(P658*1000))</f>
        <v>LMSettled:32000</v>
      </c>
      <c s="25" r="N658">
        <v>0</v>
      </c>
      <c s="24" r="O658"/>
      <c s="6" r="P658">
        <v>32</v>
      </c>
      <c s="10" r="Q658">
        <v>-4</v>
      </c>
      <c s="28" r="R658">
        <v>-118.96</v>
      </c>
      <c s="28" r="S658">
        <v>486.84</v>
      </c>
      <c s="10" r="T658"/>
      <c s="20" r="U658">
        <f>X658*32</f>
        <v>501.44</v>
      </c>
      <c s="29" r="V658">
        <f>IF((U658=0),0,(S658/U658))</f>
        <v>0.970883854499043</v>
      </c>
      <c s="28" r="X658">
        <f>(AA658+AB658)*AC658</f>
        <v>15.67</v>
      </c>
      <c s="10" r="Y658"/>
      <c s="22" r="AA658">
        <v>10.89</v>
      </c>
      <c s="22" r="AB658">
        <v>4.78</v>
      </c>
      <c s="22" r="AC658">
        <v>1</v>
      </c>
      <c s="22" r="AD658">
        <v>0.97</v>
      </c>
    </row>
    <row customHeight="1" r="659" ht="12.0">
      <c s="13" r="A659">
        <v>41302.375</v>
      </c>
      <c s="16" r="B659">
        <v>41302.375</v>
      </c>
      <c s="13" r="C659">
        <f>A659+TIME(5,0,0)</f>
        <v>41302.5833333333</v>
      </c>
      <c s="17" r="D659">
        <f>DATE(YEAR(C659),MONTH(C659),DAY(C659))</f>
        <v>41302</v>
      </c>
      <c s="18" r="E659">
        <f>HOUR(C659)</f>
        <v>14</v>
      </c>
      <c t="str" s="18" r="F659">
        <f>CONCATENATE("LMsched:",(H659*1000))</f>
        <v>LMsched:32000</v>
      </c>
      <c s="11" r="G659">
        <v>32</v>
      </c>
      <c s="6" r="H659">
        <v>32</v>
      </c>
      <c s="25" r="I659">
        <v>0</v>
      </c>
      <c t="str" s="18" r="J659">
        <f>CONCATENATE("LMbid:",(G659*1000))</f>
        <v>LMbid:32000</v>
      </c>
      <c t="str" s="18" r="K659">
        <f>CONCATENATE("LMUnscheduled:",(I659*1000))</f>
        <v>LMUnscheduled:0</v>
      </c>
      <c t="str" s="18" r="L659">
        <f>CONCATENATE("LMPlanned:",(N659*1000))</f>
        <v>LMPlanned:0</v>
      </c>
      <c t="str" s="18" r="M659">
        <f>CONCATENATE("LMSettled:",(P659*1000))</f>
        <v>LMSettled:32000</v>
      </c>
      <c s="25" r="N659">
        <v>0</v>
      </c>
      <c s="24" r="O659"/>
      <c s="6" r="P659">
        <v>32</v>
      </c>
      <c s="10" r="Q659">
        <v>-1</v>
      </c>
      <c s="28" r="R659">
        <v>-29.33</v>
      </c>
      <c s="28" r="S659">
        <v>568.68</v>
      </c>
      <c s="10" r="T659"/>
      <c s="20" r="U659">
        <f>X659*32</f>
        <v>583.04</v>
      </c>
      <c s="29" r="V659">
        <f>IF((U659=0),0,(S659/U659))</f>
        <v>0.975370472008782</v>
      </c>
      <c s="28" r="X659">
        <f>(AA659+AB659)*AC659</f>
        <v>18.22</v>
      </c>
      <c s="10" r="Y659"/>
      <c s="22" r="AA659">
        <v>13.97</v>
      </c>
      <c s="22" r="AB659">
        <v>4.25</v>
      </c>
      <c s="22" r="AC659">
        <v>1</v>
      </c>
      <c s="22" r="AD659">
        <v>0.98</v>
      </c>
    </row>
    <row customHeight="1" r="660" ht="12.0">
      <c s="13" r="A660">
        <v>41302.4166666667</v>
      </c>
      <c s="16" r="B660">
        <v>41302.4166666667</v>
      </c>
      <c s="13" r="C660">
        <f>A660+TIME(5,0,0)</f>
        <v>41302.625</v>
      </c>
      <c s="17" r="D660">
        <f>DATE(YEAR(C660),MONTH(C660),DAY(C660))</f>
        <v>41302</v>
      </c>
      <c s="18" r="E660">
        <f>HOUR(C660)</f>
        <v>15</v>
      </c>
      <c t="str" s="18" r="F660">
        <f>CONCATENATE("LMsched:",(H660*1000))</f>
        <v>LMsched:32000</v>
      </c>
      <c s="11" r="G660">
        <v>32</v>
      </c>
      <c s="6" r="H660">
        <v>32</v>
      </c>
      <c s="25" r="I660">
        <v>0</v>
      </c>
      <c t="str" s="18" r="J660">
        <f>CONCATENATE("LMbid:",(G660*1000))</f>
        <v>LMbid:32000</v>
      </c>
      <c t="str" s="18" r="K660">
        <f>CONCATENATE("LMUnscheduled:",(I660*1000))</f>
        <v>LMUnscheduled:0</v>
      </c>
      <c t="str" s="18" r="L660">
        <f>CONCATENATE("LMPlanned:",(N660*1000))</f>
        <v>LMPlanned:0</v>
      </c>
      <c t="str" s="18" r="M660">
        <f>CONCATENATE("LMSettled:",(P660*1000))</f>
        <v>LMSettled:32000</v>
      </c>
      <c s="25" r="N660">
        <v>0</v>
      </c>
      <c s="24" r="O660"/>
      <c s="6" r="P660">
        <v>32</v>
      </c>
      <c s="10" r="Q660">
        <v>-2</v>
      </c>
      <c s="28" r="R660">
        <v>-56.86</v>
      </c>
      <c s="28" r="S660">
        <v>735.05</v>
      </c>
      <c s="10" r="T660"/>
      <c s="20" r="U660">
        <f>X660*32</f>
        <v>751.04</v>
      </c>
      <c s="29" r="V660">
        <f>IF((U660=0),0,(S660/U660))</f>
        <v>0.978709522795058</v>
      </c>
      <c s="28" r="X660">
        <f>(AA660+AB660)*AC660</f>
        <v>23.47</v>
      </c>
      <c s="10" r="Y660"/>
      <c s="22" r="AA660">
        <v>19.3</v>
      </c>
      <c s="22" r="AB660">
        <v>4.17</v>
      </c>
      <c s="22" r="AC660">
        <v>1</v>
      </c>
      <c s="22" r="AD660">
        <v>0.98</v>
      </c>
    </row>
    <row customHeight="1" r="661" ht="12.0">
      <c s="13" r="A661">
        <v>41302.4583333333</v>
      </c>
      <c s="16" r="B661">
        <v>41302.4583333333</v>
      </c>
      <c s="13" r="C661">
        <f>A661+TIME(5,0,0)</f>
        <v>41302.6666666667</v>
      </c>
      <c s="17" r="D661">
        <f>DATE(YEAR(C661),MONTH(C661),DAY(C661))</f>
        <v>41302</v>
      </c>
      <c s="18" r="E661">
        <f>HOUR(C661)</f>
        <v>16</v>
      </c>
      <c t="str" s="18" r="F661">
        <f>CONCATENATE("LMsched:",(H661*1000))</f>
        <v>LMsched:32000</v>
      </c>
      <c s="11" r="G661">
        <v>32</v>
      </c>
      <c s="6" r="H661">
        <v>32</v>
      </c>
      <c s="25" r="I661">
        <v>0</v>
      </c>
      <c t="str" s="18" r="J661">
        <f>CONCATENATE("LMbid:",(G661*1000))</f>
        <v>LMbid:32000</v>
      </c>
      <c t="str" s="18" r="K661">
        <f>CONCATENATE("LMUnscheduled:",(I661*1000))</f>
        <v>LMUnscheduled:0</v>
      </c>
      <c t="str" s="18" r="L661">
        <f>CONCATENATE("LMPlanned:",(N661*1000))</f>
        <v>LMPlanned:0</v>
      </c>
      <c t="str" s="18" r="M661">
        <f>CONCATENATE("LMSettled:",(P661*1000))</f>
        <v>LMSettled:32000</v>
      </c>
      <c s="25" r="N661">
        <v>0</v>
      </c>
      <c s="24" r="O661"/>
      <c s="6" r="P661">
        <v>32</v>
      </c>
      <c s="10" r="Q661">
        <v>-1</v>
      </c>
      <c s="28" r="R661">
        <v>-30.73</v>
      </c>
      <c s="28" r="S661">
        <v>667.83</v>
      </c>
      <c s="10" r="T661"/>
      <c s="20" r="U661">
        <f>X661*32</f>
        <v>684.48</v>
      </c>
      <c s="29" r="V661">
        <f>IF((U661=0),0,(S661/U661))</f>
        <v>0.975674964936886</v>
      </c>
      <c s="28" r="X661">
        <f>(AA661+AB661)*AC661</f>
        <v>21.39</v>
      </c>
      <c s="10" r="Y661"/>
      <c s="22" r="AA661">
        <v>18.34</v>
      </c>
      <c s="22" r="AB661">
        <v>3.05</v>
      </c>
      <c s="22" r="AC661">
        <v>1</v>
      </c>
      <c s="22" r="AD661">
        <v>0.98</v>
      </c>
    </row>
    <row customHeight="1" r="662" ht="12.0">
      <c s="13" r="A662">
        <v>41302.5</v>
      </c>
      <c s="16" r="B662">
        <v>41302.5</v>
      </c>
      <c s="13" r="C662">
        <f>A662+TIME(5,0,0)</f>
        <v>41302.7083333333</v>
      </c>
      <c s="17" r="D662">
        <f>DATE(YEAR(C662),MONTH(C662),DAY(C662))</f>
        <v>41302</v>
      </c>
      <c s="18" r="E662">
        <f>HOUR(C662)</f>
        <v>17</v>
      </c>
      <c t="str" s="18" r="F662">
        <f>CONCATENATE("LMsched:",(H662*1000))</f>
        <v>LMsched:32000</v>
      </c>
      <c s="11" r="G662">
        <v>32</v>
      </c>
      <c s="6" r="H662">
        <v>32</v>
      </c>
      <c s="25" r="I662">
        <v>0</v>
      </c>
      <c t="str" s="18" r="J662">
        <f>CONCATENATE("LMbid:",(G662*1000))</f>
        <v>LMbid:32000</v>
      </c>
      <c t="str" s="18" r="K662">
        <f>CONCATENATE("LMUnscheduled:",(I662*1000))</f>
        <v>LMUnscheduled:0</v>
      </c>
      <c t="str" s="18" r="L662">
        <f>CONCATENATE("LMPlanned:",(N662*1000))</f>
        <v>LMPlanned:0</v>
      </c>
      <c t="str" s="18" r="M662">
        <f>CONCATENATE("LMSettled:",(P662*1000))</f>
        <v>LMSettled:32000</v>
      </c>
      <c s="25" r="N662">
        <v>0</v>
      </c>
      <c s="24" r="O662"/>
      <c s="6" r="P662">
        <v>32</v>
      </c>
      <c s="10" r="Q662">
        <v>-2</v>
      </c>
      <c s="28" r="R662">
        <v>-57.3</v>
      </c>
      <c s="28" r="S662">
        <v>613.68</v>
      </c>
      <c s="10" r="T662"/>
      <c s="20" r="U662">
        <f>X662*32</f>
        <v>643.2</v>
      </c>
      <c s="29" r="V662">
        <f>IF((U662=0),0,(S662/U662))</f>
        <v>0.95410447761194</v>
      </c>
      <c s="28" r="X662">
        <f>(AA662+AB662)*AC662</f>
        <v>20.1</v>
      </c>
      <c s="10" r="Y662"/>
      <c s="22" r="AA662">
        <v>15.89</v>
      </c>
      <c s="22" r="AB662">
        <v>4.21</v>
      </c>
      <c s="22" r="AC662">
        <v>1</v>
      </c>
      <c s="22" r="AD662">
        <v>0.95</v>
      </c>
    </row>
    <row customHeight="1" r="663" ht="12.0">
      <c s="13" r="A663">
        <v>41302.5416666667</v>
      </c>
      <c s="16" r="B663">
        <v>41302.5416666667</v>
      </c>
      <c s="13" r="C663">
        <f>A663+TIME(5,0,0)</f>
        <v>41302.75</v>
      </c>
      <c s="17" r="D663">
        <f>DATE(YEAR(C663),MONTH(C663),DAY(C663))</f>
        <v>41302</v>
      </c>
      <c s="18" r="E663">
        <f>HOUR(C663)</f>
        <v>18</v>
      </c>
      <c t="str" s="18" r="F663">
        <f>CONCATENATE("LMsched:",(H663*1000))</f>
        <v>LMsched:32000</v>
      </c>
      <c s="11" r="G663">
        <v>32</v>
      </c>
      <c s="6" r="H663">
        <v>32</v>
      </c>
      <c s="25" r="I663">
        <v>0</v>
      </c>
      <c t="str" s="18" r="J663">
        <f>CONCATENATE("LMbid:",(G663*1000))</f>
        <v>LMbid:32000</v>
      </c>
      <c t="str" s="18" r="K663">
        <f>CONCATENATE("LMUnscheduled:",(I663*1000))</f>
        <v>LMUnscheduled:0</v>
      </c>
      <c t="str" s="18" r="L663">
        <f>CONCATENATE("LMPlanned:",(N663*1000))</f>
        <v>LMPlanned:0</v>
      </c>
      <c t="str" s="18" r="M663">
        <f>CONCATENATE("LMSettled:",(P663*1000))</f>
        <v>LMSettled:32000</v>
      </c>
      <c s="25" r="N663">
        <v>0</v>
      </c>
      <c s="24" r="O663"/>
      <c s="6" r="P663">
        <v>32</v>
      </c>
      <c s="10" r="Q663">
        <v>0</v>
      </c>
      <c s="28" r="R663">
        <v>0</v>
      </c>
      <c s="28" r="S663">
        <v>583.05</v>
      </c>
      <c s="10" r="T663"/>
      <c s="20" r="U663">
        <f>X663*32</f>
        <v>597.44</v>
      </c>
      <c s="29" r="V663">
        <f>IF((U663=0),0,(S663/U663))</f>
        <v>0.975913899303696</v>
      </c>
      <c s="28" r="X663">
        <f>(AA663+AB663)*AC663</f>
        <v>18.67</v>
      </c>
      <c s="10" r="Y663"/>
      <c s="22" r="AA663">
        <v>13.93</v>
      </c>
      <c s="22" r="AB663">
        <v>4.74</v>
      </c>
      <c s="22" r="AC663">
        <v>1</v>
      </c>
      <c s="22" r="AD663">
        <v>0.98</v>
      </c>
    </row>
    <row customHeight="1" r="664" ht="12.0">
      <c s="13" r="A664">
        <v>41302.5833333333</v>
      </c>
      <c s="16" r="B664">
        <v>41302.5833333333</v>
      </c>
      <c s="13" r="C664">
        <f>A664+TIME(5,0,0)</f>
        <v>41302.7916666667</v>
      </c>
      <c s="17" r="D664">
        <f>DATE(YEAR(C664),MONTH(C664),DAY(C664))</f>
        <v>41302</v>
      </c>
      <c s="18" r="E664">
        <f>HOUR(C664)</f>
        <v>19</v>
      </c>
      <c t="str" s="18" r="F664">
        <f>CONCATENATE("LMsched:",(H664*1000))</f>
        <v>LMsched:32000</v>
      </c>
      <c s="11" r="G664">
        <v>32</v>
      </c>
      <c s="6" r="H664">
        <v>32</v>
      </c>
      <c s="25" r="I664">
        <v>0</v>
      </c>
      <c t="str" s="18" r="J664">
        <f>CONCATENATE("LMbid:",(G664*1000))</f>
        <v>LMbid:32000</v>
      </c>
      <c t="str" s="18" r="K664">
        <f>CONCATENATE("LMUnscheduled:",(I664*1000))</f>
        <v>LMUnscheduled:0</v>
      </c>
      <c t="str" s="18" r="L664">
        <f>CONCATENATE("LMPlanned:",(N664*1000))</f>
        <v>LMPlanned:0</v>
      </c>
      <c t="str" s="18" r="M664">
        <f>CONCATENATE("LMSettled:",(P664*1000))</f>
        <v>LMSettled:32000</v>
      </c>
      <c s="25" r="N664">
        <v>0</v>
      </c>
      <c s="24" r="O664"/>
      <c s="6" r="P664">
        <v>32</v>
      </c>
      <c s="10" r="Q664">
        <v>0</v>
      </c>
      <c s="28" r="R664">
        <v>0</v>
      </c>
      <c s="28" r="S664">
        <v>586.94</v>
      </c>
      <c s="10" r="T664"/>
      <c s="20" r="U664">
        <f>X664*32</f>
        <v>598.72</v>
      </c>
      <c s="29" r="V664">
        <f>IF((U664=0),0,(S664/U664))</f>
        <v>0.980324692677712</v>
      </c>
      <c s="28" r="X664">
        <f>(AA664+AB664)*AC664</f>
        <v>18.71</v>
      </c>
      <c s="10" r="Y664"/>
      <c s="22" r="AA664">
        <v>14.78</v>
      </c>
      <c s="22" r="AB664">
        <v>3.93</v>
      </c>
      <c s="22" r="AC664">
        <v>1</v>
      </c>
      <c s="22" r="AD664">
        <v>0.98</v>
      </c>
    </row>
    <row customHeight="1" r="665" ht="12.0">
      <c s="13" r="A665">
        <v>41302.625</v>
      </c>
      <c s="16" r="B665">
        <v>41302.625</v>
      </c>
      <c s="13" r="C665">
        <f>A665+TIME(5,0,0)</f>
        <v>41302.8333333333</v>
      </c>
      <c s="17" r="D665">
        <f>DATE(YEAR(C665),MONTH(C665),DAY(C665))</f>
        <v>41302</v>
      </c>
      <c s="18" r="E665">
        <f>HOUR(C665)</f>
        <v>20</v>
      </c>
      <c t="str" s="18" r="F665">
        <f>CONCATENATE("LMsched:",(H665*1000))</f>
        <v>LMsched:32000</v>
      </c>
      <c s="11" r="G665">
        <v>32</v>
      </c>
      <c s="6" r="H665">
        <v>32</v>
      </c>
      <c s="25" r="I665">
        <v>0</v>
      </c>
      <c t="str" s="18" r="J665">
        <f>CONCATENATE("LMbid:",(G665*1000))</f>
        <v>LMbid:32000</v>
      </c>
      <c t="str" s="18" r="K665">
        <f>CONCATENATE("LMUnscheduled:",(I665*1000))</f>
        <v>LMUnscheduled:0</v>
      </c>
      <c t="str" s="18" r="L665">
        <f>CONCATENATE("LMPlanned:",(N665*1000))</f>
        <v>LMPlanned:0</v>
      </c>
      <c t="str" s="18" r="M665">
        <f>CONCATENATE("LMSettled:",(P665*1000))</f>
        <v>LMSettled:32000</v>
      </c>
      <c s="25" r="N665">
        <v>0</v>
      </c>
      <c s="24" r="O665"/>
      <c s="6" r="P665">
        <v>32</v>
      </c>
      <c s="10" r="Q665">
        <v>-2</v>
      </c>
      <c s="28" r="R665">
        <v>-57.92</v>
      </c>
      <c s="28" r="S665">
        <v>721.3</v>
      </c>
      <c s="10" r="T665"/>
      <c s="20" r="U665">
        <f>X665*32</f>
        <v>736.96</v>
      </c>
      <c s="29" r="V665">
        <f>IF((U665=0),0,(S665/U665))</f>
        <v>0.9787505427703</v>
      </c>
      <c s="28" r="X665">
        <f>(AA665+AB665)*AC665</f>
        <v>23.03</v>
      </c>
      <c s="10" r="Y665"/>
      <c s="22" r="AA665">
        <v>17.88</v>
      </c>
      <c s="22" r="AB665">
        <v>5.15</v>
      </c>
      <c s="22" r="AC665">
        <v>1</v>
      </c>
      <c s="22" r="AD665">
        <v>0.98</v>
      </c>
    </row>
    <row customHeight="1" r="666" ht="12.0">
      <c s="13" r="A666">
        <v>41302.6666666667</v>
      </c>
      <c s="16" r="B666">
        <v>41302.6666666667</v>
      </c>
      <c s="13" r="C666">
        <f>A666+TIME(5,0,0)</f>
        <v>41302.875</v>
      </c>
      <c s="17" r="D666">
        <f>DATE(YEAR(C666),MONTH(C666),DAY(C666))</f>
        <v>41302</v>
      </c>
      <c s="18" r="E666">
        <f>HOUR(C666)</f>
        <v>21</v>
      </c>
      <c t="str" s="18" r="F666">
        <f>CONCATENATE("LMsched:",(H666*1000))</f>
        <v>LMsched:32000</v>
      </c>
      <c s="11" r="G666">
        <v>32</v>
      </c>
      <c s="6" r="H666">
        <v>32</v>
      </c>
      <c s="25" r="I666">
        <v>0</v>
      </c>
      <c t="str" s="18" r="J666">
        <f>CONCATENATE("LMbid:",(G666*1000))</f>
        <v>LMbid:32000</v>
      </c>
      <c t="str" s="18" r="K666">
        <f>CONCATENATE("LMUnscheduled:",(I666*1000))</f>
        <v>LMUnscheduled:0</v>
      </c>
      <c t="str" s="18" r="L666">
        <f>CONCATENATE("LMPlanned:",(N666*1000))</f>
        <v>LMPlanned:0</v>
      </c>
      <c t="str" s="18" r="M666">
        <f>CONCATENATE("LMSettled:",(P666*1000))</f>
        <v>LMSettled:32000</v>
      </c>
      <c s="25" r="N666">
        <v>0</v>
      </c>
      <c s="24" r="O666"/>
      <c s="6" r="P666">
        <v>32</v>
      </c>
      <c s="10" r="Q666">
        <v>-2</v>
      </c>
      <c s="28" r="R666">
        <v>-55.1</v>
      </c>
      <c s="28" r="S666">
        <v>696.63</v>
      </c>
      <c s="10" r="T666"/>
      <c s="20" r="U666">
        <f>X666*32</f>
        <v>720</v>
      </c>
      <c s="29" r="V666">
        <f>IF((U666=0),0,(S666/U666))</f>
        <v>0.967541666666667</v>
      </c>
      <c s="28" r="X666">
        <f>(AA666+AB666)*AC666</f>
        <v>22.5</v>
      </c>
      <c s="10" r="Y666"/>
      <c s="22" r="AA666">
        <v>18.84</v>
      </c>
      <c s="22" r="AB666">
        <v>3.66</v>
      </c>
      <c s="22" r="AC666">
        <v>1</v>
      </c>
      <c s="22" r="AD666">
        <v>0.97</v>
      </c>
    </row>
    <row customHeight="1" r="667" ht="12.0">
      <c s="13" r="A667">
        <v>41302.7083333333</v>
      </c>
      <c s="16" r="B667">
        <v>41302.7083333333</v>
      </c>
      <c s="13" r="C667">
        <f>A667+TIME(5,0,0)</f>
        <v>41302.9166666667</v>
      </c>
      <c s="17" r="D667">
        <f>DATE(YEAR(C667),MONTH(C667),DAY(C667))</f>
        <v>41302</v>
      </c>
      <c s="18" r="E667">
        <f>HOUR(C667)</f>
        <v>22</v>
      </c>
      <c t="str" s="18" r="F667">
        <f>CONCATENATE("LMsched:",(H667*1000))</f>
        <v>LMsched:32000</v>
      </c>
      <c s="11" r="G667">
        <v>32</v>
      </c>
      <c s="6" r="H667">
        <v>32</v>
      </c>
      <c s="25" r="I667">
        <v>0</v>
      </c>
      <c t="str" s="18" r="J667">
        <f>CONCATENATE("LMbid:",(G667*1000))</f>
        <v>LMbid:32000</v>
      </c>
      <c t="str" s="18" r="K667">
        <f>CONCATENATE("LMUnscheduled:",(I667*1000))</f>
        <v>LMUnscheduled:0</v>
      </c>
      <c t="str" s="18" r="L667">
        <f>CONCATENATE("LMPlanned:",(N667*1000))</f>
        <v>LMPlanned:0</v>
      </c>
      <c t="str" s="18" r="M667">
        <f>CONCATENATE("LMSettled:",(P667*1000))</f>
        <v>LMSettled:32000</v>
      </c>
      <c s="25" r="N667">
        <v>0</v>
      </c>
      <c s="24" r="O667"/>
      <c s="6" r="P667">
        <v>32</v>
      </c>
      <c s="10" r="Q667">
        <v>-3</v>
      </c>
      <c s="28" r="R667">
        <v>-85.08</v>
      </c>
      <c s="28" r="S667">
        <v>684.81</v>
      </c>
      <c s="10" r="T667"/>
      <c s="20" r="U667">
        <f>X667*32</f>
        <v>832.64</v>
      </c>
      <c s="29" r="V667">
        <f>IF((U667=0),0,(S667/U667))</f>
        <v>0.822456283627978</v>
      </c>
      <c s="28" r="X667">
        <f>(AA667+AB667)*AC667</f>
        <v>26.02</v>
      </c>
      <c s="10" r="Y667"/>
      <c s="22" r="AA667">
        <v>20.5</v>
      </c>
      <c s="22" r="AB667">
        <v>5.52</v>
      </c>
      <c s="22" r="AC667">
        <v>1</v>
      </c>
      <c s="22" r="AD667">
        <v>0.82</v>
      </c>
    </row>
    <row customHeight="1" r="668" ht="12.0">
      <c s="13" r="A668">
        <v>41302.75</v>
      </c>
      <c s="16" r="B668">
        <v>41302.75</v>
      </c>
      <c s="13" r="C668">
        <f>A668+TIME(5,0,0)</f>
        <v>41302.9583333333</v>
      </c>
      <c s="17" r="D668">
        <f>DATE(YEAR(C668),MONTH(C668),DAY(C668))</f>
        <v>41302</v>
      </c>
      <c s="18" r="E668">
        <f>HOUR(C668)</f>
        <v>23</v>
      </c>
      <c t="str" s="18" r="F668">
        <f>CONCATENATE("LMsched:",(H668*1000))</f>
        <v>LMsched:32000</v>
      </c>
      <c s="11" r="G668">
        <v>32</v>
      </c>
      <c s="6" r="H668">
        <v>32</v>
      </c>
      <c s="25" r="I668">
        <v>0</v>
      </c>
      <c t="str" s="18" r="J668">
        <f>CONCATENATE("LMbid:",(G668*1000))</f>
        <v>LMbid:32000</v>
      </c>
      <c t="str" s="18" r="K668">
        <f>CONCATENATE("LMUnscheduled:",(I668*1000))</f>
        <v>LMUnscheduled:0</v>
      </c>
      <c t="str" s="18" r="L668">
        <f>CONCATENATE("LMPlanned:",(N668*1000))</f>
        <v>LMPlanned:0</v>
      </c>
      <c t="str" s="18" r="M668">
        <f>CONCATENATE("LMSettled:",(P668*1000))</f>
        <v>LMSettled:32000</v>
      </c>
      <c s="25" r="N668">
        <v>0</v>
      </c>
      <c s="24" r="O668"/>
      <c s="6" r="P668">
        <v>32</v>
      </c>
      <c s="10" r="Q668">
        <v>0</v>
      </c>
      <c s="28" r="R668">
        <v>0</v>
      </c>
      <c s="28" r="S668">
        <v>628.77</v>
      </c>
      <c s="10" r="T668"/>
      <c s="20" r="U668">
        <f>X668*32</f>
        <v>680.64</v>
      </c>
      <c s="29" r="V668">
        <f>IF((U668=0),0,(S668/U668))</f>
        <v>0.923792313117066</v>
      </c>
      <c s="28" r="X668">
        <f>(AA668+AB668)*AC668</f>
        <v>21.27</v>
      </c>
      <c s="10" r="Y668"/>
      <c s="22" r="AA668">
        <v>17.83</v>
      </c>
      <c s="22" r="AB668">
        <v>3.44</v>
      </c>
      <c s="22" r="AC668">
        <v>1</v>
      </c>
      <c s="22" r="AD668">
        <v>0.92</v>
      </c>
    </row>
    <row customHeight="1" r="669" ht="12.0">
      <c s="13" r="A669">
        <v>41302.7916666667</v>
      </c>
      <c s="16" r="B669">
        <v>41302.7916666667</v>
      </c>
      <c s="13" r="C669">
        <f>A669+TIME(5,0,0)</f>
        <v>41303</v>
      </c>
      <c s="17" r="D669">
        <f>DATE(YEAR(C669),MONTH(C669),DAY(C669))</f>
        <v>41303</v>
      </c>
      <c s="18" r="E669">
        <f>HOUR(C669)</f>
        <v>0</v>
      </c>
      <c t="str" s="18" r="F669">
        <f>CONCATENATE("LMsched:",(H669*1000))</f>
        <v>LMsched:32000</v>
      </c>
      <c s="11" r="G669">
        <v>32</v>
      </c>
      <c s="6" r="H669">
        <v>32</v>
      </c>
      <c s="25" r="I669">
        <v>0</v>
      </c>
      <c t="str" s="18" r="J669">
        <f>CONCATENATE("LMbid:",(G669*1000))</f>
        <v>LMbid:32000</v>
      </c>
      <c t="str" s="18" r="K669">
        <f>CONCATENATE("LMUnscheduled:",(I669*1000))</f>
        <v>LMUnscheduled:0</v>
      </c>
      <c t="str" s="18" r="L669">
        <f>CONCATENATE("LMPlanned:",(N669*1000))</f>
        <v>LMPlanned:0</v>
      </c>
      <c t="str" s="18" r="M669">
        <f>CONCATENATE("LMSettled:",(P669*1000))</f>
        <v>LMSettled:32000</v>
      </c>
      <c s="25" r="N669">
        <v>0</v>
      </c>
      <c s="24" r="O669"/>
      <c s="6" r="P669">
        <v>32</v>
      </c>
      <c s="10" r="Q669">
        <v>0</v>
      </c>
      <c s="28" r="R669">
        <v>0</v>
      </c>
      <c s="28" r="S669">
        <v>776.46</v>
      </c>
      <c s="10" r="T669"/>
      <c s="20" r="U669">
        <f>X669*32</f>
        <v>799.36</v>
      </c>
      <c s="29" r="V669">
        <f>IF((U669=0),0,(S669/U669))</f>
        <v>0.971352081665332</v>
      </c>
      <c s="28" r="X669">
        <f>(AA669+AB669)*AC669</f>
        <v>24.98</v>
      </c>
      <c s="10" r="Y669"/>
      <c s="22" r="AA669">
        <v>17.47</v>
      </c>
      <c s="22" r="AB669">
        <v>7.51</v>
      </c>
      <c s="22" r="AC669">
        <v>1</v>
      </c>
      <c s="22" r="AD669">
        <v>0.97</v>
      </c>
    </row>
    <row customHeight="1" r="670" ht="12.0">
      <c s="13" r="A670">
        <v>41302.8333333333</v>
      </c>
      <c s="16" r="B670">
        <v>41302.8333333333</v>
      </c>
      <c s="13" r="C670">
        <f>A670+TIME(5,0,0)</f>
        <v>41303.0416666667</v>
      </c>
      <c s="17" r="D670">
        <f>DATE(YEAR(C670),MONTH(C670),DAY(C670))</f>
        <v>41303</v>
      </c>
      <c s="18" r="E670">
        <f>HOUR(C670)</f>
        <v>1</v>
      </c>
      <c t="str" s="18" r="F670">
        <f>CONCATENATE("LMsched:",(H670*1000))</f>
        <v>LMsched:32000</v>
      </c>
      <c s="11" r="G670">
        <v>32</v>
      </c>
      <c s="6" r="H670">
        <v>32</v>
      </c>
      <c s="25" r="I670">
        <v>0</v>
      </c>
      <c t="str" s="18" r="J670">
        <f>CONCATENATE("LMbid:",(G670*1000))</f>
        <v>LMbid:32000</v>
      </c>
      <c t="str" s="18" r="K670">
        <f>CONCATENATE("LMUnscheduled:",(I670*1000))</f>
        <v>LMUnscheduled:0</v>
      </c>
      <c t="str" s="18" r="L670">
        <f>CONCATENATE("LMPlanned:",(N670*1000))</f>
        <v>LMPlanned:0</v>
      </c>
      <c t="str" s="18" r="M670">
        <f>CONCATENATE("LMSettled:",(P670*1000))</f>
        <v>LMSettled:32000</v>
      </c>
      <c s="25" r="N670">
        <v>0</v>
      </c>
      <c s="24" r="O670"/>
      <c s="6" r="P670">
        <v>32</v>
      </c>
      <c s="10" r="Q670">
        <v>-2</v>
      </c>
      <c s="28" r="R670">
        <v>-57.56</v>
      </c>
      <c s="28" r="S670">
        <v>785.75</v>
      </c>
      <c s="10" r="T670"/>
      <c s="20" r="U670">
        <f>X670*32</f>
        <v>808.32</v>
      </c>
      <c s="29" r="V670">
        <f>IF((U670=0),0,(S670/U670))</f>
        <v>0.972077889944576</v>
      </c>
      <c s="28" r="X670">
        <f>(AA670+AB670)*AC670</f>
        <v>25.26</v>
      </c>
      <c s="10" r="Y670"/>
      <c s="22" r="AA670">
        <v>22.95</v>
      </c>
      <c s="22" r="AB670">
        <v>2.31</v>
      </c>
      <c s="22" r="AC670">
        <v>1</v>
      </c>
      <c s="22" r="AD670">
        <v>0.97</v>
      </c>
    </row>
    <row customHeight="1" r="671" ht="12.0">
      <c s="13" r="A671">
        <v>41302.875</v>
      </c>
      <c s="16" r="B671">
        <v>41302.875</v>
      </c>
      <c s="13" r="C671">
        <f>A671+TIME(5,0,0)</f>
        <v>41303.0833333333</v>
      </c>
      <c s="17" r="D671">
        <f>DATE(YEAR(C671),MONTH(C671),DAY(C671))</f>
        <v>41303</v>
      </c>
      <c s="18" r="E671">
        <f>HOUR(C671)</f>
        <v>2</v>
      </c>
      <c t="str" s="18" r="F671">
        <f>CONCATENATE("LMsched:",(H671*1000))</f>
        <v>LMsched:32000</v>
      </c>
      <c s="11" r="G671">
        <v>32</v>
      </c>
      <c s="6" r="H671">
        <v>32</v>
      </c>
      <c s="25" r="I671">
        <v>0</v>
      </c>
      <c t="str" s="18" r="J671">
        <f>CONCATENATE("LMbid:",(G671*1000))</f>
        <v>LMbid:32000</v>
      </c>
      <c t="str" s="18" r="K671">
        <f>CONCATENATE("LMUnscheduled:",(I671*1000))</f>
        <v>LMUnscheduled:0</v>
      </c>
      <c t="str" s="18" r="L671">
        <f>CONCATENATE("LMPlanned:",(N671*1000))</f>
        <v>LMPlanned:0</v>
      </c>
      <c t="str" s="18" r="M671">
        <f>CONCATENATE("LMSettled:",(P671*1000))</f>
        <v>LMSettled:32000</v>
      </c>
      <c s="25" r="N671">
        <v>0</v>
      </c>
      <c s="24" r="O671"/>
      <c s="6" r="P671">
        <v>32</v>
      </c>
      <c s="10" r="Q671">
        <v>-3</v>
      </c>
      <c s="28" r="R671">
        <v>-84.42</v>
      </c>
      <c s="28" r="S671">
        <v>792.82</v>
      </c>
      <c s="10" r="T671"/>
      <c s="20" r="U671">
        <f>X671*32</f>
        <v>843.2</v>
      </c>
      <c s="29" r="V671">
        <f>IF((U671=0),0,(S671/U671))</f>
        <v>0.940251423149905</v>
      </c>
      <c s="28" r="X671">
        <f>(AA671+AB671)*AC671</f>
        <v>26.35</v>
      </c>
      <c s="10" r="Y671"/>
      <c s="22" r="AA671">
        <v>24.46</v>
      </c>
      <c s="22" r="AB671">
        <v>1.89</v>
      </c>
      <c s="22" r="AC671">
        <v>1</v>
      </c>
      <c s="22" r="AD671">
        <v>0.94</v>
      </c>
    </row>
    <row customHeight="1" r="672" ht="12.0">
      <c s="13" r="A672">
        <v>41302.9166666667</v>
      </c>
      <c s="16" r="B672">
        <v>41302.9166666667</v>
      </c>
      <c s="13" r="C672">
        <f>A672+TIME(5,0,0)</f>
        <v>41303.125</v>
      </c>
      <c s="17" r="D672">
        <f>DATE(YEAR(C672),MONTH(C672),DAY(C672))</f>
        <v>41303</v>
      </c>
      <c s="18" r="E672">
        <f>HOUR(C672)</f>
        <v>3</v>
      </c>
      <c t="str" s="18" r="F672">
        <f>CONCATENATE("LMsched:",(H672*1000))</f>
        <v>LMsched:32000</v>
      </c>
      <c s="11" r="G672">
        <v>32</v>
      </c>
      <c s="6" r="H672">
        <v>32</v>
      </c>
      <c s="25" r="I672">
        <v>0</v>
      </c>
      <c t="str" s="18" r="J672">
        <f>CONCATENATE("LMbid:",(G672*1000))</f>
        <v>LMbid:32000</v>
      </c>
      <c t="str" s="18" r="K672">
        <f>CONCATENATE("LMUnscheduled:",(I672*1000))</f>
        <v>LMUnscheduled:0</v>
      </c>
      <c t="str" s="18" r="L672">
        <f>CONCATENATE("LMPlanned:",(N672*1000))</f>
        <v>LMPlanned:0</v>
      </c>
      <c t="str" s="18" r="M672">
        <f>CONCATENATE("LMSettled:",(P672*1000))</f>
        <v>LMSettled:32000</v>
      </c>
      <c s="25" r="N672">
        <v>0</v>
      </c>
      <c s="24" r="O672"/>
      <c s="6" r="P672">
        <v>32</v>
      </c>
      <c s="10" r="Q672">
        <v>0</v>
      </c>
      <c s="28" r="R672">
        <v>0</v>
      </c>
      <c s="28" r="S672">
        <v>883.81</v>
      </c>
      <c s="10" r="T672"/>
      <c s="20" r="U672">
        <f>X672*32</f>
        <v>925.44</v>
      </c>
      <c s="29" r="V672">
        <f>IF((U672=0),0,(S672/U672))</f>
        <v>0.955015992392808</v>
      </c>
      <c s="28" r="X672">
        <f>(AA672+AB672)*AC672</f>
        <v>28.92</v>
      </c>
      <c s="10" r="Y672"/>
      <c s="22" r="AA672">
        <v>25.59</v>
      </c>
      <c s="22" r="AB672">
        <v>3.33</v>
      </c>
      <c s="22" r="AC672">
        <v>1</v>
      </c>
      <c s="22" r="AD672">
        <v>0.96</v>
      </c>
    </row>
    <row customHeight="1" r="673" ht="12.0">
      <c s="13" r="A673">
        <v>41302.9583333333</v>
      </c>
      <c s="16" r="B673">
        <v>41302.9583333333</v>
      </c>
      <c s="13" r="C673">
        <f>A673+TIME(5,0,0)</f>
        <v>41303.1666666667</v>
      </c>
      <c s="17" r="D673">
        <f>DATE(YEAR(C673),MONTH(C673),DAY(C673))</f>
        <v>41303</v>
      </c>
      <c s="18" r="E673">
        <f>HOUR(C673)</f>
        <v>4</v>
      </c>
      <c t="str" s="18" r="F673">
        <f>CONCATENATE("LMsched:",(H673*1000))</f>
        <v>LMsched:32000</v>
      </c>
      <c s="11" r="G673">
        <v>32</v>
      </c>
      <c s="6" r="H673">
        <v>32</v>
      </c>
      <c s="25" r="I673">
        <v>0</v>
      </c>
      <c t="str" s="18" r="J673">
        <f>CONCATENATE("LMbid:",(G673*1000))</f>
        <v>LMbid:32000</v>
      </c>
      <c t="str" s="18" r="K673">
        <f>CONCATENATE("LMUnscheduled:",(I673*1000))</f>
        <v>LMUnscheduled:0</v>
      </c>
      <c t="str" s="18" r="L673">
        <f>CONCATENATE("LMPlanned:",(N673*1000))</f>
        <v>LMPlanned:0</v>
      </c>
      <c t="str" s="18" r="M673">
        <f>CONCATENATE("LMSettled:",(P673*1000))</f>
        <v>LMSettled:32000</v>
      </c>
      <c s="25" r="N673">
        <v>0</v>
      </c>
      <c s="24" r="O673"/>
      <c s="6" r="P673">
        <v>32</v>
      </c>
      <c s="10" r="Q673">
        <v>0</v>
      </c>
      <c s="28" r="R673">
        <v>0</v>
      </c>
      <c s="28" r="S673">
        <v>764.34</v>
      </c>
      <c s="10" r="T673"/>
      <c s="20" r="U673">
        <f>X673*32</f>
        <v>824</v>
      </c>
      <c s="29" r="V673">
        <f>IF((U673=0),0,(S673/U673))</f>
        <v>0.927597087378641</v>
      </c>
      <c s="28" r="X673">
        <f>(AA673+AB673)*AC673</f>
        <v>25.75</v>
      </c>
      <c s="10" r="Y673"/>
      <c s="22" r="AA673">
        <v>20.54</v>
      </c>
      <c s="22" r="AB673">
        <v>5.21</v>
      </c>
      <c s="22" r="AC673">
        <v>1</v>
      </c>
      <c s="22" r="AD673">
        <v>0.93</v>
      </c>
    </row>
    <row customHeight="1" r="674" ht="12.0">
      <c s="13" r="A674">
        <v>41303</v>
      </c>
      <c s="16" r="B674">
        <v>41303</v>
      </c>
      <c s="13" r="C674">
        <f>A674+TIME(5,0,0)</f>
        <v>41303.2083333333</v>
      </c>
      <c s="17" r="D674">
        <f>DATE(YEAR(C674),MONTH(C674),DAY(C674))</f>
        <v>41303</v>
      </c>
      <c s="18" r="E674">
        <f>HOUR(C674)</f>
        <v>5</v>
      </c>
      <c t="str" s="18" r="F674">
        <f>CONCATENATE("LMsched:",(H674*1000))</f>
        <v>LMsched:32000</v>
      </c>
      <c s="11" r="G674">
        <v>32</v>
      </c>
      <c s="6" r="H674">
        <v>32</v>
      </c>
      <c s="25" r="I674">
        <v>0</v>
      </c>
      <c t="str" s="18" r="J674">
        <f>CONCATENATE("LMbid:",(G674*1000))</f>
        <v>LMbid:32000</v>
      </c>
      <c t="str" s="18" r="K674">
        <f>CONCATENATE("LMUnscheduled:",(I674*1000))</f>
        <v>LMUnscheduled:0</v>
      </c>
      <c t="str" s="18" r="L674">
        <f>CONCATENATE("LMPlanned:",(N674*1000))</f>
        <v>LMPlanned:0</v>
      </c>
      <c t="str" s="18" r="M674">
        <f>CONCATENATE("LMSettled:",(P674*1000))</f>
        <v>LMSettled:32000</v>
      </c>
      <c s="25" r="N674">
        <v>0</v>
      </c>
      <c s="24" r="O674"/>
      <c s="6" r="P674">
        <v>32</v>
      </c>
      <c s="10" r="Q674">
        <v>-1</v>
      </c>
      <c s="28" r="R674">
        <v>-17.67</v>
      </c>
      <c s="28" r="S674">
        <v>1101.43</v>
      </c>
      <c s="10" r="T674"/>
      <c s="20" r="U674">
        <f>X674*32</f>
        <v>1127.04</v>
      </c>
      <c s="29" r="V674">
        <f>IF((U674=0),0,(S674/U674))</f>
        <v>0.97727676036343</v>
      </c>
      <c s="28" r="X674">
        <f>(AA674+AB674)*AC674</f>
        <v>35.22</v>
      </c>
      <c s="10" r="Y674"/>
      <c s="22" r="AA674">
        <v>29.11</v>
      </c>
      <c s="22" r="AB674">
        <v>6.11</v>
      </c>
      <c s="22" r="AC674">
        <v>1</v>
      </c>
      <c s="22" r="AD674">
        <v>0.98</v>
      </c>
    </row>
    <row customHeight="1" r="675" ht="12.0">
      <c s="13" r="A675">
        <v>41303.0416666667</v>
      </c>
      <c s="16" r="B675">
        <v>41303.0416666667</v>
      </c>
      <c s="13" r="C675">
        <f>A675+TIME(5,0,0)</f>
        <v>41303.25</v>
      </c>
      <c s="17" r="D675">
        <f>DATE(YEAR(C675),MONTH(C675),DAY(C675))</f>
        <v>41303</v>
      </c>
      <c s="18" r="E675">
        <f>HOUR(C675)</f>
        <v>6</v>
      </c>
      <c t="str" s="18" r="F675">
        <f>CONCATENATE("LMsched:",(H675*1000))</f>
        <v>LMsched:32000</v>
      </c>
      <c s="11" r="G675">
        <v>32</v>
      </c>
      <c s="6" r="H675">
        <v>32</v>
      </c>
      <c s="25" r="I675">
        <v>0</v>
      </c>
      <c t="str" s="18" r="J675">
        <f>CONCATENATE("LMbid:",(G675*1000))</f>
        <v>LMbid:32000</v>
      </c>
      <c t="str" s="18" r="K675">
        <f>CONCATENATE("LMUnscheduled:",(I675*1000))</f>
        <v>LMUnscheduled:0</v>
      </c>
      <c t="str" s="18" r="L675">
        <f>CONCATENATE("LMPlanned:",(N675*1000))</f>
        <v>LMPlanned:0</v>
      </c>
      <c t="str" s="18" r="M675">
        <f>CONCATENATE("LMSettled:",(P675*1000))</f>
        <v>LMSettled:32000</v>
      </c>
      <c s="25" r="N675">
        <v>0</v>
      </c>
      <c s="24" r="O675"/>
      <c s="6" r="P675">
        <v>32</v>
      </c>
      <c s="10" r="Q675">
        <v>-1</v>
      </c>
      <c s="28" r="R675">
        <v>-22.8</v>
      </c>
      <c s="28" r="S675">
        <v>791</v>
      </c>
      <c s="10" r="T675"/>
      <c s="20" r="U675">
        <f>X675*32</f>
        <v>816.64</v>
      </c>
      <c s="29" r="V675">
        <f>IF((U675=0),0,(S675/U675))</f>
        <v>0.968603056426332</v>
      </c>
      <c s="28" r="X675">
        <f>(AA675+AB675)*AC675</f>
        <v>25.52</v>
      </c>
      <c s="10" r="Y675"/>
      <c s="22" r="AA675">
        <v>17.18</v>
      </c>
      <c s="22" r="AB675">
        <v>8.34</v>
      </c>
      <c s="22" r="AC675">
        <v>1</v>
      </c>
      <c s="22" r="AD675">
        <v>0.97</v>
      </c>
    </row>
    <row customHeight="1" r="676" ht="12.0">
      <c s="13" r="A676">
        <v>41303.0833333333</v>
      </c>
      <c s="16" r="B676">
        <v>41303.0833333333</v>
      </c>
      <c s="17" r="C676">
        <f>A676+TIME(5,0,0)</f>
        <v>41303.2916666667</v>
      </c>
      <c s="17" r="D676">
        <f>DATE(YEAR(C676),MONTH(C676),DAY(C676))</f>
        <v>41303</v>
      </c>
      <c s="18" r="E676">
        <f>HOUR(C676)</f>
        <v>7</v>
      </c>
      <c t="str" s="18" r="F676">
        <f>CONCATENATE("LMsched:",(H676*1000))</f>
        <v>LMsched:32000</v>
      </c>
      <c s="11" r="G676">
        <v>32</v>
      </c>
      <c s="6" r="H676">
        <v>32</v>
      </c>
      <c s="25" r="I676">
        <v>0</v>
      </c>
      <c t="str" s="18" r="J676">
        <f>CONCATENATE("LMbid:",(G676*1000))</f>
        <v>LMbid:32000</v>
      </c>
      <c t="str" s="18" r="K676">
        <f>CONCATENATE("LMUnscheduled:",(I676*1000))</f>
        <v>LMUnscheduled:0</v>
      </c>
      <c t="str" s="18" r="L676">
        <f>CONCATENATE("LMPlanned:",(N676*1000))</f>
        <v>LMPlanned:0</v>
      </c>
      <c t="str" s="18" r="M676">
        <f>CONCATENATE("LMSettled:",(P676*1000))</f>
        <v>LMSettled:32000</v>
      </c>
      <c s="25" r="N676">
        <v>0</v>
      </c>
      <c s="24" r="O676"/>
      <c s="6" r="P676">
        <v>32</v>
      </c>
      <c s="10" r="Q676">
        <v>-2</v>
      </c>
      <c s="28" r="R676">
        <v>-44.68</v>
      </c>
      <c s="28" r="S676">
        <v>357.73</v>
      </c>
      <c s="10" r="T676"/>
      <c s="20" r="U676">
        <f>X676*32</f>
        <v>364.48</v>
      </c>
      <c s="29" r="V676">
        <f>IF((U676=0),0,(S676/U676))</f>
        <v>0.981480465320456</v>
      </c>
      <c s="28" r="X676">
        <f>(AA676+AB676)*AC676</f>
        <v>11.39</v>
      </c>
      <c s="10" r="Y676"/>
      <c s="22" r="AA676">
        <v>6.03</v>
      </c>
      <c s="22" r="AB676">
        <v>5.36</v>
      </c>
      <c s="22" r="AC676">
        <v>1</v>
      </c>
      <c s="22" r="AD676">
        <v>0.98</v>
      </c>
    </row>
    <row customHeight="1" r="677" ht="12.0">
      <c s="13" r="A677">
        <v>41303.125</v>
      </c>
      <c s="16" r="B677">
        <v>41303.125</v>
      </c>
      <c s="13" r="C677">
        <f>A677+TIME(5,0,0)</f>
        <v>41303.3333333333</v>
      </c>
      <c s="17" r="D677">
        <f>DATE(YEAR(C677),MONTH(C677),DAY(C677))</f>
        <v>41303</v>
      </c>
      <c s="18" r="E677">
        <f>HOUR(C677)</f>
        <v>8</v>
      </c>
      <c t="str" s="18" r="F677">
        <f>CONCATENATE("LMsched:",(H677*1000))</f>
        <v>LMsched:32000</v>
      </c>
      <c s="11" r="G677">
        <v>32</v>
      </c>
      <c s="6" r="H677">
        <v>32</v>
      </c>
      <c s="25" r="I677">
        <v>0</v>
      </c>
      <c t="str" s="18" r="J677">
        <f>CONCATENATE("LMbid:",(G677*1000))</f>
        <v>LMbid:32000</v>
      </c>
      <c t="str" s="18" r="K677">
        <f>CONCATENATE("LMUnscheduled:",(I677*1000))</f>
        <v>LMUnscheduled:0</v>
      </c>
      <c t="str" s="18" r="L677">
        <f>CONCATENATE("LMPlanned:",(N677*1000))</f>
        <v>LMPlanned:0</v>
      </c>
      <c t="str" s="18" r="M677">
        <f>CONCATENATE("LMSettled:",(P677*1000))</f>
        <v>LMSettled:32000</v>
      </c>
      <c s="25" r="N677">
        <v>0</v>
      </c>
      <c s="24" r="O677"/>
      <c s="6" r="P677">
        <v>32</v>
      </c>
      <c s="10" r="Q677">
        <v>-2</v>
      </c>
      <c s="28" r="R677">
        <v>-39.16</v>
      </c>
      <c s="28" r="S677">
        <v>372.9</v>
      </c>
      <c s="10" r="T677"/>
      <c s="20" r="U677">
        <f>X677*32</f>
        <v>377.6</v>
      </c>
      <c s="29" r="V677">
        <f>IF((U677=0),0,(S677/U677))</f>
        <v>0.987552966101695</v>
      </c>
      <c s="28" r="X677">
        <f>(AA677+AB677)*AC677</f>
        <v>11.8</v>
      </c>
      <c s="10" r="Y677"/>
      <c s="22" r="AA677">
        <v>5.88</v>
      </c>
      <c s="22" r="AB677">
        <v>5.92</v>
      </c>
      <c s="22" r="AC677">
        <v>1</v>
      </c>
      <c s="22" r="AD677">
        <v>0.99</v>
      </c>
    </row>
    <row customHeight="1" r="678" ht="12.0">
      <c s="13" r="A678">
        <v>41303.1666666667</v>
      </c>
      <c s="16" r="B678">
        <v>41303.1666666667</v>
      </c>
      <c s="13" r="C678">
        <f>A678+TIME(5,0,0)</f>
        <v>41303.375</v>
      </c>
      <c s="17" r="D678">
        <f>DATE(YEAR(C678),MONTH(C678),DAY(C678))</f>
        <v>41303</v>
      </c>
      <c s="18" r="E678">
        <f>HOUR(C678)</f>
        <v>9</v>
      </c>
      <c t="str" s="18" r="F678">
        <f>CONCATENATE("LMsched:",(H678*1000))</f>
        <v>LMsched:32000</v>
      </c>
      <c s="11" r="G678">
        <v>32</v>
      </c>
      <c s="6" r="H678">
        <v>32</v>
      </c>
      <c s="25" r="I678">
        <v>0</v>
      </c>
      <c t="str" s="18" r="J678">
        <f>CONCATENATE("LMbid:",(G678*1000))</f>
        <v>LMbid:32000</v>
      </c>
      <c t="str" s="18" r="K678">
        <f>CONCATENATE("LMUnscheduled:",(I678*1000))</f>
        <v>LMUnscheduled:0</v>
      </c>
      <c t="str" s="18" r="L678">
        <f>CONCATENATE("LMPlanned:",(N678*1000))</f>
        <v>LMPlanned:0</v>
      </c>
      <c t="str" s="18" r="M678">
        <f>CONCATENATE("LMSettled:",(P678*1000))</f>
        <v>LMSettled:31800</v>
      </c>
      <c s="25" r="N678">
        <v>0</v>
      </c>
      <c s="24" r="O678"/>
      <c s="6" r="P678">
        <v>31.8</v>
      </c>
      <c s="10" r="Q678">
        <v>-1</v>
      </c>
      <c s="28" r="R678">
        <v>-20.79</v>
      </c>
      <c s="28" r="S678">
        <v>254.32</v>
      </c>
      <c s="10" r="T678"/>
      <c s="20" r="U678">
        <f>X678*32</f>
        <v>260.48</v>
      </c>
      <c s="29" r="V678">
        <f>IF((U678=0),0,(S678/U678))</f>
        <v>0.976351351351351</v>
      </c>
      <c s="28" r="X678">
        <f>(AA678+AB678)*AC678</f>
        <v>8.14</v>
      </c>
      <c s="10" r="Y678"/>
      <c s="22" r="AA678">
        <v>5.44</v>
      </c>
      <c s="22" r="AB678">
        <v>2.7</v>
      </c>
      <c s="22" r="AC678">
        <v>1</v>
      </c>
      <c s="22" r="AD678">
        <v>0.98</v>
      </c>
    </row>
    <row customHeight="1" r="679" ht="12.0">
      <c s="13" r="A679">
        <v>41303.2083333333</v>
      </c>
      <c s="16" r="B679">
        <v>41303.2083333333</v>
      </c>
      <c s="13" r="C679">
        <f>A679+TIME(5,0,0)</f>
        <v>41303.4166666667</v>
      </c>
      <c s="17" r="D679">
        <f>DATE(YEAR(C679),MONTH(C679),DAY(C679))</f>
        <v>41303</v>
      </c>
      <c s="18" r="E679">
        <f>HOUR(C679)</f>
        <v>10</v>
      </c>
      <c t="str" s="18" r="F679">
        <f>CONCATENATE("LMsched:",(H679*1000))</f>
        <v>LMsched:32000</v>
      </c>
      <c s="11" r="G679">
        <v>32</v>
      </c>
      <c s="6" r="H679">
        <v>32</v>
      </c>
      <c s="25" r="I679">
        <v>0</v>
      </c>
      <c t="str" s="18" r="J679">
        <f>CONCATENATE("LMbid:",(G679*1000))</f>
        <v>LMbid:32000</v>
      </c>
      <c t="str" s="18" r="K679">
        <f>CONCATENATE("LMUnscheduled:",(I679*1000))</f>
        <v>LMUnscheduled:0</v>
      </c>
      <c t="str" s="18" r="L679">
        <f>CONCATENATE("LMPlanned:",(N679*1000))</f>
        <v>LMPlanned:0</v>
      </c>
      <c t="str" s="18" r="M679">
        <f>CONCATENATE("LMSettled:",(P679*1000))</f>
        <v>LMSettled:0</v>
      </c>
      <c s="25" r="N679">
        <v>0</v>
      </c>
      <c s="24" r="O679"/>
      <c s="6" r="P679">
        <v>0</v>
      </c>
      <c s="10" r="Q679">
        <v>0</v>
      </c>
      <c s="28" r="R679">
        <v>0</v>
      </c>
      <c s="28" r="S679">
        <v>0</v>
      </c>
      <c s="10" r="T679"/>
      <c s="20" r="U679">
        <f>X679*32</f>
        <v>795.2</v>
      </c>
      <c s="29" r="V679">
        <f>IF((U679=0),0,(S679/U679))</f>
        <v>0</v>
      </c>
      <c s="28" r="X679">
        <f>(AA679+AB679)*AC679</f>
        <v>24.85</v>
      </c>
      <c s="10" r="Y679"/>
      <c s="22" r="AA679">
        <v>18.64</v>
      </c>
      <c s="22" r="AB679">
        <v>6.21</v>
      </c>
      <c s="22" r="AC679">
        <v>1</v>
      </c>
      <c s="22" r="AD679">
        <v>0.98</v>
      </c>
    </row>
    <row customHeight="1" r="680" ht="12.0">
      <c s="13" r="A680">
        <v>41303.25</v>
      </c>
      <c s="16" r="B680">
        <v>41303.25</v>
      </c>
      <c s="13" r="C680">
        <f>A680+TIME(5,0,0)</f>
        <v>41303.4583333333</v>
      </c>
      <c s="17" r="D680">
        <f>DATE(YEAR(C680),MONTH(C680),DAY(C680))</f>
        <v>41303</v>
      </c>
      <c s="18" r="E680">
        <f>HOUR(C680)</f>
        <v>11</v>
      </c>
      <c t="str" s="18" r="F680">
        <f>CONCATENATE("LMsched:",(H680*1000))</f>
        <v>LMsched:32000</v>
      </c>
      <c s="11" r="G680">
        <v>32</v>
      </c>
      <c s="6" r="H680">
        <v>32</v>
      </c>
      <c s="25" r="I680">
        <v>0</v>
      </c>
      <c t="str" s="18" r="J680">
        <f>CONCATENATE("LMbid:",(G680*1000))</f>
        <v>LMbid:32000</v>
      </c>
      <c t="str" s="18" r="K680">
        <f>CONCATENATE("LMUnscheduled:",(I680*1000))</f>
        <v>LMUnscheduled:0</v>
      </c>
      <c t="str" s="18" r="L680">
        <f>CONCATENATE("LMPlanned:",(N680*1000))</f>
        <v>LMPlanned:0</v>
      </c>
      <c t="str" s="18" r="M680">
        <f>CONCATENATE("LMSettled:",(P680*1000))</f>
        <v>LMSettled:32000</v>
      </c>
      <c s="25" r="N680">
        <v>0</v>
      </c>
      <c s="24" r="O680"/>
      <c s="6" r="P680">
        <v>32</v>
      </c>
      <c s="10" r="Q680">
        <v>-3</v>
      </c>
      <c s="28" r="R680">
        <v>-77.04</v>
      </c>
      <c s="28" r="S680">
        <v>3977.24</v>
      </c>
      <c s="10" r="T680"/>
      <c s="20" r="U680">
        <f>X680*32</f>
        <v>4079.68</v>
      </c>
      <c s="29" r="V680">
        <f>IF((U680=0),0,(S680/U680))</f>
        <v>0.974890187465684</v>
      </c>
      <c s="28" r="X680">
        <f>(AA680+AB680)*AC680</f>
        <v>127.49</v>
      </c>
      <c s="10" r="Y680"/>
      <c s="22" r="AA680">
        <v>118.63</v>
      </c>
      <c s="22" r="AB680">
        <v>8.86</v>
      </c>
      <c s="22" r="AC680">
        <v>1</v>
      </c>
      <c s="22" r="AD680">
        <v>0.97</v>
      </c>
    </row>
    <row customHeight="1" r="681" ht="12.0">
      <c s="13" r="A681">
        <v>41303.2916666667</v>
      </c>
      <c s="16" r="B681">
        <v>41303.2916666667</v>
      </c>
      <c s="13" r="C681">
        <f>A681+TIME(5,0,0)</f>
        <v>41303.5</v>
      </c>
      <c s="17" r="D681">
        <f>DATE(YEAR(C681),MONTH(C681),DAY(C681))</f>
        <v>41303</v>
      </c>
      <c s="18" r="E681">
        <f>HOUR(C681)</f>
        <v>12</v>
      </c>
      <c t="str" s="18" r="F681">
        <f>CONCATENATE("LMsched:",(H681*1000))</f>
        <v>LMsched:32000</v>
      </c>
      <c s="11" r="G681">
        <v>32</v>
      </c>
      <c s="6" r="H681">
        <v>32</v>
      </c>
      <c s="25" r="I681">
        <v>0</v>
      </c>
      <c t="str" s="18" r="J681">
        <f>CONCATENATE("LMbid:",(G681*1000))</f>
        <v>LMbid:32000</v>
      </c>
      <c t="str" s="18" r="K681">
        <f>CONCATENATE("LMUnscheduled:",(I681*1000))</f>
        <v>LMUnscheduled:0</v>
      </c>
      <c t="str" s="18" r="L681">
        <f>CONCATENATE("LMPlanned:",(N681*1000))</f>
        <v>LMPlanned:0</v>
      </c>
      <c t="str" s="18" r="M681">
        <f>CONCATENATE("LMSettled:",(P681*1000))</f>
        <v>LMSettled:32000</v>
      </c>
      <c s="25" r="N681">
        <v>0</v>
      </c>
      <c s="24" r="O681"/>
      <c s="6" r="P681">
        <v>32</v>
      </c>
      <c s="10" r="Q681">
        <v>-1</v>
      </c>
      <c s="28" r="R681">
        <v>-27.36</v>
      </c>
      <c s="28" r="S681">
        <v>1310.14</v>
      </c>
      <c s="10" r="T681"/>
      <c s="20" r="U681">
        <f>X681*32</f>
        <v>1356.48</v>
      </c>
      <c s="29" r="V681">
        <f>IF((U681=0),0,(S681/U681))</f>
        <v>0.965838051427224</v>
      </c>
      <c s="28" r="X681">
        <f>(AA681+AB681)*AC681</f>
        <v>42.39</v>
      </c>
      <c s="10" r="Y681"/>
      <c s="22" r="AA681">
        <v>34.11</v>
      </c>
      <c s="22" r="AB681">
        <v>8.28</v>
      </c>
      <c s="22" r="AC681">
        <v>1</v>
      </c>
      <c s="22" r="AD681">
        <v>0.97</v>
      </c>
    </row>
    <row customHeight="1" r="682" ht="12.0">
      <c s="13" r="A682">
        <v>41303.3333333333</v>
      </c>
      <c s="16" r="B682">
        <v>41303.3333333333</v>
      </c>
      <c s="13" r="C682">
        <f>A682+TIME(5,0,0)</f>
        <v>41303.5416666667</v>
      </c>
      <c s="17" r="D682">
        <f>DATE(YEAR(C682),MONTH(C682),DAY(C682))</f>
        <v>41303</v>
      </c>
      <c s="18" r="E682">
        <f>HOUR(C682)</f>
        <v>13</v>
      </c>
      <c t="str" s="18" r="F682">
        <f>CONCATENATE("LMsched:",(H682*1000))</f>
        <v>LMsched:0</v>
      </c>
      <c s="11" r="G682">
        <v>32</v>
      </c>
      <c s="6" r="H682">
        <v>0</v>
      </c>
      <c s="25" r="I682">
        <v>0</v>
      </c>
      <c t="str" s="18" r="J682">
        <f>CONCATENATE("LMbid:",(G682*1000))</f>
        <v>LMbid:32000</v>
      </c>
      <c t="str" s="18" r="K682">
        <f>CONCATENATE("LMUnscheduled:",(I682*1000))</f>
        <v>LMUnscheduled:0</v>
      </c>
      <c t="str" s="18" r="L682">
        <f>CONCATENATE("LMPlanned:",(N682*1000))</f>
        <v>LMPlanned:0</v>
      </c>
      <c t="str" s="18" r="M682">
        <f>CONCATENATE("LMSettled:",(P682*1000))</f>
        <v>LMSettled:0</v>
      </c>
      <c s="25" r="N682">
        <v>0</v>
      </c>
      <c s="24" r="O682"/>
      <c s="6" r="P682">
        <v>0</v>
      </c>
      <c s="10" r="Q682"/>
      <c s="28" r="R682"/>
      <c s="28" r="S682"/>
      <c s="10" r="T682"/>
      <c s="20" r="U682">
        <f>X682*32</f>
        <v>0</v>
      </c>
      <c s="29" r="V682">
        <f>IF((U682=0),0,(S682/U682))</f>
        <v>0</v>
      </c>
      <c s="28" r="X682">
        <f>(AA682+AB682)*AC682</f>
        <v>0</v>
      </c>
      <c s="10" r="Y682"/>
      <c s="22" r="AA682"/>
      <c s="22" r="AB682"/>
      <c s="22" r="AC682">
        <v>1</v>
      </c>
      <c s="22" r="AD682"/>
    </row>
    <row customHeight="1" r="683" ht="12.0">
      <c s="13" r="A683">
        <v>41303.375</v>
      </c>
      <c s="16" r="B683">
        <v>41303.375</v>
      </c>
      <c s="13" r="C683">
        <f>A683+TIME(5,0,0)</f>
        <v>41303.5833333333</v>
      </c>
      <c s="17" r="D683">
        <f>DATE(YEAR(C683),MONTH(C683),DAY(C683))</f>
        <v>41303</v>
      </c>
      <c s="18" r="E683">
        <f>HOUR(C683)</f>
        <v>14</v>
      </c>
      <c t="str" s="18" r="F683">
        <f>CONCATENATE("LMsched:",(H683*1000))</f>
        <v>LMsched:32000</v>
      </c>
      <c s="11" r="G683">
        <v>32</v>
      </c>
      <c s="6" r="H683">
        <v>32</v>
      </c>
      <c s="25" r="I683">
        <v>0</v>
      </c>
      <c t="str" s="18" r="J683">
        <f>CONCATENATE("LMbid:",(G683*1000))</f>
        <v>LMbid:32000</v>
      </c>
      <c t="str" s="18" r="K683">
        <f>CONCATENATE("LMUnscheduled:",(I683*1000))</f>
        <v>LMUnscheduled:0</v>
      </c>
      <c t="str" s="18" r="L683">
        <f>CONCATENATE("LMPlanned:",(N683*1000))</f>
        <v>LMPlanned:0</v>
      </c>
      <c t="str" s="18" r="M683">
        <f>CONCATENATE("LMSettled:",(P683*1000))</f>
        <v>LMSettled:32000</v>
      </c>
      <c s="25" r="N683">
        <v>0</v>
      </c>
      <c s="24" r="O683"/>
      <c s="6" r="P683">
        <v>32</v>
      </c>
      <c s="10" r="Q683">
        <v>-1</v>
      </c>
      <c s="28" r="R683">
        <v>-24.77</v>
      </c>
      <c s="28" r="S683">
        <v>624.97</v>
      </c>
      <c s="10" r="T683"/>
      <c s="20" r="U683">
        <f>X683*32</f>
        <v>640.64</v>
      </c>
      <c s="29" r="V683">
        <f>IF((U683=0),0,(S683/U683))</f>
        <v>0.975540084915085</v>
      </c>
      <c s="28" r="X683">
        <f>(AA683+AB683)*AC683</f>
        <v>20.02</v>
      </c>
      <c s="10" r="Y683"/>
      <c s="22" r="AA683">
        <v>17.26</v>
      </c>
      <c s="22" r="AB683">
        <v>2.76</v>
      </c>
      <c s="22" r="AC683">
        <v>1</v>
      </c>
      <c s="22" r="AD683">
        <v>0.98</v>
      </c>
    </row>
    <row customHeight="1" r="684" ht="12.0">
      <c s="13" r="A684">
        <v>41303.4166666667</v>
      </c>
      <c s="16" r="B684">
        <v>41303.4166666667</v>
      </c>
      <c s="13" r="C684">
        <f>A684+TIME(5,0,0)</f>
        <v>41303.625</v>
      </c>
      <c s="17" r="D684">
        <f>DATE(YEAR(C684),MONTH(C684),DAY(C684))</f>
        <v>41303</v>
      </c>
      <c s="18" r="E684">
        <f>HOUR(C684)</f>
        <v>15</v>
      </c>
      <c t="str" s="18" r="F684">
        <f>CONCATENATE("LMsched:",(H684*1000))</f>
        <v>LMsched:32000</v>
      </c>
      <c s="11" r="G684">
        <v>32</v>
      </c>
      <c s="6" r="H684">
        <v>32</v>
      </c>
      <c s="25" r="I684">
        <v>0</v>
      </c>
      <c t="str" s="18" r="J684">
        <f>CONCATENATE("LMbid:",(G684*1000))</f>
        <v>LMbid:32000</v>
      </c>
      <c t="str" s="18" r="K684">
        <f>CONCATENATE("LMUnscheduled:",(I684*1000))</f>
        <v>LMUnscheduled:0</v>
      </c>
      <c t="str" s="18" r="L684">
        <f>CONCATENATE("LMPlanned:",(N684*1000))</f>
        <v>LMPlanned:0</v>
      </c>
      <c t="str" s="18" r="M684">
        <f>CONCATENATE("LMSettled:",(P684*1000))</f>
        <v>LMSettled:32000</v>
      </c>
      <c s="25" r="N684">
        <v>0</v>
      </c>
      <c s="24" r="O684"/>
      <c s="6" r="P684">
        <v>32</v>
      </c>
      <c s="10" r="Q684">
        <v>0</v>
      </c>
      <c s="28" r="R684">
        <v>0</v>
      </c>
      <c s="28" r="S684">
        <v>1127.26</v>
      </c>
      <c s="10" r="T684"/>
      <c s="20" r="U684">
        <f>X684*32</f>
        <v>1147.52</v>
      </c>
      <c s="29" r="V684">
        <f>IF((U684=0),0,(S684/U684))</f>
        <v>0.982344534300056</v>
      </c>
      <c s="28" r="X684">
        <f>(AA684+AB684)*AC684</f>
        <v>35.86</v>
      </c>
      <c s="10" r="Y684"/>
      <c s="22" r="AA684">
        <v>28.97</v>
      </c>
      <c s="22" r="AB684">
        <v>6.89</v>
      </c>
      <c s="22" r="AC684">
        <v>1</v>
      </c>
      <c s="22" r="AD684">
        <v>0.98</v>
      </c>
    </row>
    <row customHeight="1" r="685" ht="12.0">
      <c s="13" r="A685">
        <v>41303.4583333333</v>
      </c>
      <c s="16" r="B685">
        <v>41303.4583333333</v>
      </c>
      <c s="13" r="C685">
        <f>A685+TIME(5,0,0)</f>
        <v>41303.6666666667</v>
      </c>
      <c s="17" r="D685">
        <f>DATE(YEAR(C685),MONTH(C685),DAY(C685))</f>
        <v>41303</v>
      </c>
      <c s="18" r="E685">
        <f>HOUR(C685)</f>
        <v>16</v>
      </c>
      <c t="str" s="18" r="F685">
        <f>CONCATENATE("LMsched:",(H685*1000))</f>
        <v>LMsched:32000</v>
      </c>
      <c s="11" r="G685">
        <v>32</v>
      </c>
      <c s="6" r="H685">
        <v>32</v>
      </c>
      <c s="25" r="I685">
        <v>0</v>
      </c>
      <c t="str" s="18" r="J685">
        <f>CONCATENATE("LMbid:",(G685*1000))</f>
        <v>LMbid:32000</v>
      </c>
      <c t="str" s="18" r="K685">
        <f>CONCATENATE("LMUnscheduled:",(I685*1000))</f>
        <v>LMUnscheduled:0</v>
      </c>
      <c t="str" s="18" r="L685">
        <f>CONCATENATE("LMPlanned:",(N685*1000))</f>
        <v>LMPlanned:0</v>
      </c>
      <c t="str" s="18" r="M685">
        <f>CONCATENATE("LMSettled:",(P685*1000))</f>
        <v>LMSettled:32000</v>
      </c>
      <c s="25" r="N685">
        <v>0</v>
      </c>
      <c s="24" r="O685"/>
      <c s="6" r="P685">
        <v>32</v>
      </c>
      <c s="10" r="Q685">
        <v>-5</v>
      </c>
      <c s="28" r="R685">
        <v>-124.65</v>
      </c>
      <c s="28" r="S685">
        <v>1696.89</v>
      </c>
      <c s="10" r="T685"/>
      <c s="20" r="U685">
        <f>X685*32</f>
        <v>1768</v>
      </c>
      <c s="29" r="V685">
        <f>IF((U685=0),0,(S685/U685))</f>
        <v>0.959779411764706</v>
      </c>
      <c s="28" r="X685">
        <f>(AA685+AB685)*AC685</f>
        <v>55.25</v>
      </c>
      <c s="10" r="Y685"/>
      <c s="22" r="AA685">
        <v>47.83</v>
      </c>
      <c s="22" r="AB685">
        <v>7.42</v>
      </c>
      <c s="22" r="AC685">
        <v>1</v>
      </c>
      <c s="22" r="AD685">
        <v>0.96</v>
      </c>
    </row>
    <row customHeight="1" r="686" ht="12.0">
      <c s="13" r="A686">
        <v>41303.5</v>
      </c>
      <c s="16" r="B686">
        <v>41303.5</v>
      </c>
      <c s="13" r="C686">
        <f>A686+TIME(5,0,0)</f>
        <v>41303.7083333333</v>
      </c>
      <c s="17" r="D686">
        <f>DATE(YEAR(C686),MONTH(C686),DAY(C686))</f>
        <v>41303</v>
      </c>
      <c s="18" r="E686">
        <f>HOUR(C686)</f>
        <v>17</v>
      </c>
      <c t="str" s="18" r="F686">
        <f>CONCATENATE("LMsched:",(H686*1000))</f>
        <v>LMsched:32000</v>
      </c>
      <c s="11" r="G686">
        <v>32</v>
      </c>
      <c s="6" r="H686">
        <v>32</v>
      </c>
      <c s="25" r="I686">
        <v>0</v>
      </c>
      <c t="str" s="18" r="J686">
        <f>CONCATENATE("LMbid:",(G686*1000))</f>
        <v>LMbid:32000</v>
      </c>
      <c t="str" s="18" r="K686">
        <f>CONCATENATE("LMUnscheduled:",(I686*1000))</f>
        <v>LMUnscheduled:0</v>
      </c>
      <c t="str" s="18" r="L686">
        <f>CONCATENATE("LMPlanned:",(N686*1000))</f>
        <v>LMPlanned:0</v>
      </c>
      <c t="str" s="18" r="M686">
        <f>CONCATENATE("LMSettled:",(P686*1000))</f>
        <v>LMSettled:32000</v>
      </c>
      <c s="25" r="N686">
        <v>0</v>
      </c>
      <c s="24" r="O686"/>
      <c s="6" r="P686">
        <v>32</v>
      </c>
      <c s="10" r="Q686">
        <v>0</v>
      </c>
      <c s="28" r="R686">
        <v>0</v>
      </c>
      <c s="28" r="S686">
        <v>565.89</v>
      </c>
      <c s="10" r="T686"/>
      <c s="20" r="U686">
        <f>X686*32</f>
        <v>578.88</v>
      </c>
      <c s="29" r="V686">
        <f>IF((U686=0),0,(S686/U686))</f>
        <v>0.977560116086236</v>
      </c>
      <c s="28" r="X686">
        <f>(AA686+AB686)*AC686</f>
        <v>18.09</v>
      </c>
      <c s="10" r="Y686"/>
      <c s="22" r="AA686">
        <v>11.7</v>
      </c>
      <c s="22" r="AB686">
        <v>6.39</v>
      </c>
      <c s="22" r="AC686">
        <v>1</v>
      </c>
      <c s="22" r="AD686">
        <v>0.98</v>
      </c>
    </row>
    <row customHeight="1" r="687" ht="12.0">
      <c s="13" r="A687">
        <v>41303.5416666667</v>
      </c>
      <c s="16" r="B687">
        <v>41303.5416666667</v>
      </c>
      <c s="13" r="C687">
        <f>A687+TIME(5,0,0)</f>
        <v>41303.75</v>
      </c>
      <c s="17" r="D687">
        <f>DATE(YEAR(C687),MONTH(C687),DAY(C687))</f>
        <v>41303</v>
      </c>
      <c s="18" r="E687">
        <f>HOUR(C687)</f>
        <v>18</v>
      </c>
      <c t="str" s="18" r="F687">
        <f>CONCATENATE("LMsched:",(H687*1000))</f>
        <v>LMsched:32000</v>
      </c>
      <c s="11" r="G687">
        <v>32</v>
      </c>
      <c s="6" r="H687">
        <v>32</v>
      </c>
      <c s="25" r="I687">
        <v>0</v>
      </c>
      <c t="str" s="18" r="J687">
        <f>CONCATENATE("LMbid:",(G687*1000))</f>
        <v>LMbid:32000</v>
      </c>
      <c t="str" s="18" r="K687">
        <f>CONCATENATE("LMUnscheduled:",(I687*1000))</f>
        <v>LMUnscheduled:0</v>
      </c>
      <c t="str" s="18" r="L687">
        <f>CONCATENATE("LMPlanned:",(N687*1000))</f>
        <v>LMPlanned:0</v>
      </c>
      <c t="str" s="18" r="M687">
        <f>CONCATENATE("LMSettled:",(P687*1000))</f>
        <v>LMSettled:32000</v>
      </c>
      <c s="25" r="N687">
        <v>0</v>
      </c>
      <c s="24" r="O687"/>
      <c s="6" r="P687">
        <v>32</v>
      </c>
      <c s="10" r="Q687">
        <v>-1</v>
      </c>
      <c s="28" r="R687">
        <v>-24.2</v>
      </c>
      <c s="28" r="S687">
        <v>666.32</v>
      </c>
      <c s="10" r="T687"/>
      <c s="20" r="U687">
        <f>X687*32</f>
        <v>685.12</v>
      </c>
      <c s="29" r="V687">
        <f>IF((U687=0),0,(S687/U687))</f>
        <v>0.972559551611397</v>
      </c>
      <c s="28" r="X687">
        <f>(AA687+AB687)*AC687</f>
        <v>21.41</v>
      </c>
      <c s="10" r="Y687"/>
      <c s="22" r="AA687">
        <v>15.72</v>
      </c>
      <c s="22" r="AB687">
        <v>5.69</v>
      </c>
      <c s="22" r="AC687">
        <v>1</v>
      </c>
      <c s="22" r="AD687">
        <v>0.97</v>
      </c>
    </row>
    <row customHeight="1" r="688" ht="12.0">
      <c s="13" r="A688">
        <v>41303.5833333333</v>
      </c>
      <c s="16" r="B688">
        <v>41303.5833333333</v>
      </c>
      <c s="13" r="C688">
        <f>A688+TIME(5,0,0)</f>
        <v>41303.7916666667</v>
      </c>
      <c s="17" r="D688">
        <f>DATE(YEAR(C688),MONTH(C688),DAY(C688))</f>
        <v>41303</v>
      </c>
      <c s="18" r="E688">
        <f>HOUR(C688)</f>
        <v>19</v>
      </c>
      <c t="str" s="18" r="F688">
        <f>CONCATENATE("LMsched:",(H688*1000))</f>
        <v>LMsched:32000</v>
      </c>
      <c s="11" r="G688">
        <v>32</v>
      </c>
      <c s="6" r="H688">
        <v>32</v>
      </c>
      <c s="25" r="I688">
        <v>0</v>
      </c>
      <c t="str" s="18" r="J688">
        <f>CONCATENATE("LMbid:",(G688*1000))</f>
        <v>LMbid:32000</v>
      </c>
      <c t="str" s="18" r="K688">
        <f>CONCATENATE("LMUnscheduled:",(I688*1000))</f>
        <v>LMUnscheduled:0</v>
      </c>
      <c t="str" s="18" r="L688">
        <f>CONCATENATE("LMPlanned:",(N688*1000))</f>
        <v>LMPlanned:0</v>
      </c>
      <c t="str" s="18" r="M688">
        <f>CONCATENATE("LMSettled:",(P688*1000))</f>
        <v>LMSettled:32000</v>
      </c>
      <c s="25" r="N688">
        <v>0</v>
      </c>
      <c s="24" r="O688"/>
      <c s="6" r="P688">
        <v>32</v>
      </c>
      <c s="10" r="Q688">
        <v>-2</v>
      </c>
      <c s="28" r="R688">
        <v>-49.56</v>
      </c>
      <c s="28" r="S688">
        <v>631.97</v>
      </c>
      <c s="10" r="T688"/>
      <c s="20" r="U688">
        <f>X688*32</f>
        <v>652.8</v>
      </c>
      <c s="29" r="V688">
        <f>IF((U688=0),0,(S688/U688))</f>
        <v>0.968091299019608</v>
      </c>
      <c s="28" r="X688">
        <f>(AA688+AB688)*AC688</f>
        <v>20.4</v>
      </c>
      <c s="10" r="Y688"/>
      <c s="22" r="AA688">
        <v>13.35</v>
      </c>
      <c s="22" r="AB688">
        <v>7.05</v>
      </c>
      <c s="22" r="AC688">
        <v>1</v>
      </c>
      <c s="22" r="AD688">
        <v>0.97</v>
      </c>
    </row>
    <row customHeight="1" r="689" ht="12.0">
      <c s="13" r="A689">
        <v>41303.625</v>
      </c>
      <c s="16" r="B689">
        <v>41303.625</v>
      </c>
      <c s="13" r="C689">
        <f>A689+TIME(5,0,0)</f>
        <v>41303.8333333333</v>
      </c>
      <c s="17" r="D689">
        <f>DATE(YEAR(C689),MONTH(C689),DAY(C689))</f>
        <v>41303</v>
      </c>
      <c s="18" r="E689">
        <f>HOUR(C689)</f>
        <v>20</v>
      </c>
      <c t="str" s="18" r="F689">
        <f>CONCATENATE("LMsched:",(H689*1000))</f>
        <v>LMsched:32000</v>
      </c>
      <c s="11" r="G689">
        <v>32</v>
      </c>
      <c s="6" r="H689">
        <v>32</v>
      </c>
      <c s="25" r="I689">
        <v>0</v>
      </c>
      <c t="str" s="18" r="J689">
        <f>CONCATENATE("LMbid:",(G689*1000))</f>
        <v>LMbid:32000</v>
      </c>
      <c t="str" s="18" r="K689">
        <f>CONCATENATE("LMUnscheduled:",(I689*1000))</f>
        <v>LMUnscheduled:0</v>
      </c>
      <c t="str" s="18" r="L689">
        <f>CONCATENATE("LMPlanned:",(N689*1000))</f>
        <v>LMPlanned:0</v>
      </c>
      <c t="str" s="18" r="M689">
        <f>CONCATENATE("LMSettled:",(P689*1000))</f>
        <v>LMSettled:32000</v>
      </c>
      <c s="25" r="N689">
        <v>0</v>
      </c>
      <c s="24" r="O689"/>
      <c s="6" r="P689">
        <v>32</v>
      </c>
      <c s="10" r="Q689">
        <v>-1</v>
      </c>
      <c s="28" r="R689">
        <v>-23.73</v>
      </c>
      <c s="28" r="S689">
        <v>822.34</v>
      </c>
      <c s="10" r="T689"/>
      <c s="20" r="U689">
        <f>X689*32</f>
        <v>841.28</v>
      </c>
      <c s="29" r="V689">
        <f>IF((U689=0),0,(S689/U689))</f>
        <v>0.977486686953214</v>
      </c>
      <c s="28" r="X689">
        <f>(AA689+AB689)*AC689</f>
        <v>26.29</v>
      </c>
      <c s="10" r="Y689"/>
      <c s="22" r="AA689">
        <v>19.24</v>
      </c>
      <c s="22" r="AB689">
        <v>7.05</v>
      </c>
      <c s="22" r="AC689">
        <v>1</v>
      </c>
      <c s="22" r="AD689">
        <v>0.98</v>
      </c>
    </row>
    <row customHeight="1" r="690" ht="12.0">
      <c s="13" r="A690">
        <v>41303.6666666667</v>
      </c>
      <c s="16" r="B690">
        <v>41303.6666666667</v>
      </c>
      <c s="13" r="C690">
        <f>A690+TIME(5,0,0)</f>
        <v>41303.875</v>
      </c>
      <c s="17" r="D690">
        <f>DATE(YEAR(C690),MONTH(C690),DAY(C690))</f>
        <v>41303</v>
      </c>
      <c s="18" r="E690">
        <f>HOUR(C690)</f>
        <v>21</v>
      </c>
      <c t="str" s="18" r="F690">
        <f>CONCATENATE("LMsched:",(H690*1000))</f>
        <v>LMsched:32000</v>
      </c>
      <c s="11" r="G690">
        <v>32</v>
      </c>
      <c s="6" r="H690">
        <v>32</v>
      </c>
      <c s="25" r="I690">
        <v>0</v>
      </c>
      <c t="str" s="18" r="J690">
        <f>CONCATENATE("LMbid:",(G690*1000))</f>
        <v>LMbid:32000</v>
      </c>
      <c t="str" s="18" r="K690">
        <f>CONCATENATE("LMUnscheduled:",(I690*1000))</f>
        <v>LMUnscheduled:0</v>
      </c>
      <c t="str" s="18" r="L690">
        <f>CONCATENATE("LMPlanned:",(N690*1000))</f>
        <v>LMPlanned:0</v>
      </c>
      <c t="str" s="18" r="M690">
        <f>CONCATENATE("LMSettled:",(P690*1000))</f>
        <v>LMSettled:32000</v>
      </c>
      <c s="25" r="N690">
        <v>0</v>
      </c>
      <c s="24" r="O690"/>
      <c s="6" r="P690">
        <v>32</v>
      </c>
      <c s="10" r="Q690">
        <v>-2</v>
      </c>
      <c s="28" r="R690">
        <v>-48.8</v>
      </c>
      <c s="28" r="S690">
        <v>3969.79</v>
      </c>
      <c s="10" r="T690"/>
      <c s="20" r="U690">
        <f>X690*32</f>
        <v>4079.68</v>
      </c>
      <c s="29" r="V690">
        <f>IF((U690=0),0,(S690/U690))</f>
        <v>0.973064063848145</v>
      </c>
      <c s="28" r="X690">
        <f>(AA690+AB690)*AC690</f>
        <v>127.49</v>
      </c>
      <c s="10" r="Y690"/>
      <c s="22" r="AA690">
        <v>118.63</v>
      </c>
      <c s="22" r="AB690">
        <v>8.86</v>
      </c>
      <c s="22" r="AC690">
        <v>1</v>
      </c>
      <c s="22" r="AD690">
        <v>0.97</v>
      </c>
    </row>
    <row customHeight="1" r="691" ht="12.0">
      <c s="13" r="A691">
        <v>41303.7083333333</v>
      </c>
      <c s="16" r="B691">
        <v>41303.7083333333</v>
      </c>
      <c s="13" r="C691">
        <f>A691+TIME(5,0,0)</f>
        <v>41303.9166666667</v>
      </c>
      <c s="17" r="D691">
        <f>DATE(YEAR(C691),MONTH(C691),DAY(C691))</f>
        <v>41303</v>
      </c>
      <c s="18" r="E691">
        <f>HOUR(C691)</f>
        <v>22</v>
      </c>
      <c t="str" s="18" r="F691">
        <f>CONCATENATE("LMsched:",(H691*1000))</f>
        <v>LMsched:32000</v>
      </c>
      <c s="11" r="G691">
        <v>32</v>
      </c>
      <c s="6" r="H691">
        <v>32</v>
      </c>
      <c s="25" r="I691">
        <v>0</v>
      </c>
      <c t="str" s="18" r="J691">
        <f>CONCATENATE("LMbid:",(G691*1000))</f>
        <v>LMbid:32000</v>
      </c>
      <c t="str" s="18" r="K691">
        <f>CONCATENATE("LMUnscheduled:",(I691*1000))</f>
        <v>LMUnscheduled:0</v>
      </c>
      <c t="str" s="18" r="L691">
        <f>CONCATENATE("LMPlanned:",(N691*1000))</f>
        <v>LMPlanned:0</v>
      </c>
      <c t="str" s="18" r="M691">
        <f>CONCATENATE("LMSettled:",(P691*1000))</f>
        <v>LMSettled:32000</v>
      </c>
      <c s="25" r="N691">
        <v>0</v>
      </c>
      <c s="24" r="O691"/>
      <c s="6" r="P691">
        <v>32</v>
      </c>
      <c s="10" r="Q691">
        <v>0</v>
      </c>
      <c s="28" r="R691">
        <v>0</v>
      </c>
      <c s="28" r="S691">
        <v>956.42</v>
      </c>
      <c s="10" r="T691"/>
      <c s="20" r="U691">
        <f>X691*32</f>
        <v>978.56</v>
      </c>
      <c s="29" r="V691">
        <f>IF((U691=0),0,(S691/U691))</f>
        <v>0.97737491824722</v>
      </c>
      <c s="28" r="X691">
        <f>(AA691+AB691)*AC691</f>
        <v>30.58</v>
      </c>
      <c s="10" r="Y691"/>
      <c s="22" r="AA691">
        <v>21.63</v>
      </c>
      <c s="22" r="AB691">
        <v>8.95</v>
      </c>
      <c s="22" r="AC691">
        <v>1</v>
      </c>
      <c s="22" r="AD691">
        <v>0.98</v>
      </c>
    </row>
    <row customHeight="1" r="692" ht="12.0">
      <c s="13" r="A692">
        <v>41303.75</v>
      </c>
      <c s="16" r="B692">
        <v>41303.75</v>
      </c>
      <c s="13" r="C692">
        <f>A692+TIME(5,0,0)</f>
        <v>41303.9583333333</v>
      </c>
      <c s="17" r="D692">
        <f>DATE(YEAR(C692),MONTH(C692),DAY(C692))</f>
        <v>41303</v>
      </c>
      <c s="18" r="E692">
        <f>HOUR(C692)</f>
        <v>23</v>
      </c>
      <c t="str" s="18" r="F692">
        <f>CONCATENATE("LMsched:",(H692*1000))</f>
        <v>LMsched:32000</v>
      </c>
      <c s="11" r="G692">
        <v>32</v>
      </c>
      <c s="6" r="H692">
        <v>32</v>
      </c>
      <c s="25" r="I692">
        <v>0</v>
      </c>
      <c t="str" s="18" r="J692">
        <f>CONCATENATE("LMbid:",(G692*1000))</f>
        <v>LMbid:32000</v>
      </c>
      <c t="str" s="18" r="K692">
        <f>CONCATENATE("LMUnscheduled:",(I692*1000))</f>
        <v>LMUnscheduled:0</v>
      </c>
      <c t="str" s="18" r="L692">
        <f>CONCATENATE("LMPlanned:",(N692*1000))</f>
        <v>LMPlanned:0</v>
      </c>
      <c t="str" s="18" r="M692">
        <f>CONCATENATE("LMSettled:",(P692*1000))</f>
        <v>LMSettled:32000</v>
      </c>
      <c s="25" r="N692">
        <v>0</v>
      </c>
      <c s="24" r="O692"/>
      <c s="6" r="P692">
        <v>32</v>
      </c>
      <c s="10" r="Q692">
        <v>-2</v>
      </c>
      <c s="28" r="R692">
        <v>-62.6</v>
      </c>
      <c s="28" r="S692">
        <v>968.77</v>
      </c>
      <c s="10" r="T692"/>
      <c s="20" r="U692">
        <f>X692*32</f>
        <v>993.28</v>
      </c>
      <c s="29" r="V692">
        <f>IF((U692=0),0,(S692/U692))</f>
        <v>0.975324178479382</v>
      </c>
      <c s="28" r="X692">
        <f>(AA692+AB692)*AC692</f>
        <v>31.04</v>
      </c>
      <c s="10" r="Y692"/>
      <c s="22" r="AA692">
        <v>20.36</v>
      </c>
      <c s="22" r="AB692">
        <v>10.68</v>
      </c>
      <c s="22" r="AC692">
        <v>1</v>
      </c>
      <c s="22" r="AD692">
        <v>0.98</v>
      </c>
    </row>
    <row customHeight="1" r="693" ht="12.0">
      <c s="13" r="A693">
        <v>41303.7916666667</v>
      </c>
      <c s="16" r="B693">
        <v>41303.7916666667</v>
      </c>
      <c s="13" r="C693">
        <f>A693+TIME(5,0,0)</f>
        <v>41304</v>
      </c>
      <c s="17" r="D693">
        <f>DATE(YEAR(C693),MONTH(C693),DAY(C693))</f>
        <v>41304</v>
      </c>
      <c s="18" r="E693">
        <f>HOUR(C693)</f>
        <v>0</v>
      </c>
      <c t="str" s="18" r="F693">
        <f>CONCATENATE("LMsched:",(H693*1000))</f>
        <v>LMsched:32000</v>
      </c>
      <c s="11" r="G693">
        <v>32</v>
      </c>
      <c s="6" r="H693">
        <v>32</v>
      </c>
      <c s="25" r="I693">
        <v>0</v>
      </c>
      <c t="str" s="18" r="J693">
        <f>CONCATENATE("LMbid:",(G693*1000))</f>
        <v>LMbid:32000</v>
      </c>
      <c t="str" s="18" r="K693">
        <f>CONCATENATE("LMUnscheduled:",(I693*1000))</f>
        <v>LMUnscheduled:0</v>
      </c>
      <c t="str" s="18" r="L693">
        <f>CONCATENATE("LMPlanned:",(N693*1000))</f>
        <v>LMPlanned:0</v>
      </c>
      <c t="str" s="18" r="M693">
        <f>CONCATENATE("LMSettled:",(P693*1000))</f>
        <v>LMSettled:32000</v>
      </c>
      <c s="25" r="N693">
        <v>0</v>
      </c>
      <c s="24" r="O693"/>
      <c s="6" r="P693">
        <v>32</v>
      </c>
      <c s="10" r="Q693">
        <v>-1</v>
      </c>
      <c s="28" r="R693">
        <v>-28.05</v>
      </c>
      <c s="28" r="S693">
        <v>372.91</v>
      </c>
      <c s="10" r="T693"/>
      <c s="20" r="U693">
        <f>X693*32</f>
        <v>392.64</v>
      </c>
      <c s="29" r="V693">
        <f>IF((U693=0),0,(S693/U693))</f>
        <v>0.949750407497963</v>
      </c>
      <c s="28" r="X693">
        <f>(AA693+AB693)*AC693</f>
        <v>12.27</v>
      </c>
      <c s="10" r="Y693"/>
      <c s="22" r="AA693">
        <v>9.41</v>
      </c>
      <c s="22" r="AB693">
        <v>2.86</v>
      </c>
      <c s="22" r="AC693">
        <v>1</v>
      </c>
      <c s="22" r="AD693">
        <v>0.95</v>
      </c>
    </row>
    <row customHeight="1" r="694" ht="12.0">
      <c s="13" r="A694">
        <v>41303.8333333333</v>
      </c>
      <c s="16" r="B694">
        <v>41303.8333333333</v>
      </c>
      <c s="13" r="C694">
        <f>A694+TIME(5,0,0)</f>
        <v>41304.0416666667</v>
      </c>
      <c s="17" r="D694">
        <f>DATE(YEAR(C694),MONTH(C694),DAY(C694))</f>
        <v>41304</v>
      </c>
      <c s="18" r="E694">
        <f>HOUR(C694)</f>
        <v>1</v>
      </c>
      <c t="str" s="18" r="F694">
        <f>CONCATENATE("LMsched:",(H694*1000))</f>
        <v>LMsched:32000</v>
      </c>
      <c s="11" r="G694">
        <v>32</v>
      </c>
      <c s="6" r="H694">
        <v>32</v>
      </c>
      <c s="25" r="I694">
        <v>0</v>
      </c>
      <c t="str" s="18" r="J694">
        <f>CONCATENATE("LMbid:",(G694*1000))</f>
        <v>LMbid:32000</v>
      </c>
      <c t="str" s="18" r="K694">
        <f>CONCATENATE("LMUnscheduled:",(I694*1000))</f>
        <v>LMUnscheduled:0</v>
      </c>
      <c t="str" s="18" r="L694">
        <f>CONCATENATE("LMPlanned:",(N694*1000))</f>
        <v>LMPlanned:0</v>
      </c>
      <c t="str" s="18" r="M694">
        <f>CONCATENATE("LMSettled:",(P694*1000))</f>
        <v>LMSettled:32000</v>
      </c>
      <c s="25" r="N694">
        <v>0</v>
      </c>
      <c s="24" r="O694"/>
      <c s="6" r="P694">
        <v>32</v>
      </c>
      <c s="10" r="Q694">
        <v>0</v>
      </c>
      <c s="28" r="R694">
        <v>0</v>
      </c>
      <c s="28" r="S694">
        <v>533.36</v>
      </c>
      <c s="10" r="T694"/>
      <c s="20" r="U694">
        <f>X694*32</f>
        <v>544.64</v>
      </c>
      <c s="29" r="V694">
        <f>IF((U694=0),0,(S694/U694))</f>
        <v>0.979289071680376</v>
      </c>
      <c s="28" r="X694">
        <f>(AA694+AB694)*AC694</f>
        <v>17.02</v>
      </c>
      <c s="10" r="Y694"/>
      <c s="22" r="AA694">
        <v>12.39</v>
      </c>
      <c s="22" r="AB694">
        <v>4.63</v>
      </c>
      <c s="22" r="AC694">
        <v>1</v>
      </c>
      <c s="22" r="AD694">
        <v>0.98</v>
      </c>
    </row>
    <row customHeight="1" r="695" ht="12.0">
      <c s="13" r="A695">
        <v>41303.875</v>
      </c>
      <c s="16" r="B695">
        <v>41303.875</v>
      </c>
      <c s="13" r="C695">
        <f>A695+TIME(5,0,0)</f>
        <v>41304.0833333333</v>
      </c>
      <c s="17" r="D695">
        <f>DATE(YEAR(C695),MONTH(C695),DAY(C695))</f>
        <v>41304</v>
      </c>
      <c s="18" r="E695">
        <f>HOUR(C695)</f>
        <v>2</v>
      </c>
      <c t="str" s="18" r="F695">
        <f>CONCATENATE("LMsched:",(H695*1000))</f>
        <v>LMsched:32000</v>
      </c>
      <c s="11" r="G695">
        <v>32</v>
      </c>
      <c s="6" r="H695">
        <v>32</v>
      </c>
      <c s="25" r="I695">
        <v>0</v>
      </c>
      <c t="str" s="18" r="J695">
        <f>CONCATENATE("LMbid:",(G695*1000))</f>
        <v>LMbid:32000</v>
      </c>
      <c t="str" s="18" r="K695">
        <f>CONCATENATE("LMUnscheduled:",(I695*1000))</f>
        <v>LMUnscheduled:0</v>
      </c>
      <c t="str" s="18" r="L695">
        <f>CONCATENATE("LMPlanned:",(N695*1000))</f>
        <v>LMPlanned:0</v>
      </c>
      <c t="str" s="18" r="M695">
        <f>CONCATENATE("LMSettled:",(P695*1000))</f>
        <v>LMSettled:32000</v>
      </c>
      <c s="25" r="N695">
        <v>0</v>
      </c>
      <c t="s" s="24" r="O695">
        <v>33</v>
      </c>
      <c s="6" r="P695">
        <v>32</v>
      </c>
      <c s="10" r="Q695">
        <v>-2</v>
      </c>
      <c s="28" r="R695">
        <v>-51.72</v>
      </c>
      <c s="28" r="S695">
        <v>1090.21</v>
      </c>
      <c s="10" r="T695"/>
      <c s="20" r="U695">
        <f>X695*32</f>
        <v>1129.6</v>
      </c>
      <c s="29" r="V695">
        <f>IF((U695=0),0,(S695/U695))</f>
        <v>0.965129249291785</v>
      </c>
      <c s="28" r="X695">
        <f>(AA695+AB695)*AC695</f>
        <v>35.3</v>
      </c>
      <c s="10" r="Y695"/>
      <c s="22" r="AA695">
        <v>25.56</v>
      </c>
      <c s="22" r="AB695">
        <v>9.74</v>
      </c>
      <c s="22" r="AC695">
        <v>1</v>
      </c>
      <c s="22" r="AD695">
        <v>0.97</v>
      </c>
    </row>
    <row customHeight="1" r="696" ht="12.0">
      <c s="13" r="A696">
        <v>41303.9166666667</v>
      </c>
      <c s="16" r="B696">
        <v>41303.9166666667</v>
      </c>
      <c s="13" r="C696">
        <f>A696+TIME(5,0,0)</f>
        <v>41304.125</v>
      </c>
      <c s="17" r="D696">
        <f>DATE(YEAR(C696),MONTH(C696),DAY(C696))</f>
        <v>41304</v>
      </c>
      <c s="18" r="E696">
        <f>HOUR(C696)</f>
        <v>3</v>
      </c>
      <c t="str" s="18" r="F696">
        <f>CONCATENATE("LMsched:",(H696*1000))</f>
        <v>LMsched:32000</v>
      </c>
      <c s="11" r="G696">
        <v>32</v>
      </c>
      <c s="6" r="H696">
        <v>32</v>
      </c>
      <c s="25" r="I696">
        <v>0</v>
      </c>
      <c t="str" s="18" r="J696">
        <f>CONCATENATE("LMbid:",(G696*1000))</f>
        <v>LMbid:32000</v>
      </c>
      <c t="str" s="18" r="K696">
        <f>CONCATENATE("LMUnscheduled:",(I696*1000))</f>
        <v>LMUnscheduled:0</v>
      </c>
      <c t="str" s="18" r="L696">
        <f>CONCATENATE("LMPlanned:",(N696*1000))</f>
        <v>LMPlanned:0</v>
      </c>
      <c t="str" s="18" r="M696">
        <f>CONCATENATE("LMSettled:",(P696*1000))</f>
        <v>LMSettled:32000</v>
      </c>
      <c s="25" r="N696">
        <v>0</v>
      </c>
      <c t="s" s="24" r="O696">
        <v>33</v>
      </c>
      <c s="6" r="P696">
        <v>32</v>
      </c>
      <c s="10" r="Q696">
        <v>-3</v>
      </c>
      <c s="28" r="R696">
        <v>-67.8</v>
      </c>
      <c s="28" r="S696">
        <v>815.3</v>
      </c>
      <c s="10" r="T696"/>
      <c s="20" r="U696">
        <f>X696*32</f>
        <v>827.2</v>
      </c>
      <c s="29" r="V696">
        <f>IF((U696=0),0,(S696/U696))</f>
        <v>0.985614119922631</v>
      </c>
      <c s="28" r="X696">
        <f>(AA696+AB696)*AC696</f>
        <v>25.85</v>
      </c>
      <c s="10" r="Y696"/>
      <c s="22" r="AA696">
        <v>21.06</v>
      </c>
      <c s="22" r="AB696">
        <v>4.79</v>
      </c>
      <c s="22" r="AC696">
        <v>1</v>
      </c>
      <c s="22" r="AD696">
        <v>0.99</v>
      </c>
    </row>
    <row customHeight="1" r="697" ht="12.0">
      <c s="13" r="A697">
        <v>41303.9583333333</v>
      </c>
      <c s="16" r="B697">
        <v>41303.9583333333</v>
      </c>
      <c s="13" r="C697">
        <f>A697+TIME(5,0,0)</f>
        <v>41304.1666666667</v>
      </c>
      <c s="17" r="D697">
        <f>DATE(YEAR(C697),MONTH(C697),DAY(C697))</f>
        <v>41304</v>
      </c>
      <c s="18" r="E697">
        <f>HOUR(C697)</f>
        <v>4</v>
      </c>
      <c t="str" s="18" r="F697">
        <f>CONCATENATE("LMsched:",(H697*1000))</f>
        <v>LMsched:32000</v>
      </c>
      <c s="11" r="G697">
        <v>32</v>
      </c>
      <c s="6" r="H697">
        <v>32</v>
      </c>
      <c s="25" r="I697">
        <v>0</v>
      </c>
      <c t="str" s="18" r="J697">
        <f>CONCATENATE("LMbid:",(G697*1000))</f>
        <v>LMbid:32000</v>
      </c>
      <c t="str" s="18" r="K697">
        <f>CONCATENATE("LMUnscheduled:",(I697*1000))</f>
        <v>LMUnscheduled:0</v>
      </c>
      <c t="str" s="18" r="L697">
        <f>CONCATENATE("LMPlanned:",(N697*1000))</f>
        <v>LMPlanned:0</v>
      </c>
      <c t="str" s="18" r="M697">
        <f>CONCATENATE("LMSettled:",(P697*1000))</f>
        <v>LMSettled:32000</v>
      </c>
      <c s="25" r="N697">
        <v>0</v>
      </c>
      <c t="s" s="24" r="O697">
        <v>33</v>
      </c>
      <c s="6" r="P697">
        <v>32</v>
      </c>
      <c s="10" r="Q697">
        <v>2</v>
      </c>
      <c s="28" r="R697">
        <v>32.28</v>
      </c>
      <c s="28" r="S697">
        <v>882.76</v>
      </c>
      <c s="10" r="T697"/>
      <c s="20" r="U697">
        <f>X697*32</f>
        <v>1033.6</v>
      </c>
      <c s="29" r="V697">
        <f>IF((U697=0),0,(S697/U697))</f>
        <v>0.85406346749226</v>
      </c>
      <c s="28" r="X697">
        <f>(AA697+AB697)*AC697</f>
        <v>32.3</v>
      </c>
      <c s="10" r="Y697"/>
      <c s="22" r="AA697">
        <v>29.96</v>
      </c>
      <c s="22" r="AB697">
        <v>2.34</v>
      </c>
      <c s="22" r="AC697">
        <v>1</v>
      </c>
      <c s="22" r="AD697">
        <v>0.85</v>
      </c>
    </row>
    <row customHeight="1" r="698" ht="12.0">
      <c s="13" r="A698">
        <v>41304</v>
      </c>
      <c s="16" r="B698">
        <v>41304</v>
      </c>
      <c s="17" r="C698">
        <f>A698+TIME(5,0,0)</f>
        <v>41304.2083333333</v>
      </c>
      <c s="17" r="D698">
        <f>DATE(YEAR(C698),MONTH(C698),DAY(C698))</f>
        <v>41304</v>
      </c>
      <c s="18" r="E698">
        <f>HOUR(C698)</f>
        <v>5</v>
      </c>
      <c t="str" s="18" r="F698">
        <f>CONCATENATE("LMsched:",(H698*1000))</f>
        <v>LMsched:32000</v>
      </c>
      <c s="11" r="G698">
        <v>32</v>
      </c>
      <c s="6" r="H698">
        <v>32</v>
      </c>
      <c s="25" r="I698">
        <v>0</v>
      </c>
      <c t="str" s="18" r="J698">
        <f>CONCATENATE("LMbid:",(G698*1000))</f>
        <v>LMbid:32000</v>
      </c>
      <c t="str" s="18" r="K698">
        <f>CONCATENATE("LMUnscheduled:",(I698*1000))</f>
        <v>LMUnscheduled:0</v>
      </c>
      <c t="str" s="18" r="L698">
        <f>CONCATENATE("LMPlanned:",(N698*1000))</f>
        <v>LMPlanned:0</v>
      </c>
      <c t="str" s="18" r="M698">
        <f>CONCATENATE("LMSettled:",(P698*1000))</f>
        <v>LMSettled:32000</v>
      </c>
      <c s="25" r="N698">
        <v>0</v>
      </c>
      <c t="s" s="24" r="O698">
        <v>33</v>
      </c>
      <c s="6" r="P698">
        <v>32</v>
      </c>
      <c s="10" r="Q698">
        <v>-7</v>
      </c>
      <c s="28" r="R698">
        <v>-109.55</v>
      </c>
      <c s="28" r="S698">
        <v>1353.93</v>
      </c>
      <c s="10" r="T698"/>
      <c s="20" r="U698">
        <f>X698*32</f>
        <v>1464.32</v>
      </c>
      <c s="29" r="V698">
        <f>IF((U698=0),0,(S698/U698))</f>
        <v>0.924613472465035</v>
      </c>
      <c s="28" r="X698">
        <f>(AA698+AB698)*AC698</f>
        <v>45.76</v>
      </c>
      <c s="10" r="Y698"/>
      <c s="22" r="AA698">
        <v>29.31</v>
      </c>
      <c s="22" r="AB698">
        <v>16.45</v>
      </c>
      <c s="22" r="AC698">
        <v>1</v>
      </c>
      <c s="22" r="AD698">
        <v>0.92</v>
      </c>
    </row>
    <row customHeight="1" r="699" ht="12.0">
      <c s="13" r="A699">
        <v>41304.0416666667</v>
      </c>
      <c s="16" r="B699">
        <v>41304.0416666667</v>
      </c>
      <c s="13" r="C699">
        <f>A699+TIME(5,0,0)</f>
        <v>41304.25</v>
      </c>
      <c s="17" r="D699">
        <f>DATE(YEAR(C699),MONTH(C699),DAY(C699))</f>
        <v>41304</v>
      </c>
      <c s="18" r="E699">
        <f>HOUR(C699)</f>
        <v>6</v>
      </c>
      <c t="str" s="18" r="F699">
        <f>CONCATENATE("LMsched:",(H699*1000))</f>
        <v>LMsched:32000</v>
      </c>
      <c s="11" r="G699">
        <v>32</v>
      </c>
      <c s="6" r="H699">
        <v>32</v>
      </c>
      <c s="25" r="I699">
        <v>0</v>
      </c>
      <c t="str" s="18" r="J699">
        <f>CONCATENATE("LMbid:",(G699*1000))</f>
        <v>LMbid:32000</v>
      </c>
      <c t="str" s="18" r="K699">
        <f>CONCATENATE("LMUnscheduled:",(I699*1000))</f>
        <v>LMUnscheduled:0</v>
      </c>
      <c t="str" s="18" r="L699">
        <f>CONCATENATE("LMPlanned:",(N699*1000))</f>
        <v>LMPlanned:0</v>
      </c>
      <c t="str" s="18" r="M699">
        <f>CONCATENATE("LMSettled:",(P699*1000))</f>
        <v>LMSettled:32000</v>
      </c>
      <c s="25" r="N699">
        <v>0</v>
      </c>
      <c t="s" s="24" r="O699">
        <v>33</v>
      </c>
      <c s="6" r="P699">
        <v>32</v>
      </c>
      <c s="10" r="Q699">
        <v>2</v>
      </c>
      <c s="28" r="R699">
        <v>27.16</v>
      </c>
      <c s="28" r="S699">
        <v>1432.82</v>
      </c>
      <c s="10" r="T699"/>
      <c s="20" r="U699">
        <f>X699*32</f>
        <v>1570.88</v>
      </c>
      <c s="29" r="V699">
        <f>IF((U699=0),0,(S699/U699))</f>
        <v>0.912112955795478</v>
      </c>
      <c s="28" r="X699">
        <f>(AA699+AB699)*AC699</f>
        <v>49.09</v>
      </c>
      <c s="10" r="Y699"/>
      <c s="22" r="AA699">
        <v>43.67</v>
      </c>
      <c s="22" r="AB699">
        <v>5.42</v>
      </c>
      <c s="22" r="AC699">
        <v>1</v>
      </c>
      <c s="22" r="AD699">
        <v>0.91</v>
      </c>
    </row>
    <row customHeight="1" r="700" ht="12.0">
      <c s="13" r="A700">
        <v>41304.0833333333</v>
      </c>
      <c s="16" r="B700">
        <v>41304.0833333333</v>
      </c>
      <c s="13" r="C700">
        <f>A700+TIME(5,0,0)</f>
        <v>41304.2916666667</v>
      </c>
      <c s="17" r="D700">
        <f>DATE(YEAR(C700),MONTH(C700),DAY(C700))</f>
        <v>41304</v>
      </c>
      <c s="18" r="E700">
        <f>HOUR(C700)</f>
        <v>7</v>
      </c>
      <c t="str" s="18" r="F700">
        <f>CONCATENATE("LMsched:",(H700*1000))</f>
        <v>LMsched:32000</v>
      </c>
      <c s="11" r="G700">
        <v>32</v>
      </c>
      <c s="6" r="H700">
        <v>32</v>
      </c>
      <c s="25" r="I700">
        <v>0</v>
      </c>
      <c t="str" s="18" r="J700">
        <f>CONCATENATE("LMbid:",(G700*1000))</f>
        <v>LMbid:32000</v>
      </c>
      <c t="str" s="18" r="K700">
        <f>CONCATENATE("LMUnscheduled:",(I700*1000))</f>
        <v>LMUnscheduled:0</v>
      </c>
      <c t="str" s="18" r="L700">
        <f>CONCATENATE("LMPlanned:",(N700*1000))</f>
        <v>LMPlanned:0</v>
      </c>
      <c t="str" s="18" r="M700">
        <f>CONCATENATE("LMSettled:",(P700*1000))</f>
        <v>LMSettled:32000</v>
      </c>
      <c s="25" r="N700">
        <v>0</v>
      </c>
      <c t="s" s="24" r="O700">
        <v>33</v>
      </c>
      <c s="6" r="P700">
        <v>32</v>
      </c>
      <c s="10" r="Q700">
        <v>-2</v>
      </c>
      <c s="28" r="R700">
        <v>-35.92</v>
      </c>
      <c s="28" r="S700">
        <v>1453.86</v>
      </c>
      <c s="10" r="T700"/>
      <c s="20" r="U700">
        <f>X700*32</f>
        <v>1477.12</v>
      </c>
      <c s="29" r="V700">
        <f>IF((U700=0),0,(S700/U700))</f>
        <v>0.984253141247834</v>
      </c>
      <c s="28" r="X700">
        <f>(AA700+AB700)*AC700</f>
        <v>46.16</v>
      </c>
      <c s="10" r="Y700"/>
      <c s="22" r="AA700">
        <v>36.79</v>
      </c>
      <c s="22" r="AB700">
        <v>9.37</v>
      </c>
      <c s="22" r="AC700">
        <v>1</v>
      </c>
      <c s="22" r="AD700">
        <v>0.98</v>
      </c>
    </row>
    <row customHeight="1" r="701" ht="12.0">
      <c s="13" r="A701">
        <v>41304.125</v>
      </c>
      <c s="16" r="B701">
        <v>41304.125</v>
      </c>
      <c s="13" r="C701">
        <f>A701+TIME(5,0,0)</f>
        <v>41304.3333333333</v>
      </c>
      <c s="17" r="D701">
        <f>DATE(YEAR(C701),MONTH(C701),DAY(C701))</f>
        <v>41304</v>
      </c>
      <c s="18" r="E701">
        <f>HOUR(C701)</f>
        <v>8</v>
      </c>
      <c t="str" s="18" r="F701">
        <f>CONCATENATE("LMsched:",(H701*1000))</f>
        <v>LMsched:32000</v>
      </c>
      <c s="11" r="G701">
        <v>32</v>
      </c>
      <c s="6" r="H701">
        <v>32</v>
      </c>
      <c s="25" r="I701">
        <v>0</v>
      </c>
      <c t="str" s="18" r="J701">
        <f>CONCATENATE("LMbid:",(G701*1000))</f>
        <v>LMbid:32000</v>
      </c>
      <c t="str" s="18" r="K701">
        <f>CONCATENATE("LMUnscheduled:",(I701*1000))</f>
        <v>LMUnscheduled:0</v>
      </c>
      <c t="str" s="18" r="L701">
        <f>CONCATENATE("LMPlanned:",(N701*1000))</f>
        <v>LMPlanned:0</v>
      </c>
      <c t="str" s="18" r="M701">
        <f>CONCATENATE("LMSettled:",(P701*1000))</f>
        <v>LMSettled:32000</v>
      </c>
      <c s="25" r="N701">
        <v>0</v>
      </c>
      <c t="s" s="24" r="O701">
        <v>33</v>
      </c>
      <c s="6" r="P701">
        <v>32</v>
      </c>
      <c s="10" r="Q701">
        <v>-2</v>
      </c>
      <c s="28" r="R701">
        <v>-20.16</v>
      </c>
      <c s="28" r="S701">
        <v>1517.77</v>
      </c>
      <c s="10" r="T701"/>
      <c s="20" r="U701">
        <f>X701*32</f>
        <v>1568.96</v>
      </c>
      <c s="29" r="V701">
        <f>IF((U701=0),0,(S701/U701))</f>
        <v>0.967373291862125</v>
      </c>
      <c s="28" r="X701">
        <f>(AA701+AB701)*AC701</f>
        <v>49.03</v>
      </c>
      <c s="10" r="Y701"/>
      <c s="22" r="AA701">
        <v>44.82</v>
      </c>
      <c s="22" r="AB701">
        <v>4.21</v>
      </c>
      <c s="22" r="AC701">
        <v>1</v>
      </c>
      <c s="22" r="AD701">
        <v>0.97</v>
      </c>
    </row>
    <row customHeight="1" r="702" ht="12.0">
      <c s="13" r="A702">
        <v>41304.1666666667</v>
      </c>
      <c s="16" r="B702">
        <v>41304.1666666667</v>
      </c>
      <c s="13" r="C702">
        <f>A702+TIME(5,0,0)</f>
        <v>41304.375</v>
      </c>
      <c s="17" r="D702">
        <f>DATE(YEAR(C702),MONTH(C702),DAY(C702))</f>
        <v>41304</v>
      </c>
      <c s="18" r="E702">
        <f>HOUR(C702)</f>
        <v>9</v>
      </c>
      <c t="str" s="18" r="F702">
        <f>CONCATENATE("LMsched:",(H702*1000))</f>
        <v>LMsched:32000</v>
      </c>
      <c s="11" r="G702">
        <v>32</v>
      </c>
      <c s="6" r="H702">
        <v>32</v>
      </c>
      <c s="25" r="I702">
        <v>0</v>
      </c>
      <c t="str" s="18" r="J702">
        <f>CONCATENATE("LMbid:",(G702*1000))</f>
        <v>LMbid:32000</v>
      </c>
      <c t="str" s="18" r="K702">
        <f>CONCATENATE("LMUnscheduled:",(I702*1000))</f>
        <v>LMUnscheduled:0</v>
      </c>
      <c t="str" s="18" r="L702">
        <f>CONCATENATE("LMPlanned:",(N702*1000))</f>
        <v>LMPlanned:0</v>
      </c>
      <c t="str" s="18" r="M702">
        <f>CONCATENATE("LMSettled:",(P702*1000))</f>
        <v>LMSettled:32000</v>
      </c>
      <c s="25" r="N702">
        <v>0</v>
      </c>
      <c t="s" s="24" r="O702">
        <v>33</v>
      </c>
      <c s="6" r="P702">
        <v>32</v>
      </c>
      <c s="10" r="Q702">
        <v>-3</v>
      </c>
      <c s="28" r="R702">
        <v>-47.25</v>
      </c>
      <c s="28" r="S702">
        <v>1340.81</v>
      </c>
      <c s="10" r="T702"/>
      <c s="20" r="U702">
        <f>X702*32</f>
        <v>1437.12</v>
      </c>
      <c s="29" r="V702">
        <f>IF((U702=0),0,(S702/U702))</f>
        <v>0.932984023602761</v>
      </c>
      <c s="28" r="X702">
        <f>(AA702+AB702)*AC702</f>
        <v>44.91</v>
      </c>
      <c s="10" r="Y702"/>
      <c s="22" r="AA702">
        <v>38.1</v>
      </c>
      <c s="22" r="AB702">
        <v>6.81</v>
      </c>
      <c s="22" r="AC702">
        <v>1</v>
      </c>
      <c s="22" r="AD702">
        <v>0.93</v>
      </c>
    </row>
    <row customHeight="1" r="703" ht="12.0">
      <c s="13" r="A703">
        <v>41304.2083333333</v>
      </c>
      <c s="16" r="B703">
        <v>41304.2083333333</v>
      </c>
      <c s="13" r="C703">
        <f>A703+TIME(5,0,0)</f>
        <v>41304.4166666667</v>
      </c>
      <c s="17" r="D703">
        <f>DATE(YEAR(C703),MONTH(C703),DAY(C703))</f>
        <v>41304</v>
      </c>
      <c s="18" r="E703">
        <f>HOUR(C703)</f>
        <v>10</v>
      </c>
      <c t="str" s="18" r="F703">
        <f>CONCATENATE("LMsched:",(H703*1000))</f>
        <v>LMsched:32000</v>
      </c>
      <c s="11" r="G703">
        <v>32</v>
      </c>
      <c s="6" r="H703">
        <v>32</v>
      </c>
      <c s="25" r="I703">
        <v>0</v>
      </c>
      <c t="str" s="18" r="J703">
        <f>CONCATENATE("LMbid:",(G703*1000))</f>
        <v>LMbid:32000</v>
      </c>
      <c t="str" s="18" r="K703">
        <f>CONCATENATE("LMUnscheduled:",(I703*1000))</f>
        <v>LMUnscheduled:0</v>
      </c>
      <c t="str" s="18" r="L703">
        <f>CONCATENATE("LMPlanned:",(N703*1000))</f>
        <v>LMPlanned:0</v>
      </c>
      <c t="str" s="18" r="M703">
        <f>CONCATENATE("LMSettled:",(P703*1000))</f>
        <v>LMSettled:32000</v>
      </c>
      <c s="25" r="N703">
        <v>0</v>
      </c>
      <c t="s" s="24" r="O703">
        <v>33</v>
      </c>
      <c s="6" r="P703">
        <v>32</v>
      </c>
      <c s="10" r="Q703">
        <v>-1</v>
      </c>
      <c s="28" r="R703">
        <v>-11.8</v>
      </c>
      <c s="28" r="S703">
        <v>1351.58</v>
      </c>
      <c s="10" r="T703"/>
      <c s="20" r="U703">
        <f>X703*32</f>
        <v>1632</v>
      </c>
      <c s="29" r="V703">
        <f>IF((U703=0),0,(S703/U703))</f>
        <v>0.828174019607843</v>
      </c>
      <c s="28" r="X703">
        <f>(AA703+AB703)*AC703</f>
        <v>51</v>
      </c>
      <c s="10" r="Y703"/>
      <c s="22" r="AA703">
        <v>47.99</v>
      </c>
      <c s="22" r="AB703">
        <v>3.01</v>
      </c>
      <c s="22" r="AC703">
        <v>1</v>
      </c>
      <c s="22" r="AD703">
        <v>0.83</v>
      </c>
    </row>
    <row customHeight="1" r="704" ht="12.0">
      <c s="13" r="A704">
        <v>41304.25</v>
      </c>
      <c s="16" r="B704">
        <v>41304.25</v>
      </c>
      <c s="13" r="C704">
        <f>A704+TIME(5,0,0)</f>
        <v>41304.4583333333</v>
      </c>
      <c s="17" r="D704">
        <f>DATE(YEAR(C704),MONTH(C704),DAY(C704))</f>
        <v>41304</v>
      </c>
      <c s="18" r="E704">
        <f>HOUR(C704)</f>
        <v>11</v>
      </c>
      <c t="str" s="18" r="F704">
        <f>CONCATENATE("LMsched:",(H704*1000))</f>
        <v>LMsched:32000</v>
      </c>
      <c s="11" r="G704">
        <v>32</v>
      </c>
      <c s="6" r="H704">
        <v>32</v>
      </c>
      <c s="25" r="I704">
        <v>0</v>
      </c>
      <c t="str" s="18" r="J704">
        <f>CONCATENATE("LMbid:",(G704*1000))</f>
        <v>LMbid:32000</v>
      </c>
      <c t="str" s="18" r="K704">
        <f>CONCATENATE("LMUnscheduled:",(I704*1000))</f>
        <v>LMUnscheduled:0</v>
      </c>
      <c t="str" s="18" r="L704">
        <f>CONCATENATE("LMPlanned:",(N704*1000))</f>
        <v>LMPlanned:0</v>
      </c>
      <c t="str" s="18" r="M704">
        <f>CONCATENATE("LMSettled:",(P704*1000))</f>
        <v>LMSettled:32000</v>
      </c>
      <c s="25" r="N704">
        <v>0</v>
      </c>
      <c t="s" s="24" r="O704">
        <v>33</v>
      </c>
      <c s="6" r="P704">
        <v>32</v>
      </c>
      <c s="10" r="Q704">
        <v>-3</v>
      </c>
      <c s="28" r="R704">
        <v>-68.7</v>
      </c>
      <c s="28" r="S704">
        <v>1933.76</v>
      </c>
      <c s="10" r="T704"/>
      <c s="20" r="U704">
        <f>X704*32</f>
        <v>2040.32</v>
      </c>
      <c s="29" r="V704">
        <f>IF((U704=0),0,(S704/U704))</f>
        <v>0.947772898368883</v>
      </c>
      <c s="28" r="X704">
        <f>(AA704+AB704)*AC704</f>
        <v>63.76</v>
      </c>
      <c s="10" r="Y704"/>
      <c s="22" r="AA704">
        <v>45.59</v>
      </c>
      <c s="22" r="AB704">
        <v>18.17</v>
      </c>
      <c s="22" r="AC704">
        <v>1</v>
      </c>
      <c s="22" r="AD704">
        <v>0.95</v>
      </c>
    </row>
    <row customHeight="1" r="705" ht="12.0">
      <c s="13" r="A705">
        <v>41304.2916666667</v>
      </c>
      <c s="16" r="B705">
        <v>41304.2916666667</v>
      </c>
      <c s="13" r="C705">
        <f>A705+TIME(5,0,0)</f>
        <v>41304.5</v>
      </c>
      <c s="17" r="D705">
        <f>DATE(YEAR(C705),MONTH(C705),DAY(C705))</f>
        <v>41304</v>
      </c>
      <c s="18" r="E705">
        <f>HOUR(C705)</f>
        <v>12</v>
      </c>
      <c t="str" s="18" r="F705">
        <f>CONCATENATE("LMsched:",(H705*1000))</f>
        <v>LMsched:32000</v>
      </c>
      <c s="11" r="G705">
        <v>32</v>
      </c>
      <c s="6" r="H705">
        <v>32</v>
      </c>
      <c s="25" r="I705">
        <v>0</v>
      </c>
      <c t="str" s="18" r="J705">
        <f>CONCATENATE("LMbid:",(G705*1000))</f>
        <v>LMbid:32000</v>
      </c>
      <c t="str" s="18" r="K705">
        <f>CONCATENATE("LMUnscheduled:",(I705*1000))</f>
        <v>LMUnscheduled:0</v>
      </c>
      <c t="str" s="18" r="L705">
        <f>CONCATENATE("LMPlanned:",(N705*1000))</f>
        <v>LMPlanned:0</v>
      </c>
      <c t="str" s="18" r="M705">
        <f>CONCATENATE("LMSettled:",(P705*1000))</f>
        <v>LMSettled:32000</v>
      </c>
      <c s="25" r="N705">
        <v>0</v>
      </c>
      <c t="s" s="24" r="O705">
        <v>33</v>
      </c>
      <c s="6" r="P705">
        <v>32</v>
      </c>
      <c s="10" r="Q705">
        <v>-1</v>
      </c>
      <c s="28" r="R705">
        <v>-29.26</v>
      </c>
      <c s="28" r="S705">
        <v>1258.95</v>
      </c>
      <c s="10" r="T705"/>
      <c s="20" r="U705">
        <f>X705*32</f>
        <v>1285.44</v>
      </c>
      <c s="29" r="V705">
        <f>IF((U705=0),0,(S705/U705))</f>
        <v>0.979392270351008</v>
      </c>
      <c s="28" r="X705">
        <f>(AA705+AB705)*AC705</f>
        <v>40.17</v>
      </c>
      <c s="10" r="Y705"/>
      <c s="22" r="AA705">
        <v>33.67</v>
      </c>
      <c s="22" r="AB705">
        <v>6.5</v>
      </c>
      <c s="22" r="AC705">
        <v>1</v>
      </c>
      <c s="22" r="AD705">
        <v>0.98</v>
      </c>
    </row>
    <row customHeight="1" r="706" ht="12.0">
      <c s="13" r="A706">
        <v>41304.3333333333</v>
      </c>
      <c s="16" r="B706">
        <v>41304.3333333333</v>
      </c>
      <c s="13" r="C706">
        <f>A706+TIME(5,0,0)</f>
        <v>41304.5416666667</v>
      </c>
      <c s="17" r="D706">
        <f>DATE(YEAR(C706),MONTH(C706),DAY(C706))</f>
        <v>41304</v>
      </c>
      <c s="18" r="E706">
        <f>HOUR(C706)</f>
        <v>13</v>
      </c>
      <c t="str" s="18" r="F706">
        <f>CONCATENATE("LMsched:",(H706*1000))</f>
        <v>LMsched:32000</v>
      </c>
      <c s="11" r="G706">
        <v>32</v>
      </c>
      <c s="6" r="H706">
        <v>32</v>
      </c>
      <c s="25" r="I706">
        <v>0</v>
      </c>
      <c t="str" s="18" r="J706">
        <f>CONCATENATE("LMbid:",(G706*1000))</f>
        <v>LMbid:32000</v>
      </c>
      <c t="str" s="18" r="K706">
        <f>CONCATENATE("LMUnscheduled:",(I706*1000))</f>
        <v>LMUnscheduled:0</v>
      </c>
      <c t="str" s="18" r="L706">
        <f>CONCATENATE("LMPlanned:",(N706*1000))</f>
        <v>LMPlanned:0</v>
      </c>
      <c t="str" s="18" r="M706">
        <f>CONCATENATE("LMSettled:",(P706*1000))</f>
        <v>LMSettled:32000</v>
      </c>
      <c s="25" r="N706">
        <v>0</v>
      </c>
      <c t="s" s="24" r="O706">
        <v>33</v>
      </c>
      <c s="6" r="P706">
        <v>32</v>
      </c>
      <c s="10" r="Q706">
        <v>-1</v>
      </c>
      <c s="28" r="R706">
        <v>-27.31</v>
      </c>
      <c s="28" r="S706">
        <v>734.95</v>
      </c>
      <c s="10" r="T706"/>
      <c s="20" r="U706">
        <f>X706*32</f>
        <v>754.24</v>
      </c>
      <c s="29" r="V706">
        <f>IF((U706=0),0,(S706/U706))</f>
        <v>0.974424586338566</v>
      </c>
      <c s="28" r="X706">
        <f>(AA706+AB706)*AC706</f>
        <v>23.57</v>
      </c>
      <c s="10" r="Y706"/>
      <c s="22" r="AA706">
        <v>16.43</v>
      </c>
      <c s="22" r="AB706">
        <v>7.14</v>
      </c>
      <c s="22" r="AC706">
        <v>1</v>
      </c>
      <c s="22" r="AD706">
        <v>0.97</v>
      </c>
    </row>
    <row customHeight="1" r="707" ht="12.0">
      <c s="13" r="A707">
        <v>41304.375</v>
      </c>
      <c s="16" r="B707">
        <v>41304.375</v>
      </c>
      <c s="13" r="C707">
        <f>A707+TIME(5,0,0)</f>
        <v>41304.5833333333</v>
      </c>
      <c s="17" r="D707">
        <f>DATE(YEAR(C707),MONTH(C707),DAY(C707))</f>
        <v>41304</v>
      </c>
      <c s="18" r="E707">
        <f>HOUR(C707)</f>
        <v>14</v>
      </c>
      <c t="str" s="18" r="F707">
        <f>CONCATENATE("LMsched:",(H707*1000))</f>
        <v>LMsched:32000</v>
      </c>
      <c s="11" r="G707">
        <v>32</v>
      </c>
      <c s="6" r="H707">
        <v>32</v>
      </c>
      <c s="25" r="I707">
        <v>0</v>
      </c>
      <c t="str" s="18" r="J707">
        <f>CONCATENATE("LMbid:",(G707*1000))</f>
        <v>LMbid:32000</v>
      </c>
      <c t="str" s="18" r="K707">
        <f>CONCATENATE("LMUnscheduled:",(I707*1000))</f>
        <v>LMUnscheduled:0</v>
      </c>
      <c t="str" s="18" r="L707">
        <f>CONCATENATE("LMPlanned:",(N707*1000))</f>
        <v>LMPlanned:0</v>
      </c>
      <c t="str" s="18" r="M707">
        <f>CONCATENATE("LMSettled:",(P707*1000))</f>
        <v>LMSettled:32000</v>
      </c>
      <c s="25" r="N707">
        <v>0</v>
      </c>
      <c t="s" s="24" r="O707">
        <v>33</v>
      </c>
      <c s="6" r="P707">
        <v>32</v>
      </c>
      <c s="10" r="Q707">
        <v>0</v>
      </c>
      <c s="28" r="R707">
        <v>0</v>
      </c>
      <c s="28" r="S707">
        <v>624.62</v>
      </c>
      <c s="10" r="T707"/>
      <c s="20" r="U707">
        <f>X707*32</f>
        <v>647.68</v>
      </c>
      <c s="29" r="V707">
        <f>IF((U707=0),0,(S707/U707))</f>
        <v>0.964395998023715</v>
      </c>
      <c s="28" r="X707">
        <f>(AA707+AB707)*AC707</f>
        <v>20.24</v>
      </c>
      <c s="10" r="Y707"/>
      <c s="22" r="AA707">
        <v>17.53</v>
      </c>
      <c s="22" r="AB707">
        <v>2.71</v>
      </c>
      <c s="22" r="AC707">
        <v>1</v>
      </c>
      <c s="22" r="AD707">
        <v>0.96</v>
      </c>
    </row>
    <row customHeight="1" r="708" ht="12.0">
      <c s="13" r="A708">
        <v>41304.4166666667</v>
      </c>
      <c s="16" r="B708">
        <v>41304.4166666667</v>
      </c>
      <c s="13" r="C708">
        <f>A708+TIME(5,0,0)</f>
        <v>41304.625</v>
      </c>
      <c s="17" r="D708">
        <f>DATE(YEAR(C708),MONTH(C708),DAY(C708))</f>
        <v>41304</v>
      </c>
      <c s="18" r="E708">
        <f>HOUR(C708)</f>
        <v>15</v>
      </c>
      <c t="str" s="18" r="F708">
        <f>CONCATENATE("LMsched:",(H708*1000))</f>
        <v>LMsched:30000</v>
      </c>
      <c s="11" r="G708">
        <v>32</v>
      </c>
      <c s="6" r="H708">
        <v>30</v>
      </c>
      <c s="25" r="I708">
        <v>2</v>
      </c>
      <c t="str" s="18" r="J708">
        <f>CONCATENATE("LMbid:",(G708*1000))</f>
        <v>LMbid:32000</v>
      </c>
      <c t="str" s="18" r="K708">
        <f>CONCATENATE("LMUnscheduled:",(I708*1000))</f>
        <v>LMUnscheduled:2000</v>
      </c>
      <c t="str" s="18" r="L708">
        <f>CONCATENATE("LMPlanned:",(N708*1000))</f>
        <v>LMPlanned:0</v>
      </c>
      <c t="str" s="18" r="M708">
        <f>CONCATENATE("LMSettled:",(P708*1000))</f>
        <v>LMSettled:30000</v>
      </c>
      <c s="25" r="N708">
        <v>0</v>
      </c>
      <c t="s" s="24" r="O708">
        <v>52</v>
      </c>
      <c s="6" r="P708">
        <v>30</v>
      </c>
      <c s="10" r="Q708">
        <v>-1</v>
      </c>
      <c s="28" r="R708">
        <v>-25.97</v>
      </c>
      <c s="28" r="S708">
        <v>743.23</v>
      </c>
      <c s="10" r="T708"/>
      <c s="20" r="U708">
        <f>X708*32</f>
        <v>810.56</v>
      </c>
      <c s="29" r="V708">
        <f>IF((U708=0),0,(S708/U708))</f>
        <v>0.916933971575207</v>
      </c>
      <c s="28" r="X708">
        <f>(AA708+AB708)*AC708</f>
        <v>25.33</v>
      </c>
      <c s="10" r="Y708"/>
      <c s="22" r="AA708">
        <v>16.34</v>
      </c>
      <c s="22" r="AB708">
        <v>8.99</v>
      </c>
      <c s="22" r="AC708">
        <v>1</v>
      </c>
      <c s="22" r="AD708">
        <v>0.98</v>
      </c>
    </row>
    <row customHeight="1" r="709" ht="12.0">
      <c s="13" r="A709">
        <v>41304.4583333333</v>
      </c>
      <c s="16" r="B709">
        <v>41304.4583333333</v>
      </c>
      <c s="13" r="C709">
        <f>A709+TIME(5,0,0)</f>
        <v>41304.6666666667</v>
      </c>
      <c s="17" r="D709">
        <f>DATE(YEAR(C709),MONTH(C709),DAY(C709))</f>
        <v>41304</v>
      </c>
      <c s="18" r="E709">
        <f>HOUR(C709)</f>
        <v>16</v>
      </c>
      <c t="str" s="18" r="F709">
        <f>CONCATENATE("LMsched:",(H709*1000))</f>
        <v>LMsched:30000</v>
      </c>
      <c s="11" r="G709">
        <v>32</v>
      </c>
      <c s="6" r="H709">
        <v>30</v>
      </c>
      <c s="25" r="I709">
        <v>2</v>
      </c>
      <c t="str" s="18" r="J709">
        <f>CONCATENATE("LMbid:",(G709*1000))</f>
        <v>LMbid:32000</v>
      </c>
      <c t="str" s="18" r="K709">
        <f>CONCATENATE("LMUnscheduled:",(I709*1000))</f>
        <v>LMUnscheduled:2000</v>
      </c>
      <c t="str" s="18" r="L709">
        <f>CONCATENATE("LMPlanned:",(N709*1000))</f>
        <v>LMPlanned:0</v>
      </c>
      <c t="str" s="18" r="M709">
        <f>CONCATENATE("LMSettled:",(P709*1000))</f>
        <v>LMSettled:30000</v>
      </c>
      <c s="25" r="N709">
        <v>0</v>
      </c>
      <c t="s" s="24" r="O709">
        <v>53</v>
      </c>
      <c s="6" r="P709">
        <v>30</v>
      </c>
      <c s="10" r="Q709">
        <v>-1</v>
      </c>
      <c s="28" r="R709">
        <v>-27.67</v>
      </c>
      <c s="28" r="S709">
        <v>927.45</v>
      </c>
      <c s="10" r="T709"/>
      <c s="20" r="U709">
        <f>X709*32</f>
        <v>1016.96</v>
      </c>
      <c s="29" r="V709">
        <f>IF((U709=0),0,(S709/U709))</f>
        <v>0.911982772183763</v>
      </c>
      <c s="28" r="X709">
        <f>(AA709+AB709)*AC709</f>
        <v>31.78</v>
      </c>
      <c s="10" r="Y709"/>
      <c s="22" r="AA709">
        <v>24.13</v>
      </c>
      <c s="22" r="AB709">
        <v>7.65</v>
      </c>
      <c s="22" r="AC709">
        <v>1</v>
      </c>
      <c s="22" r="AD709">
        <v>0.97</v>
      </c>
    </row>
    <row customHeight="1" r="710" ht="12.0">
      <c s="13" r="A710">
        <v>41304.5</v>
      </c>
      <c s="16" r="B710">
        <v>41304.5</v>
      </c>
      <c s="13" r="C710">
        <f>A710+TIME(5,0,0)</f>
        <v>41304.7083333333</v>
      </c>
      <c s="17" r="D710">
        <f>DATE(YEAR(C710),MONTH(C710),DAY(C710))</f>
        <v>41304</v>
      </c>
      <c s="18" r="E710">
        <f>HOUR(C710)</f>
        <v>17</v>
      </c>
      <c t="str" s="18" r="F710">
        <f>CONCATENATE("LMsched:",(H710*1000))</f>
        <v>LMsched:30000</v>
      </c>
      <c s="11" r="G710">
        <v>32</v>
      </c>
      <c s="6" r="H710">
        <v>30</v>
      </c>
      <c s="25" r="I710">
        <v>2</v>
      </c>
      <c t="str" s="18" r="J710">
        <f>CONCATENATE("LMbid:",(G710*1000))</f>
        <v>LMbid:32000</v>
      </c>
      <c t="str" s="18" r="K710">
        <f>CONCATENATE("LMUnscheduled:",(I710*1000))</f>
        <v>LMUnscheduled:2000</v>
      </c>
      <c t="str" s="18" r="L710">
        <f>CONCATENATE("LMPlanned:",(N710*1000))</f>
        <v>LMPlanned:0</v>
      </c>
      <c t="str" s="18" r="M710">
        <f>CONCATENATE("LMSettled:",(P710*1000))</f>
        <v>LMSettled:30000</v>
      </c>
      <c s="25" r="N710">
        <v>0</v>
      </c>
      <c t="s" s="24" r="O710">
        <v>54</v>
      </c>
      <c s="6" r="P710">
        <v>30</v>
      </c>
      <c s="10" r="Q710">
        <v>-1</v>
      </c>
      <c s="28" r="R710">
        <v>-26.06</v>
      </c>
      <c s="28" r="S710">
        <v>605.66</v>
      </c>
      <c s="10" r="T710"/>
      <c s="20" r="U710">
        <f>X710*32</f>
        <v>664.96</v>
      </c>
      <c s="29" r="V710">
        <f>IF((U710=0),0,(S710/U710))</f>
        <v>0.910821703561116</v>
      </c>
      <c s="28" r="X710">
        <f>(AA710+AB710)*AC710</f>
        <v>20.78</v>
      </c>
      <c s="10" r="Y710"/>
      <c s="22" r="AA710">
        <v>12.86</v>
      </c>
      <c s="22" r="AB710">
        <v>7.92</v>
      </c>
      <c s="22" r="AC710">
        <v>1</v>
      </c>
      <c s="22" r="AD710">
        <v>0.97</v>
      </c>
    </row>
    <row customHeight="1" r="711" ht="12.0">
      <c s="13" r="A711">
        <v>41304.5416666667</v>
      </c>
      <c s="16" r="B711">
        <v>41304.5416666667</v>
      </c>
      <c s="13" r="C711">
        <f>A711+TIME(5,0,0)</f>
        <v>41304.75</v>
      </c>
      <c s="17" r="D711">
        <f>DATE(YEAR(C711),MONTH(C711),DAY(C711))</f>
        <v>41304</v>
      </c>
      <c s="18" r="E711">
        <f>HOUR(C711)</f>
        <v>18</v>
      </c>
      <c t="str" s="18" r="F711">
        <f>CONCATENATE("LMsched:",(H711*1000))</f>
        <v>LMsched:30000</v>
      </c>
      <c s="11" r="G711">
        <v>32</v>
      </c>
      <c s="6" r="H711">
        <v>30</v>
      </c>
      <c s="25" r="I711">
        <v>2</v>
      </c>
      <c t="str" s="18" r="J711">
        <f>CONCATENATE("LMbid:",(G711*1000))</f>
        <v>LMbid:32000</v>
      </c>
      <c t="str" s="18" r="K711">
        <f>CONCATENATE("LMUnscheduled:",(I711*1000))</f>
        <v>LMUnscheduled:2000</v>
      </c>
      <c t="str" s="18" r="L711">
        <f>CONCATENATE("LMPlanned:",(N711*1000))</f>
        <v>LMPlanned:0</v>
      </c>
      <c t="str" s="18" r="M711">
        <f>CONCATENATE("LMSettled:",(P711*1000))</f>
        <v>LMSettled:30000</v>
      </c>
      <c s="25" r="N711">
        <v>0</v>
      </c>
      <c t="s" s="24" r="O711">
        <v>33</v>
      </c>
      <c s="6" r="P711">
        <v>30</v>
      </c>
      <c s="10" r="Q711">
        <v>-2</v>
      </c>
      <c s="28" r="R711">
        <v>-51.58</v>
      </c>
      <c s="28" r="S711">
        <v>796.41</v>
      </c>
      <c s="10" r="T711"/>
      <c s="20" r="U711">
        <f>X711*32</f>
        <v>881.6</v>
      </c>
      <c s="29" r="V711">
        <f>IF((U711=0),0,(S711/U711))</f>
        <v>0.90336887477314</v>
      </c>
      <c s="28" r="X711">
        <f>(AA711+AB711)*AC711</f>
        <v>27.55</v>
      </c>
      <c s="10" r="Y711"/>
      <c s="22" r="AA711">
        <v>20.44</v>
      </c>
      <c s="22" r="AB711">
        <v>7.11</v>
      </c>
      <c s="22" r="AC711">
        <v>1</v>
      </c>
      <c s="22" r="AD711">
        <v>0.96</v>
      </c>
    </row>
    <row customHeight="1" r="712" ht="12.0">
      <c s="13" r="A712">
        <v>41304.5833333333</v>
      </c>
      <c s="16" r="B712">
        <v>41304.5833333333</v>
      </c>
      <c s="13" r="C712">
        <f>A712+TIME(5,0,0)</f>
        <v>41304.7916666667</v>
      </c>
      <c s="17" r="D712">
        <f>DATE(YEAR(C712),MONTH(C712),DAY(C712))</f>
        <v>41304</v>
      </c>
      <c s="18" r="E712">
        <f>HOUR(C712)</f>
        <v>19</v>
      </c>
      <c t="str" s="18" r="F712">
        <f>CONCATENATE("LMsched:",(H712*1000))</f>
        <v>LMsched:32000</v>
      </c>
      <c s="11" r="G712">
        <v>32</v>
      </c>
      <c s="6" r="H712">
        <v>32</v>
      </c>
      <c s="25" r="I712">
        <v>0</v>
      </c>
      <c t="str" s="18" r="J712">
        <f>CONCATENATE("LMbid:",(G712*1000))</f>
        <v>LMbid:32000</v>
      </c>
      <c t="str" s="18" r="K712">
        <f>CONCATENATE("LMUnscheduled:",(I712*1000))</f>
        <v>LMUnscheduled:0</v>
      </c>
      <c t="str" s="18" r="L712">
        <f>CONCATENATE("LMPlanned:",(N712*1000))</f>
        <v>LMPlanned:0</v>
      </c>
      <c t="str" s="18" r="M712">
        <f>CONCATENATE("LMSettled:",(P712*1000))</f>
        <v>LMSettled:32000</v>
      </c>
      <c s="25" r="N712">
        <v>0</v>
      </c>
      <c t="s" s="24" r="O712">
        <v>33</v>
      </c>
      <c s="6" r="P712">
        <v>32</v>
      </c>
      <c s="10" r="Q712">
        <v>-2</v>
      </c>
      <c s="28" r="R712">
        <v>-49.42</v>
      </c>
      <c s="28" r="S712">
        <v>705.06</v>
      </c>
      <c s="10" r="T712"/>
      <c s="20" r="U712">
        <f>X712*32</f>
        <v>720.96</v>
      </c>
      <c s="29" r="V712">
        <f>IF((U712=0),0,(S712/U712))</f>
        <v>0.977946071904128</v>
      </c>
      <c s="28" r="X712">
        <f>(AA712+AB712)*AC712</f>
        <v>22.53</v>
      </c>
      <c s="10" r="Y712"/>
      <c s="22" r="AA712">
        <v>15.72</v>
      </c>
      <c s="22" r="AB712">
        <v>6.81</v>
      </c>
      <c s="22" r="AC712">
        <v>1</v>
      </c>
      <c s="22" r="AD712">
        <v>0.98</v>
      </c>
    </row>
    <row customHeight="1" r="713" ht="12.0">
      <c s="13" r="A713">
        <v>41304.625</v>
      </c>
      <c s="16" r="B713">
        <v>41304.625</v>
      </c>
      <c s="13" r="C713">
        <f>A713+TIME(5,0,0)</f>
        <v>41304.8333333333</v>
      </c>
      <c s="17" r="D713">
        <f>DATE(YEAR(C713),MONTH(C713),DAY(C713))</f>
        <v>41304</v>
      </c>
      <c s="18" r="E713">
        <f>HOUR(C713)</f>
        <v>20</v>
      </c>
      <c t="str" s="18" r="F713">
        <f>CONCATENATE("LMsched:",(H713*1000))</f>
        <v>LMsched:32000</v>
      </c>
      <c s="11" r="G713">
        <v>32</v>
      </c>
      <c s="6" r="H713">
        <v>32</v>
      </c>
      <c s="25" r="I713">
        <v>0</v>
      </c>
      <c t="str" s="18" r="J713">
        <f>CONCATENATE("LMbid:",(G713*1000))</f>
        <v>LMbid:32000</v>
      </c>
      <c t="str" s="18" r="K713">
        <f>CONCATENATE("LMUnscheduled:",(I713*1000))</f>
        <v>LMUnscheduled:0</v>
      </c>
      <c t="str" s="18" r="L713">
        <f>CONCATENATE("LMPlanned:",(N713*1000))</f>
        <v>LMPlanned:0</v>
      </c>
      <c t="str" s="18" r="M713">
        <f>CONCATENATE("LMSettled:",(P713*1000))</f>
        <v>LMSettled:32000</v>
      </c>
      <c s="25" r="N713">
        <v>0</v>
      </c>
      <c t="s" s="24" r="O713">
        <v>33</v>
      </c>
      <c s="6" r="P713">
        <v>32</v>
      </c>
      <c s="10" r="Q713">
        <v>-1</v>
      </c>
      <c s="28" r="R713">
        <v>-24.62</v>
      </c>
      <c s="28" r="S713">
        <v>673.67</v>
      </c>
      <c s="10" r="T713"/>
      <c s="20" r="U713">
        <f>X713*32</f>
        <v>689.28</v>
      </c>
      <c s="29" r="V713">
        <f>IF((U713=0),0,(S713/U713))</f>
        <v>0.977353180129991</v>
      </c>
      <c s="28" r="X713">
        <f>(AA713+AB713)*AC713</f>
        <v>21.54</v>
      </c>
      <c s="10" r="Y713"/>
      <c s="22" r="AA713">
        <v>17.38</v>
      </c>
      <c s="22" r="AB713">
        <v>4.16</v>
      </c>
      <c s="22" r="AC713">
        <v>1</v>
      </c>
      <c s="22" r="AD713">
        <v>0.98</v>
      </c>
    </row>
    <row customHeight="1" r="714" ht="12.0">
      <c s="13" r="A714">
        <v>41304.6666666667</v>
      </c>
      <c s="16" r="B714">
        <v>41304.6666666667</v>
      </c>
      <c s="13" r="C714">
        <f>A714+TIME(5,0,0)</f>
        <v>41304.875</v>
      </c>
      <c s="17" r="D714">
        <f>DATE(YEAR(C714),MONTH(C714),DAY(C714))</f>
        <v>41304</v>
      </c>
      <c s="18" r="E714">
        <f>HOUR(C714)</f>
        <v>21</v>
      </c>
      <c t="str" s="18" r="F714">
        <f>CONCATENATE("LMsched:",(H714*1000))</f>
        <v>LMsched:32000</v>
      </c>
      <c s="11" r="G714">
        <v>32</v>
      </c>
      <c s="6" r="H714">
        <v>32</v>
      </c>
      <c s="25" r="I714">
        <v>0</v>
      </c>
      <c t="str" s="18" r="J714">
        <f>CONCATENATE("LMbid:",(G714*1000))</f>
        <v>LMbid:32000</v>
      </c>
      <c t="str" s="18" r="K714">
        <f>CONCATENATE("LMUnscheduled:",(I714*1000))</f>
        <v>LMUnscheduled:0</v>
      </c>
      <c t="str" s="18" r="L714">
        <f>CONCATENATE("LMPlanned:",(N714*1000))</f>
        <v>LMPlanned:0</v>
      </c>
      <c t="str" s="18" r="M714">
        <f>CONCATENATE("LMSettled:",(P714*1000))</f>
        <v>LMSettled:32000</v>
      </c>
      <c s="25" r="N714">
        <v>0</v>
      </c>
      <c t="s" s="24" r="O714">
        <v>33</v>
      </c>
      <c s="6" r="P714">
        <v>32</v>
      </c>
      <c s="10" r="Q714">
        <v>0</v>
      </c>
      <c s="28" r="R714">
        <v>0</v>
      </c>
      <c s="28" r="S714">
        <v>2003.12</v>
      </c>
      <c s="10" r="T714"/>
      <c s="20" r="U714">
        <f>X714*32</f>
        <v>2040.32</v>
      </c>
      <c s="29" r="V714">
        <f>IF((U714=0),0,(S714/U714))</f>
        <v>0.98176756587202</v>
      </c>
      <c s="28" r="X714">
        <f>(AA714+AB714)*AC714</f>
        <v>63.76</v>
      </c>
      <c s="10" r="Y714"/>
      <c s="22" r="AA714">
        <v>45.59</v>
      </c>
      <c s="22" r="AB714">
        <v>18.17</v>
      </c>
      <c s="22" r="AC714">
        <v>1</v>
      </c>
      <c s="22" r="AD714">
        <v>0.98</v>
      </c>
    </row>
    <row customHeight="1" r="715" ht="12.0">
      <c s="13" r="A715">
        <v>41304.7083333333</v>
      </c>
      <c s="16" r="B715">
        <v>41304.7083333333</v>
      </c>
      <c s="13" r="C715">
        <f>A715+TIME(5,0,0)</f>
        <v>41304.9166666667</v>
      </c>
      <c s="17" r="D715">
        <f>DATE(YEAR(C715),MONTH(C715),DAY(C715))</f>
        <v>41304</v>
      </c>
      <c s="18" r="E715">
        <f>HOUR(C715)</f>
        <v>22</v>
      </c>
      <c t="str" s="18" r="F715">
        <f>CONCATENATE("LMsched:",(H715*1000))</f>
        <v>LMsched:32000</v>
      </c>
      <c s="11" r="G715">
        <v>32</v>
      </c>
      <c s="6" r="H715">
        <v>32</v>
      </c>
      <c s="25" r="I715">
        <v>0</v>
      </c>
      <c t="str" s="18" r="J715">
        <f>CONCATENATE("LMbid:",(G715*1000))</f>
        <v>LMbid:32000</v>
      </c>
      <c t="str" s="18" r="K715">
        <f>CONCATENATE("LMUnscheduled:",(I715*1000))</f>
        <v>LMUnscheduled:0</v>
      </c>
      <c t="str" s="18" r="L715">
        <f>CONCATENATE("LMPlanned:",(N715*1000))</f>
        <v>LMPlanned:0</v>
      </c>
      <c t="str" s="18" r="M715">
        <f>CONCATENATE("LMSettled:",(P715*1000))</f>
        <v>LMSettled:32000</v>
      </c>
      <c s="25" r="N715">
        <v>0</v>
      </c>
      <c t="s" s="24" r="O715">
        <v>33</v>
      </c>
      <c s="6" r="P715">
        <v>32</v>
      </c>
      <c s="10" r="Q715">
        <v>-2</v>
      </c>
      <c s="28" r="R715">
        <v>-52.08</v>
      </c>
      <c s="28" r="S715">
        <v>666.8</v>
      </c>
      <c s="10" r="T715"/>
      <c s="20" r="U715">
        <f>X715*32</f>
        <v>685.76</v>
      </c>
      <c s="29" r="V715">
        <f>IF((U715=0),0,(S715/U715))</f>
        <v>0.972351843210452</v>
      </c>
      <c s="28" r="X715">
        <f>(AA715+AB715)*AC715</f>
        <v>21.43</v>
      </c>
      <c s="10" r="Y715"/>
      <c s="22" r="AA715">
        <v>17.36</v>
      </c>
      <c s="22" r="AB715">
        <v>4.07</v>
      </c>
      <c s="22" r="AC715">
        <v>1</v>
      </c>
      <c s="22" r="AD715">
        <v>0.97</v>
      </c>
    </row>
    <row customHeight="1" r="716" ht="12.0">
      <c s="13" r="A716">
        <v>41304.75</v>
      </c>
      <c s="16" r="B716">
        <v>41304.75</v>
      </c>
      <c s="13" r="C716">
        <f>A716+TIME(5,0,0)</f>
        <v>41304.9583333333</v>
      </c>
      <c s="17" r="D716">
        <f>DATE(YEAR(C716),MONTH(C716),DAY(C716))</f>
        <v>41304</v>
      </c>
      <c s="18" r="E716">
        <f>HOUR(C716)</f>
        <v>23</v>
      </c>
      <c t="str" s="18" r="F716">
        <f>CONCATENATE("LMsched:",(H716*1000))</f>
        <v>LMsched:32000</v>
      </c>
      <c s="11" r="G716">
        <v>32</v>
      </c>
      <c s="6" r="H716">
        <v>32</v>
      </c>
      <c s="25" r="I716">
        <v>0</v>
      </c>
      <c t="str" s="18" r="J716">
        <f>CONCATENATE("LMbid:",(G716*1000))</f>
        <v>LMbid:32000</v>
      </c>
      <c t="str" s="18" r="K716">
        <f>CONCATENATE("LMUnscheduled:",(I716*1000))</f>
        <v>LMUnscheduled:0</v>
      </c>
      <c t="str" s="18" r="L716">
        <f>CONCATENATE("LMPlanned:",(N716*1000))</f>
        <v>LMPlanned:0</v>
      </c>
      <c t="str" s="18" r="M716">
        <f>CONCATENATE("LMSettled:",(P716*1000))</f>
        <v>LMSettled:32000</v>
      </c>
      <c s="25" r="N716">
        <v>0</v>
      </c>
      <c t="s" s="24" r="O716">
        <v>33</v>
      </c>
      <c s="6" r="P716">
        <v>32</v>
      </c>
      <c s="10" r="Q716">
        <v>-1</v>
      </c>
      <c s="28" r="R716">
        <v>-58.87</v>
      </c>
      <c s="28" r="S716">
        <v>2196.35</v>
      </c>
      <c s="10" r="T716"/>
      <c s="20" r="U716">
        <f>X716*32</f>
        <v>2240</v>
      </c>
      <c s="29" r="V716">
        <f>IF((U716=0),0,(S716/U716))</f>
        <v>0.980513392857143</v>
      </c>
      <c s="28" r="X716">
        <f>(AA716+AB716)*AC716</f>
        <v>70</v>
      </c>
      <c s="10" r="Y716"/>
      <c s="22" r="AA716">
        <v>65.12</v>
      </c>
      <c s="22" r="AB716">
        <v>4.88</v>
      </c>
      <c s="22" r="AC716">
        <v>1</v>
      </c>
      <c s="22" r="AD716">
        <v>0.98</v>
      </c>
    </row>
    <row customHeight="1" r="717" ht="12.0">
      <c s="13" r="A717">
        <v>41304.7916666667</v>
      </c>
      <c s="16" r="B717">
        <v>41304.7916666667</v>
      </c>
      <c s="13" r="C717">
        <f>A717+TIME(5,0,0)</f>
        <v>41305</v>
      </c>
      <c s="17" r="D717">
        <f>DATE(YEAR(C717),MONTH(C717),DAY(C717))</f>
        <v>41305</v>
      </c>
      <c s="18" r="E717">
        <f>HOUR(C717)</f>
        <v>0</v>
      </c>
      <c t="str" s="18" r="F717">
        <f>CONCATENATE("LMsched:",(H717*1000))</f>
        <v>LMsched:32000</v>
      </c>
      <c s="11" r="G717">
        <v>32</v>
      </c>
      <c s="6" r="H717">
        <v>32</v>
      </c>
      <c s="25" r="I717">
        <v>0</v>
      </c>
      <c t="str" s="18" r="J717">
        <f>CONCATENATE("LMbid:",(G717*1000))</f>
        <v>LMbid:32000</v>
      </c>
      <c t="str" s="18" r="K717">
        <f>CONCATENATE("LMUnscheduled:",(I717*1000))</f>
        <v>LMUnscheduled:0</v>
      </c>
      <c t="str" s="18" r="L717">
        <f>CONCATENATE("LMPlanned:",(N717*1000))</f>
        <v>LMPlanned:0</v>
      </c>
      <c t="str" s="18" r="M717">
        <f>CONCATENATE("LMSettled:",(P717*1000))</f>
        <v>LMSettled:32000</v>
      </c>
      <c s="25" r="N717">
        <v>0</v>
      </c>
      <c t="s" s="24" r="O717">
        <v>33</v>
      </c>
      <c s="6" r="P717">
        <v>32</v>
      </c>
      <c s="10" r="Q717">
        <v>-2</v>
      </c>
      <c s="28" r="R717">
        <v>-64</v>
      </c>
      <c s="28" r="S717">
        <v>1060.65</v>
      </c>
      <c s="10" r="T717"/>
      <c s="20" r="U717">
        <f>X717*32</f>
        <v>1087.36</v>
      </c>
      <c s="29" r="V717">
        <f>IF((U717=0),0,(S717/U717))</f>
        <v>0.975435918187169</v>
      </c>
      <c s="28" r="X717">
        <f>(AA717+AB717)*AC717</f>
        <v>33.98</v>
      </c>
      <c s="10" r="Y717"/>
      <c s="22" r="AA717">
        <v>24.62</v>
      </c>
      <c s="22" r="AB717">
        <v>9.36</v>
      </c>
      <c s="22" r="AC717">
        <v>1</v>
      </c>
      <c s="22" r="AD717">
        <v>0.98</v>
      </c>
    </row>
    <row customHeight="1" r="718" ht="12.0">
      <c s="13" r="A718">
        <v>41304.8333333333</v>
      </c>
      <c s="16" r="B718">
        <v>41304.8333333333</v>
      </c>
      <c s="13" r="C718">
        <f>A718+TIME(5,0,0)</f>
        <v>41305.0416666667</v>
      </c>
      <c s="17" r="D718">
        <f>DATE(YEAR(C718),MONTH(C718),DAY(C718))</f>
        <v>41305</v>
      </c>
      <c s="18" r="E718">
        <f>HOUR(C718)</f>
        <v>1</v>
      </c>
      <c t="str" s="18" r="F718">
        <f>CONCATENATE("LMsched:",(H718*1000))</f>
        <v>LMsched:32000</v>
      </c>
      <c s="11" r="G718">
        <v>32</v>
      </c>
      <c s="6" r="H718">
        <v>32</v>
      </c>
      <c s="25" r="I718">
        <v>0</v>
      </c>
      <c t="str" s="18" r="J718">
        <f>CONCATENATE("LMbid:",(G718*1000))</f>
        <v>LMbid:32000</v>
      </c>
      <c t="str" s="18" r="K718">
        <f>CONCATENATE("LMUnscheduled:",(I718*1000))</f>
        <v>LMUnscheduled:0</v>
      </c>
      <c t="str" s="18" r="L718">
        <f>CONCATENATE("LMPlanned:",(N718*1000))</f>
        <v>LMPlanned:0</v>
      </c>
      <c t="str" s="18" r="M718">
        <f>CONCATENATE("LMSettled:",(P718*1000))</f>
        <v>LMSettled:32000</v>
      </c>
      <c s="25" r="N718">
        <v>0</v>
      </c>
      <c t="s" s="24" r="O718">
        <v>33</v>
      </c>
      <c s="6" r="P718">
        <v>32</v>
      </c>
      <c s="10" r="Q718">
        <v>0</v>
      </c>
      <c s="28" r="R718">
        <v>0</v>
      </c>
      <c s="28" r="S718">
        <v>1014.57</v>
      </c>
      <c s="10" r="T718"/>
      <c s="20" r="U718">
        <f>X718*32</f>
        <v>1042.88</v>
      </c>
      <c s="29" r="V718">
        <f>IF((U718=0),0,(S718/U718))</f>
        <v>0.972854019637926</v>
      </c>
      <c s="28" r="X718">
        <f>(AA718+AB718)*AC718</f>
        <v>32.59</v>
      </c>
      <c s="10" r="Y718"/>
      <c s="22" r="AA718">
        <v>23.27</v>
      </c>
      <c s="22" r="AB718">
        <v>9.32</v>
      </c>
      <c s="22" r="AC718">
        <v>1</v>
      </c>
      <c s="22" r="AD718">
        <v>0.97</v>
      </c>
    </row>
    <row customHeight="1" r="719" ht="12.0">
      <c s="13" r="A719">
        <v>41304.875</v>
      </c>
      <c s="16" r="B719">
        <v>41304.875</v>
      </c>
      <c s="13" r="C719">
        <f>A719+TIME(5,0,0)</f>
        <v>41305.0833333333</v>
      </c>
      <c s="17" r="D719">
        <f>DATE(YEAR(C719),MONTH(C719),DAY(C719))</f>
        <v>41305</v>
      </c>
      <c s="18" r="E719">
        <f>HOUR(C719)</f>
        <v>2</v>
      </c>
      <c t="str" s="18" r="F719">
        <f>CONCATENATE("LMsched:",(H719*1000))</f>
        <v>LMsched:32000</v>
      </c>
      <c s="11" r="G719">
        <v>32</v>
      </c>
      <c s="6" r="H719">
        <v>32</v>
      </c>
      <c s="25" r="I719">
        <v>0</v>
      </c>
      <c t="str" s="18" r="J719">
        <f>CONCATENATE("LMbid:",(G719*1000))</f>
        <v>LMbid:32000</v>
      </c>
      <c t="str" s="18" r="K719">
        <f>CONCATENATE("LMUnscheduled:",(I719*1000))</f>
        <v>LMUnscheduled:0</v>
      </c>
      <c t="str" s="18" r="L719">
        <f>CONCATENATE("LMPlanned:",(N719*1000))</f>
        <v>LMPlanned:0</v>
      </c>
      <c t="str" s="18" r="M719">
        <f>CONCATENATE("LMSettled:",(P719*1000))</f>
        <v>LMSettled:32000</v>
      </c>
      <c s="25" r="N719">
        <v>0</v>
      </c>
      <c t="s" s="24" r="O719">
        <v>33</v>
      </c>
      <c s="6" r="P719">
        <v>32</v>
      </c>
      <c s="10" r="Q719">
        <v>-1</v>
      </c>
      <c s="28" r="R719">
        <v>-26.06</v>
      </c>
      <c s="28" r="S719">
        <v>771.94</v>
      </c>
      <c s="10" r="T719"/>
      <c s="20" r="U719">
        <f>X719*32</f>
        <v>783.68</v>
      </c>
      <c s="29" r="V719">
        <f>IF((U719=0),0,(S719/U719))</f>
        <v>0.985019395671703</v>
      </c>
      <c s="28" r="X719">
        <f>(AA719+AB719)*AC719</f>
        <v>24.49</v>
      </c>
      <c s="10" r="Y719"/>
      <c s="22" r="AA719">
        <v>15.24</v>
      </c>
      <c s="22" r="AB719">
        <v>9.25</v>
      </c>
      <c s="22" r="AC719">
        <v>1</v>
      </c>
      <c s="22" r="AD719">
        <v>0.99</v>
      </c>
    </row>
    <row customHeight="1" r="720" ht="12.0">
      <c s="13" r="A720">
        <v>41304.9166666667</v>
      </c>
      <c s="16" r="B720">
        <v>41304.9166666667</v>
      </c>
      <c s="17" r="C720">
        <f>A720+TIME(5,0,0)</f>
        <v>41305.125</v>
      </c>
      <c s="17" r="D720">
        <f>DATE(YEAR(C720),MONTH(C720),DAY(C720))</f>
        <v>41305</v>
      </c>
      <c s="18" r="E720">
        <f>HOUR(C720)</f>
        <v>3</v>
      </c>
      <c t="str" s="18" r="F720">
        <f>CONCATENATE("LMsched:",(H720*1000))</f>
        <v>LMsched:32000</v>
      </c>
      <c s="11" r="G720">
        <v>32</v>
      </c>
      <c s="6" r="H720">
        <v>32</v>
      </c>
      <c s="25" r="I720">
        <v>0</v>
      </c>
      <c t="str" s="18" r="J720">
        <f>CONCATENATE("LMbid:",(G720*1000))</f>
        <v>LMbid:32000</v>
      </c>
      <c t="str" s="18" r="K720">
        <f>CONCATENATE("LMUnscheduled:",(I720*1000))</f>
        <v>LMUnscheduled:0</v>
      </c>
      <c t="str" s="18" r="L720">
        <f>CONCATENATE("LMPlanned:",(N720*1000))</f>
        <v>LMPlanned:0</v>
      </c>
      <c t="str" s="18" r="M720">
        <f>CONCATENATE("LMSettled:",(P720*1000))</f>
        <v>LMSettled:32000</v>
      </c>
      <c s="25" r="N720">
        <v>0</v>
      </c>
      <c t="s" s="24" r="O720">
        <v>33</v>
      </c>
      <c s="6" r="P720">
        <v>32</v>
      </c>
      <c s="10" r="Q720">
        <v>-1</v>
      </c>
      <c s="28" r="R720">
        <v>-24.09</v>
      </c>
      <c s="28" r="S720">
        <v>776.25</v>
      </c>
      <c s="10" r="T720"/>
      <c s="20" r="U720">
        <f>X720*32</f>
        <v>792</v>
      </c>
      <c s="29" r="V720">
        <f>IF((U720=0),0,(S720/U720))</f>
        <v>0.980113636363636</v>
      </c>
      <c s="28" r="X720">
        <f>(AA720+AB720)*AC720</f>
        <v>24.75</v>
      </c>
      <c s="10" r="Y720"/>
      <c s="22" r="AA720">
        <v>15.06</v>
      </c>
      <c s="22" r="AB720">
        <v>9.69</v>
      </c>
      <c s="22" r="AC720">
        <v>1</v>
      </c>
      <c s="22" r="AD720">
        <v>0.98</v>
      </c>
    </row>
    <row customHeight="1" r="721" ht="12.0">
      <c s="13" r="A721">
        <v>41304.9583333333</v>
      </c>
      <c s="16" r="B721">
        <v>41304.9583333333</v>
      </c>
      <c s="13" r="C721">
        <f>A721+TIME(5,0,0)</f>
        <v>41305.1666666667</v>
      </c>
      <c s="17" r="D721">
        <f>DATE(YEAR(C721),MONTH(C721),DAY(C721))</f>
        <v>41305</v>
      </c>
      <c s="18" r="E721">
        <f>HOUR(C721)</f>
        <v>4</v>
      </c>
      <c t="str" s="18" r="F721">
        <f>CONCATENATE("LMsched:",(H721*1000))</f>
        <v>LMsched:32000</v>
      </c>
      <c s="11" r="G721">
        <v>32</v>
      </c>
      <c s="6" r="H721">
        <v>32</v>
      </c>
      <c s="25" r="I721">
        <v>0</v>
      </c>
      <c t="str" s="18" r="J721">
        <f>CONCATENATE("LMbid:",(G721*1000))</f>
        <v>LMbid:32000</v>
      </c>
      <c t="str" s="18" r="K721">
        <f>CONCATENATE("LMUnscheduled:",(I721*1000))</f>
        <v>LMUnscheduled:0</v>
      </c>
      <c t="str" s="18" r="L721">
        <f>CONCATENATE("LMPlanned:",(N721*1000))</f>
        <v>LMPlanned:0</v>
      </c>
      <c t="str" s="18" r="M721">
        <f>CONCATENATE("LMSettled:",(P721*1000))</f>
        <v>LMSettled:32000</v>
      </c>
      <c s="25" r="N721">
        <v>0</v>
      </c>
      <c t="s" s="24" r="O721">
        <v>33</v>
      </c>
      <c s="6" r="P721">
        <v>32</v>
      </c>
      <c s="10" r="Q721">
        <v>-1</v>
      </c>
      <c s="28" r="R721">
        <v>-20.96</v>
      </c>
      <c s="28" r="S721">
        <v>880.84</v>
      </c>
      <c s="10" r="T721"/>
      <c s="20" r="U721">
        <f>X721*32</f>
        <v>892.16</v>
      </c>
      <c s="29" r="V721">
        <f>IF((U721=0),0,(S721/U721))</f>
        <v>0.987311692969871</v>
      </c>
      <c s="28" r="X721">
        <f>(AA721+AB721)*AC721</f>
        <v>27.88</v>
      </c>
      <c s="10" r="Y721"/>
      <c s="22" r="AA721">
        <v>20.69</v>
      </c>
      <c s="22" r="AB721">
        <v>7.19</v>
      </c>
      <c s="22" r="AC721">
        <v>1</v>
      </c>
      <c s="22" r="AD721">
        <v>0.99</v>
      </c>
    </row>
    <row customHeight="1" r="722" ht="12.0">
      <c s="13" r="A722">
        <v>41305</v>
      </c>
      <c s="16" r="B722">
        <v>41305</v>
      </c>
      <c s="13" r="C722">
        <f>A722+TIME(5,0,0)</f>
        <v>41305.2083333333</v>
      </c>
      <c s="17" r="D722">
        <f>DATE(YEAR(C722),MONTH(C722),DAY(C722))</f>
        <v>41305</v>
      </c>
      <c s="18" r="E722">
        <f>HOUR(C722)</f>
        <v>5</v>
      </c>
      <c t="str" s="18" r="F722">
        <f>CONCATENATE("LMsched:",(H722*1000))</f>
        <v>LMsched:32000</v>
      </c>
      <c s="11" r="G722">
        <v>32</v>
      </c>
      <c s="6" r="H722">
        <v>32</v>
      </c>
      <c s="25" r="I722">
        <v>0</v>
      </c>
      <c t="str" s="18" r="J722">
        <f>CONCATENATE("LMbid:",(G722*1000))</f>
        <v>LMbid:32000</v>
      </c>
      <c t="str" s="18" r="K722">
        <f>CONCATENATE("LMUnscheduled:",(I722*1000))</f>
        <v>LMUnscheduled:0</v>
      </c>
      <c t="str" s="18" r="L722">
        <f>CONCATENATE("LMPlanned:",(N722*1000))</f>
        <v>LMPlanned:0</v>
      </c>
      <c t="str" s="18" r="M722">
        <f>CONCATENATE("LMSettled:",(P722*1000))</f>
        <v>LMSettled:32000</v>
      </c>
      <c s="25" r="N722">
        <v>0</v>
      </c>
      <c t="s" s="24" r="O722">
        <v>33</v>
      </c>
      <c s="6" r="P722">
        <v>32</v>
      </c>
      <c s="10" r="Q722">
        <v>-2</v>
      </c>
      <c s="28" r="R722">
        <v>-23.94</v>
      </c>
      <c s="28" r="S722">
        <v>1143.41</v>
      </c>
      <c s="10" r="T722"/>
      <c s="20" r="U722">
        <f>X722*32</f>
        <v>1314.88</v>
      </c>
      <c s="29" r="V722">
        <f>IF((U722=0),0,(S722/U722))</f>
        <v>0.869592662448284</v>
      </c>
      <c s="28" r="X722">
        <f>(AA722+AB722)*AC722</f>
        <v>41.09</v>
      </c>
      <c s="10" r="Y722"/>
      <c s="22" r="AA722">
        <v>37.65</v>
      </c>
      <c s="22" r="AB722">
        <v>3.44</v>
      </c>
      <c s="22" r="AC722">
        <v>1</v>
      </c>
      <c s="22" r="AD722">
        <v>0.87</v>
      </c>
    </row>
    <row customHeight="1" r="723" ht="12.0">
      <c s="13" r="A723">
        <v>41305.0416666667</v>
      </c>
      <c s="16" r="B723">
        <v>41305.0416666667</v>
      </c>
      <c s="13" r="C723">
        <f>A723+TIME(5,0,0)</f>
        <v>41305.25</v>
      </c>
      <c s="17" r="D723">
        <f>DATE(YEAR(C723),MONTH(C723),DAY(C723))</f>
        <v>41305</v>
      </c>
      <c s="18" r="E723">
        <f>HOUR(C723)</f>
        <v>6</v>
      </c>
      <c t="str" s="18" r="F723">
        <f>CONCATENATE("LMsched:",(H723*1000))</f>
        <v>LMsched:32000</v>
      </c>
      <c s="11" r="G723">
        <v>32</v>
      </c>
      <c s="6" r="H723">
        <v>32</v>
      </c>
      <c s="25" r="I723">
        <v>0</v>
      </c>
      <c t="str" s="18" r="J723">
        <f>CONCATENATE("LMbid:",(G723*1000))</f>
        <v>LMbid:32000</v>
      </c>
      <c t="str" s="18" r="K723">
        <f>CONCATENATE("LMUnscheduled:",(I723*1000))</f>
        <v>LMUnscheduled:0</v>
      </c>
      <c t="str" s="18" r="L723">
        <f>CONCATENATE("LMPlanned:",(N723*1000))</f>
        <v>LMPlanned:0</v>
      </c>
      <c t="str" s="18" r="M723">
        <f>CONCATENATE("LMSettled:",(P723*1000))</f>
        <v>LMSettled:32000</v>
      </c>
      <c s="25" r="N723">
        <v>0</v>
      </c>
      <c t="s" s="24" r="O723">
        <v>33</v>
      </c>
      <c s="6" r="P723">
        <v>32</v>
      </c>
      <c s="10" r="Q723">
        <v>-2</v>
      </c>
      <c s="28" r="R723">
        <v>-45.24</v>
      </c>
      <c s="28" r="S723">
        <v>1299.43</v>
      </c>
      <c s="10" r="T723"/>
      <c s="20" r="U723">
        <f>X723*32</f>
        <v>1451.84</v>
      </c>
      <c s="29" r="V723">
        <f>IF((U723=0),0,(S723/U723))</f>
        <v>0.895022867533612</v>
      </c>
      <c s="28" r="X723">
        <f>(AA723+AB723)*AC723</f>
        <v>45.37</v>
      </c>
      <c s="10" r="Y723"/>
      <c s="22" r="AA723">
        <v>40.99</v>
      </c>
      <c s="22" r="AB723">
        <v>4.38</v>
      </c>
      <c s="22" r="AC723">
        <v>1</v>
      </c>
      <c s="22" r="AD723">
        <v>0.9</v>
      </c>
    </row>
    <row customHeight="1" r="724" ht="12.0">
      <c s="13" r="A724">
        <v>41305.0833333333</v>
      </c>
      <c s="16" r="B724">
        <v>41305.0833333333</v>
      </c>
      <c s="13" r="C724">
        <f>A724+TIME(5,0,0)</f>
        <v>41305.2916666667</v>
      </c>
      <c s="17" r="D724">
        <f>DATE(YEAR(C724),MONTH(C724),DAY(C724))</f>
        <v>41305</v>
      </c>
      <c s="18" r="E724">
        <f>HOUR(C724)</f>
        <v>7</v>
      </c>
      <c t="str" s="18" r="F724">
        <f>CONCATENATE("LMsched:",(H724*1000))</f>
        <v>LMsched:32000</v>
      </c>
      <c s="11" r="G724">
        <v>32</v>
      </c>
      <c s="6" r="H724">
        <v>32</v>
      </c>
      <c s="25" r="I724">
        <v>0</v>
      </c>
      <c t="str" s="18" r="J724">
        <f>CONCATENATE("LMbid:",(G724*1000))</f>
        <v>LMbid:32000</v>
      </c>
      <c t="str" s="18" r="K724">
        <f>CONCATENATE("LMUnscheduled:",(I724*1000))</f>
        <v>LMUnscheduled:0</v>
      </c>
      <c t="str" s="18" r="L724">
        <f>CONCATENATE("LMPlanned:",(N724*1000))</f>
        <v>LMPlanned:0</v>
      </c>
      <c t="str" s="18" r="M724">
        <f>CONCATENATE("LMSettled:",(P724*1000))</f>
        <v>LMSettled:32000</v>
      </c>
      <c s="25" r="N724">
        <v>0</v>
      </c>
      <c t="s" s="24" r="O724">
        <v>33</v>
      </c>
      <c s="6" r="P724">
        <v>32</v>
      </c>
      <c s="10" r="Q724">
        <v>-2</v>
      </c>
      <c s="28" r="R724">
        <v>-43.08</v>
      </c>
      <c s="28" r="S724">
        <v>1227.78</v>
      </c>
      <c s="10" r="T724"/>
      <c s="20" r="U724">
        <f>X724*32</f>
        <v>1290.56</v>
      </c>
      <c s="29" r="V724">
        <f>IF((U724=0),0,(S724/U724))</f>
        <v>0.951354450781056</v>
      </c>
      <c s="28" r="X724">
        <f>(AA724+AB724)*AC724</f>
        <v>40.33</v>
      </c>
      <c s="10" r="Y724"/>
      <c s="22" r="AA724">
        <v>30.75</v>
      </c>
      <c s="22" r="AB724">
        <v>9.58</v>
      </c>
      <c s="22" r="AC724">
        <v>1</v>
      </c>
      <c s="22" r="AD724">
        <v>0.95</v>
      </c>
    </row>
    <row customHeight="1" r="725" ht="12.0">
      <c s="13" r="A725">
        <v>41305.125</v>
      </c>
      <c s="16" r="B725">
        <v>41305.125</v>
      </c>
      <c s="13" r="C725">
        <f>A725+TIME(5,0,0)</f>
        <v>41305.3333333333</v>
      </c>
      <c s="17" r="D725">
        <f>DATE(YEAR(C725),MONTH(C725),DAY(C725))</f>
        <v>41305</v>
      </c>
      <c s="18" r="E725">
        <f>HOUR(C725)</f>
        <v>8</v>
      </c>
      <c t="str" s="18" r="F725">
        <f>CONCATENATE("LMsched:",(H725*1000))</f>
        <v>LMsched:32000</v>
      </c>
      <c s="11" r="G725">
        <v>32</v>
      </c>
      <c s="6" r="H725">
        <v>32</v>
      </c>
      <c s="25" r="I725">
        <v>0</v>
      </c>
      <c t="str" s="18" r="J725">
        <f>CONCATENATE("LMbid:",(G725*1000))</f>
        <v>LMbid:32000</v>
      </c>
      <c t="str" s="18" r="K725">
        <f>CONCATENATE("LMUnscheduled:",(I725*1000))</f>
        <v>LMUnscheduled:0</v>
      </c>
      <c t="str" s="18" r="L725">
        <f>CONCATENATE("LMPlanned:",(N725*1000))</f>
        <v>LMPlanned:0</v>
      </c>
      <c t="str" s="18" r="M725">
        <f>CONCATENATE("LMSettled:",(P725*1000))</f>
        <v>LMSettled:32000</v>
      </c>
      <c s="25" r="N725">
        <v>0</v>
      </c>
      <c t="s" s="24" r="O725">
        <v>33</v>
      </c>
      <c s="6" r="P725">
        <v>32</v>
      </c>
      <c s="10" r="Q725">
        <v>-1</v>
      </c>
      <c s="28" r="R725">
        <v>-18.59</v>
      </c>
      <c s="28" r="S725">
        <v>874.84</v>
      </c>
      <c s="10" r="T725"/>
      <c s="20" r="U725">
        <f>X725*32</f>
        <v>926.4</v>
      </c>
      <c s="29" r="V725">
        <f>IF((U725=0),0,(S725/U725))</f>
        <v>0.944343696027634</v>
      </c>
      <c s="28" r="X725">
        <f>(AA725+AB725)*AC725</f>
        <v>28.95</v>
      </c>
      <c s="10" r="Y725"/>
      <c s="22" r="AA725">
        <v>22.52</v>
      </c>
      <c s="22" r="AB725">
        <v>6.43</v>
      </c>
      <c s="22" r="AC725">
        <v>1</v>
      </c>
      <c s="22" r="AD725">
        <v>0.94</v>
      </c>
    </row>
    <row customHeight="1" r="726" ht="12.0">
      <c s="13" r="A726">
        <v>41305.1666666667</v>
      </c>
      <c s="16" r="B726">
        <v>41305.1666666667</v>
      </c>
      <c s="13" r="C726">
        <f>A726+TIME(5,0,0)</f>
        <v>41305.375</v>
      </c>
      <c s="17" r="D726">
        <f>DATE(YEAR(C726),MONTH(C726),DAY(C726))</f>
        <v>41305</v>
      </c>
      <c s="18" r="E726">
        <f>HOUR(C726)</f>
        <v>9</v>
      </c>
      <c t="str" s="18" r="F726">
        <f>CONCATENATE("LMsched:",(H726*1000))</f>
        <v>LMsched:32000</v>
      </c>
      <c s="11" r="G726">
        <v>32</v>
      </c>
      <c s="6" r="H726">
        <v>32</v>
      </c>
      <c s="25" r="I726">
        <v>0</v>
      </c>
      <c t="str" s="18" r="J726">
        <f>CONCATENATE("LMbid:",(G726*1000))</f>
        <v>LMbid:32000</v>
      </c>
      <c t="str" s="18" r="K726">
        <f>CONCATENATE("LMUnscheduled:",(I726*1000))</f>
        <v>LMUnscheduled:0</v>
      </c>
      <c t="str" s="18" r="L726">
        <f>CONCATENATE("LMPlanned:",(N726*1000))</f>
        <v>LMPlanned:0</v>
      </c>
      <c t="str" s="18" r="M726">
        <f>CONCATENATE("LMSettled:",(P726*1000))</f>
        <v>LMSettled:32000</v>
      </c>
      <c s="25" r="N726">
        <v>0</v>
      </c>
      <c t="s" s="24" r="O726">
        <v>33</v>
      </c>
      <c s="6" r="P726">
        <v>32</v>
      </c>
      <c s="10" r="Q726">
        <v>-1</v>
      </c>
      <c s="28" r="R726">
        <v>-19.36</v>
      </c>
      <c s="28" r="S726">
        <v>572.96</v>
      </c>
      <c s="10" r="T726"/>
      <c s="20" r="U726">
        <f>X726*32</f>
        <v>584.32</v>
      </c>
      <c s="29" r="V726">
        <f>IF((U726=0),0,(S726/U726))</f>
        <v>0.980558598028478</v>
      </c>
      <c s="28" r="X726">
        <f>(AA726+AB726)*AC726</f>
        <v>18.26</v>
      </c>
      <c s="10" r="Y726"/>
      <c s="22" r="AA726">
        <v>13.31</v>
      </c>
      <c s="22" r="AB726">
        <v>4.95</v>
      </c>
      <c s="22" r="AC726">
        <v>1</v>
      </c>
      <c s="22" r="AD726">
        <v>0.98</v>
      </c>
    </row>
    <row customHeight="1" r="727" ht="12.0">
      <c s="13" r="A727">
        <v>41305.2083333333</v>
      </c>
      <c s="16" r="B727">
        <v>41305.2083333333</v>
      </c>
      <c s="13" r="C727">
        <f>A727+TIME(5,0,0)</f>
        <v>41305.4166666667</v>
      </c>
      <c s="17" r="D727">
        <f>DATE(YEAR(C727),MONTH(C727),DAY(C727))</f>
        <v>41305</v>
      </c>
      <c s="18" r="E727">
        <f>HOUR(C727)</f>
        <v>10</v>
      </c>
      <c t="str" s="18" r="F727">
        <f>CONCATENATE("LMsched:",(H727*1000))</f>
        <v>LMsched:32000</v>
      </c>
      <c s="11" r="G727">
        <v>32</v>
      </c>
      <c s="6" r="H727">
        <v>32</v>
      </c>
      <c s="25" r="I727">
        <v>0</v>
      </c>
      <c t="str" s="18" r="J727">
        <f>CONCATENATE("LMbid:",(G727*1000))</f>
        <v>LMbid:32000</v>
      </c>
      <c t="str" s="18" r="K727">
        <f>CONCATENATE("LMUnscheduled:",(I727*1000))</f>
        <v>LMUnscheduled:0</v>
      </c>
      <c t="str" s="18" r="L727">
        <f>CONCATENATE("LMPlanned:",(N727*1000))</f>
        <v>LMPlanned:0</v>
      </c>
      <c t="str" s="18" r="M727">
        <f>CONCATENATE("LMSettled:",(P727*1000))</f>
        <v>LMSettled:32000</v>
      </c>
      <c s="25" r="N727">
        <v>0</v>
      </c>
      <c t="s" s="24" r="O727">
        <v>33</v>
      </c>
      <c s="6" r="P727">
        <v>32</v>
      </c>
      <c s="10" r="Q727">
        <v>0</v>
      </c>
      <c s="28" r="R727">
        <v>0</v>
      </c>
      <c s="28" r="S727">
        <v>902.33</v>
      </c>
      <c s="10" r="T727"/>
      <c s="20" r="U727">
        <f>X727*32</f>
        <v>959.36</v>
      </c>
      <c s="29" r="V727">
        <f>IF((U727=0),0,(S727/U727))</f>
        <v>0.940554119412942</v>
      </c>
      <c s="28" r="X727">
        <f>(AA727+AB727)*AC727</f>
        <v>29.98</v>
      </c>
      <c s="10" r="Y727"/>
      <c s="22" r="AA727">
        <v>24.29</v>
      </c>
      <c s="22" r="AB727">
        <v>5.69</v>
      </c>
      <c s="22" r="AC727">
        <v>1</v>
      </c>
      <c s="22" r="AD727">
        <v>0.94</v>
      </c>
    </row>
    <row customHeight="1" r="728" ht="12.0">
      <c s="13" r="A728">
        <v>41305.25</v>
      </c>
      <c s="16" r="B728">
        <v>41305.25</v>
      </c>
      <c s="13" r="C728">
        <f>A728+TIME(5,0,0)</f>
        <v>41305.4583333333</v>
      </c>
      <c s="17" r="D728">
        <f>DATE(YEAR(C728),MONTH(C728),DAY(C728))</f>
        <v>41305</v>
      </c>
      <c s="18" r="E728">
        <f>HOUR(C728)</f>
        <v>11</v>
      </c>
      <c t="str" s="18" r="F728">
        <f>CONCATENATE("LMsched:",(H728*1000))</f>
        <v>LMsched:32000</v>
      </c>
      <c s="11" r="G728">
        <v>32</v>
      </c>
      <c s="6" r="H728">
        <v>32</v>
      </c>
      <c s="25" r="I728">
        <v>0</v>
      </c>
      <c t="str" s="18" r="J728">
        <f>CONCATENATE("LMbid:",(G728*1000))</f>
        <v>LMbid:32000</v>
      </c>
      <c t="str" s="18" r="K728">
        <f>CONCATENATE("LMUnscheduled:",(I728*1000))</f>
        <v>LMUnscheduled:0</v>
      </c>
      <c t="str" s="18" r="L728">
        <f>CONCATENATE("LMPlanned:",(N728*1000))</f>
        <v>LMPlanned:0</v>
      </c>
      <c t="str" s="18" r="M728">
        <f>CONCATENATE("LMSettled:",(P728*1000))</f>
        <v>LMSettled:32000</v>
      </c>
      <c s="25" r="N728">
        <v>0</v>
      </c>
      <c t="s" s="24" r="O728">
        <v>33</v>
      </c>
      <c s="6" r="P728">
        <v>32</v>
      </c>
      <c s="10" r="Q728">
        <v>0</v>
      </c>
      <c s="28" r="R728">
        <v>0</v>
      </c>
      <c s="28" r="S728">
        <v>1416.94</v>
      </c>
      <c s="10" r="T728"/>
      <c s="20" r="U728">
        <f>X728*32</f>
        <v>1473.28</v>
      </c>
      <c s="29" r="V728">
        <f>IF((U728=0),0,(S728/U728))</f>
        <v>0.961758796698523</v>
      </c>
      <c s="28" r="X728">
        <f>(AA728+AB728)*AC728</f>
        <v>46.04</v>
      </c>
      <c s="10" r="Y728"/>
      <c s="22" r="AA728">
        <v>36.16</v>
      </c>
      <c s="22" r="AB728">
        <v>9.88</v>
      </c>
      <c s="22" r="AC728">
        <v>1</v>
      </c>
      <c s="22" r="AD728">
        <v>0.96</v>
      </c>
    </row>
    <row customHeight="1" r="729" ht="12.0">
      <c s="13" r="A729">
        <v>41305.2916666667</v>
      </c>
      <c s="16" r="B729">
        <v>41305.2916666667</v>
      </c>
      <c s="13" r="C729">
        <f>A729+TIME(5,0,0)</f>
        <v>41305.5</v>
      </c>
      <c s="17" r="D729">
        <f>DATE(YEAR(C729),MONTH(C729),DAY(C729))</f>
        <v>41305</v>
      </c>
      <c s="18" r="E729">
        <f>HOUR(C729)</f>
        <v>12</v>
      </c>
      <c t="str" s="18" r="F729">
        <f>CONCATENATE("LMsched:",(H729*1000))</f>
        <v>LMsched:32000</v>
      </c>
      <c s="11" r="G729">
        <v>32</v>
      </c>
      <c s="6" r="H729">
        <v>32</v>
      </c>
      <c s="25" r="I729">
        <v>0</v>
      </c>
      <c t="str" s="18" r="J729">
        <f>CONCATENATE("LMbid:",(G729*1000))</f>
        <v>LMbid:32000</v>
      </c>
      <c t="str" s="18" r="K729">
        <f>CONCATENATE("LMUnscheduled:",(I729*1000))</f>
        <v>LMUnscheduled:0</v>
      </c>
      <c t="str" s="18" r="L729">
        <f>CONCATENATE("LMPlanned:",(N729*1000))</f>
        <v>LMPlanned:0</v>
      </c>
      <c t="str" s="18" r="M729">
        <f>CONCATENATE("LMSettled:",(P729*1000))</f>
        <v>LMSettled:32000</v>
      </c>
      <c s="25" r="N729">
        <v>0</v>
      </c>
      <c t="s" s="24" r="O729">
        <v>33</v>
      </c>
      <c s="6" r="P729">
        <v>32</v>
      </c>
      <c s="10" r="Q729">
        <v>-3</v>
      </c>
      <c s="28" r="R729">
        <v>-106.56</v>
      </c>
      <c s="28" r="S729">
        <v>1388.33</v>
      </c>
      <c s="10" r="T729"/>
      <c s="20" r="U729">
        <f>X729*32</f>
        <v>1413.76</v>
      </c>
      <c s="29" r="V729">
        <f>IF((U729=0),0,(S729/U729))</f>
        <v>0.982012505658669</v>
      </c>
      <c s="28" r="X729">
        <f>(AA729+AB729)*AC729</f>
        <v>44.18</v>
      </c>
      <c s="10" r="Y729"/>
      <c s="22" r="AA729">
        <v>35.64</v>
      </c>
      <c s="22" r="AB729">
        <v>8.54</v>
      </c>
      <c s="22" r="AC729">
        <v>1</v>
      </c>
      <c s="22" r="AD729">
        <v>0.98</v>
      </c>
    </row>
    <row customHeight="1" r="730" ht="12.0">
      <c s="13" r="A730">
        <v>41305.3333333333</v>
      </c>
      <c s="16" r="B730">
        <v>41305.3333333333</v>
      </c>
      <c s="13" r="C730">
        <f>A730+TIME(5,0,0)</f>
        <v>41305.5416666667</v>
      </c>
      <c s="17" r="D730">
        <f>DATE(YEAR(C730),MONTH(C730),DAY(C730))</f>
        <v>41305</v>
      </c>
      <c s="18" r="E730">
        <f>HOUR(C730)</f>
        <v>13</v>
      </c>
      <c t="str" s="18" r="F730">
        <f>CONCATENATE("LMsched:",(H730*1000))</f>
        <v>LMsched:32000</v>
      </c>
      <c s="11" r="G730">
        <v>32</v>
      </c>
      <c s="6" r="H730">
        <v>32</v>
      </c>
      <c s="25" r="I730">
        <v>0</v>
      </c>
      <c t="str" s="18" r="J730">
        <f>CONCATENATE("LMbid:",(G730*1000))</f>
        <v>LMbid:32000</v>
      </c>
      <c t="str" s="18" r="K730">
        <f>CONCATENATE("LMUnscheduled:",(I730*1000))</f>
        <v>LMUnscheduled:0</v>
      </c>
      <c t="str" s="18" r="L730">
        <f>CONCATENATE("LMPlanned:",(N730*1000))</f>
        <v>LMPlanned:0</v>
      </c>
      <c t="str" s="18" r="M730">
        <f>CONCATENATE("LMSettled:",(P730*1000))</f>
        <v>LMSettled:32000</v>
      </c>
      <c s="25" r="N730">
        <v>0</v>
      </c>
      <c t="s" s="24" r="O730">
        <v>33</v>
      </c>
      <c s="6" r="P730">
        <v>32</v>
      </c>
      <c s="10" r="Q730">
        <v>-4</v>
      </c>
      <c s="28" r="R730">
        <v>-156</v>
      </c>
      <c s="28" r="S730">
        <v>1406.05</v>
      </c>
      <c s="10" r="T730"/>
      <c s="20" r="U730">
        <f>X730*32</f>
        <v>1560</v>
      </c>
      <c s="29" r="V730">
        <f>IF((U730=0),0,(S730/U730))</f>
        <v>0.901314102564102</v>
      </c>
      <c s="28" r="X730">
        <f>(AA730+AB730)*AC730</f>
        <v>48.75</v>
      </c>
      <c s="10" r="Y730"/>
      <c s="22" r="AA730">
        <v>44.66</v>
      </c>
      <c s="22" r="AB730">
        <v>4.09</v>
      </c>
      <c s="22" r="AC730">
        <v>1</v>
      </c>
      <c s="22" r="AD730">
        <v>0.9</v>
      </c>
    </row>
    <row customHeight="1" r="731" ht="12.0">
      <c s="13" r="A731">
        <v>41305.375</v>
      </c>
      <c s="16" r="B731">
        <v>41305.375</v>
      </c>
      <c s="13" r="C731">
        <f>A731+TIME(5,0,0)</f>
        <v>41305.5833333333</v>
      </c>
      <c s="17" r="D731">
        <f>DATE(YEAR(C731),MONTH(C731),DAY(C731))</f>
        <v>41305</v>
      </c>
      <c s="18" r="E731">
        <f>HOUR(C731)</f>
        <v>14</v>
      </c>
      <c t="str" s="18" r="F731">
        <f>CONCATENATE("LMsched:",(H731*1000))</f>
        <v>LMsched:32000</v>
      </c>
      <c s="11" r="G731">
        <v>32</v>
      </c>
      <c s="6" r="H731">
        <v>32</v>
      </c>
      <c s="25" r="I731">
        <v>0</v>
      </c>
      <c t="str" s="18" r="J731">
        <f>CONCATENATE("LMbid:",(G731*1000))</f>
        <v>LMbid:32000</v>
      </c>
      <c t="str" s="18" r="K731">
        <f>CONCATENATE("LMUnscheduled:",(I731*1000))</f>
        <v>LMUnscheduled:0</v>
      </c>
      <c t="str" s="18" r="L731">
        <f>CONCATENATE("LMPlanned:",(N731*1000))</f>
        <v>LMPlanned:0</v>
      </c>
      <c t="str" s="18" r="M731">
        <f>CONCATENATE("LMSettled:",(P731*1000))</f>
        <v>LMSettled:32000</v>
      </c>
      <c s="25" r="N731">
        <v>0</v>
      </c>
      <c t="s" s="24" r="O731">
        <v>33</v>
      </c>
      <c s="6" r="P731">
        <v>32</v>
      </c>
      <c s="10" r="Q731">
        <v>2</v>
      </c>
      <c s="28" r="R731">
        <v>56.56</v>
      </c>
      <c s="28" r="S731">
        <v>780.29</v>
      </c>
      <c s="10" r="T731"/>
      <c s="20" r="U731">
        <f>X731*32</f>
        <v>808</v>
      </c>
      <c s="29" r="V731">
        <f>IF((U731=0),0,(S731/U731))</f>
        <v>0.965705445544554</v>
      </c>
      <c s="28" r="X731">
        <f>(AA731+AB731)*AC731</f>
        <v>25.25</v>
      </c>
      <c s="10" r="Y731"/>
      <c s="22" r="AA731">
        <v>22.79</v>
      </c>
      <c s="22" r="AB731">
        <v>2.46</v>
      </c>
      <c s="22" r="AC731">
        <v>1</v>
      </c>
      <c s="22" r="AD731">
        <v>0.97</v>
      </c>
    </row>
    <row customHeight="1" r="732" ht="12.0">
      <c s="13" r="A732">
        <v>41305.4166666667</v>
      </c>
      <c s="16" r="B732">
        <v>41305.4166666667</v>
      </c>
      <c s="13" r="C732">
        <f>A732+TIME(5,0,0)</f>
        <v>41305.625</v>
      </c>
      <c s="17" r="D732">
        <f>DATE(YEAR(C732),MONTH(C732),DAY(C732))</f>
        <v>41305</v>
      </c>
      <c s="18" r="E732">
        <f>HOUR(C732)</f>
        <v>15</v>
      </c>
      <c t="str" s="18" r="F732">
        <f>CONCATENATE("LMsched:",(H732*1000))</f>
        <v>LMsched:32000</v>
      </c>
      <c s="11" r="G732">
        <v>32</v>
      </c>
      <c s="6" r="H732">
        <v>32</v>
      </c>
      <c s="25" r="I732">
        <v>0</v>
      </c>
      <c t="str" s="18" r="J732">
        <f>CONCATENATE("LMbid:",(G732*1000))</f>
        <v>LMbid:32000</v>
      </c>
      <c t="str" s="18" r="K732">
        <f>CONCATENATE("LMUnscheduled:",(I732*1000))</f>
        <v>LMUnscheduled:0</v>
      </c>
      <c t="str" s="18" r="L732">
        <f>CONCATENATE("LMPlanned:",(N732*1000))</f>
        <v>LMPlanned:0</v>
      </c>
      <c t="str" s="18" r="M732">
        <f>CONCATENATE("LMSettled:",(P732*1000))</f>
        <v>LMSettled:32000</v>
      </c>
      <c s="25" r="N732">
        <v>0</v>
      </c>
      <c t="s" s="24" r="O732">
        <v>33</v>
      </c>
      <c s="6" r="P732">
        <v>32</v>
      </c>
      <c s="10" r="Q732">
        <v>-1</v>
      </c>
      <c s="28" r="R732">
        <v>-29.1</v>
      </c>
      <c s="28" r="S732">
        <v>743.48</v>
      </c>
      <c s="10" r="T732"/>
      <c s="20" r="U732">
        <f>X732*32</f>
        <v>760</v>
      </c>
      <c s="29" r="V732">
        <f>IF((U732=0),0,(S732/U732))</f>
        <v>0.978263157894737</v>
      </c>
      <c s="28" r="X732">
        <f>(AA732+AB732)*AC732</f>
        <v>23.75</v>
      </c>
      <c s="10" r="Y732"/>
      <c s="22" r="AA732">
        <v>16.98</v>
      </c>
      <c s="22" r="AB732">
        <v>6.77</v>
      </c>
      <c s="22" r="AC732">
        <v>1</v>
      </c>
      <c s="22" r="AD732">
        <v>0.98</v>
      </c>
    </row>
    <row customHeight="1" r="733" ht="12.0">
      <c s="13" r="A733">
        <v>41305.4583333333</v>
      </c>
      <c s="16" r="B733">
        <v>41305.4583333333</v>
      </c>
      <c s="13" r="C733">
        <f>A733+TIME(5,0,0)</f>
        <v>41305.6666666667</v>
      </c>
      <c s="17" r="D733">
        <f>DATE(YEAR(C733),MONTH(C733),DAY(C733))</f>
        <v>41305</v>
      </c>
      <c s="18" r="E733">
        <f>HOUR(C733)</f>
        <v>16</v>
      </c>
      <c t="str" s="18" r="F733">
        <f>CONCATENATE("LMsched:",(H733*1000))</f>
        <v>LMsched:32000</v>
      </c>
      <c s="11" r="G733">
        <v>32</v>
      </c>
      <c s="6" r="H733">
        <v>32</v>
      </c>
      <c s="25" r="I733">
        <v>0</v>
      </c>
      <c t="str" s="18" r="J733">
        <f>CONCATENATE("LMbid:",(G733*1000))</f>
        <v>LMbid:32000</v>
      </c>
      <c t="str" s="18" r="K733">
        <f>CONCATENATE("LMUnscheduled:",(I733*1000))</f>
        <v>LMUnscheduled:0</v>
      </c>
      <c t="str" s="18" r="L733">
        <f>CONCATENATE("LMPlanned:",(N733*1000))</f>
        <v>LMPlanned:0</v>
      </c>
      <c t="str" s="18" r="M733">
        <f>CONCATENATE("LMSettled:",(P733*1000))</f>
        <v>LMSettled:32000</v>
      </c>
      <c s="25" r="N733">
        <v>0</v>
      </c>
      <c t="s" s="24" r="O733">
        <v>33</v>
      </c>
      <c s="6" r="P733">
        <v>32</v>
      </c>
      <c s="10" r="Q733">
        <v>-2</v>
      </c>
      <c s="28" r="R733">
        <v>-58.84</v>
      </c>
      <c s="28" r="S733">
        <v>699.63</v>
      </c>
      <c s="10" r="T733"/>
      <c s="20" r="U733">
        <f>X733*32</f>
        <v>715.84</v>
      </c>
      <c s="29" r="V733">
        <f>IF((U733=0),0,(S733/U733))</f>
        <v>0.97735527492177</v>
      </c>
      <c s="28" r="X733">
        <f>(AA733+AB733)*AC733</f>
        <v>22.37</v>
      </c>
      <c s="10" r="Y733"/>
      <c s="22" r="AA733">
        <v>17.73</v>
      </c>
      <c s="22" r="AB733">
        <v>4.64</v>
      </c>
      <c s="22" r="AC733">
        <v>1</v>
      </c>
      <c s="22" r="AD733">
        <v>0.98</v>
      </c>
    </row>
    <row customHeight="1" r="734" ht="12.0">
      <c s="13" r="A734">
        <v>41305.5</v>
      </c>
      <c s="16" r="B734">
        <v>41305.5</v>
      </c>
      <c s="13" r="C734">
        <f>A734+TIME(5,0,0)</f>
        <v>41305.7083333333</v>
      </c>
      <c s="17" r="D734">
        <f>DATE(YEAR(C734),MONTH(C734),DAY(C734))</f>
        <v>41305</v>
      </c>
      <c s="18" r="E734">
        <f>HOUR(C734)</f>
        <v>17</v>
      </c>
      <c t="str" s="18" r="F734">
        <f>CONCATENATE("LMsched:",(H734*1000))</f>
        <v>LMsched:32000</v>
      </c>
      <c s="11" r="G734">
        <v>32</v>
      </c>
      <c s="6" r="H734">
        <v>32</v>
      </c>
      <c s="25" r="I734">
        <v>0</v>
      </c>
      <c t="str" s="18" r="J734">
        <f>CONCATENATE("LMbid:",(G734*1000))</f>
        <v>LMbid:32000</v>
      </c>
      <c t="str" s="18" r="K734">
        <f>CONCATENATE("LMUnscheduled:",(I734*1000))</f>
        <v>LMUnscheduled:0</v>
      </c>
      <c t="str" s="18" r="L734">
        <f>CONCATENATE("LMPlanned:",(N734*1000))</f>
        <v>LMPlanned:0</v>
      </c>
      <c t="str" s="18" r="M734">
        <f>CONCATENATE("LMSettled:",(P734*1000))</f>
        <v>LMSettled:32000</v>
      </c>
      <c s="25" r="N734">
        <v>0</v>
      </c>
      <c t="s" s="24" r="O734">
        <v>33</v>
      </c>
      <c s="6" r="P734">
        <v>32</v>
      </c>
      <c s="10" r="Q734">
        <v>-2</v>
      </c>
      <c s="28" r="R734">
        <v>-60.68</v>
      </c>
      <c s="28" r="S734">
        <v>1099.97</v>
      </c>
      <c s="10" r="T734"/>
      <c s="20" r="U734">
        <f>X734*32</f>
        <v>1127.68</v>
      </c>
      <c s="29" r="V734">
        <f>IF((U734=0),0,(S734/U734))</f>
        <v>0.975427426220204</v>
      </c>
      <c s="28" r="X734">
        <f>(AA734+AB734)*AC734</f>
        <v>35.24</v>
      </c>
      <c s="10" r="Y734"/>
      <c s="22" r="AA734">
        <v>30.21</v>
      </c>
      <c s="22" r="AB734">
        <v>5.03</v>
      </c>
      <c s="22" r="AC734">
        <v>1</v>
      </c>
      <c s="22" r="AD734">
        <v>0.98</v>
      </c>
    </row>
    <row customHeight="1" r="735" ht="12.0">
      <c s="13" r="A735">
        <v>41305.5416666667</v>
      </c>
      <c s="16" r="B735">
        <v>41305.5416666667</v>
      </c>
      <c s="13" r="C735">
        <f>A735+TIME(5,0,0)</f>
        <v>41305.75</v>
      </c>
      <c s="17" r="D735">
        <f>DATE(YEAR(C735),MONTH(C735),DAY(C735))</f>
        <v>41305</v>
      </c>
      <c s="18" r="E735">
        <f>HOUR(C735)</f>
        <v>18</v>
      </c>
      <c t="str" s="18" r="F735">
        <f>CONCATENATE("LMsched:",(H735*1000))</f>
        <v>LMsched:32000</v>
      </c>
      <c s="11" r="G735">
        <v>32</v>
      </c>
      <c s="6" r="H735">
        <v>32</v>
      </c>
      <c s="25" r="I735">
        <v>0</v>
      </c>
      <c t="str" s="18" r="J735">
        <f>CONCATENATE("LMbid:",(G735*1000))</f>
        <v>LMbid:32000</v>
      </c>
      <c t="str" s="18" r="K735">
        <f>CONCATENATE("LMUnscheduled:",(I735*1000))</f>
        <v>LMUnscheduled:0</v>
      </c>
      <c t="str" s="18" r="L735">
        <f>CONCATENATE("LMPlanned:",(N735*1000))</f>
        <v>LMPlanned:0</v>
      </c>
      <c t="str" s="18" r="M735">
        <f>CONCATENATE("LMSettled:",(P735*1000))</f>
        <v>LMSettled:32000</v>
      </c>
      <c s="25" r="N735">
        <v>0</v>
      </c>
      <c t="s" s="24" r="O735">
        <v>33</v>
      </c>
      <c s="6" r="P735">
        <v>32</v>
      </c>
      <c s="10" r="Q735">
        <v>0</v>
      </c>
      <c s="28" r="R735">
        <v>0</v>
      </c>
      <c s="28" r="S735">
        <v>840.9</v>
      </c>
      <c s="10" r="T735"/>
      <c s="20" r="U735">
        <f>X735*32</f>
        <v>863.36</v>
      </c>
      <c s="29" r="V735">
        <f>IF((U735=0),0,(S735/U735))</f>
        <v>0.973985359525574</v>
      </c>
      <c s="28" r="X735">
        <f>(AA735+AB735)*AC735</f>
        <v>26.98</v>
      </c>
      <c s="10" r="Y735"/>
      <c s="22" r="AA735">
        <v>23.54</v>
      </c>
      <c s="22" r="AB735">
        <v>3.44</v>
      </c>
      <c s="22" r="AC735">
        <v>1</v>
      </c>
      <c s="22" r="AD735">
        <v>0.97</v>
      </c>
    </row>
    <row customHeight="1" r="736" ht="12.0">
      <c s="13" r="A736">
        <v>41305.5833333333</v>
      </c>
      <c s="16" r="B736">
        <v>41305.5833333333</v>
      </c>
      <c s="13" r="C736">
        <f>A736+TIME(5,0,0)</f>
        <v>41305.7916666667</v>
      </c>
      <c s="17" r="D736">
        <f>DATE(YEAR(C736),MONTH(C736),DAY(C736))</f>
        <v>41305</v>
      </c>
      <c s="18" r="E736">
        <f>HOUR(C736)</f>
        <v>19</v>
      </c>
      <c t="str" s="18" r="F736">
        <f>CONCATENATE("LMsched:",(H736*1000))</f>
        <v>LMsched:32000</v>
      </c>
      <c s="11" r="G736">
        <v>32</v>
      </c>
      <c s="6" r="H736">
        <v>32</v>
      </c>
      <c s="25" r="I736">
        <v>0</v>
      </c>
      <c t="str" s="18" r="J736">
        <f>CONCATENATE("LMbid:",(G736*1000))</f>
        <v>LMbid:32000</v>
      </c>
      <c t="str" s="18" r="K736">
        <f>CONCATENATE("LMUnscheduled:",(I736*1000))</f>
        <v>LMUnscheduled:0</v>
      </c>
      <c t="str" s="18" r="L736">
        <f>CONCATENATE("LMPlanned:",(N736*1000))</f>
        <v>LMPlanned:0</v>
      </c>
      <c t="str" s="18" r="M736">
        <f>CONCATENATE("LMSettled:",(P736*1000))</f>
        <v>LMSettled:32000</v>
      </c>
      <c s="25" r="N736">
        <v>0</v>
      </c>
      <c t="s" s="24" r="O736">
        <v>33</v>
      </c>
      <c s="6" r="P736">
        <v>32</v>
      </c>
      <c s="10" r="Q736">
        <v>-1</v>
      </c>
      <c s="28" r="R736">
        <v>-28.82</v>
      </c>
      <c s="28" r="S736">
        <v>1101.99</v>
      </c>
      <c s="10" r="T736"/>
      <c s="20" r="U736">
        <f>X736*32</f>
        <v>1200.32</v>
      </c>
      <c s="29" r="V736">
        <f>IF((U736=0),0,(S736/U736))</f>
        <v>0.918080178619035</v>
      </c>
      <c s="28" r="X736">
        <f>(AA736+AB736)*AC736</f>
        <v>37.51</v>
      </c>
      <c s="10" r="Y736"/>
      <c s="22" r="AA736">
        <v>35.34</v>
      </c>
      <c s="22" r="AB736">
        <v>2.17</v>
      </c>
      <c s="22" r="AC736">
        <v>1</v>
      </c>
      <c s="22" r="AD736">
        <v>0.92</v>
      </c>
    </row>
    <row customHeight="1" r="737" ht="12.0">
      <c s="13" r="A737">
        <v>41305.625</v>
      </c>
      <c s="16" r="B737">
        <v>41305.625</v>
      </c>
      <c s="13" r="C737">
        <f>A737+TIME(5,0,0)</f>
        <v>41305.8333333333</v>
      </c>
      <c s="17" r="D737">
        <f>DATE(YEAR(C737),MONTH(C737),DAY(C737))</f>
        <v>41305</v>
      </c>
      <c s="18" r="E737">
        <f>HOUR(C737)</f>
        <v>20</v>
      </c>
      <c t="str" s="18" r="F737">
        <f>CONCATENATE("LMsched:",(H737*1000))</f>
        <v>LMsched:32000</v>
      </c>
      <c s="11" r="G737">
        <v>32</v>
      </c>
      <c s="6" r="H737">
        <v>32</v>
      </c>
      <c s="25" r="I737">
        <v>0</v>
      </c>
      <c t="str" s="18" r="J737">
        <f>CONCATENATE("LMbid:",(G737*1000))</f>
        <v>LMbid:32000</v>
      </c>
      <c t="str" s="18" r="K737">
        <f>CONCATENATE("LMUnscheduled:",(I737*1000))</f>
        <v>LMUnscheduled:0</v>
      </c>
      <c t="str" s="18" r="L737">
        <f>CONCATENATE("LMPlanned:",(N737*1000))</f>
        <v>LMPlanned:0</v>
      </c>
      <c t="str" s="18" r="M737">
        <f>CONCATENATE("LMSettled:",(P737*1000))</f>
        <v>LMSettled:32000</v>
      </c>
      <c s="25" r="N737">
        <v>0</v>
      </c>
      <c t="s" s="24" r="O737">
        <v>33</v>
      </c>
      <c s="6" r="P737">
        <v>32</v>
      </c>
      <c s="10" r="Q737">
        <v>-4</v>
      </c>
      <c s="28" r="R737">
        <v>-103.88</v>
      </c>
      <c s="28" r="S737">
        <v>939.11</v>
      </c>
      <c s="10" r="T737"/>
      <c s="20" r="U737">
        <f>X737*32</f>
        <v>969.6</v>
      </c>
      <c s="29" r="V737">
        <f>IF((U737=0),0,(S737/U737))</f>
        <v>0.96855404290429</v>
      </c>
      <c s="28" r="X737">
        <f>(AA737+AB737)*AC737</f>
        <v>30.3</v>
      </c>
      <c s="10" r="Y737"/>
      <c s="22" r="AA737">
        <v>27.17</v>
      </c>
      <c s="22" r="AB737">
        <v>3.13</v>
      </c>
      <c s="22" r="AC737">
        <v>1</v>
      </c>
      <c s="22" r="AD737">
        <v>0.97</v>
      </c>
    </row>
    <row customHeight="1" r="738" ht="12.0">
      <c s="13" r="A738">
        <v>41305.6666666667</v>
      </c>
      <c s="16" r="B738">
        <v>41305.6666666667</v>
      </c>
      <c s="13" r="C738">
        <f>A738+TIME(5,0,0)</f>
        <v>41305.875</v>
      </c>
      <c s="17" r="D738">
        <f>DATE(YEAR(C738),MONTH(C738),DAY(C738))</f>
        <v>41305</v>
      </c>
      <c s="18" r="E738">
        <f>HOUR(C738)</f>
        <v>21</v>
      </c>
      <c t="str" s="18" r="F738">
        <f>CONCATENATE("LMsched:",(H738*1000))</f>
        <v>LMsched:32000</v>
      </c>
      <c s="11" r="G738">
        <v>32</v>
      </c>
      <c s="6" r="H738">
        <v>32</v>
      </c>
      <c s="25" r="I738">
        <v>0</v>
      </c>
      <c t="str" s="18" r="J738">
        <f>CONCATENATE("LMbid:",(G738*1000))</f>
        <v>LMbid:32000</v>
      </c>
      <c t="str" s="18" r="K738">
        <f>CONCATENATE("LMUnscheduled:",(I738*1000))</f>
        <v>LMUnscheduled:0</v>
      </c>
      <c t="str" s="18" r="L738">
        <f>CONCATENATE("LMPlanned:",(N738*1000))</f>
        <v>LMPlanned:0</v>
      </c>
      <c t="str" s="18" r="M738">
        <f>CONCATENATE("LMSettled:",(P738*1000))</f>
        <v>LMSettled:32000</v>
      </c>
      <c s="25" r="N738">
        <v>0</v>
      </c>
      <c t="s" s="24" r="O738">
        <v>33</v>
      </c>
      <c s="6" r="P738">
        <v>32</v>
      </c>
      <c s="10" r="Q738">
        <v>3</v>
      </c>
      <c s="28" r="R738">
        <v>81.87</v>
      </c>
      <c s="28" r="S738">
        <v>1423.67</v>
      </c>
      <c s="10" r="T738"/>
      <c s="20" r="U738">
        <f>X738*32</f>
        <v>1473.28</v>
      </c>
      <c s="29" r="V738">
        <f>IF((U738=0),0,(S738/U738))</f>
        <v>0.966326835360556</v>
      </c>
      <c s="28" r="X738">
        <f>(AA738+AB738)*AC738</f>
        <v>46.04</v>
      </c>
      <c s="10" r="Y738"/>
      <c s="22" r="AA738">
        <v>36.16</v>
      </c>
      <c s="22" r="AB738">
        <v>9.88</v>
      </c>
      <c s="22" r="AC738">
        <v>1</v>
      </c>
      <c s="22" r="AD738">
        <v>0.97</v>
      </c>
    </row>
    <row customHeight="1" r="739" ht="12.0">
      <c s="13" r="A739">
        <v>41305.7083333333</v>
      </c>
      <c s="16" r="B739">
        <v>41305.7083333333</v>
      </c>
      <c s="13" r="C739">
        <f>A739+TIME(5,0,0)</f>
        <v>41305.9166666667</v>
      </c>
      <c s="17" r="D739">
        <f>DATE(YEAR(C739),MONTH(C739),DAY(C739))</f>
        <v>41305</v>
      </c>
      <c s="18" r="E739">
        <f>HOUR(C739)</f>
        <v>22</v>
      </c>
      <c t="str" s="18" r="F739">
        <f>CONCATENATE("LMsched:",(H739*1000))</f>
        <v>LMsched:32000</v>
      </c>
      <c s="11" r="G739">
        <v>32</v>
      </c>
      <c s="6" r="H739">
        <v>32</v>
      </c>
      <c s="25" r="I739">
        <v>0</v>
      </c>
      <c t="str" s="18" r="J739">
        <f>CONCATENATE("LMbid:",(G739*1000))</f>
        <v>LMbid:32000</v>
      </c>
      <c t="str" s="18" r="K739">
        <f>CONCATENATE("LMUnscheduled:",(I739*1000))</f>
        <v>LMUnscheduled:0</v>
      </c>
      <c t="str" s="18" r="L739">
        <f>CONCATENATE("LMPlanned:",(N739*1000))</f>
        <v>LMPlanned:0</v>
      </c>
      <c t="str" s="18" r="M739">
        <f>CONCATENATE("LMSettled:",(P739*1000))</f>
        <v>LMSettled:32000</v>
      </c>
      <c s="25" r="N739">
        <v>0</v>
      </c>
      <c t="s" s="24" r="O739">
        <v>33</v>
      </c>
      <c s="6" r="P739">
        <v>32</v>
      </c>
      <c s="10" r="Q739">
        <v>-4</v>
      </c>
      <c s="28" r="R739">
        <v>-126.44</v>
      </c>
      <c s="28" r="S739">
        <v>633.06</v>
      </c>
      <c s="10" r="T739"/>
      <c s="20" r="U739">
        <f>X739*32</f>
        <v>654.4</v>
      </c>
      <c s="29" r="V739">
        <f>IF((U739=0),0,(S739/U739))</f>
        <v>0.967389975550122</v>
      </c>
      <c s="28" r="X739">
        <f>(AA739+AB739)*AC739</f>
        <v>20.45</v>
      </c>
      <c s="10" r="Y739"/>
      <c s="22" r="AA739">
        <v>16.39</v>
      </c>
      <c s="22" r="AB739">
        <v>4.06</v>
      </c>
      <c s="22" r="AC739">
        <v>1</v>
      </c>
      <c s="22" r="AD739">
        <v>0.97</v>
      </c>
    </row>
    <row customHeight="1" r="740" ht="12.0">
      <c s="13" r="A740">
        <v>41305.75</v>
      </c>
      <c s="16" r="B740">
        <v>41305.75</v>
      </c>
      <c s="13" r="C740">
        <f>A740+TIME(5,0,0)</f>
        <v>41305.9583333333</v>
      </c>
      <c s="17" r="D740">
        <f>DATE(YEAR(C740),MONTH(C740),DAY(C740))</f>
        <v>41305</v>
      </c>
      <c s="18" r="E740">
        <f>HOUR(C740)</f>
        <v>23</v>
      </c>
      <c t="str" s="18" r="F740">
        <f>CONCATENATE("LMsched:",(H740*1000))</f>
        <v>LMsched:32000</v>
      </c>
      <c s="11" r="G740">
        <v>32</v>
      </c>
      <c s="6" r="H740">
        <v>32</v>
      </c>
      <c s="25" r="I740">
        <v>0</v>
      </c>
      <c t="str" s="18" r="J740">
        <f>CONCATENATE("LMbid:",(G740*1000))</f>
        <v>LMbid:32000</v>
      </c>
      <c t="str" s="18" r="K740">
        <f>CONCATENATE("LMUnscheduled:",(I740*1000))</f>
        <v>LMUnscheduled:0</v>
      </c>
      <c t="str" s="18" r="L740">
        <f>CONCATENATE("LMPlanned:",(N740*1000))</f>
        <v>LMPlanned:0</v>
      </c>
      <c t="str" s="18" r="M740">
        <f>CONCATENATE("LMSettled:",(P740*1000))</f>
        <v>LMSettled:32000</v>
      </c>
      <c s="25" r="N740">
        <v>0</v>
      </c>
      <c t="s" s="24" r="O740">
        <v>33</v>
      </c>
      <c s="6" r="P740">
        <v>32</v>
      </c>
      <c s="10" r="Q740">
        <v>1</v>
      </c>
      <c s="28" r="R740">
        <v>38.31</v>
      </c>
      <c s="28" r="S740">
        <v>1178.1</v>
      </c>
      <c s="10" r="T740"/>
      <c s="20" r="U740">
        <f>X740*32</f>
        <v>1403.2</v>
      </c>
      <c s="29" r="V740">
        <f>IF((U740=0),0,(S740/U740))</f>
        <v>0.839580957810718</v>
      </c>
      <c s="28" r="X740">
        <f>(AA740+AB740)*AC740</f>
        <v>43.85</v>
      </c>
      <c s="10" r="Y740"/>
      <c s="22" r="AA740">
        <v>39.81</v>
      </c>
      <c s="22" r="AB740">
        <v>4.04</v>
      </c>
      <c s="22" r="AC740">
        <v>1</v>
      </c>
      <c s="22" r="AD740">
        <v>0.84</v>
      </c>
    </row>
    <row customHeight="1" r="741" ht="12.0">
      <c s="13" r="A741">
        <v>41305.7916666667</v>
      </c>
      <c s="16" r="B741">
        <v>41305.7916666667</v>
      </c>
      <c s="13" r="C741">
        <f>A741+TIME(5,0,0)</f>
        <v>41306</v>
      </c>
      <c s="17" r="D741">
        <f>DATE(YEAR(C741),MONTH(C741),DAY(C741))</f>
        <v>41306</v>
      </c>
      <c s="18" r="E741">
        <f>HOUR(C741)</f>
        <v>0</v>
      </c>
      <c t="str" s="18" r="F741">
        <f>CONCATENATE("LMsched:",(H741*1000))</f>
        <v>LMsched:32000</v>
      </c>
      <c s="11" r="G741">
        <v>32</v>
      </c>
      <c s="6" r="H741">
        <v>32</v>
      </c>
      <c s="25" r="I741">
        <v>0</v>
      </c>
      <c t="str" s="18" r="J741">
        <f>CONCATENATE("LMbid:",(G741*1000))</f>
        <v>LMbid:32000</v>
      </c>
      <c t="str" s="18" r="K741">
        <f>CONCATENATE("LMUnscheduled:",(I741*1000))</f>
        <v>LMUnscheduled:0</v>
      </c>
      <c t="str" s="18" r="L741">
        <f>CONCATENATE("LMPlanned:",(N741*1000))</f>
        <v>LMPlanned:0</v>
      </c>
      <c t="str" s="18" r="M741">
        <f>CONCATENATE("LMSettled:",(P741*1000))</f>
        <v>LMSettled:32000</v>
      </c>
      <c s="25" r="N741">
        <v>0</v>
      </c>
      <c t="s" s="24" r="O741">
        <v>33</v>
      </c>
      <c s="6" r="P741">
        <v>32</v>
      </c>
      <c s="10" r="Q741">
        <v>-2</v>
      </c>
      <c s="28" r="R741">
        <v>-100.46</v>
      </c>
      <c s="28" r="S741">
        <v>1454.44</v>
      </c>
      <c s="10" r="T741"/>
      <c s="20" r="U741">
        <f>X741*32</f>
        <v>1516.16</v>
      </c>
      <c s="29" r="V741">
        <f>IF((U741=0),0,(S741/U741))</f>
        <v>0.959291895314479</v>
      </c>
      <c s="28" r="X741">
        <f>(AA741+AB741)*AC741</f>
        <v>47.38</v>
      </c>
      <c s="10" r="Y741"/>
      <c s="22" r="AA741">
        <v>44.78</v>
      </c>
      <c s="22" r="AB741">
        <v>2.6</v>
      </c>
      <c s="22" r="AC741">
        <v>1</v>
      </c>
      <c s="22" r="AD741">
        <v>0.96</v>
      </c>
    </row>
    <row customHeight="1" r="742" ht="12.0">
      <c s="13" r="A742">
        <v>41305.8333333333</v>
      </c>
      <c s="16" r="B742">
        <v>41305.8333333333</v>
      </c>
      <c s="17" r="C742">
        <f>A742+TIME(5,0,0)</f>
        <v>41306.0416666667</v>
      </c>
      <c s="17" r="D742">
        <f>DATE(YEAR(C742),MONTH(C742),DAY(C742))</f>
        <v>41306</v>
      </c>
      <c s="18" r="E742">
        <f>HOUR(C742)</f>
        <v>1</v>
      </c>
      <c t="str" s="18" r="F742">
        <f>CONCATENATE("LMsched:",(H742*1000))</f>
        <v>LMsched:32000</v>
      </c>
      <c s="11" r="G742">
        <v>32</v>
      </c>
      <c s="6" r="H742">
        <v>32</v>
      </c>
      <c s="25" r="I742">
        <v>0</v>
      </c>
      <c t="str" s="18" r="J742">
        <f>CONCATENATE("LMbid:",(G742*1000))</f>
        <v>LMbid:32000</v>
      </c>
      <c t="str" s="18" r="K742">
        <f>CONCATENATE("LMUnscheduled:",(I742*1000))</f>
        <v>LMUnscheduled:0</v>
      </c>
      <c t="str" s="18" r="L742">
        <f>CONCATENATE("LMPlanned:",(N742*1000))</f>
        <v>LMPlanned:0</v>
      </c>
      <c t="str" s="18" r="M742">
        <f>CONCATENATE("LMSettled:",(P742*1000))</f>
        <v>LMSettled:32000</v>
      </c>
      <c s="25" r="N742">
        <v>0</v>
      </c>
      <c t="s" s="24" r="O742">
        <v>33</v>
      </c>
      <c s="6" r="P742">
        <v>32</v>
      </c>
      <c s="10" r="Q742">
        <v>-2</v>
      </c>
      <c s="28" r="R742">
        <v>-102.5</v>
      </c>
      <c s="28" r="S742">
        <v>1448.6</v>
      </c>
      <c s="10" r="T742"/>
      <c s="20" r="U742">
        <f>X742*32</f>
        <v>1477.76</v>
      </c>
      <c s="29" r="V742">
        <f>IF((U742=0),0,(S742/U742))</f>
        <v>0.980267431788653</v>
      </c>
      <c s="28" r="X742">
        <f>(AA742+AB742)*AC742</f>
        <v>46.18</v>
      </c>
      <c s="10" r="Y742"/>
      <c s="22" r="AA742">
        <v>42.54</v>
      </c>
      <c s="22" r="AB742">
        <v>3.64</v>
      </c>
      <c s="22" r="AC742">
        <v>1</v>
      </c>
      <c s="22" r="AD742">
        <v>0.98</v>
      </c>
    </row>
    <row customHeight="1" r="743" ht="12.0">
      <c s="13" r="A743">
        <v>41305.875</v>
      </c>
      <c s="16" r="B743">
        <v>41305.875</v>
      </c>
      <c s="13" r="C743">
        <f>A743+TIME(5,0,0)</f>
        <v>41306.0833333333</v>
      </c>
      <c s="17" r="D743">
        <f>DATE(YEAR(C743),MONTH(C743),DAY(C743))</f>
        <v>41306</v>
      </c>
      <c s="18" r="E743">
        <f>HOUR(C743)</f>
        <v>2</v>
      </c>
      <c t="str" s="18" r="F743">
        <f>CONCATENATE("LMsched:",(H743*1000))</f>
        <v>LMsched:32000</v>
      </c>
      <c s="11" r="G743">
        <v>32</v>
      </c>
      <c s="6" r="H743">
        <v>32</v>
      </c>
      <c s="25" r="I743">
        <v>0</v>
      </c>
      <c t="str" s="18" r="J743">
        <f>CONCATENATE("LMbid:",(G743*1000))</f>
        <v>LMbid:32000</v>
      </c>
      <c t="str" s="18" r="K743">
        <f>CONCATENATE("LMUnscheduled:",(I743*1000))</f>
        <v>LMUnscheduled:0</v>
      </c>
      <c t="str" s="18" r="L743">
        <f>CONCATENATE("LMPlanned:",(N743*1000))</f>
        <v>LMPlanned:0</v>
      </c>
      <c t="str" s="18" r="M743">
        <f>CONCATENATE("LMSettled:",(P743*1000))</f>
        <v>LMSettled:32000</v>
      </c>
      <c s="25" r="N743">
        <v>0</v>
      </c>
      <c t="s" s="24" r="O743">
        <v>33</v>
      </c>
      <c s="6" r="P743">
        <v>32</v>
      </c>
      <c s="10" r="Q743">
        <v>-3</v>
      </c>
      <c s="28" r="R743">
        <v>-123.21</v>
      </c>
      <c s="28" r="S743">
        <v>912.29</v>
      </c>
      <c s="10" r="T743"/>
      <c s="20" r="U743">
        <f>X743*32</f>
        <v>954.56</v>
      </c>
      <c s="29" r="V743">
        <f>IF((U743=0),0,(S743/U743))</f>
        <v>0.955717817633255</v>
      </c>
      <c s="28" r="X743">
        <f>(AA743+AB743)*AC743</f>
        <v>29.83</v>
      </c>
      <c s="10" r="Y743"/>
      <c s="22" r="AA743">
        <v>27.29</v>
      </c>
      <c s="22" r="AB743">
        <v>2.54</v>
      </c>
      <c s="22" r="AC743">
        <v>1</v>
      </c>
      <c s="22" r="AD743">
        <v>0.96</v>
      </c>
    </row>
    <row customHeight="1" r="744" ht="12.0">
      <c s="13" r="A744">
        <v>41305.9166666667</v>
      </c>
      <c s="16" r="B744">
        <v>41305.9166666667</v>
      </c>
      <c s="13" r="C744">
        <f>A744+TIME(5,0,0)</f>
        <v>41306.125</v>
      </c>
      <c s="17" r="D744">
        <f>DATE(YEAR(C744),MONTH(C744),DAY(C744))</f>
        <v>41306</v>
      </c>
      <c s="18" r="E744">
        <f>HOUR(C744)</f>
        <v>3</v>
      </c>
      <c t="str" s="18" r="F744">
        <f>CONCATENATE("LMsched:",(H744*1000))</f>
        <v>LMsched:32000</v>
      </c>
      <c s="11" r="G744">
        <v>32</v>
      </c>
      <c s="6" r="H744">
        <v>32</v>
      </c>
      <c s="25" r="I744">
        <v>0</v>
      </c>
      <c t="str" s="18" r="J744">
        <f>CONCATENATE("LMbid:",(G744*1000))</f>
        <v>LMbid:32000</v>
      </c>
      <c t="str" s="18" r="K744">
        <f>CONCATENATE("LMUnscheduled:",(I744*1000))</f>
        <v>LMUnscheduled:0</v>
      </c>
      <c t="str" s="18" r="L744">
        <f>CONCATENATE("LMPlanned:",(N744*1000))</f>
        <v>LMPlanned:0</v>
      </c>
      <c t="str" s="18" r="M744">
        <f>CONCATENATE("LMSettled:",(P744*1000))</f>
        <v>LMSettled:32000</v>
      </c>
      <c s="25" r="N744">
        <v>0</v>
      </c>
      <c t="s" s="24" r="O744">
        <v>33</v>
      </c>
      <c s="6" r="P744">
        <v>32</v>
      </c>
      <c s="10" r="Q744">
        <v>2</v>
      </c>
      <c s="28" r="R744">
        <v>63.56</v>
      </c>
      <c s="28" r="S744">
        <v>1086.34</v>
      </c>
      <c s="10" r="T744"/>
      <c s="20" r="U744">
        <f>X744*32</f>
        <v>1113.92</v>
      </c>
      <c s="29" r="V744">
        <f>IF((U744=0),0,(S744/U744))</f>
        <v>0.97524059178397</v>
      </c>
      <c s="28" r="X744">
        <f>(AA744+AB744)*AC744</f>
        <v>34.81</v>
      </c>
      <c s="10" r="Y744"/>
      <c s="22" r="AA744">
        <v>26.3</v>
      </c>
      <c s="22" r="AB744">
        <v>8.51</v>
      </c>
      <c s="22" r="AC744">
        <v>1</v>
      </c>
      <c s="22" r="AD744">
        <v>0.98</v>
      </c>
    </row>
    <row customHeight="1" r="745" ht="12.0">
      <c s="13" r="A745">
        <v>41305.9583333333</v>
      </c>
      <c s="16" r="B745">
        <v>41305.9583333333</v>
      </c>
      <c s="13" r="C745">
        <f>A745+TIME(5,0,0)</f>
        <v>41306.1666666667</v>
      </c>
      <c s="17" r="D745">
        <f>DATE(YEAR(C745),MONTH(C745),DAY(C745))</f>
        <v>41306</v>
      </c>
      <c s="18" r="E745">
        <f>HOUR(C745)</f>
        <v>4</v>
      </c>
      <c t="str" s="18" r="F745">
        <f>CONCATENATE("LMsched:",(H745*1000))</f>
        <v>LMsched:0</v>
      </c>
      <c s="11" r="G745">
        <v>32</v>
      </c>
      <c s="6" r="H745">
        <v>0</v>
      </c>
      <c s="25" r="I745">
        <v>0</v>
      </c>
      <c t="str" s="18" r="J745">
        <f>CONCATENATE("LMbid:",(G745*1000))</f>
        <v>LMbid:32000</v>
      </c>
      <c t="str" s="18" r="K745">
        <f>CONCATENATE("LMUnscheduled:",(I745*1000))</f>
        <v>LMUnscheduled:0</v>
      </c>
      <c t="str" s="18" r="L745">
        <f>CONCATENATE("LMPlanned:",(N745*1000))</f>
        <v>LMPlanned:0</v>
      </c>
      <c t="str" s="18" r="M745">
        <f>CONCATENATE("LMSettled:",(P745*1000))</f>
        <v>LMSettled:0</v>
      </c>
      <c s="25" r="N745">
        <v>0</v>
      </c>
      <c t="s" s="24" r="O745">
        <v>33</v>
      </c>
      <c s="6" r="P745">
        <v>0</v>
      </c>
      <c s="10" r="Q745">
        <v>-2</v>
      </c>
      <c s="28" r="R745">
        <v>-56.7</v>
      </c>
      <c s="28" r="S745">
        <v>0</v>
      </c>
      <c s="10" r="T745"/>
      <c s="20" r="U745">
        <f>X745*32</f>
        <v>1049.6</v>
      </c>
      <c s="29" r="V745">
        <f>IF((U745=0),0,(S745/U745))</f>
        <v>0</v>
      </c>
      <c s="28" r="X745">
        <f>(AA745+AB745)*AC745</f>
        <v>32.8</v>
      </c>
      <c s="10" r="Y745"/>
      <c s="22" r="AA745">
        <v>21.52</v>
      </c>
      <c s="22" r="AB745">
        <v>11.28</v>
      </c>
      <c s="22" r="AC745">
        <v>1</v>
      </c>
      <c s="22" r="AD745">
        <v>0.98</v>
      </c>
    </row>
    <row customHeight="1" r="746" ht="12.0">
      <c s="13" r="A746">
        <v>41306</v>
      </c>
      <c s="16" r="B746">
        <v>41306</v>
      </c>
      <c s="13" r="C746">
        <f>A746+TIME(5,0,0)</f>
        <v>41306.2083333333</v>
      </c>
      <c s="17" r="D746">
        <f>DATE(YEAR(C746),MONTH(C746),DAY(C746))</f>
        <v>41306</v>
      </c>
      <c s="18" r="E746">
        <f>HOUR(C746)</f>
        <v>5</v>
      </c>
      <c t="str" s="18" r="F746">
        <f>CONCATENATE("LMsched:",(H746*1000))</f>
        <v>LMsched:32000</v>
      </c>
      <c s="11" r="G746">
        <v>32</v>
      </c>
      <c s="6" r="H746">
        <v>32</v>
      </c>
      <c s="25" r="I746">
        <v>0</v>
      </c>
      <c t="str" s="18" r="J746">
        <f>CONCATENATE("LMbid:",(G746*1000))</f>
        <v>LMbid:32000</v>
      </c>
      <c t="str" s="18" r="K746">
        <f>CONCATENATE("LMUnscheduled:",(I746*1000))</f>
        <v>LMUnscheduled:0</v>
      </c>
      <c t="str" s="18" r="L746">
        <f>CONCATENATE("LMPlanned:",(N746*1000))</f>
        <v>LMPlanned:0</v>
      </c>
      <c t="str" s="18" r="M746">
        <f>CONCATENATE("LMSettled:",(P746*1000))</f>
        <v>LMSettled:0</v>
      </c>
      <c s="25" r="N746">
        <v>0</v>
      </c>
      <c s="24" r="O746"/>
      <c s="6" r="P746">
        <v>0</v>
      </c>
      <c s="10" r="Q746">
        <v>-3</v>
      </c>
      <c s="28" r="R746">
        <v>-91.29</v>
      </c>
      <c s="28" r="S746">
        <v>1413.54</v>
      </c>
      <c s="10" r="T746"/>
      <c s="20" r="U746">
        <f>X746*32</f>
        <v>0</v>
      </c>
      <c s="29" r="V746">
        <f>IF((U746=0),0,(S746/U746))</f>
        <v>0</v>
      </c>
      <c s="28" r="X746">
        <f>(AA746+AB746)*AC746</f>
        <v>0</v>
      </c>
      <c s="10" r="Y746"/>
      <c s="22" r="AA746"/>
      <c s="22" r="AB746"/>
      <c s="22" r="AC746"/>
      <c s="22" r="AD746"/>
    </row>
    <row customHeight="1" r="747" ht="12.0">
      <c s="13" r="A747">
        <v>41306.0416666667</v>
      </c>
      <c s="16" r="B747">
        <v>41306.0416666667</v>
      </c>
      <c s="13" r="C747">
        <f>A747+TIME(5,0,0)</f>
        <v>41306.25</v>
      </c>
      <c s="17" r="D747">
        <f>DATE(YEAR(C747),MONTH(C747),DAY(C747))</f>
        <v>41306</v>
      </c>
      <c s="18" r="E747">
        <f>HOUR(C747)</f>
        <v>6</v>
      </c>
      <c t="str" s="18" r="F747">
        <f>CONCATENATE("LMsched:",(H747*1000))</f>
        <v>LMsched:32000</v>
      </c>
      <c s="11" r="G747">
        <v>32</v>
      </c>
      <c s="6" r="H747">
        <v>32</v>
      </c>
      <c s="25" r="I747">
        <v>0</v>
      </c>
      <c t="str" s="18" r="J747">
        <f>CONCATENATE("LMbid:",(G747*1000))</f>
        <v>LMbid:32000</v>
      </c>
      <c t="str" s="18" r="K747">
        <f>CONCATENATE("LMUnscheduled:",(I747*1000))</f>
        <v>LMUnscheduled:0</v>
      </c>
      <c t="str" s="18" r="L747">
        <f>CONCATENATE("LMPlanned:",(N747*1000))</f>
        <v>LMPlanned:0</v>
      </c>
      <c t="str" s="18" r="M747">
        <f>CONCATENATE("LMSettled:",(P747*1000))</f>
        <v>LMSettled:0</v>
      </c>
      <c s="25" r="N747">
        <v>0</v>
      </c>
      <c s="24" r="O747"/>
      <c s="6" r="P747">
        <v>0</v>
      </c>
      <c s="10" r="Q747">
        <v>-3</v>
      </c>
      <c s="28" r="R747">
        <v>-91.29</v>
      </c>
      <c s="28" r="S747">
        <v>1413.54</v>
      </c>
      <c s="10" r="T747"/>
      <c s="20" r="U747">
        <f>X747*32</f>
        <v>0</v>
      </c>
      <c s="29" r="V747">
        <f>IF((U747=0),0,(S747/U747))</f>
        <v>0</v>
      </c>
      <c s="28" r="X747">
        <f>(AA747+AB747)*AC747</f>
        <v>0</v>
      </c>
      <c s="10" r="Y747"/>
      <c s="22" r="AA747"/>
      <c s="22" r="AB747"/>
      <c s="22" r="AC747"/>
      <c s="22" r="AD747"/>
    </row>
    <row customHeight="1" r="748" ht="12.0">
      <c s="13" r="A748">
        <v>41306.0833333333</v>
      </c>
      <c s="16" r="B748">
        <v>41306.0833333333</v>
      </c>
      <c s="13" r="C748">
        <f>A748+TIME(5,0,0)</f>
        <v>41306.2916666667</v>
      </c>
      <c s="17" r="D748">
        <f>DATE(YEAR(C748),MONTH(C748),DAY(C748))</f>
        <v>41306</v>
      </c>
      <c s="18" r="E748">
        <f>HOUR(C748)</f>
        <v>7</v>
      </c>
      <c t="str" s="18" r="F748">
        <f>CONCATENATE("LMsched:",(H748*1000))</f>
        <v>LMsched:32000</v>
      </c>
      <c s="11" r="G748">
        <v>32</v>
      </c>
      <c s="6" r="H748">
        <v>32</v>
      </c>
      <c s="25" r="I748">
        <v>0</v>
      </c>
      <c t="str" s="18" r="J748">
        <f>CONCATENATE("LMbid:",(G748*1000))</f>
        <v>LMbid:32000</v>
      </c>
      <c t="str" s="18" r="K748">
        <f>CONCATENATE("LMUnscheduled:",(I748*1000))</f>
        <v>LMUnscheduled:0</v>
      </c>
      <c t="str" s="18" r="L748">
        <f>CONCATENATE("LMPlanned:",(N748*1000))</f>
        <v>LMPlanned:0</v>
      </c>
      <c t="str" s="18" r="M748">
        <f>CONCATENATE("LMSettled:",(P748*1000))</f>
        <v>LMSettled:0</v>
      </c>
      <c s="25" r="N748">
        <v>0</v>
      </c>
      <c s="24" r="O748"/>
      <c s="6" r="P748">
        <v>0</v>
      </c>
      <c s="10" r="Q748">
        <v>0</v>
      </c>
      <c s="28" r="R748">
        <v>0</v>
      </c>
      <c s="28" r="S748">
        <v>1620.24</v>
      </c>
      <c s="10" r="T748"/>
      <c s="20" r="U748">
        <f>X748*32</f>
        <v>0</v>
      </c>
      <c s="29" r="V748">
        <f>IF((U748=0),0,(S748/U748))</f>
        <v>0</v>
      </c>
      <c s="28" r="X748">
        <f>(AA748+AB748)*AC748</f>
        <v>0</v>
      </c>
      <c s="10" r="Y748"/>
      <c s="22" r="AA748"/>
      <c s="22" r="AB748"/>
      <c s="22" r="AC748"/>
      <c s="22" r="AD748"/>
    </row>
    <row customHeight="1" r="749" ht="12.0">
      <c s="13" r="A749">
        <v>41306.125</v>
      </c>
      <c s="16" r="B749">
        <v>41306.125</v>
      </c>
      <c s="13" r="C749">
        <f>A749+TIME(5,0,0)</f>
        <v>41306.3333333333</v>
      </c>
      <c s="17" r="D749">
        <f>DATE(YEAR(C749),MONTH(C749),DAY(C749))</f>
        <v>41306</v>
      </c>
      <c s="18" r="E749">
        <f>HOUR(C749)</f>
        <v>8</v>
      </c>
      <c t="str" s="18" r="F749">
        <f>CONCATENATE("LMsched:",(H749*1000))</f>
        <v>LMsched:32000</v>
      </c>
      <c s="11" r="G749">
        <v>32</v>
      </c>
      <c s="6" r="H749">
        <v>32</v>
      </c>
      <c s="25" r="I749">
        <v>0</v>
      </c>
      <c t="str" s="18" r="J749">
        <f>CONCATENATE("LMbid:",(G749*1000))</f>
        <v>LMbid:32000</v>
      </c>
      <c t="str" s="18" r="K749">
        <f>CONCATENATE("LMUnscheduled:",(I749*1000))</f>
        <v>LMUnscheduled:0</v>
      </c>
      <c t="str" s="18" r="L749">
        <f>CONCATENATE("LMPlanned:",(N749*1000))</f>
        <v>LMPlanned:0</v>
      </c>
      <c t="str" s="18" r="M749">
        <f>CONCATENATE("LMSettled:",(P749*1000))</f>
        <v>LMSettled:0</v>
      </c>
      <c s="25" r="N749">
        <v>0</v>
      </c>
      <c s="24" r="O749"/>
      <c s="6" r="P749">
        <v>0</v>
      </c>
      <c s="10" r="Q749">
        <v>-1</v>
      </c>
      <c s="28" r="R749">
        <v>-30.03</v>
      </c>
      <c s="28" r="S749">
        <v>502.48</v>
      </c>
      <c s="10" r="T749"/>
      <c s="20" r="U749">
        <f>X749*32</f>
        <v>0</v>
      </c>
      <c s="29" r="V749">
        <f>IF((U749=0),0,(S749/U749))</f>
        <v>0</v>
      </c>
      <c s="28" r="X749">
        <f>(AA749+AB749)*AC749</f>
        <v>0</v>
      </c>
      <c s="10" r="Y749"/>
      <c s="22" r="AA749"/>
      <c s="22" r="AB749"/>
      <c s="22" r="AC749"/>
      <c s="22" r="AD749"/>
    </row>
    <row customHeight="1" r="750" ht="12.0">
      <c s="13" r="A750">
        <v>41306.1666666667</v>
      </c>
      <c s="16" r="B750">
        <v>41306.1666666667</v>
      </c>
      <c s="13" r="C750">
        <f>A750+TIME(5,0,0)</f>
        <v>41306.375</v>
      </c>
      <c s="17" r="D750">
        <f>DATE(YEAR(C750),MONTH(C750),DAY(C750))</f>
        <v>41306</v>
      </c>
      <c s="18" r="E750">
        <f>HOUR(C750)</f>
        <v>9</v>
      </c>
      <c t="str" s="18" r="F750">
        <f>CONCATENATE("LMsched:",(H750*1000))</f>
        <v>LMsched:32000</v>
      </c>
      <c s="11" r="G750">
        <v>32</v>
      </c>
      <c s="6" r="H750">
        <v>32</v>
      </c>
      <c s="25" r="I750">
        <v>0</v>
      </c>
      <c t="str" s="18" r="J750">
        <f>CONCATENATE("LMbid:",(G750*1000))</f>
        <v>LMbid:32000</v>
      </c>
      <c t="str" s="18" r="K750">
        <f>CONCATENATE("LMUnscheduled:",(I750*1000))</f>
        <v>LMUnscheduled:0</v>
      </c>
      <c t="str" s="18" r="L750">
        <f>CONCATENATE("LMPlanned:",(N750*1000))</f>
        <v>LMPlanned:0</v>
      </c>
      <c t="str" s="18" r="M750">
        <f>CONCATENATE("LMSettled:",(P750*1000))</f>
        <v>LMSettled:0</v>
      </c>
      <c s="25" r="N750">
        <v>0</v>
      </c>
      <c s="24" r="O750"/>
      <c s="6" r="P750">
        <v>0</v>
      </c>
      <c s="10" r="Q750">
        <v>-2</v>
      </c>
      <c s="28" r="R750">
        <v>-58.34</v>
      </c>
      <c s="28" r="S750">
        <v>506.04</v>
      </c>
      <c s="10" r="T750"/>
      <c s="20" r="U750">
        <f>X750*32</f>
        <v>0</v>
      </c>
      <c s="29" r="V750">
        <f>IF((U750=0),0,(S750/U750))</f>
        <v>0</v>
      </c>
      <c s="28" r="X750">
        <f>(AA750+AB750)*AC750</f>
        <v>0</v>
      </c>
      <c s="10" r="Y750"/>
      <c s="22" r="AA750"/>
      <c s="22" r="AB750"/>
      <c s="22" r="AC750"/>
      <c s="22" r="AD750"/>
    </row>
    <row customHeight="1" r="751" ht="12.0">
      <c s="13" r="A751">
        <v>41306.2083333333</v>
      </c>
      <c s="16" r="B751">
        <v>41306.2083333333</v>
      </c>
      <c s="13" r="C751">
        <f>A751+TIME(5,0,0)</f>
        <v>41306.4166666667</v>
      </c>
      <c s="17" r="D751">
        <f>DATE(YEAR(C751),MONTH(C751),DAY(C751))</f>
        <v>41306</v>
      </c>
      <c s="18" r="E751">
        <f>HOUR(C751)</f>
        <v>10</v>
      </c>
      <c t="str" s="18" r="F751">
        <f>CONCATENATE("LMsched:",(H751*1000))</f>
        <v>LMsched:32000</v>
      </c>
      <c s="11" r="G751">
        <v>32</v>
      </c>
      <c s="6" r="H751">
        <v>32</v>
      </c>
      <c s="25" r="I751">
        <v>0</v>
      </c>
      <c t="str" s="18" r="J751">
        <f>CONCATENATE("LMbid:",(G751*1000))</f>
        <v>LMbid:32000</v>
      </c>
      <c t="str" s="18" r="K751">
        <f>CONCATENATE("LMUnscheduled:",(I751*1000))</f>
        <v>LMUnscheduled:0</v>
      </c>
      <c t="str" s="18" r="L751">
        <f>CONCATENATE("LMPlanned:",(N751*1000))</f>
        <v>LMPlanned:0</v>
      </c>
      <c t="str" s="18" r="M751">
        <f>CONCATENATE("LMSettled:",(P751*1000))</f>
        <v>LMSettled:0</v>
      </c>
      <c s="25" r="N751">
        <v>0</v>
      </c>
      <c s="24" r="O751"/>
      <c s="6" r="P751">
        <v>0</v>
      </c>
      <c s="10" r="Q751">
        <v>-1</v>
      </c>
      <c s="28" r="R751">
        <v>-28.29</v>
      </c>
      <c s="28" r="S751">
        <v>566.52</v>
      </c>
      <c s="10" r="T751"/>
      <c s="20" r="U751">
        <f>X751*32</f>
        <v>0</v>
      </c>
      <c s="29" r="V751">
        <f>IF((U751=0),0,(S751/U751))</f>
        <v>0</v>
      </c>
      <c s="28" r="X751">
        <f>(AA751+AB751)*AC751</f>
        <v>0</v>
      </c>
      <c s="10" r="Y751"/>
      <c s="22" r="AA751"/>
      <c s="22" r="AB751"/>
      <c s="22" r="AC751"/>
      <c s="22" r="AD751"/>
    </row>
    <row customHeight="1" r="752" ht="12.0">
      <c s="13" r="A752">
        <v>41306.25</v>
      </c>
      <c s="16" r="B752">
        <v>41306.25</v>
      </c>
      <c s="13" r="C752">
        <f>A752+TIME(5,0,0)</f>
        <v>41306.4583333333</v>
      </c>
      <c s="17" r="D752">
        <f>DATE(YEAR(C752),MONTH(C752),DAY(C752))</f>
        <v>41306</v>
      </c>
      <c s="18" r="E752">
        <f>HOUR(C752)</f>
        <v>11</v>
      </c>
      <c t="str" s="18" r="F752">
        <f>CONCATENATE("LMsched:",(H752*1000))</f>
        <v>LMsched:32000</v>
      </c>
      <c s="11" r="G752">
        <v>32</v>
      </c>
      <c s="6" r="H752">
        <v>32</v>
      </c>
      <c s="25" r="I752">
        <v>0</v>
      </c>
      <c t="str" s="18" r="J752">
        <f>CONCATENATE("LMbid:",(G752*1000))</f>
        <v>LMbid:32000</v>
      </c>
      <c t="str" s="18" r="K752">
        <f>CONCATENATE("LMUnscheduled:",(I752*1000))</f>
        <v>LMUnscheduled:0</v>
      </c>
      <c t="str" s="18" r="L752">
        <f>CONCATENATE("LMPlanned:",(N752*1000))</f>
        <v>LMPlanned:0</v>
      </c>
      <c t="str" s="18" r="M752">
        <f>CONCATENATE("LMSettled:",(P752*1000))</f>
        <v>LMSettled:0</v>
      </c>
      <c s="25" r="N752">
        <v>0</v>
      </c>
      <c s="24" r="O752"/>
      <c s="6" r="P752">
        <v>0</v>
      </c>
      <c s="10" r="Q752">
        <v>-2</v>
      </c>
      <c s="28" r="R752">
        <v>-57.36</v>
      </c>
      <c s="28" r="S752">
        <v>830.8</v>
      </c>
      <c s="10" r="T752"/>
      <c s="20" r="U752">
        <f>X752*32</f>
        <v>0</v>
      </c>
      <c s="29" r="V752">
        <f>IF((U752=0),0,(S752/U752))</f>
        <v>0</v>
      </c>
      <c s="28" r="X752">
        <f>(AA752+AB752)*AC752</f>
        <v>0</v>
      </c>
      <c s="10" r="Y752"/>
      <c s="22" r="AA752"/>
      <c s="22" r="AB752"/>
      <c s="22" r="AC752"/>
      <c s="22" r="AD752"/>
    </row>
    <row customHeight="1" r="753" ht="12.0">
      <c s="13" r="A753">
        <v>41306.2916666667</v>
      </c>
      <c s="16" r="B753">
        <v>41306.2916666667</v>
      </c>
      <c s="13" r="C753">
        <f>A753+TIME(5,0,0)</f>
        <v>41306.5</v>
      </c>
      <c s="17" r="D753">
        <f>DATE(YEAR(C753),MONTH(C753),DAY(C753))</f>
        <v>41306</v>
      </c>
      <c s="18" r="E753">
        <f>HOUR(C753)</f>
        <v>12</v>
      </c>
      <c t="str" s="18" r="F753">
        <f>CONCATENATE("LMsched:",(H753*1000))</f>
        <v>LMsched:32000</v>
      </c>
      <c s="11" r="G753">
        <v>32</v>
      </c>
      <c s="6" r="H753">
        <v>32</v>
      </c>
      <c s="25" r="I753">
        <v>0</v>
      </c>
      <c t="str" s="18" r="J753">
        <f>CONCATENATE("LMbid:",(G753*1000))</f>
        <v>LMbid:32000</v>
      </c>
      <c t="str" s="18" r="K753">
        <f>CONCATENATE("LMUnscheduled:",(I753*1000))</f>
        <v>LMUnscheduled:0</v>
      </c>
      <c t="str" s="18" r="L753">
        <f>CONCATENATE("LMPlanned:",(N753*1000))</f>
        <v>LMPlanned:0</v>
      </c>
      <c t="str" s="18" r="M753">
        <f>CONCATENATE("LMSettled:",(P753*1000))</f>
        <v>LMSettled:0</v>
      </c>
      <c s="25" r="N753">
        <v>0</v>
      </c>
      <c s="24" r="O753"/>
      <c s="6" r="P753">
        <v>0</v>
      </c>
      <c s="10" r="Q753">
        <v>0</v>
      </c>
      <c s="28" r="R753">
        <v>0</v>
      </c>
      <c s="28" r="S753">
        <v>4121.56</v>
      </c>
      <c s="10" r="T753"/>
      <c s="20" r="U753">
        <f>X753*32</f>
        <v>0</v>
      </c>
      <c s="29" r="V753">
        <f>IF((U753=0),0,(S753/U753))</f>
        <v>0</v>
      </c>
      <c s="28" r="X753">
        <f>(AA753+AB753)*AC753</f>
        <v>0</v>
      </c>
      <c s="10" r="Y753"/>
      <c s="22" r="AA753"/>
      <c s="22" r="AB753"/>
      <c s="22" r="AC753"/>
      <c s="22" r="AD753"/>
    </row>
    <row customHeight="1" r="754" ht="12.0">
      <c s="13" r="A754">
        <v>41306.3333333333</v>
      </c>
      <c s="16" r="B754">
        <v>41306.3333333333</v>
      </c>
      <c s="13" r="C754">
        <f>A754+TIME(5,0,0)</f>
        <v>41306.5416666667</v>
      </c>
      <c s="17" r="D754">
        <f>DATE(YEAR(C754),MONTH(C754),DAY(C754))</f>
        <v>41306</v>
      </c>
      <c s="18" r="E754">
        <f>HOUR(C754)</f>
        <v>13</v>
      </c>
      <c t="str" s="18" r="F754">
        <f>CONCATENATE("LMsched:",(H754*1000))</f>
        <v>LMsched:32000</v>
      </c>
      <c s="11" r="G754">
        <v>32</v>
      </c>
      <c s="6" r="H754">
        <v>32</v>
      </c>
      <c s="25" r="I754">
        <v>0</v>
      </c>
      <c t="str" s="18" r="J754">
        <f>CONCATENATE("LMbid:",(G754*1000))</f>
        <v>LMbid:32000</v>
      </c>
      <c t="str" s="18" r="K754">
        <f>CONCATENATE("LMUnscheduled:",(I754*1000))</f>
        <v>LMUnscheduled:0</v>
      </c>
      <c t="str" s="18" r="L754">
        <f>CONCATENATE("LMPlanned:",(N754*1000))</f>
        <v>LMPlanned:0</v>
      </c>
      <c t="str" s="18" r="M754">
        <f>CONCATENATE("LMSettled:",(P754*1000))</f>
        <v>LMSettled:0</v>
      </c>
      <c s="25" r="N754">
        <v>0</v>
      </c>
      <c s="24" r="O754"/>
      <c s="6" r="P754">
        <v>0</v>
      </c>
      <c s="10" r="Q754">
        <v>0</v>
      </c>
      <c s="28" r="R754">
        <v>0</v>
      </c>
      <c s="28" r="S754">
        <v>1271.24</v>
      </c>
      <c s="10" r="T754"/>
      <c s="20" r="U754">
        <f>X754*32</f>
        <v>0</v>
      </c>
      <c s="29" r="V754">
        <f>IF((U754=0),0,(S754/U754))</f>
        <v>0</v>
      </c>
      <c s="28" r="X754">
        <f>(AA754+AB754)*AC754</f>
        <v>0</v>
      </c>
      <c s="10" r="Y754"/>
      <c s="22" r="AA754"/>
      <c s="22" r="AB754"/>
      <c s="22" r="AC754"/>
      <c s="22" r="AD754"/>
    </row>
    <row customHeight="1" r="755" ht="12.0">
      <c s="13" r="A755">
        <v>41306.375</v>
      </c>
      <c s="16" r="B755">
        <v>41306.375</v>
      </c>
      <c s="13" r="C755">
        <f>A755+TIME(5,0,0)</f>
        <v>41306.5833333333</v>
      </c>
      <c s="17" r="D755">
        <f>DATE(YEAR(C755),MONTH(C755),DAY(C755))</f>
        <v>41306</v>
      </c>
      <c s="18" r="E755">
        <f>HOUR(C755)</f>
        <v>14</v>
      </c>
      <c t="str" s="18" r="F755">
        <f>CONCATENATE("LMsched:",(H755*1000))</f>
        <v>LMsched:32000</v>
      </c>
      <c s="11" r="G755">
        <v>32</v>
      </c>
      <c s="6" r="H755">
        <v>32</v>
      </c>
      <c s="25" r="I755">
        <v>0</v>
      </c>
      <c t="str" s="18" r="J755">
        <f>CONCATENATE("LMbid:",(G755*1000))</f>
        <v>LMbid:32000</v>
      </c>
      <c t="str" s="18" r="K755">
        <f>CONCATENATE("LMUnscheduled:",(I755*1000))</f>
        <v>LMUnscheduled:0</v>
      </c>
      <c t="str" s="18" r="L755">
        <f>CONCATENATE("LMPlanned:",(N755*1000))</f>
        <v>LMPlanned:0</v>
      </c>
      <c t="str" s="18" r="M755">
        <f>CONCATENATE("LMSettled:",(P755*1000))</f>
        <v>LMSettled:0</v>
      </c>
      <c s="25" r="N755">
        <v>0</v>
      </c>
      <c s="24" r="O755"/>
      <c s="6" r="P755">
        <v>0</v>
      </c>
      <c s="10" r="Q755">
        <v>-2</v>
      </c>
      <c s="28" r="R755">
        <v>-111.96</v>
      </c>
      <c s="28" r="S755">
        <v>1997.77</v>
      </c>
      <c s="10" r="T755"/>
      <c s="20" r="U755">
        <f>X755*32</f>
        <v>0</v>
      </c>
      <c s="29" r="V755">
        <f>IF((U755=0),0,(S755/U755))</f>
        <v>0</v>
      </c>
      <c s="28" r="X755">
        <f>(AA755+AB755)*AC755</f>
        <v>0</v>
      </c>
      <c s="10" r="Y755"/>
      <c s="22" r="AA755"/>
      <c s="22" r="AB755"/>
      <c s="22" r="AC755"/>
      <c s="22" r="AD755"/>
    </row>
    <row customHeight="1" r="756" ht="12.0">
      <c s="13" r="A756">
        <v>41306.4166666667</v>
      </c>
      <c s="16" r="B756">
        <v>41306.4166666667</v>
      </c>
      <c s="13" r="C756">
        <f>A756+TIME(5,0,0)</f>
        <v>41306.625</v>
      </c>
      <c s="17" r="D756">
        <f>DATE(YEAR(C756),MONTH(C756),DAY(C756))</f>
        <v>41306</v>
      </c>
      <c s="18" r="E756">
        <f>HOUR(C756)</f>
        <v>15</v>
      </c>
      <c t="str" s="18" r="F756">
        <f>CONCATENATE("LMsched:",(H756*1000))</f>
        <v>LMsched:32000</v>
      </c>
      <c s="11" r="G756">
        <v>32</v>
      </c>
      <c s="6" r="H756">
        <v>32</v>
      </c>
      <c s="25" r="I756">
        <v>0</v>
      </c>
      <c t="str" s="18" r="J756">
        <f>CONCATENATE("LMbid:",(G756*1000))</f>
        <v>LMbid:32000</v>
      </c>
      <c t="str" s="18" r="K756">
        <f>CONCATENATE("LMUnscheduled:",(I756*1000))</f>
        <v>LMUnscheduled:0</v>
      </c>
      <c t="str" s="18" r="L756">
        <f>CONCATENATE("LMPlanned:",(N756*1000))</f>
        <v>LMPlanned:0</v>
      </c>
      <c t="str" s="18" r="M756">
        <f>CONCATENATE("LMSettled:",(P756*1000))</f>
        <v>LMSettled:0</v>
      </c>
      <c s="25" r="N756">
        <v>0</v>
      </c>
      <c s="24" r="O756"/>
      <c s="6" r="P756">
        <v>0</v>
      </c>
      <c s="10" r="Q756">
        <v>-2</v>
      </c>
      <c s="28" r="R756">
        <v>-87.42</v>
      </c>
      <c s="28" r="S756">
        <v>1129.62</v>
      </c>
      <c s="10" r="T756"/>
      <c s="20" r="U756">
        <f>X756*32</f>
        <v>0</v>
      </c>
      <c s="29" r="V756">
        <f>IF((U756=0),0,(S756/U756))</f>
        <v>0</v>
      </c>
      <c s="28" r="X756">
        <f>(AA756+AB756)*AC756</f>
        <v>0</v>
      </c>
      <c s="10" r="Y756"/>
      <c s="22" r="AA756"/>
      <c s="22" r="AB756"/>
      <c s="22" r="AC756"/>
      <c s="22" r="AD756"/>
    </row>
    <row customHeight="1" r="757" ht="12.0">
      <c s="13" r="A757">
        <v>41306.4583333333</v>
      </c>
      <c s="16" r="B757">
        <v>41306.4583333333</v>
      </c>
      <c s="13" r="C757">
        <f>A757+TIME(5,0,0)</f>
        <v>41306.6666666667</v>
      </c>
      <c s="17" r="D757">
        <f>DATE(YEAR(C757),MONTH(C757),DAY(C757))</f>
        <v>41306</v>
      </c>
      <c s="18" r="E757">
        <f>HOUR(C757)</f>
        <v>16</v>
      </c>
      <c t="str" s="18" r="F757">
        <f>CONCATENATE("LMsched:",(H757*1000))</f>
        <v>LMsched:32000</v>
      </c>
      <c s="11" r="G757">
        <v>32</v>
      </c>
      <c s="6" r="H757">
        <v>32</v>
      </c>
      <c s="25" r="I757">
        <v>0</v>
      </c>
      <c t="str" s="18" r="J757">
        <f>CONCATENATE("LMbid:",(G757*1000))</f>
        <v>LMbid:32000</v>
      </c>
      <c t="str" s="18" r="K757">
        <f>CONCATENATE("LMUnscheduled:",(I757*1000))</f>
        <v>LMUnscheduled:0</v>
      </c>
      <c t="str" s="18" r="L757">
        <f>CONCATENATE("LMPlanned:",(N757*1000))</f>
        <v>LMPlanned:0</v>
      </c>
      <c t="str" s="18" r="M757">
        <f>CONCATENATE("LMSettled:",(P757*1000))</f>
        <v>LMSettled:0</v>
      </c>
      <c s="25" r="N757">
        <v>0</v>
      </c>
      <c s="24" r="O757"/>
      <c s="6" r="P757">
        <v>0</v>
      </c>
      <c s="10" r="Q757">
        <v>0</v>
      </c>
      <c s="28" r="R757">
        <v>0</v>
      </c>
      <c s="28" r="S757">
        <v>1232.77</v>
      </c>
      <c s="10" r="T757"/>
      <c s="20" r="U757">
        <f>X757*32</f>
        <v>0</v>
      </c>
      <c s="29" r="V757">
        <f>IF((U757=0),0,(S757/U757))</f>
        <v>0</v>
      </c>
      <c s="28" r="X757">
        <f>(AA757+AB757)*AC757</f>
        <v>0</v>
      </c>
      <c s="10" r="Y757"/>
      <c s="22" r="AA757"/>
      <c s="22" r="AB757"/>
      <c s="22" r="AC757"/>
      <c s="22" r="AD757"/>
    </row>
    <row customHeight="1" r="758" ht="12.0">
      <c s="13" r="A758">
        <v>41306.5</v>
      </c>
      <c s="16" r="B758">
        <v>41306.5</v>
      </c>
      <c s="13" r="C758">
        <f>A758+TIME(5,0,0)</f>
        <v>41306.7083333333</v>
      </c>
      <c s="17" r="D758">
        <f>DATE(YEAR(C758),MONTH(C758),DAY(C758))</f>
        <v>41306</v>
      </c>
      <c s="18" r="E758">
        <f>HOUR(C758)</f>
        <v>17</v>
      </c>
      <c t="str" s="18" r="F758">
        <f>CONCATENATE("LMsched:",(H758*1000))</f>
        <v>LMsched:32000</v>
      </c>
      <c s="11" r="G758">
        <v>32</v>
      </c>
      <c s="6" r="H758">
        <v>32</v>
      </c>
      <c s="25" r="I758">
        <v>0</v>
      </c>
      <c t="str" s="18" r="J758">
        <f>CONCATENATE("LMbid:",(G758*1000))</f>
        <v>LMbid:32000</v>
      </c>
      <c t="str" s="18" r="K758">
        <f>CONCATENATE("LMUnscheduled:",(I758*1000))</f>
        <v>LMUnscheduled:0</v>
      </c>
      <c t="str" s="18" r="L758">
        <f>CONCATENATE("LMPlanned:",(N758*1000))</f>
        <v>LMPlanned:0</v>
      </c>
      <c t="str" s="18" r="M758">
        <f>CONCATENATE("LMSettled:",(P758*1000))</f>
        <v>LMSettled:0</v>
      </c>
      <c s="25" r="N758">
        <v>0</v>
      </c>
      <c s="24" r="O758"/>
      <c s="6" r="P758">
        <v>0</v>
      </c>
      <c s="10" r="Q758">
        <v>-2</v>
      </c>
      <c s="28" r="R758">
        <v>-75.52</v>
      </c>
      <c s="28" r="S758">
        <v>1382.14</v>
      </c>
      <c s="10" r="T758"/>
      <c s="20" r="U758">
        <f>X758*32</f>
        <v>0</v>
      </c>
      <c s="29" r="V758">
        <f>IF((U758=0),0,(S758/U758))</f>
        <v>0</v>
      </c>
      <c s="28" r="X758">
        <f>(AA758+AB758)*AC758</f>
        <v>0</v>
      </c>
      <c s="10" r="Y758"/>
      <c s="22" r="AA758"/>
      <c s="22" r="AB758"/>
      <c s="22" r="AC758"/>
      <c s="22" r="AD758"/>
    </row>
    <row customHeight="1" r="759" ht="12.0">
      <c s="13" r="A759">
        <v>41306.5416666667</v>
      </c>
      <c s="16" r="B759">
        <v>41306.5416666667</v>
      </c>
      <c s="13" r="C759">
        <f>A759+TIME(5,0,0)</f>
        <v>41306.75</v>
      </c>
      <c s="17" r="D759">
        <f>DATE(YEAR(C759),MONTH(C759),DAY(C759))</f>
        <v>41306</v>
      </c>
      <c s="18" r="E759">
        <f>HOUR(C759)</f>
        <v>18</v>
      </c>
      <c t="str" s="18" r="F759">
        <f>CONCATENATE("LMsched:",(H759*1000))</f>
        <v>LMsched:32000</v>
      </c>
      <c s="11" r="G759">
        <v>32</v>
      </c>
      <c s="6" r="H759">
        <v>32</v>
      </c>
      <c s="25" r="I759">
        <v>0</v>
      </c>
      <c t="str" s="18" r="J759">
        <f>CONCATENATE("LMbid:",(G759*1000))</f>
        <v>LMbid:32000</v>
      </c>
      <c t="str" s="18" r="K759">
        <f>CONCATENATE("LMUnscheduled:",(I759*1000))</f>
        <v>LMUnscheduled:0</v>
      </c>
      <c t="str" s="18" r="L759">
        <f>CONCATENATE("LMPlanned:",(N759*1000))</f>
        <v>LMPlanned:0</v>
      </c>
      <c t="str" s="18" r="M759">
        <f>CONCATENATE("LMSettled:",(P759*1000))</f>
        <v>LMSettled:0</v>
      </c>
      <c s="25" r="N759">
        <v>0</v>
      </c>
      <c s="24" r="O759"/>
      <c s="6" r="P759">
        <v>0</v>
      </c>
      <c s="10" r="Q759">
        <v>-1</v>
      </c>
      <c s="28" r="R759">
        <v>-35.38</v>
      </c>
      <c s="28" r="S759">
        <v>1269.79</v>
      </c>
      <c s="10" r="T759"/>
      <c s="20" r="U759">
        <f>X759*32</f>
        <v>0</v>
      </c>
      <c s="29" r="V759">
        <f>IF((U759=0),0,(S759/U759))</f>
        <v>0</v>
      </c>
      <c s="28" r="X759">
        <f>(AA759+AB759)*AC759</f>
        <v>0</v>
      </c>
      <c s="10" r="Y759"/>
      <c s="22" r="AA759"/>
      <c s="22" r="AB759"/>
      <c s="22" r="AC759"/>
      <c s="22" r="AD759"/>
    </row>
    <row customHeight="1" r="760" ht="12.0">
      <c s="13" r="A760">
        <v>41306.5833333333</v>
      </c>
      <c s="16" r="B760">
        <v>41306.5833333333</v>
      </c>
      <c s="13" r="C760">
        <f>A760+TIME(5,0,0)</f>
        <v>41306.7916666667</v>
      </c>
      <c s="17" r="D760">
        <f>DATE(YEAR(C760),MONTH(C760),DAY(C760))</f>
        <v>41306</v>
      </c>
      <c s="18" r="E760">
        <f>HOUR(C760)</f>
        <v>19</v>
      </c>
      <c t="str" s="18" r="F760">
        <f>CONCATENATE("LMsched:",(H760*1000))</f>
        <v>LMsched:32000</v>
      </c>
      <c s="11" r="G760">
        <v>32</v>
      </c>
      <c s="6" r="H760">
        <v>32</v>
      </c>
      <c s="25" r="I760">
        <v>0</v>
      </c>
      <c t="str" s="18" r="J760">
        <f>CONCATENATE("LMbid:",(G760*1000))</f>
        <v>LMbid:32000</v>
      </c>
      <c t="str" s="18" r="K760">
        <f>CONCATENATE("LMUnscheduled:",(I760*1000))</f>
        <v>LMUnscheduled:0</v>
      </c>
      <c t="str" s="18" r="L760">
        <f>CONCATENATE("LMPlanned:",(N760*1000))</f>
        <v>LMPlanned:0</v>
      </c>
      <c t="str" s="18" r="M760">
        <f>CONCATENATE("LMSettled:",(P760*1000))</f>
        <v>LMSettled:0</v>
      </c>
      <c s="25" r="N760">
        <v>0</v>
      </c>
      <c s="24" r="O760"/>
      <c s="6" r="P760">
        <v>0</v>
      </c>
      <c s="10" r="Q760">
        <v>0</v>
      </c>
      <c s="28" r="R760">
        <v>0</v>
      </c>
      <c s="28" r="S760">
        <v>1110.32</v>
      </c>
      <c s="10" r="T760"/>
      <c s="20" r="U760">
        <f>X760*32</f>
        <v>0</v>
      </c>
      <c s="29" r="V760">
        <f>IF((U760=0),0,(S760/U760))</f>
        <v>0</v>
      </c>
      <c s="28" r="X760">
        <f>(AA760+AB760)*AC760</f>
        <v>0</v>
      </c>
      <c s="10" r="Y760"/>
      <c s="22" r="AA760"/>
      <c s="22" r="AB760"/>
      <c s="22" r="AC760"/>
      <c s="22" r="AD760"/>
    </row>
    <row customHeight="1" r="761" ht="12.0">
      <c s="13" r="A761">
        <v>41306.625</v>
      </c>
      <c s="16" r="B761">
        <v>41306.625</v>
      </c>
      <c s="13" r="C761">
        <f>A761+TIME(5,0,0)</f>
        <v>41306.8333333333</v>
      </c>
      <c s="17" r="D761">
        <f>DATE(YEAR(C761),MONTH(C761),DAY(C761))</f>
        <v>41306</v>
      </c>
      <c s="18" r="E761">
        <f>HOUR(C761)</f>
        <v>20</v>
      </c>
      <c t="str" s="18" r="F761">
        <f>CONCATENATE("LMsched:",(H761*1000))</f>
        <v>LMsched:32000</v>
      </c>
      <c s="11" r="G761">
        <v>32</v>
      </c>
      <c s="6" r="H761">
        <v>32</v>
      </c>
      <c s="25" r="I761">
        <v>0</v>
      </c>
      <c t="str" s="18" r="J761">
        <f>CONCATENATE("LMbid:",(G761*1000))</f>
        <v>LMbid:32000</v>
      </c>
      <c t="str" s="18" r="K761">
        <f>CONCATENATE("LMUnscheduled:",(I761*1000))</f>
        <v>LMUnscheduled:0</v>
      </c>
      <c t="str" s="18" r="L761">
        <f>CONCATENATE("LMPlanned:",(N761*1000))</f>
        <v>LMPlanned:0</v>
      </c>
      <c t="str" s="18" r="M761">
        <f>CONCATENATE("LMSettled:",(P761*1000))</f>
        <v>LMSettled:0</v>
      </c>
      <c s="25" r="N761">
        <v>0</v>
      </c>
      <c s="24" r="O761"/>
      <c s="6" r="P761">
        <v>0</v>
      </c>
      <c s="10" r="Q761">
        <v>-3</v>
      </c>
      <c s="28" r="R761">
        <v>-91.08</v>
      </c>
      <c s="28" r="S761">
        <v>867.51</v>
      </c>
      <c s="10" r="T761"/>
      <c s="20" r="U761">
        <f>X761*32</f>
        <v>0</v>
      </c>
      <c s="29" r="V761">
        <f>IF((U761=0),0,(S761/U761))</f>
        <v>0</v>
      </c>
      <c s="28" r="X761">
        <f>(AA761+AB761)*AC761</f>
        <v>0</v>
      </c>
      <c s="10" r="Y761"/>
      <c s="22" r="AA761"/>
      <c s="22" r="AB761"/>
      <c s="22" r="AC761"/>
      <c s="22" r="AD761"/>
    </row>
    <row customHeight="1" r="762" ht="12.0">
      <c s="13" r="A762">
        <v>41306.6666666667</v>
      </c>
      <c s="16" r="B762">
        <v>41306.6666666667</v>
      </c>
      <c s="13" r="C762">
        <f>A762+TIME(5,0,0)</f>
        <v>41306.875</v>
      </c>
      <c s="17" r="D762">
        <f>DATE(YEAR(C762),MONTH(C762),DAY(C762))</f>
        <v>41306</v>
      </c>
      <c s="18" r="E762">
        <f>HOUR(C762)</f>
        <v>21</v>
      </c>
      <c t="str" s="18" r="F762">
        <f>CONCATENATE("LMsched:",(H762*1000))</f>
        <v>LMsched:32000</v>
      </c>
      <c s="11" r="G762">
        <v>32</v>
      </c>
      <c s="6" r="H762">
        <v>32</v>
      </c>
      <c s="25" r="I762">
        <v>0</v>
      </c>
      <c t="str" s="18" r="J762">
        <f>CONCATENATE("LMbid:",(G762*1000))</f>
        <v>LMbid:32000</v>
      </c>
      <c t="str" s="18" r="K762">
        <f>CONCATENATE("LMUnscheduled:",(I762*1000))</f>
        <v>LMUnscheduled:0</v>
      </c>
      <c t="str" s="18" r="L762">
        <f>CONCATENATE("LMPlanned:",(N762*1000))</f>
        <v>LMPlanned:0</v>
      </c>
      <c t="str" s="18" r="M762">
        <f>CONCATENATE("LMSettled:",(P762*1000))</f>
        <v>LMSettled:0</v>
      </c>
      <c s="25" r="N762">
        <v>0</v>
      </c>
      <c s="24" r="O762"/>
      <c s="6" r="P762">
        <v>0</v>
      </c>
      <c s="10" r="Q762">
        <v>0</v>
      </c>
      <c s="28" r="R762">
        <v>0</v>
      </c>
      <c s="28" r="S762">
        <v>899.89</v>
      </c>
      <c s="10" r="T762"/>
      <c s="20" r="U762">
        <f>X762*32</f>
        <v>0</v>
      </c>
      <c s="29" r="V762">
        <f>IF((U762=0),0,(S762/U762))</f>
        <v>0</v>
      </c>
      <c s="28" r="X762">
        <f>(AA762+AB762)*AC762</f>
        <v>0</v>
      </c>
      <c s="10" r="Y762"/>
      <c s="22" r="AA762"/>
      <c s="22" r="AB762"/>
      <c s="22" r="AC762"/>
      <c s="22" r="AD762"/>
    </row>
    <row customHeight="1" r="763" ht="12.0">
      <c s="13" r="A763">
        <v>41306.7083333333</v>
      </c>
      <c s="16" r="B763">
        <v>41306.7083333333</v>
      </c>
      <c s="13" r="C763">
        <f>A763+TIME(5,0,0)</f>
        <v>41306.9166666667</v>
      </c>
      <c s="17" r="D763">
        <f>DATE(YEAR(C763),MONTH(C763),DAY(C763))</f>
        <v>41306</v>
      </c>
      <c s="18" r="E763">
        <f>HOUR(C763)</f>
        <v>22</v>
      </c>
      <c t="str" s="18" r="F763">
        <f>CONCATENATE("LMsched:",(H763*1000))</f>
        <v>LMsched:32000</v>
      </c>
      <c s="11" r="G763">
        <v>32</v>
      </c>
      <c s="6" r="H763">
        <v>32</v>
      </c>
      <c s="25" r="I763">
        <v>0</v>
      </c>
      <c t="str" s="18" r="J763">
        <f>CONCATENATE("LMbid:",(G763*1000))</f>
        <v>LMbid:32000</v>
      </c>
      <c t="str" s="18" r="K763">
        <f>CONCATENATE("LMUnscheduled:",(I763*1000))</f>
        <v>LMUnscheduled:0</v>
      </c>
      <c t="str" s="18" r="L763">
        <f>CONCATENATE("LMPlanned:",(N763*1000))</f>
        <v>LMPlanned:0</v>
      </c>
      <c t="str" s="18" r="M763">
        <f>CONCATENATE("LMSettled:",(P763*1000))</f>
        <v>LMSettled:0</v>
      </c>
      <c s="25" r="N763">
        <v>0</v>
      </c>
      <c s="24" r="O763"/>
      <c s="6" r="P763">
        <v>0</v>
      </c>
      <c s="10" r="Q763">
        <v>-2</v>
      </c>
      <c s="28" r="R763">
        <v>-56.96</v>
      </c>
      <c s="28" r="S763">
        <v>736.77</v>
      </c>
      <c s="10" r="T763"/>
      <c s="20" r="U763">
        <f>X763*32</f>
        <v>0</v>
      </c>
      <c s="29" r="V763">
        <f>IF((U763=0),0,(S763/U763))</f>
        <v>0</v>
      </c>
      <c s="28" r="X763">
        <f>(AA763+AB763)*AC763</f>
        <v>0</v>
      </c>
      <c s="10" r="Y763"/>
      <c s="22" r="AA763"/>
      <c s="22" r="AB763"/>
      <c s="22" r="AC763"/>
      <c s="22" r="AD763"/>
    </row>
    <row customHeight="1" r="764" ht="12.0">
      <c s="13" r="A764">
        <v>41306.75</v>
      </c>
      <c s="16" r="B764">
        <v>41306.75</v>
      </c>
      <c s="13" r="C764">
        <f>A764+TIME(5,0,0)</f>
        <v>41306.9583333333</v>
      </c>
      <c s="17" r="D764">
        <f>DATE(YEAR(C764),MONTH(C764),DAY(C764))</f>
        <v>41306</v>
      </c>
      <c s="18" r="E764">
        <f>HOUR(C764)</f>
        <v>23</v>
      </c>
      <c t="str" s="18" r="F764">
        <f>CONCATENATE("LMsched:",(H764*1000))</f>
        <v>LMsched:32000</v>
      </c>
      <c s="11" r="G764">
        <v>32</v>
      </c>
      <c s="6" r="H764">
        <v>32</v>
      </c>
      <c s="25" r="I764">
        <v>0</v>
      </c>
      <c t="str" s="18" r="J764">
        <f>CONCATENATE("LMbid:",(G764*1000))</f>
        <v>LMbid:32000</v>
      </c>
      <c t="str" s="18" r="K764">
        <f>CONCATENATE("LMUnscheduled:",(I764*1000))</f>
        <v>LMUnscheduled:0</v>
      </c>
      <c t="str" s="18" r="L764">
        <f>CONCATENATE("LMPlanned:",(N764*1000))</f>
        <v>LMPlanned:0</v>
      </c>
      <c t="str" s="18" r="M764">
        <f>CONCATENATE("LMSettled:",(P764*1000))</f>
        <v>LMSettled:0</v>
      </c>
      <c s="25" r="N764">
        <v>0</v>
      </c>
      <c s="24" r="O764"/>
      <c s="6" r="P764">
        <v>0</v>
      </c>
      <c s="10" r="Q764">
        <v>-1</v>
      </c>
      <c s="28" r="R764">
        <v>-17.44</v>
      </c>
      <c s="28" r="S764">
        <v>4843.51</v>
      </c>
      <c s="10" r="T764"/>
      <c s="20" r="U764">
        <f>X764*32</f>
        <v>0</v>
      </c>
      <c s="29" r="V764">
        <f>IF((U764=0),0,(S764/U764))</f>
        <v>0</v>
      </c>
      <c s="28" r="X764">
        <f>(AA764+AB764)*AC764</f>
        <v>0</v>
      </c>
      <c s="10" r="Y764"/>
      <c s="22" r="AA764"/>
      <c s="22" r="AB764"/>
      <c s="22" r="AC764"/>
      <c s="22" r="AD764"/>
    </row>
    <row customHeight="1" r="765" ht="12.0">
      <c s="13" r="A765">
        <v>41306.7916666667</v>
      </c>
      <c s="16" r="B765">
        <v>41306.7916666667</v>
      </c>
      <c s="13" r="C765">
        <f>A765+TIME(5,0,0)</f>
        <v>41307</v>
      </c>
      <c s="17" r="D765">
        <f>DATE(YEAR(C765),MONTH(C765),DAY(C765))</f>
        <v>41307</v>
      </c>
      <c s="18" r="E765">
        <f>HOUR(C765)</f>
        <v>0</v>
      </c>
      <c t="str" s="18" r="F765">
        <f>CONCATENATE("LMsched:",(H765*1000))</f>
        <v>LMsched:32000</v>
      </c>
      <c s="11" r="G765">
        <v>32</v>
      </c>
      <c s="6" r="H765">
        <v>32</v>
      </c>
      <c s="25" r="I765">
        <v>0</v>
      </c>
      <c t="str" s="18" r="J765">
        <f>CONCATENATE("LMbid:",(G765*1000))</f>
        <v>LMbid:32000</v>
      </c>
      <c t="str" s="18" r="K765">
        <f>CONCATENATE("LMUnscheduled:",(I765*1000))</f>
        <v>LMUnscheduled:0</v>
      </c>
      <c t="str" s="18" r="L765">
        <f>CONCATENATE("LMPlanned:",(N765*1000))</f>
        <v>LMPlanned:0</v>
      </c>
      <c t="str" s="18" r="M765">
        <f>CONCATENATE("LMSettled:",(P765*1000))</f>
        <v>LMSettled:0</v>
      </c>
      <c s="25" r="N765">
        <v>0</v>
      </c>
      <c s="24" r="O765"/>
      <c s="6" r="P765">
        <v>0</v>
      </c>
      <c s="10" r="Q765">
        <v>-3</v>
      </c>
      <c s="28" r="R765">
        <v>-217.35</v>
      </c>
      <c s="28" r="S765">
        <v>10007.18</v>
      </c>
      <c s="10" r="T765"/>
      <c s="20" r="U765">
        <f>X765*32</f>
        <v>0</v>
      </c>
      <c s="29" r="V765">
        <f>IF((U765=0),0,(S765/U765))</f>
        <v>0</v>
      </c>
      <c s="28" r="X765">
        <f>(AA765+AB765)*AC765</f>
        <v>0</v>
      </c>
      <c s="10" r="Y765"/>
      <c s="22" r="AA765"/>
      <c s="22" r="AB765"/>
      <c s="22" r="AC765"/>
      <c s="22" r="AD765"/>
    </row>
    <row customHeight="1" r="766" ht="12.0">
      <c s="13" r="A766">
        <v>41306.8333333333</v>
      </c>
      <c s="16" r="B766">
        <v>41306.8333333333</v>
      </c>
      <c s="17" r="C766">
        <f>A766+TIME(5,0,0)</f>
        <v>41307.0416666667</v>
      </c>
      <c s="17" r="D766">
        <f>DATE(YEAR(C766),MONTH(C766),DAY(C766))</f>
        <v>41307</v>
      </c>
      <c s="18" r="E766">
        <f>HOUR(C766)</f>
        <v>1</v>
      </c>
      <c t="str" s="18" r="F766">
        <f>CONCATENATE("LMsched:",(H766*1000))</f>
        <v>LMsched:32000</v>
      </c>
      <c s="11" r="G766">
        <v>32</v>
      </c>
      <c s="6" r="H766">
        <v>32</v>
      </c>
      <c s="25" r="I766">
        <v>0</v>
      </c>
      <c t="str" s="18" r="J766">
        <f>CONCATENATE("LMbid:",(G766*1000))</f>
        <v>LMbid:32000</v>
      </c>
      <c t="str" s="18" r="K766">
        <f>CONCATENATE("LMUnscheduled:",(I766*1000))</f>
        <v>LMUnscheduled:0</v>
      </c>
      <c t="str" s="18" r="L766">
        <f>CONCATENATE("LMPlanned:",(N766*1000))</f>
        <v>LMPlanned:0</v>
      </c>
      <c t="str" s="18" r="M766">
        <f>CONCATENATE("LMSettled:",(P766*1000))</f>
        <v>LMSettled:0</v>
      </c>
      <c s="25" r="N766">
        <v>0</v>
      </c>
      <c s="24" r="O766"/>
      <c s="6" r="P766">
        <v>0</v>
      </c>
      <c s="10" r="Q766">
        <v>1</v>
      </c>
      <c s="28" r="R766">
        <v>34.17</v>
      </c>
      <c s="28" r="S766">
        <v>1600.56</v>
      </c>
      <c s="10" r="T766"/>
      <c s="20" r="U766">
        <f>X766*32</f>
        <v>0</v>
      </c>
      <c s="29" r="V766">
        <f>IF((U766=0),0,(S766/U766))</f>
        <v>0</v>
      </c>
      <c s="28" r="X766">
        <f>(AA766+AB766)*AC766</f>
        <v>0</v>
      </c>
      <c s="10" r="Y766"/>
      <c s="22" r="AA766"/>
      <c s="22" r="AB766"/>
      <c s="22" r="AC766"/>
      <c s="22" r="AD766"/>
    </row>
    <row customHeight="1" r="767" ht="12.0">
      <c s="13" r="A767">
        <v>41306.875</v>
      </c>
      <c s="16" r="B767">
        <v>41306.875</v>
      </c>
      <c s="13" r="C767">
        <f>A767+TIME(5,0,0)</f>
        <v>41307.0833333333</v>
      </c>
      <c s="17" r="D767">
        <f>DATE(YEAR(C767),MONTH(C767),DAY(C767))</f>
        <v>41307</v>
      </c>
      <c s="18" r="E767">
        <f>HOUR(C767)</f>
        <v>2</v>
      </c>
      <c t="str" s="18" r="F767">
        <f>CONCATENATE("LMsched:",(H767*1000))</f>
        <v>LMsched:32000</v>
      </c>
      <c s="11" r="G767">
        <v>32</v>
      </c>
      <c s="6" r="H767">
        <v>32</v>
      </c>
      <c s="25" r="I767">
        <v>0</v>
      </c>
      <c t="str" s="18" r="J767">
        <f>CONCATENATE("LMbid:",(G767*1000))</f>
        <v>LMbid:32000</v>
      </c>
      <c t="str" s="18" r="K767">
        <f>CONCATENATE("LMUnscheduled:",(I767*1000))</f>
        <v>LMUnscheduled:0</v>
      </c>
      <c t="str" s="18" r="L767">
        <f>CONCATENATE("LMPlanned:",(N767*1000))</f>
        <v>LMPlanned:0</v>
      </c>
      <c t="str" s="18" r="M767">
        <f>CONCATENATE("LMSettled:",(P767*1000))</f>
        <v>LMSettled:0</v>
      </c>
      <c s="25" r="N767">
        <v>0</v>
      </c>
      <c s="24" r="O767"/>
      <c s="6" r="P767">
        <v>0</v>
      </c>
      <c s="10" r="Q767">
        <v>-1</v>
      </c>
      <c s="28" r="R767">
        <v>-28.48</v>
      </c>
      <c s="28" r="S767">
        <v>2390.17</v>
      </c>
      <c s="10" r="T767"/>
      <c s="20" r="U767">
        <f>X767*32</f>
        <v>0</v>
      </c>
      <c s="29" r="V767">
        <f>IF((U767=0),0,(S767/U767))</f>
        <v>0</v>
      </c>
      <c s="28" r="X767">
        <f>(AA767+AB767)*AC767</f>
        <v>0</v>
      </c>
      <c s="10" r="Y767"/>
      <c s="22" r="AA767"/>
      <c s="22" r="AB767"/>
      <c s="22" r="AC767"/>
      <c s="22" r="AD767"/>
    </row>
    <row customHeight="1" r="768" ht="12.0">
      <c s="13" r="A768">
        <v>41306.9166666667</v>
      </c>
      <c s="16" r="B768">
        <v>41306.9166666667</v>
      </c>
      <c s="13" r="C768">
        <f>A768+TIME(5,0,0)</f>
        <v>41307.125</v>
      </c>
      <c s="17" r="D768">
        <f>DATE(YEAR(C768),MONTH(C768),DAY(C768))</f>
        <v>41307</v>
      </c>
      <c s="18" r="E768">
        <f>HOUR(C768)</f>
        <v>3</v>
      </c>
      <c t="str" s="18" r="F768">
        <f>CONCATENATE("LMsched:",(H768*1000))</f>
        <v>LMsched:32000</v>
      </c>
      <c s="11" r="G768">
        <v>32</v>
      </c>
      <c s="6" r="H768">
        <v>32</v>
      </c>
      <c s="25" r="I768">
        <v>0</v>
      </c>
      <c t="str" s="18" r="J768">
        <f>CONCATENATE("LMbid:",(G768*1000))</f>
        <v>LMbid:32000</v>
      </c>
      <c t="str" s="18" r="K768">
        <f>CONCATENATE("LMUnscheduled:",(I768*1000))</f>
        <v>LMUnscheduled:0</v>
      </c>
      <c t="str" s="18" r="L768">
        <f>CONCATENATE("LMPlanned:",(N768*1000))</f>
        <v>LMPlanned:0</v>
      </c>
      <c t="str" s="18" r="M768">
        <f>CONCATENATE("LMSettled:",(P768*1000))</f>
        <v>LMSettled:0</v>
      </c>
      <c s="25" r="N768">
        <v>0</v>
      </c>
      <c s="24" r="O768"/>
      <c s="6" r="P768">
        <v>0</v>
      </c>
      <c s="10" r="Q768">
        <v>-2</v>
      </c>
      <c s="28" r="R768">
        <v>-66.54</v>
      </c>
      <c s="28" r="S768">
        <v>1833.92</v>
      </c>
      <c s="10" r="T768"/>
      <c s="20" r="U768">
        <f>X768*32</f>
        <v>0</v>
      </c>
      <c s="29" r="V768">
        <f>IF((U768=0),0,(S768/U768))</f>
        <v>0</v>
      </c>
      <c s="28" r="X768">
        <f>(AA768+AB768)*AC768</f>
        <v>0</v>
      </c>
      <c s="10" r="Y768"/>
      <c s="22" r="AA768"/>
      <c s="22" r="AB768"/>
      <c s="22" r="AC768"/>
      <c s="22" r="AD768"/>
    </row>
    <row customHeight="1" r="769" ht="12.0">
      <c s="13" r="A769">
        <v>41306.9583333333</v>
      </c>
      <c s="16" r="B769">
        <v>41306.9583333333</v>
      </c>
      <c s="13" r="C769">
        <f>A769+TIME(5,0,0)</f>
        <v>41307.1666666667</v>
      </c>
      <c s="17" r="D769">
        <f>DATE(YEAR(C769),MONTH(C769),DAY(C769))</f>
        <v>41307</v>
      </c>
      <c s="18" r="E769">
        <f>HOUR(C769)</f>
        <v>4</v>
      </c>
      <c t="str" s="18" r="F769">
        <f>CONCATENATE("LMsched:",(H769*1000))</f>
        <v>LMsched:32000</v>
      </c>
      <c s="11" r="G769">
        <v>32</v>
      </c>
      <c s="6" r="H769">
        <v>32</v>
      </c>
      <c s="25" r="I769">
        <v>0</v>
      </c>
      <c t="str" s="18" r="J769">
        <f>CONCATENATE("LMbid:",(G769*1000))</f>
        <v>LMbid:32000</v>
      </c>
      <c t="str" s="18" r="K769">
        <f>CONCATENATE("LMUnscheduled:",(I769*1000))</f>
        <v>LMUnscheduled:0</v>
      </c>
      <c t="str" s="18" r="L769">
        <f>CONCATENATE("LMPlanned:",(N769*1000))</f>
        <v>LMPlanned:0</v>
      </c>
      <c t="str" s="18" r="M769">
        <f>CONCATENATE("LMSettled:",(P769*1000))</f>
        <v>LMSettled:0</v>
      </c>
      <c s="25" r="N769">
        <v>0</v>
      </c>
      <c s="24" r="O769"/>
      <c s="6" r="P769">
        <v>0</v>
      </c>
      <c s="10" r="Q769">
        <v>0</v>
      </c>
      <c s="28" r="R769">
        <v>0</v>
      </c>
      <c s="28" r="S769">
        <v>3120.59</v>
      </c>
      <c s="10" r="T769"/>
      <c s="20" r="U769">
        <f>X769*32</f>
        <v>0</v>
      </c>
      <c s="29" r="V769">
        <f>IF((U769=0),0,(S769/U769))</f>
        <v>0</v>
      </c>
      <c s="28" r="X769">
        <f>(AA769+AB769)*AC769</f>
        <v>0</v>
      </c>
      <c s="10" r="Y769"/>
      <c s="22" r="AA769"/>
      <c s="22" r="AB769"/>
      <c s="22" r="AC769"/>
      <c s="22" r="AD769"/>
    </row>
    <row customHeight="1" r="770" ht="12.0">
      <c s="13" r="A770">
        <v>41307</v>
      </c>
      <c s="16" r="B770">
        <v>41307</v>
      </c>
      <c s="13" r="C770">
        <f>A770+TIME(5,0,0)</f>
        <v>41307.2083333333</v>
      </c>
      <c s="17" r="D770">
        <f>DATE(YEAR(C770),MONTH(C770),DAY(C770))</f>
        <v>41307</v>
      </c>
      <c s="18" r="E770">
        <f>HOUR(C770)</f>
        <v>5</v>
      </c>
      <c t="str" s="18" r="F770">
        <f>CONCATENATE("LMsched:",(H770*1000))</f>
        <v>LMsched:32000</v>
      </c>
      <c s="11" r="G770">
        <v>32</v>
      </c>
      <c s="6" r="H770">
        <v>32</v>
      </c>
      <c s="25" r="I770">
        <v>0</v>
      </c>
      <c t="str" s="18" r="J770">
        <f>CONCATENATE("LMbid:",(G770*1000))</f>
        <v>LMbid:32000</v>
      </c>
      <c t="str" s="18" r="K770">
        <f>CONCATENATE("LMUnscheduled:",(I770*1000))</f>
        <v>LMUnscheduled:0</v>
      </c>
      <c t="str" s="18" r="L770">
        <f>CONCATENATE("LMPlanned:",(N770*1000))</f>
        <v>LMPlanned:0</v>
      </c>
      <c t="str" s="18" r="M770">
        <f>CONCATENATE("LMSettled:",(P770*1000))</f>
        <v>LMSettled:0</v>
      </c>
      <c s="25" r="N770">
        <v>0</v>
      </c>
      <c s="24" r="O770"/>
      <c s="6" r="P770">
        <v>0</v>
      </c>
      <c s="10" r="Q770">
        <v>-2</v>
      </c>
      <c s="28" r="R770">
        <v>-61.94</v>
      </c>
      <c s="28" r="S770">
        <v>1913.83</v>
      </c>
      <c s="10" r="T770"/>
      <c s="20" r="U770">
        <f>X770*32</f>
        <v>0</v>
      </c>
      <c s="29" r="V770">
        <f>IF((U770=0),0,(S770/U770))</f>
        <v>0</v>
      </c>
      <c s="28" r="X770">
        <f>(AA770+AB770)*AC770</f>
        <v>0</v>
      </c>
      <c s="10" r="Y770"/>
      <c s="22" r="AA770"/>
      <c s="22" r="AB770"/>
      <c s="22" r="AC770"/>
      <c s="22" r="AD770"/>
    </row>
    <row customHeight="1" r="771" ht="12.0">
      <c s="13" r="A771">
        <v>41307.0416666667</v>
      </c>
      <c s="16" r="B771">
        <v>41307.0416666667</v>
      </c>
      <c s="13" r="C771">
        <f>A771+TIME(5,0,0)</f>
        <v>41307.25</v>
      </c>
      <c s="17" r="D771">
        <f>DATE(YEAR(C771),MONTH(C771),DAY(C771))</f>
        <v>41307</v>
      </c>
      <c s="18" r="E771">
        <f>HOUR(C771)</f>
        <v>6</v>
      </c>
      <c t="str" s="18" r="F771">
        <f>CONCATENATE("LMsched:",(H771*1000))</f>
        <v>LMsched:32000</v>
      </c>
      <c s="11" r="G771">
        <v>32</v>
      </c>
      <c s="6" r="H771">
        <v>32</v>
      </c>
      <c s="25" r="I771">
        <v>0</v>
      </c>
      <c t="str" s="18" r="J771">
        <f>CONCATENATE("LMbid:",(G771*1000))</f>
        <v>LMbid:32000</v>
      </c>
      <c t="str" s="18" r="K771">
        <f>CONCATENATE("LMUnscheduled:",(I771*1000))</f>
        <v>LMUnscheduled:0</v>
      </c>
      <c t="str" s="18" r="L771">
        <f>CONCATENATE("LMPlanned:",(N771*1000))</f>
        <v>LMPlanned:0</v>
      </c>
      <c t="str" s="18" r="M771">
        <f>CONCATENATE("LMSettled:",(P771*1000))</f>
        <v>LMSettled:0</v>
      </c>
      <c s="25" r="N771">
        <v>0</v>
      </c>
      <c s="24" r="O771"/>
      <c s="6" r="P771">
        <v>0</v>
      </c>
      <c s="10" r="Q771">
        <v>-1</v>
      </c>
      <c s="28" r="R771">
        <v>-28.38</v>
      </c>
      <c s="28" r="S771">
        <v>1062.32</v>
      </c>
      <c s="10" r="T771"/>
      <c s="20" r="U771">
        <f>X771*32</f>
        <v>0</v>
      </c>
      <c s="29" r="V771">
        <f>IF((U771=0),0,(S771/U771))</f>
        <v>0</v>
      </c>
      <c s="28" r="X771">
        <f>(AA771+AB771)*AC771</f>
        <v>0</v>
      </c>
      <c s="10" r="Y771"/>
      <c s="22" r="AA771"/>
      <c s="22" r="AB771"/>
      <c s="22" r="AC771"/>
      <c s="22" r="AD771"/>
    </row>
    <row customHeight="1" r="772" ht="12.0">
      <c s="13" r="A772">
        <v>41307.0833333333</v>
      </c>
      <c s="16" r="B772">
        <v>41307.0833333333</v>
      </c>
      <c s="13" r="C772">
        <f>A772+TIME(5,0,0)</f>
        <v>41307.2916666667</v>
      </c>
      <c s="17" r="D772">
        <f>DATE(YEAR(C772),MONTH(C772),DAY(C772))</f>
        <v>41307</v>
      </c>
      <c s="18" r="E772">
        <f>HOUR(C772)</f>
        <v>7</v>
      </c>
      <c t="str" s="18" r="F772">
        <f>CONCATENATE("LMsched:",(H772*1000))</f>
        <v>LMsched:32000</v>
      </c>
      <c s="11" r="G772">
        <v>32</v>
      </c>
      <c s="6" r="H772">
        <v>32</v>
      </c>
      <c s="25" r="I772">
        <v>0</v>
      </c>
      <c t="str" s="18" r="J772">
        <f>CONCATENATE("LMbid:",(G772*1000))</f>
        <v>LMbid:32000</v>
      </c>
      <c t="str" s="18" r="K772">
        <f>CONCATENATE("LMUnscheduled:",(I772*1000))</f>
        <v>LMUnscheduled:0</v>
      </c>
      <c t="str" s="18" r="L772">
        <f>CONCATENATE("LMPlanned:",(N772*1000))</f>
        <v>LMPlanned:0</v>
      </c>
      <c t="str" s="18" r="M772">
        <f>CONCATENATE("LMSettled:",(P772*1000))</f>
        <v>LMSettled:0</v>
      </c>
      <c s="25" r="N772">
        <v>0</v>
      </c>
      <c s="24" r="O772"/>
      <c s="6" r="P772">
        <v>0</v>
      </c>
      <c s="10" r="Q772">
        <v>-2</v>
      </c>
      <c s="28" r="R772">
        <v>-58.42</v>
      </c>
      <c s="28" r="S772">
        <v>912.73</v>
      </c>
      <c s="10" r="T772"/>
      <c s="20" r="U772">
        <f>X772*32</f>
        <v>0</v>
      </c>
      <c s="29" r="V772">
        <f>IF((U772=0),0,(S772/U772))</f>
        <v>0</v>
      </c>
      <c s="28" r="X772">
        <f>(AA772+AB772)*AC772</f>
        <v>0</v>
      </c>
      <c s="10" r="Y772"/>
      <c s="22" r="AA772"/>
      <c s="22" r="AB772"/>
      <c s="22" r="AC772"/>
      <c s="22" r="AD772"/>
    </row>
    <row customHeight="1" r="773" ht="12.0">
      <c s="13" r="A773">
        <v>41307.125</v>
      </c>
      <c s="16" r="B773">
        <v>41307.125</v>
      </c>
      <c s="13" r="C773">
        <f>A773+TIME(5,0,0)</f>
        <v>41307.3333333333</v>
      </c>
      <c s="17" r="D773">
        <f>DATE(YEAR(C773),MONTH(C773),DAY(C773))</f>
        <v>41307</v>
      </c>
      <c s="18" r="E773">
        <f>HOUR(C773)</f>
        <v>8</v>
      </c>
      <c t="str" s="18" r="F773">
        <f>CONCATENATE("LMsched:",(H773*1000))</f>
        <v>LMsched:32000</v>
      </c>
      <c s="11" r="G773">
        <v>32</v>
      </c>
      <c s="6" r="H773">
        <v>32</v>
      </c>
      <c s="25" r="I773">
        <v>0</v>
      </c>
      <c t="str" s="18" r="J773">
        <f>CONCATENATE("LMbid:",(G773*1000))</f>
        <v>LMbid:32000</v>
      </c>
      <c t="str" s="18" r="K773">
        <f>CONCATENATE("LMUnscheduled:",(I773*1000))</f>
        <v>LMUnscheduled:0</v>
      </c>
      <c t="str" s="18" r="L773">
        <f>CONCATENATE("LMPlanned:",(N773*1000))</f>
        <v>LMPlanned:0</v>
      </c>
      <c t="str" s="18" r="M773">
        <f>CONCATENATE("LMSettled:",(P773*1000))</f>
        <v>LMSettled:0</v>
      </c>
      <c s="25" r="N773">
        <v>0</v>
      </c>
      <c s="24" r="O773"/>
      <c s="6" r="P773">
        <v>0</v>
      </c>
      <c s="10" r="Q773">
        <v>-1</v>
      </c>
      <c s="28" r="R773">
        <v>-32.02</v>
      </c>
      <c s="28" r="S773">
        <v>1073.97</v>
      </c>
      <c s="10" r="T773"/>
      <c s="20" r="U773">
        <f>X773*32</f>
        <v>0</v>
      </c>
      <c s="29" r="V773">
        <f>IF((U773=0),0,(S773/U773))</f>
        <v>0</v>
      </c>
      <c s="28" r="X773">
        <f>(AA773+AB773)*AC773</f>
        <v>0</v>
      </c>
      <c s="10" r="Y773"/>
      <c s="22" r="AA773"/>
      <c s="22" r="AB773"/>
      <c s="22" r="AC773"/>
      <c s="22" r="AD773"/>
    </row>
    <row customHeight="1" r="774" ht="12.0">
      <c s="13" r="A774">
        <v>41307.1666666667</v>
      </c>
      <c s="16" r="B774">
        <v>41307.1666666667</v>
      </c>
      <c s="13" r="C774">
        <f>A774+TIME(5,0,0)</f>
        <v>41307.375</v>
      </c>
      <c s="17" r="D774">
        <f>DATE(YEAR(C774),MONTH(C774),DAY(C774))</f>
        <v>41307</v>
      </c>
      <c s="18" r="E774">
        <f>HOUR(C774)</f>
        <v>9</v>
      </c>
      <c t="str" s="18" r="F774">
        <f>CONCATENATE("LMsched:",(H774*1000))</f>
        <v>LMsched:32000</v>
      </c>
      <c s="11" r="G774">
        <v>32</v>
      </c>
      <c s="6" r="H774">
        <v>32</v>
      </c>
      <c s="25" r="I774">
        <v>0</v>
      </c>
      <c t="str" s="18" r="J774">
        <f>CONCATENATE("LMbid:",(G774*1000))</f>
        <v>LMbid:32000</v>
      </c>
      <c t="str" s="18" r="K774">
        <f>CONCATENATE("LMUnscheduled:",(I774*1000))</f>
        <v>LMUnscheduled:0</v>
      </c>
      <c t="str" s="18" r="L774">
        <f>CONCATENATE("LMPlanned:",(N774*1000))</f>
        <v>LMPlanned:0</v>
      </c>
      <c t="str" s="18" r="M774">
        <f>CONCATENATE("LMSettled:",(P774*1000))</f>
        <v>LMSettled:0</v>
      </c>
      <c s="25" r="N774">
        <v>0</v>
      </c>
      <c s="24" r="O774"/>
      <c s="6" r="P774">
        <v>0</v>
      </c>
      <c s="10" r="Q774">
        <v>-1</v>
      </c>
      <c s="28" r="R774">
        <v>-32.88</v>
      </c>
      <c s="28" r="S774">
        <v>1540.43</v>
      </c>
      <c s="10" r="T774"/>
      <c s="20" r="U774">
        <f>X774*32</f>
        <v>0</v>
      </c>
      <c s="29" r="V774">
        <f>IF((U774=0),0,(S774/U774))</f>
        <v>0</v>
      </c>
      <c s="28" r="X774">
        <f>(AA774+AB774)*AC774</f>
        <v>0</v>
      </c>
      <c s="10" r="Y774"/>
      <c s="22" r="AA774"/>
      <c s="22" r="AB774"/>
      <c s="22" r="AC774"/>
      <c s="22" r="AD774"/>
    </row>
    <row customHeight="1" r="775" ht="12.0">
      <c s="13" r="A775">
        <v>41307.2083333333</v>
      </c>
      <c s="16" r="B775">
        <v>41307.2083333333</v>
      </c>
      <c s="13" r="C775">
        <f>A775+TIME(5,0,0)</f>
        <v>41307.4166666667</v>
      </c>
      <c s="17" r="D775">
        <f>DATE(YEAR(C775),MONTH(C775),DAY(C775))</f>
        <v>41307</v>
      </c>
      <c s="18" r="E775">
        <f>HOUR(C775)</f>
        <v>10</v>
      </c>
      <c t="str" s="18" r="F775">
        <f>CONCATENATE("LMsched:",(H775*1000))</f>
        <v>LMsched:32000</v>
      </c>
      <c s="11" r="G775">
        <v>32</v>
      </c>
      <c s="6" r="H775">
        <v>32</v>
      </c>
      <c s="25" r="I775">
        <v>0</v>
      </c>
      <c t="str" s="18" r="J775">
        <f>CONCATENATE("LMbid:",(G775*1000))</f>
        <v>LMbid:32000</v>
      </c>
      <c t="str" s="18" r="K775">
        <f>CONCATENATE("LMUnscheduled:",(I775*1000))</f>
        <v>LMUnscheduled:0</v>
      </c>
      <c t="str" s="18" r="L775">
        <f>CONCATENATE("LMPlanned:",(N775*1000))</f>
        <v>LMPlanned:0</v>
      </c>
      <c t="str" s="18" r="M775">
        <f>CONCATENATE("LMSettled:",(P775*1000))</f>
        <v>LMSettled:0</v>
      </c>
      <c s="25" r="N775">
        <v>0</v>
      </c>
      <c s="24" r="O775"/>
      <c s="6" r="P775">
        <v>0</v>
      </c>
      <c s="10" r="Q775">
        <v>-1</v>
      </c>
      <c s="28" r="R775">
        <v>-32.63</v>
      </c>
      <c s="28" r="S775">
        <v>870.26</v>
      </c>
      <c s="10" r="T775"/>
      <c s="20" r="U775">
        <f>X775*32</f>
        <v>0</v>
      </c>
      <c s="29" r="V775">
        <f>IF((U775=0),0,(S775/U775))</f>
        <v>0</v>
      </c>
      <c s="28" r="X775">
        <f>(AA775+AB775)*AC775</f>
        <v>0</v>
      </c>
      <c s="10" r="Y775"/>
      <c s="22" r="AA775"/>
      <c s="22" r="AB775"/>
      <c s="22" r="AC775"/>
      <c s="22" r="AD775"/>
    </row>
    <row customHeight="1" r="776" ht="12.0">
      <c s="13" r="A776">
        <v>41307.25</v>
      </c>
      <c s="16" r="B776">
        <v>41307.25</v>
      </c>
      <c s="13" r="C776">
        <f>A776+TIME(5,0,0)</f>
        <v>41307.4583333333</v>
      </c>
      <c s="17" r="D776">
        <f>DATE(YEAR(C776),MONTH(C776),DAY(C776))</f>
        <v>41307</v>
      </c>
      <c s="18" r="E776">
        <f>HOUR(C776)</f>
        <v>11</v>
      </c>
      <c t="str" s="18" r="F776">
        <f>CONCATENATE("LMsched:",(H776*1000))</f>
        <v>LMsched:32000</v>
      </c>
      <c s="11" r="G776">
        <v>32</v>
      </c>
      <c s="6" r="H776">
        <v>32</v>
      </c>
      <c s="25" r="I776">
        <v>0</v>
      </c>
      <c t="str" s="18" r="J776">
        <f>CONCATENATE("LMbid:",(G776*1000))</f>
        <v>LMbid:32000</v>
      </c>
      <c t="str" s="18" r="K776">
        <f>CONCATENATE("LMUnscheduled:",(I776*1000))</f>
        <v>LMUnscheduled:0</v>
      </c>
      <c t="str" s="18" r="L776">
        <f>CONCATENATE("LMPlanned:",(N776*1000))</f>
        <v>LMPlanned:0</v>
      </c>
      <c t="str" s="18" r="M776">
        <f>CONCATENATE("LMSettled:",(P776*1000))</f>
        <v>LMSettled:0</v>
      </c>
      <c s="25" r="N776">
        <v>0</v>
      </c>
      <c s="24" r="O776"/>
      <c s="6" r="P776">
        <v>0</v>
      </c>
      <c s="10" r="Q776">
        <v>-2</v>
      </c>
      <c s="28" r="R776">
        <v>-64.06</v>
      </c>
      <c s="28" r="S776">
        <v>1781.58</v>
      </c>
      <c s="10" r="T776"/>
      <c s="20" r="U776">
        <f>X776*32</f>
        <v>0</v>
      </c>
      <c s="29" r="V776">
        <f>IF((U776=0),0,(S776/U776))</f>
        <v>0</v>
      </c>
      <c s="28" r="X776">
        <f>(AA776+AB776)*AC776</f>
        <v>0</v>
      </c>
      <c s="10" r="Y776"/>
      <c s="22" r="AA776"/>
      <c s="22" r="AB776"/>
      <c s="22" r="AC776"/>
      <c s="22" r="AD776"/>
    </row>
    <row customHeight="1" r="777" ht="12.0">
      <c s="13" r="A777">
        <v>41307.2916666667</v>
      </c>
      <c s="16" r="B777">
        <v>41307.2916666667</v>
      </c>
      <c s="13" r="C777">
        <f>A777+TIME(5,0,0)</f>
        <v>41307.5</v>
      </c>
      <c s="17" r="D777">
        <f>DATE(YEAR(C777),MONTH(C777),DAY(C777))</f>
        <v>41307</v>
      </c>
      <c s="18" r="E777">
        <f>HOUR(C777)</f>
        <v>12</v>
      </c>
      <c t="str" s="18" r="F777">
        <f>CONCATENATE("LMsched:",(H777*1000))</f>
        <v>LMsched:32000</v>
      </c>
      <c s="11" r="G777">
        <v>32</v>
      </c>
      <c s="6" r="H777">
        <v>32</v>
      </c>
      <c s="25" r="I777">
        <v>0</v>
      </c>
      <c t="str" s="18" r="J777">
        <f>CONCATENATE("LMbid:",(G777*1000))</f>
        <v>LMbid:32000</v>
      </c>
      <c t="str" s="18" r="K777">
        <f>CONCATENATE("LMUnscheduled:",(I777*1000))</f>
        <v>LMUnscheduled:0</v>
      </c>
      <c t="str" s="18" r="L777">
        <f>CONCATENATE("LMPlanned:",(N777*1000))</f>
        <v>LMPlanned:0</v>
      </c>
      <c t="str" s="18" r="M777">
        <f>CONCATENATE("LMSettled:",(P777*1000))</f>
        <v>LMSettled:0</v>
      </c>
      <c s="25" r="N777">
        <v>0</v>
      </c>
      <c s="24" r="O777"/>
      <c s="6" r="P777">
        <v>0</v>
      </c>
      <c s="10" r="Q777">
        <v>-1</v>
      </c>
      <c s="28" r="R777">
        <v>-27.1</v>
      </c>
      <c s="28" r="S777">
        <v>1029.2</v>
      </c>
      <c s="10" r="T777"/>
      <c s="20" r="U777">
        <f>X777*32</f>
        <v>0</v>
      </c>
      <c s="29" r="V777">
        <f>IF((U777=0),0,(S777/U777))</f>
        <v>0</v>
      </c>
      <c s="28" r="X777">
        <f>(AA777+AB777)*AC777</f>
        <v>0</v>
      </c>
      <c s="10" r="Y777"/>
      <c s="22" r="AA777"/>
      <c s="22" r="AB777"/>
      <c s="22" r="AC777"/>
      <c s="22" r="AD777"/>
    </row>
    <row customHeight="1" r="778" ht="12.0">
      <c s="13" r="A778">
        <v>41307.3333333333</v>
      </c>
      <c s="16" r="B778">
        <v>41307.3333333333</v>
      </c>
      <c s="13" r="C778">
        <f>A778+TIME(5,0,0)</f>
        <v>41307.5416666667</v>
      </c>
      <c s="17" r="D778">
        <f>DATE(YEAR(C778),MONTH(C778),DAY(C778))</f>
        <v>41307</v>
      </c>
      <c s="18" r="E778">
        <f>HOUR(C778)</f>
        <v>13</v>
      </c>
      <c t="str" s="18" r="F778">
        <f>CONCATENATE("LMsched:",(H778*1000))</f>
        <v>LMsched:32000</v>
      </c>
      <c s="11" r="G778">
        <v>32</v>
      </c>
      <c s="6" r="H778">
        <v>32</v>
      </c>
      <c s="25" r="I778">
        <v>0</v>
      </c>
      <c t="str" s="18" r="J778">
        <f>CONCATENATE("LMbid:",(G778*1000))</f>
        <v>LMbid:32000</v>
      </c>
      <c t="str" s="18" r="K778">
        <f>CONCATENATE("LMUnscheduled:",(I778*1000))</f>
        <v>LMUnscheduled:0</v>
      </c>
      <c t="str" s="18" r="L778">
        <f>CONCATENATE("LMPlanned:",(N778*1000))</f>
        <v>LMPlanned:0</v>
      </c>
      <c t="str" s="18" r="M778">
        <f>CONCATENATE("LMSettled:",(P778*1000))</f>
        <v>LMSettled:0</v>
      </c>
      <c s="25" r="N778">
        <v>0</v>
      </c>
      <c s="24" r="O778"/>
      <c s="6" r="P778">
        <v>0</v>
      </c>
      <c s="10" r="Q778">
        <v>-2</v>
      </c>
      <c s="28" r="R778">
        <v>-52.06</v>
      </c>
      <c s="28" r="S778">
        <v>1381.72</v>
      </c>
      <c s="10" r="T778"/>
      <c s="20" r="U778">
        <f>X778*32</f>
        <v>0</v>
      </c>
      <c s="29" r="V778">
        <f>IF((U778=0),0,(S778/U778))</f>
        <v>0</v>
      </c>
      <c s="28" r="X778">
        <f>(AA778+AB778)*AC778</f>
        <v>0</v>
      </c>
      <c s="10" r="Y778"/>
      <c s="22" r="AA778"/>
      <c s="22" r="AB778"/>
      <c s="22" r="AC778"/>
      <c s="22" r="AD778"/>
    </row>
    <row customHeight="1" r="779" ht="12.0">
      <c s="13" r="A779">
        <v>41307.375</v>
      </c>
      <c s="16" r="B779">
        <v>41307.375</v>
      </c>
      <c s="13" r="C779">
        <f>A779+TIME(5,0,0)</f>
        <v>41307.5833333333</v>
      </c>
      <c s="17" r="D779">
        <f>DATE(YEAR(C779),MONTH(C779),DAY(C779))</f>
        <v>41307</v>
      </c>
      <c s="18" r="E779">
        <f>HOUR(C779)</f>
        <v>14</v>
      </c>
      <c t="str" s="18" r="F779">
        <f>CONCATENATE("LMsched:",(H779*1000))</f>
        <v>LMsched:32000</v>
      </c>
      <c s="11" r="G779">
        <v>32</v>
      </c>
      <c s="6" r="H779">
        <v>32</v>
      </c>
      <c s="25" r="I779">
        <v>0</v>
      </c>
      <c t="str" s="18" r="J779">
        <f>CONCATENATE("LMbid:",(G779*1000))</f>
        <v>LMbid:32000</v>
      </c>
      <c t="str" s="18" r="K779">
        <f>CONCATENATE("LMUnscheduled:",(I779*1000))</f>
        <v>LMUnscheduled:0</v>
      </c>
      <c t="str" s="18" r="L779">
        <f>CONCATENATE("LMPlanned:",(N779*1000))</f>
        <v>LMPlanned:0</v>
      </c>
      <c t="str" s="18" r="M779">
        <f>CONCATENATE("LMSettled:",(P779*1000))</f>
        <v>LMSettled:0</v>
      </c>
      <c s="25" r="N779">
        <v>0</v>
      </c>
      <c s="24" r="O779"/>
      <c s="6" r="P779">
        <v>0</v>
      </c>
      <c s="10" r="Q779">
        <v>0</v>
      </c>
      <c s="28" r="R779">
        <v>0</v>
      </c>
      <c s="28" r="S779">
        <v>1840.25</v>
      </c>
      <c s="10" r="T779"/>
      <c s="20" r="U779">
        <f>X779*32</f>
        <v>0</v>
      </c>
      <c s="29" r="V779">
        <f>IF((U779=0),0,(S779/U779))</f>
        <v>0</v>
      </c>
      <c s="28" r="X779">
        <f>(AA779+AB779)*AC779</f>
        <v>0</v>
      </c>
      <c s="10" r="Y779"/>
      <c s="22" r="AA779"/>
      <c s="22" r="AB779"/>
      <c s="22" r="AC779"/>
      <c s="22" r="AD779"/>
    </row>
    <row customHeight="1" r="780" ht="12.0">
      <c s="13" r="A780">
        <v>41307.4166666667</v>
      </c>
      <c s="16" r="B780">
        <v>41307.4166666667</v>
      </c>
      <c s="13" r="C780">
        <f>A780+TIME(5,0,0)</f>
        <v>41307.625</v>
      </c>
      <c s="17" r="D780">
        <f>DATE(YEAR(C780),MONTH(C780),DAY(C780))</f>
        <v>41307</v>
      </c>
      <c s="18" r="E780">
        <f>HOUR(C780)</f>
        <v>15</v>
      </c>
      <c t="str" s="18" r="F780">
        <f>CONCATENATE("LMsched:",(H780*1000))</f>
        <v>LMsched:32000</v>
      </c>
      <c s="11" r="G780">
        <v>32</v>
      </c>
      <c s="6" r="H780">
        <v>32</v>
      </c>
      <c s="25" r="I780">
        <v>0</v>
      </c>
      <c t="str" s="18" r="J780">
        <f>CONCATENATE("LMbid:",(G780*1000))</f>
        <v>LMbid:32000</v>
      </c>
      <c t="str" s="18" r="K780">
        <f>CONCATENATE("LMUnscheduled:",(I780*1000))</f>
        <v>LMUnscheduled:0</v>
      </c>
      <c t="str" s="18" r="L780">
        <f>CONCATENATE("LMPlanned:",(N780*1000))</f>
        <v>LMPlanned:0</v>
      </c>
      <c t="str" s="18" r="M780">
        <f>CONCATENATE("LMSettled:",(P780*1000))</f>
        <v>LMSettled:0</v>
      </c>
      <c s="25" r="N780">
        <v>0</v>
      </c>
      <c s="24" r="O780"/>
      <c s="6" r="P780">
        <v>0</v>
      </c>
      <c s="10" r="Q780">
        <v>2</v>
      </c>
      <c s="28" r="R780">
        <v>68.56</v>
      </c>
      <c s="28" r="S780">
        <v>1036.28</v>
      </c>
      <c s="10" r="T780"/>
      <c s="20" r="U780">
        <f>X780*32</f>
        <v>0</v>
      </c>
      <c s="29" r="V780">
        <f>IF((U780=0),0,(S780/U780))</f>
        <v>0</v>
      </c>
      <c s="28" r="X780">
        <f>(AA780+AB780)*AC780</f>
        <v>0</v>
      </c>
      <c s="10" r="Y780"/>
      <c s="22" r="AA780"/>
      <c s="22" r="AB780"/>
      <c s="22" r="AC780"/>
      <c s="22" r="AD780"/>
    </row>
    <row customHeight="1" r="781" ht="12.0">
      <c s="13" r="A781">
        <v>41307.4583333333</v>
      </c>
      <c s="16" r="B781">
        <v>41307.4583333333</v>
      </c>
      <c s="13" r="C781">
        <f>A781+TIME(5,0,0)</f>
        <v>41307.6666666667</v>
      </c>
      <c s="17" r="D781">
        <f>DATE(YEAR(C781),MONTH(C781),DAY(C781))</f>
        <v>41307</v>
      </c>
      <c s="18" r="E781">
        <f>HOUR(C781)</f>
        <v>16</v>
      </c>
      <c t="str" s="18" r="F781">
        <f>CONCATENATE("LMsched:",(H781*1000))</f>
        <v>LMsched:32000</v>
      </c>
      <c s="11" r="G781">
        <v>32</v>
      </c>
      <c s="6" r="H781">
        <v>32</v>
      </c>
      <c s="25" r="I781">
        <v>0</v>
      </c>
      <c t="str" s="18" r="J781">
        <f>CONCATENATE("LMbid:",(G781*1000))</f>
        <v>LMbid:32000</v>
      </c>
      <c t="str" s="18" r="K781">
        <f>CONCATENATE("LMUnscheduled:",(I781*1000))</f>
        <v>LMUnscheduled:0</v>
      </c>
      <c t="str" s="18" r="L781">
        <f>CONCATENATE("LMPlanned:",(N781*1000))</f>
        <v>LMPlanned:0</v>
      </c>
      <c t="str" s="18" r="M781">
        <f>CONCATENATE("LMSettled:",(P781*1000))</f>
        <v>LMSettled:0</v>
      </c>
      <c s="25" r="N781">
        <v>0</v>
      </c>
      <c s="24" r="O781"/>
      <c s="6" r="P781">
        <v>0</v>
      </c>
      <c s="10" r="Q781">
        <v>-4</v>
      </c>
      <c s="28" r="R781">
        <v>-159.28</v>
      </c>
      <c s="28" r="S781">
        <v>1194.3</v>
      </c>
      <c s="10" r="T781"/>
      <c s="20" r="U781">
        <f>X781*32</f>
        <v>0</v>
      </c>
      <c s="29" r="V781">
        <f>IF((U781=0),0,(S781/U781))</f>
        <v>0</v>
      </c>
      <c s="28" r="X781">
        <f>(AA781+AB781)*AC781</f>
        <v>0</v>
      </c>
      <c s="10" r="Y781"/>
      <c s="22" r="AA781"/>
      <c s="22" r="AB781"/>
      <c s="22" r="AC781"/>
      <c s="22" r="AD781"/>
    </row>
    <row customHeight="1" r="782" ht="12.0">
      <c s="13" r="A782">
        <v>41307.5</v>
      </c>
      <c s="16" r="B782">
        <v>41307.5</v>
      </c>
      <c s="13" r="C782">
        <f>A782+TIME(5,0,0)</f>
        <v>41307.7083333333</v>
      </c>
      <c s="17" r="D782">
        <f>DATE(YEAR(C782),MONTH(C782),DAY(C782))</f>
        <v>41307</v>
      </c>
      <c s="18" r="E782">
        <f>HOUR(C782)</f>
        <v>17</v>
      </c>
      <c t="str" s="18" r="F782">
        <f>CONCATENATE("LMsched:",(H782*1000))</f>
        <v>LMsched:32000</v>
      </c>
      <c s="11" r="G782">
        <v>32</v>
      </c>
      <c s="6" r="H782">
        <v>32</v>
      </c>
      <c s="25" r="I782">
        <v>0</v>
      </c>
      <c t="str" s="18" r="J782">
        <f>CONCATENATE("LMbid:",(G782*1000))</f>
        <v>LMbid:32000</v>
      </c>
      <c t="str" s="18" r="K782">
        <f>CONCATENATE("LMUnscheduled:",(I782*1000))</f>
        <v>LMUnscheduled:0</v>
      </c>
      <c t="str" s="18" r="L782">
        <f>CONCATENATE("LMPlanned:",(N782*1000))</f>
        <v>LMPlanned:0</v>
      </c>
      <c t="str" s="18" r="M782">
        <f>CONCATENATE("LMSettled:",(P782*1000))</f>
        <v>LMSettled:0</v>
      </c>
      <c s="25" r="N782">
        <v>0</v>
      </c>
      <c s="24" r="O782"/>
      <c s="6" r="P782">
        <v>0</v>
      </c>
      <c s="10" r="Q782">
        <v>-2</v>
      </c>
      <c s="28" r="R782">
        <v>-63.18</v>
      </c>
      <c s="28" r="S782">
        <v>754.18</v>
      </c>
      <c s="10" r="T782"/>
      <c s="20" r="U782">
        <f>X782*32</f>
        <v>0</v>
      </c>
      <c s="29" r="V782">
        <f>IF((U782=0),0,(S782/U782))</f>
        <v>0</v>
      </c>
      <c s="28" r="X782">
        <f>(AA782+AB782)*AC782</f>
        <v>0</v>
      </c>
      <c s="10" r="Y782"/>
      <c s="22" r="AA782"/>
      <c s="22" r="AB782"/>
      <c s="22" r="AC782"/>
      <c s="22" r="AD782"/>
    </row>
    <row customHeight="1" r="783" ht="12.0">
      <c s="13" r="A783">
        <v>41307.5416666667</v>
      </c>
      <c s="16" r="B783">
        <v>41307.5416666667</v>
      </c>
      <c s="13" r="C783">
        <f>A783+TIME(5,0,0)</f>
        <v>41307.75</v>
      </c>
      <c s="17" r="D783">
        <f>DATE(YEAR(C783),MONTH(C783),DAY(C783))</f>
        <v>41307</v>
      </c>
      <c s="18" r="E783">
        <f>HOUR(C783)</f>
        <v>18</v>
      </c>
      <c t="str" s="18" r="F783">
        <f>CONCATENATE("LMsched:",(H783*1000))</f>
        <v>LMsched:32000</v>
      </c>
      <c s="11" r="G783">
        <v>32</v>
      </c>
      <c s="6" r="H783">
        <v>32</v>
      </c>
      <c s="25" r="I783">
        <v>0</v>
      </c>
      <c t="str" s="18" r="J783">
        <f>CONCATENATE("LMbid:",(G783*1000))</f>
        <v>LMbid:32000</v>
      </c>
      <c t="str" s="18" r="K783">
        <f>CONCATENATE("LMUnscheduled:",(I783*1000))</f>
        <v>LMUnscheduled:0</v>
      </c>
      <c t="str" s="18" r="L783">
        <f>CONCATENATE("LMPlanned:",(N783*1000))</f>
        <v>LMPlanned:0</v>
      </c>
      <c t="str" s="18" r="M783">
        <f>CONCATENATE("LMSettled:",(P783*1000))</f>
        <v>LMSettled:0</v>
      </c>
      <c s="25" r="N783">
        <v>0</v>
      </c>
      <c s="24" r="O783"/>
      <c s="6" r="P783">
        <v>0</v>
      </c>
      <c s="10" r="Q783">
        <v>-1</v>
      </c>
      <c s="28" r="R783">
        <v>-31.83</v>
      </c>
      <c s="28" r="S783">
        <v>642.49</v>
      </c>
      <c s="10" r="T783"/>
      <c s="20" r="U783">
        <f>X783*32</f>
        <v>0</v>
      </c>
      <c s="29" r="V783">
        <f>IF((U783=0),0,(S783/U783))</f>
        <v>0</v>
      </c>
      <c s="28" r="X783">
        <f>(AA783+AB783)*AC783</f>
        <v>0</v>
      </c>
      <c s="10" r="Y783"/>
      <c s="22" r="AA783"/>
      <c s="22" r="AB783"/>
      <c s="22" r="AC783"/>
      <c s="22" r="AD783"/>
    </row>
    <row customHeight="1" r="784" ht="12.0">
      <c s="13" r="A784">
        <v>41307.5833333333</v>
      </c>
      <c s="16" r="B784">
        <v>41307.5833333333</v>
      </c>
      <c s="13" r="C784">
        <f>A784+TIME(5,0,0)</f>
        <v>41307.7916666667</v>
      </c>
      <c s="17" r="D784">
        <f>DATE(YEAR(C784),MONTH(C784),DAY(C784))</f>
        <v>41307</v>
      </c>
      <c s="18" r="E784">
        <f>HOUR(C784)</f>
        <v>19</v>
      </c>
      <c t="str" s="18" r="F784">
        <f>CONCATENATE("LMsched:",(H784*1000))</f>
        <v>LMsched:32000</v>
      </c>
      <c s="11" r="G784">
        <v>32</v>
      </c>
      <c s="6" r="H784">
        <v>32</v>
      </c>
      <c s="25" r="I784">
        <v>0</v>
      </c>
      <c t="str" s="18" r="J784">
        <f>CONCATENATE("LMbid:",(G784*1000))</f>
        <v>LMbid:32000</v>
      </c>
      <c t="str" s="18" r="K784">
        <f>CONCATENATE("LMUnscheduled:",(I784*1000))</f>
        <v>LMUnscheduled:0</v>
      </c>
      <c t="str" s="18" r="L784">
        <f>CONCATENATE("LMPlanned:",(N784*1000))</f>
        <v>LMPlanned:0</v>
      </c>
      <c t="str" s="18" r="M784">
        <f>CONCATENATE("LMSettled:",(P784*1000))</f>
        <v>LMSettled:0</v>
      </c>
      <c s="25" r="N784">
        <v>0</v>
      </c>
      <c s="24" r="O784"/>
      <c s="6" r="P784">
        <v>0</v>
      </c>
      <c s="10" r="Q784">
        <v>-2</v>
      </c>
      <c s="28" r="R784">
        <v>-59.98</v>
      </c>
      <c s="28" r="S784">
        <v>643.37</v>
      </c>
      <c s="10" r="T784"/>
      <c s="20" r="U784">
        <f>X784*32</f>
        <v>0</v>
      </c>
      <c s="29" r="V784">
        <f>IF((U784=0),0,(S784/U784))</f>
        <v>0</v>
      </c>
      <c s="28" r="X784">
        <f>(AA784+AB784)*AC784</f>
        <v>0</v>
      </c>
      <c s="10" r="Y784"/>
      <c s="22" r="AA784"/>
      <c s="22" r="AB784"/>
      <c s="22" r="AC784"/>
      <c s="22" r="AD784"/>
    </row>
    <row customHeight="1" r="785" ht="12.0">
      <c s="13" r="A785">
        <v>41307.625</v>
      </c>
      <c s="16" r="B785">
        <v>41307.625</v>
      </c>
      <c s="13" r="C785">
        <f>A785+TIME(5,0,0)</f>
        <v>41307.8333333333</v>
      </c>
      <c s="17" r="D785">
        <f>DATE(YEAR(C785),MONTH(C785),DAY(C785))</f>
        <v>41307</v>
      </c>
      <c s="18" r="E785">
        <f>HOUR(C785)</f>
        <v>20</v>
      </c>
      <c t="str" s="18" r="F785">
        <f>CONCATENATE("LMsched:",(H785*1000))</f>
        <v>LMsched:32000</v>
      </c>
      <c s="11" r="G785">
        <v>32</v>
      </c>
      <c s="6" r="H785">
        <v>32</v>
      </c>
      <c s="25" r="I785">
        <v>0</v>
      </c>
      <c t="str" s="18" r="J785">
        <f>CONCATENATE("LMbid:",(G785*1000))</f>
        <v>LMbid:32000</v>
      </c>
      <c t="str" s="18" r="K785">
        <f>CONCATENATE("LMUnscheduled:",(I785*1000))</f>
        <v>LMUnscheduled:0</v>
      </c>
      <c t="str" s="18" r="L785">
        <f>CONCATENATE("LMPlanned:",(N785*1000))</f>
        <v>LMPlanned:0</v>
      </c>
      <c t="str" s="18" r="M785">
        <f>CONCATENATE("LMSettled:",(P785*1000))</f>
        <v>LMSettled:0</v>
      </c>
      <c s="25" r="N785">
        <v>0</v>
      </c>
      <c s="24" r="O785"/>
      <c s="6" r="P785">
        <v>0</v>
      </c>
      <c s="10" r="Q785">
        <v>0</v>
      </c>
      <c s="28" r="R785">
        <v>0</v>
      </c>
      <c s="28" r="S785">
        <v>720.07</v>
      </c>
      <c s="10" r="T785"/>
      <c s="20" r="U785">
        <f>X785*32</f>
        <v>0</v>
      </c>
      <c s="29" r="V785">
        <f>IF((U785=0),0,(S785/U785))</f>
        <v>0</v>
      </c>
      <c s="28" r="X785">
        <f>(AA785+AB785)*AC785</f>
        <v>0</v>
      </c>
      <c s="10" r="Y785"/>
      <c s="22" r="AA785"/>
      <c s="22" r="AB785"/>
      <c s="22" r="AC785"/>
      <c s="22" r="AD785"/>
    </row>
    <row customHeight="1" r="786" ht="12.0">
      <c s="13" r="A786">
        <v>41307.6666666667</v>
      </c>
      <c s="16" r="B786">
        <v>41307.6666666667</v>
      </c>
      <c s="13" r="C786">
        <f>A786+TIME(5,0,0)</f>
        <v>41307.875</v>
      </c>
      <c s="17" r="D786">
        <f>DATE(YEAR(C786),MONTH(C786),DAY(C786))</f>
        <v>41307</v>
      </c>
      <c s="18" r="E786">
        <f>HOUR(C786)</f>
        <v>21</v>
      </c>
      <c t="str" s="18" r="F786">
        <f>CONCATENATE("LMsched:",(H786*1000))</f>
        <v>LMsched:32000</v>
      </c>
      <c s="11" r="G786">
        <v>32</v>
      </c>
      <c s="6" r="H786">
        <v>32</v>
      </c>
      <c s="25" r="I786">
        <v>0</v>
      </c>
      <c t="str" s="18" r="J786">
        <f>CONCATENATE("LMbid:",(G786*1000))</f>
        <v>LMbid:32000</v>
      </c>
      <c t="str" s="18" r="K786">
        <f>CONCATENATE("LMUnscheduled:",(I786*1000))</f>
        <v>LMUnscheduled:0</v>
      </c>
      <c t="str" s="18" r="L786">
        <f>CONCATENATE("LMPlanned:",(N786*1000))</f>
        <v>LMPlanned:0</v>
      </c>
      <c t="str" s="18" r="M786">
        <f>CONCATENATE("LMSettled:",(P786*1000))</f>
        <v>LMSettled:0</v>
      </c>
      <c s="25" r="N786">
        <v>0</v>
      </c>
      <c s="24" r="O786"/>
      <c s="6" r="P786">
        <v>0</v>
      </c>
      <c s="10" r="Q786">
        <v>-1</v>
      </c>
      <c s="28" r="R786">
        <v>-31.79</v>
      </c>
      <c s="28" r="S786">
        <v>1779.79</v>
      </c>
      <c s="10" r="T786"/>
      <c s="20" r="U786">
        <f>X786*32</f>
        <v>0</v>
      </c>
      <c s="29" r="V786">
        <f>IF((U786=0),0,(S786/U786))</f>
        <v>0</v>
      </c>
      <c s="28" r="X786">
        <f>(AA786+AB786)*AC786</f>
        <v>0</v>
      </c>
      <c s="10" r="Y786"/>
      <c s="22" r="AA786"/>
      <c s="22" r="AB786"/>
      <c s="22" r="AC786"/>
      <c s="22" r="AD786"/>
    </row>
    <row customHeight="1" r="787" ht="12.0">
      <c s="13" r="A787">
        <v>41307.7083333333</v>
      </c>
      <c s="16" r="B787">
        <v>41307.7083333333</v>
      </c>
      <c s="13" r="C787">
        <f>A787+TIME(5,0,0)</f>
        <v>41307.9166666667</v>
      </c>
      <c s="17" r="D787">
        <f>DATE(YEAR(C787),MONTH(C787),DAY(C787))</f>
        <v>41307</v>
      </c>
      <c s="18" r="E787">
        <f>HOUR(C787)</f>
        <v>22</v>
      </c>
      <c t="str" s="18" r="F787">
        <f>CONCATENATE("LMsched:",(H787*1000))</f>
        <v>LMsched:32000</v>
      </c>
      <c s="11" r="G787">
        <v>32</v>
      </c>
      <c s="6" r="H787">
        <v>32</v>
      </c>
      <c s="25" r="I787">
        <v>0</v>
      </c>
      <c t="str" s="18" r="J787">
        <f>CONCATENATE("LMbid:",(G787*1000))</f>
        <v>LMbid:32000</v>
      </c>
      <c t="str" s="18" r="K787">
        <f>CONCATENATE("LMUnscheduled:",(I787*1000))</f>
        <v>LMUnscheduled:0</v>
      </c>
      <c t="str" s="18" r="L787">
        <f>CONCATENATE("LMPlanned:",(N787*1000))</f>
        <v>LMPlanned:0</v>
      </c>
      <c t="str" s="18" r="M787">
        <f>CONCATENATE("LMSettled:",(P787*1000))</f>
        <v>LMSettled:0</v>
      </c>
      <c s="25" r="N787">
        <v>0</v>
      </c>
      <c s="24" r="O787"/>
      <c s="6" r="P787">
        <v>0</v>
      </c>
      <c s="10" r="Q787">
        <v>-2</v>
      </c>
      <c s="28" r="R787">
        <v>-66.38</v>
      </c>
      <c s="28" r="S787">
        <v>939.02</v>
      </c>
      <c s="10" r="T787"/>
      <c s="20" r="U787">
        <f>X787*32</f>
        <v>0</v>
      </c>
      <c s="29" r="V787">
        <f>IF((U787=0),0,(S787/U787))</f>
        <v>0</v>
      </c>
      <c s="28" r="X787">
        <f>(AA787+AB787)*AC787</f>
        <v>0</v>
      </c>
      <c s="10" r="Y787"/>
      <c s="22" r="AA787"/>
      <c s="22" r="AB787"/>
      <c s="22" r="AC787"/>
      <c s="22" r="AD787"/>
    </row>
    <row customHeight="1" r="788" ht="12.0">
      <c s="13" r="A788">
        <v>41307.75</v>
      </c>
      <c s="16" r="B788">
        <v>41307.75</v>
      </c>
      <c s="13" r="C788">
        <f>A788+TIME(5,0,0)</f>
        <v>41307.9583333333</v>
      </c>
      <c s="17" r="D788">
        <f>DATE(YEAR(C788),MONTH(C788),DAY(C788))</f>
        <v>41307</v>
      </c>
      <c s="18" r="E788">
        <f>HOUR(C788)</f>
        <v>23</v>
      </c>
      <c t="str" s="18" r="F788">
        <f>CONCATENATE("LMsched:",(H788*1000))</f>
        <v>LMsched:32000</v>
      </c>
      <c s="11" r="G788">
        <v>32</v>
      </c>
      <c s="6" r="H788">
        <v>32</v>
      </c>
      <c s="25" r="I788">
        <v>0</v>
      </c>
      <c t="str" s="18" r="J788">
        <f>CONCATENATE("LMbid:",(G788*1000))</f>
        <v>LMbid:32000</v>
      </c>
      <c t="str" s="18" r="K788">
        <f>CONCATENATE("LMUnscheduled:",(I788*1000))</f>
        <v>LMUnscheduled:0</v>
      </c>
      <c t="str" s="18" r="L788">
        <f>CONCATENATE("LMPlanned:",(N788*1000))</f>
        <v>LMPlanned:0</v>
      </c>
      <c t="str" s="18" r="M788">
        <f>CONCATENATE("LMSettled:",(P788*1000))</f>
        <v>LMSettled:0</v>
      </c>
      <c s="25" r="N788">
        <v>0</v>
      </c>
      <c s="24" r="O788"/>
      <c s="6" r="P788">
        <v>0</v>
      </c>
      <c s="10" r="Q788">
        <v>0</v>
      </c>
      <c s="28" r="R788">
        <v>0</v>
      </c>
      <c s="28" r="S788">
        <v>968.29</v>
      </c>
      <c s="10" r="T788"/>
      <c s="20" r="U788">
        <f>X788*32</f>
        <v>0</v>
      </c>
      <c s="29" r="V788">
        <f>IF((U788=0),0,(S788/U788))</f>
        <v>0</v>
      </c>
      <c s="28" r="X788">
        <f>(AA788+AB788)*AC788</f>
        <v>0</v>
      </c>
      <c s="10" r="Y788"/>
      <c s="22" r="AA788"/>
      <c s="22" r="AB788"/>
      <c s="22" r="AC788"/>
      <c s="22" r="AD788"/>
    </row>
    <row customHeight="1" r="789" ht="12.0">
      <c s="13" r="A789">
        <v>41307.7916666667</v>
      </c>
      <c s="16" r="B789">
        <v>41307.7916666667</v>
      </c>
      <c s="13" r="C789">
        <f>A789+TIME(5,0,0)</f>
        <v>41308</v>
      </c>
      <c s="17" r="D789">
        <f>DATE(YEAR(C789),MONTH(C789),DAY(C789))</f>
        <v>41308</v>
      </c>
      <c s="18" r="E789">
        <f>HOUR(C789)</f>
        <v>0</v>
      </c>
      <c t="str" s="18" r="F789">
        <f>CONCATENATE("LMsched:",(H789*1000))</f>
        <v>LMsched:32000</v>
      </c>
      <c s="11" r="G789">
        <v>32</v>
      </c>
      <c s="6" r="H789">
        <v>32</v>
      </c>
      <c s="25" r="I789">
        <v>0</v>
      </c>
      <c t="str" s="18" r="J789">
        <f>CONCATENATE("LMbid:",(G789*1000))</f>
        <v>LMbid:32000</v>
      </c>
      <c t="str" s="18" r="K789">
        <f>CONCATENATE("LMUnscheduled:",(I789*1000))</f>
        <v>LMUnscheduled:0</v>
      </c>
      <c t="str" s="18" r="L789">
        <f>CONCATENATE("LMPlanned:",(N789*1000))</f>
        <v>LMPlanned:0</v>
      </c>
      <c t="str" s="18" r="M789">
        <f>CONCATENATE("LMSettled:",(P789*1000))</f>
        <v>LMSettled:0</v>
      </c>
      <c s="25" r="N789">
        <v>0</v>
      </c>
      <c s="24" r="O789"/>
      <c s="6" r="P789">
        <v>0</v>
      </c>
      <c s="10" r="Q789">
        <v>-2</v>
      </c>
      <c s="28" r="R789">
        <v>-66.5</v>
      </c>
      <c s="28" r="S789">
        <v>883.65</v>
      </c>
      <c s="10" r="T789"/>
      <c s="20" r="U789">
        <f>X789*32</f>
        <v>0</v>
      </c>
      <c s="29" r="V789">
        <f>IF((U789=0),0,(S789/U789))</f>
        <v>0</v>
      </c>
      <c s="28" r="X789">
        <f>(AA789+AB789)*AC789</f>
        <v>0</v>
      </c>
      <c s="10" r="Y789"/>
      <c s="22" r="AA789"/>
      <c s="22" r="AB789"/>
      <c s="22" r="AC789"/>
      <c s="22" r="AD789"/>
    </row>
    <row customHeight="1" r="790" ht="12.0">
      <c s="13" r="A790">
        <v>41307.8333333333</v>
      </c>
      <c s="16" r="B790">
        <v>41307.8333333333</v>
      </c>
      <c s="17" r="C790">
        <f>A790+TIME(5,0,0)</f>
        <v>41308.0416666667</v>
      </c>
      <c s="17" r="D790">
        <f>DATE(YEAR(C790),MONTH(C790),DAY(C790))</f>
        <v>41308</v>
      </c>
      <c s="18" r="E790">
        <f>HOUR(C790)</f>
        <v>1</v>
      </c>
      <c t="str" s="18" r="F790">
        <f>CONCATENATE("LMsched:",(H790*1000))</f>
        <v>LMsched:32000</v>
      </c>
      <c s="11" r="G790">
        <v>32</v>
      </c>
      <c s="6" r="H790">
        <v>32</v>
      </c>
      <c s="25" r="I790">
        <v>0</v>
      </c>
      <c t="str" s="18" r="J790">
        <f>CONCATENATE("LMbid:",(G790*1000))</f>
        <v>LMbid:32000</v>
      </c>
      <c t="str" s="18" r="K790">
        <f>CONCATENATE("LMUnscheduled:",(I790*1000))</f>
        <v>LMUnscheduled:0</v>
      </c>
      <c t="str" s="18" r="L790">
        <f>CONCATENATE("LMPlanned:",(N790*1000))</f>
        <v>LMPlanned:0</v>
      </c>
      <c t="str" s="18" r="M790">
        <f>CONCATENATE("LMSettled:",(P790*1000))</f>
        <v>LMSettled:0</v>
      </c>
      <c s="25" r="N790">
        <v>0</v>
      </c>
      <c s="24" r="O790"/>
      <c s="6" r="P790">
        <v>0</v>
      </c>
      <c s="10" r="Q790">
        <v>-2</v>
      </c>
      <c s="28" r="R790">
        <v>-71.18</v>
      </c>
      <c s="28" r="S790">
        <v>823.32</v>
      </c>
      <c s="10" r="T790"/>
      <c s="20" r="U790">
        <f>X790*32</f>
        <v>0</v>
      </c>
      <c s="29" r="V790">
        <f>IF((U790=0),0,(S790/U790))</f>
        <v>0</v>
      </c>
      <c s="28" r="X790">
        <f>(AA790+AB790)*AC790</f>
        <v>0</v>
      </c>
      <c s="10" r="Y790"/>
      <c s="22" r="AA790"/>
      <c s="22" r="AB790"/>
      <c s="22" r="AC790"/>
      <c s="22" r="AD790"/>
    </row>
    <row customHeight="1" r="791" ht="12.0">
      <c s="13" r="A791">
        <v>41307.875</v>
      </c>
      <c s="16" r="B791">
        <v>41307.875</v>
      </c>
      <c s="13" r="C791">
        <f>A791+TIME(5,0,0)</f>
        <v>41308.0833333333</v>
      </c>
      <c s="17" r="D791">
        <f>DATE(YEAR(C791),MONTH(C791),DAY(C791))</f>
        <v>41308</v>
      </c>
      <c s="18" r="E791">
        <f>HOUR(C791)</f>
        <v>2</v>
      </c>
      <c t="str" s="18" r="F791">
        <f>CONCATENATE("LMsched:",(H791*1000))</f>
        <v>LMsched:32000</v>
      </c>
      <c s="11" r="G791">
        <v>32</v>
      </c>
      <c s="6" r="H791">
        <v>32</v>
      </c>
      <c s="25" r="I791">
        <v>0</v>
      </c>
      <c t="str" s="18" r="J791">
        <f>CONCATENATE("LMbid:",(G791*1000))</f>
        <v>LMbid:32000</v>
      </c>
      <c t="str" s="18" r="K791">
        <f>CONCATENATE("LMUnscheduled:",(I791*1000))</f>
        <v>LMUnscheduled:0</v>
      </c>
      <c t="str" s="18" r="L791">
        <f>CONCATENATE("LMPlanned:",(N791*1000))</f>
        <v>LMPlanned:0</v>
      </c>
      <c t="str" s="18" r="M791">
        <f>CONCATENATE("LMSettled:",(P791*1000))</f>
        <v>LMSettled:0</v>
      </c>
      <c s="25" r="N791">
        <v>0</v>
      </c>
      <c s="24" r="O791"/>
      <c s="6" r="P791">
        <v>0</v>
      </c>
      <c s="10" r="Q791">
        <v>-1</v>
      </c>
      <c s="28" r="R791">
        <v>-32.6</v>
      </c>
      <c s="28" r="S791">
        <v>777.06</v>
      </c>
      <c s="10" r="T791"/>
      <c s="20" r="U791">
        <f>X791*32</f>
        <v>0</v>
      </c>
      <c s="29" r="V791">
        <f>IF((U791=0),0,(S791/U791))</f>
        <v>0</v>
      </c>
      <c s="28" r="X791">
        <f>(AA791+AB791)*AC791</f>
        <v>0</v>
      </c>
      <c s="10" r="Y791"/>
      <c s="22" r="AA791"/>
      <c s="22" r="AB791"/>
      <c s="22" r="AC791"/>
      <c s="22" r="AD791"/>
    </row>
    <row customHeight="1" r="792" ht="12.0">
      <c s="13" r="A792">
        <v>41307.9166666667</v>
      </c>
      <c s="16" r="B792">
        <v>41307.9166666667</v>
      </c>
      <c s="13" r="C792">
        <f>A792+TIME(5,0,0)</f>
        <v>41308.125</v>
      </c>
      <c s="17" r="D792">
        <f>DATE(YEAR(C792),MONTH(C792),DAY(C792))</f>
        <v>41308</v>
      </c>
      <c s="18" r="E792">
        <f>HOUR(C792)</f>
        <v>3</v>
      </c>
      <c t="str" s="18" r="F792">
        <f>CONCATENATE("LMsched:",(H792*1000))</f>
        <v>LMsched:32000</v>
      </c>
      <c s="11" r="G792">
        <v>32</v>
      </c>
      <c s="6" r="H792">
        <v>32</v>
      </c>
      <c s="25" r="I792">
        <v>0</v>
      </c>
      <c t="str" s="18" r="J792">
        <f>CONCATENATE("LMbid:",(G792*1000))</f>
        <v>LMbid:32000</v>
      </c>
      <c t="str" s="18" r="K792">
        <f>CONCATENATE("LMUnscheduled:",(I792*1000))</f>
        <v>LMUnscheduled:0</v>
      </c>
      <c t="str" s="18" r="L792">
        <f>CONCATENATE("LMPlanned:",(N792*1000))</f>
        <v>LMPlanned:0</v>
      </c>
      <c t="str" s="18" r="M792">
        <f>CONCATENATE("LMSettled:",(P792*1000))</f>
        <v>LMSettled:0</v>
      </c>
      <c s="25" r="N792">
        <v>0</v>
      </c>
      <c s="24" r="O792"/>
      <c s="6" r="P792">
        <v>0</v>
      </c>
      <c s="10" r="Q792">
        <v>1</v>
      </c>
      <c s="28" r="R792">
        <v>32.01</v>
      </c>
      <c s="28" r="S792">
        <v>748.35</v>
      </c>
      <c s="10" r="T792"/>
      <c s="20" r="U792">
        <f>X792*32</f>
        <v>0</v>
      </c>
      <c s="29" r="V792">
        <f>IF((U792=0),0,(S792/U792))</f>
        <v>0</v>
      </c>
      <c s="28" r="X792">
        <f>(AA792+AB792)*AC792</f>
        <v>0</v>
      </c>
      <c s="10" r="Y792"/>
      <c s="22" r="AA792"/>
      <c s="22" r="AB792"/>
      <c s="22" r="AC792"/>
      <c s="22" r="AD792"/>
    </row>
    <row customHeight="1" r="793" ht="12.0">
      <c s="13" r="A793">
        <v>41307.9583333333</v>
      </c>
      <c s="16" r="B793">
        <v>41307.9583333333</v>
      </c>
      <c s="13" r="C793">
        <f>A793+TIME(5,0,0)</f>
        <v>41308.1666666667</v>
      </c>
      <c s="17" r="D793">
        <f>DATE(YEAR(C793),MONTH(C793),DAY(C793))</f>
        <v>41308</v>
      </c>
      <c s="18" r="E793">
        <f>HOUR(C793)</f>
        <v>4</v>
      </c>
      <c t="str" s="18" r="F793">
        <f>CONCATENATE("LMsched:",(H793*1000))</f>
        <v>LMsched:32000</v>
      </c>
      <c s="11" r="G793">
        <v>32</v>
      </c>
      <c s="6" r="H793">
        <v>32</v>
      </c>
      <c s="25" r="I793">
        <v>0</v>
      </c>
      <c t="str" s="18" r="J793">
        <f>CONCATENATE("LMbid:",(G793*1000))</f>
        <v>LMbid:32000</v>
      </c>
      <c t="str" s="18" r="K793">
        <f>CONCATENATE("LMUnscheduled:",(I793*1000))</f>
        <v>LMUnscheduled:0</v>
      </c>
      <c t="str" s="18" r="L793">
        <f>CONCATENATE("LMPlanned:",(N793*1000))</f>
        <v>LMPlanned:0</v>
      </c>
      <c t="str" s="18" r="M793">
        <f>CONCATENATE("LMSettled:",(P793*1000))</f>
        <v>LMSettled:0</v>
      </c>
      <c s="25" r="N793">
        <v>0</v>
      </c>
      <c s="24" r="O793"/>
      <c s="6" r="P793">
        <v>0</v>
      </c>
      <c s="10" r="Q793">
        <v>-2</v>
      </c>
      <c s="28" r="R793">
        <v>-61.28</v>
      </c>
      <c s="28" r="S793">
        <v>602.12</v>
      </c>
      <c s="10" r="T793"/>
      <c s="20" r="U793">
        <f>X793*32</f>
        <v>0</v>
      </c>
      <c s="29" r="V793">
        <f>IF((U793=0),0,(S793/U793))</f>
        <v>0</v>
      </c>
      <c s="28" r="X793">
        <f>(AA793+AB793)*AC793</f>
        <v>0</v>
      </c>
      <c s="10" r="Y793"/>
      <c s="22" r="AA793"/>
      <c s="22" r="AB793"/>
      <c s="22" r="AC793"/>
      <c s="22" r="AD793"/>
    </row>
    <row customHeight="1" r="794" ht="12.0">
      <c s="13" r="A794">
        <v>41308</v>
      </c>
      <c s="16" r="B794">
        <v>41308</v>
      </c>
      <c s="13" r="C794">
        <f>A794+TIME(5,0,0)</f>
        <v>41308.2083333333</v>
      </c>
      <c s="17" r="D794">
        <f>DATE(YEAR(C794),MONTH(C794),DAY(C794))</f>
        <v>41308</v>
      </c>
      <c s="18" r="E794">
        <f>HOUR(C794)</f>
        <v>5</v>
      </c>
      <c t="str" s="18" r="F794">
        <f>CONCATENATE("LMsched:",(H794*1000))</f>
        <v>LMsched:32000</v>
      </c>
      <c s="11" r="G794">
        <v>32</v>
      </c>
      <c s="6" r="H794">
        <v>32</v>
      </c>
      <c s="25" r="I794">
        <v>0</v>
      </c>
      <c t="str" s="18" r="J794">
        <f>CONCATENATE("LMbid:",(G794*1000))</f>
        <v>LMbid:32000</v>
      </c>
      <c t="str" s="18" r="K794">
        <f>CONCATENATE("LMUnscheduled:",(I794*1000))</f>
        <v>LMUnscheduled:0</v>
      </c>
      <c t="str" s="18" r="L794">
        <f>CONCATENATE("LMPlanned:",(N794*1000))</f>
        <v>LMPlanned:0</v>
      </c>
      <c t="str" s="18" r="M794">
        <f>CONCATENATE("LMSettled:",(P794*1000))</f>
        <v>LMSettled:0</v>
      </c>
      <c s="25" r="N794">
        <v>0</v>
      </c>
      <c s="24" r="O794"/>
      <c s="6" r="P794">
        <v>0</v>
      </c>
      <c s="10" r="Q794">
        <v>-1</v>
      </c>
      <c s="28" r="R794">
        <v>-30.37</v>
      </c>
      <c s="28" r="S794">
        <v>1175.33</v>
      </c>
      <c s="10" r="T794"/>
      <c s="20" r="U794">
        <f>X794*32</f>
        <v>0</v>
      </c>
      <c s="29" r="V794">
        <f>IF((U794=0),0,(S794/U794))</f>
        <v>0</v>
      </c>
      <c s="28" r="X794">
        <f>(AA794+AB794)*AC794</f>
        <v>0</v>
      </c>
      <c s="10" r="Y794"/>
      <c s="22" r="AA794"/>
      <c s="22" r="AB794"/>
      <c s="22" r="AC794"/>
      <c s="22" r="AD794"/>
    </row>
    <row customHeight="1" r="795" ht="12.0">
      <c s="13" r="A795">
        <v>41308.0416666667</v>
      </c>
      <c s="16" r="B795">
        <v>41308.0416666667</v>
      </c>
      <c s="13" r="C795">
        <f>A795+TIME(5,0,0)</f>
        <v>41308.25</v>
      </c>
      <c s="17" r="D795">
        <f>DATE(YEAR(C795),MONTH(C795),DAY(C795))</f>
        <v>41308</v>
      </c>
      <c s="18" r="E795">
        <f>HOUR(C795)</f>
        <v>6</v>
      </c>
      <c t="str" s="18" r="F795">
        <f>CONCATENATE("LMsched:",(H795*1000))</f>
        <v>LMsched:32000</v>
      </c>
      <c s="11" r="G795">
        <v>32</v>
      </c>
      <c s="6" r="H795">
        <v>32</v>
      </c>
      <c s="25" r="I795">
        <v>0</v>
      </c>
      <c t="str" s="18" r="J795">
        <f>CONCATENATE("LMbid:",(G795*1000))</f>
        <v>LMbid:32000</v>
      </c>
      <c t="str" s="18" r="K795">
        <f>CONCATENATE("LMUnscheduled:",(I795*1000))</f>
        <v>LMUnscheduled:0</v>
      </c>
      <c t="str" s="18" r="L795">
        <f>CONCATENATE("LMPlanned:",(N795*1000))</f>
        <v>LMPlanned:0</v>
      </c>
      <c t="str" s="18" r="M795">
        <f>CONCATENATE("LMSettled:",(P795*1000))</f>
        <v>LMSettled:0</v>
      </c>
      <c s="25" r="N795">
        <v>0</v>
      </c>
      <c s="24" r="O795"/>
      <c s="6" r="P795">
        <v>0</v>
      </c>
      <c s="10" r="Q795">
        <v>-1</v>
      </c>
      <c s="28" r="R795">
        <v>-29.96</v>
      </c>
      <c s="28" r="S795">
        <v>1317.33</v>
      </c>
      <c s="10" r="T795"/>
      <c s="20" r="U795">
        <f>X795*32</f>
        <v>0</v>
      </c>
      <c s="29" r="V795">
        <f>IF((U795=0),0,(S795/U795))</f>
        <v>0</v>
      </c>
      <c s="28" r="X795">
        <f>(AA795+AB795)*AC795</f>
        <v>0</v>
      </c>
      <c s="10" r="Y795"/>
      <c s="22" r="AA795"/>
      <c s="22" r="AB795"/>
      <c s="22" r="AC795"/>
      <c s="22" r="AD795"/>
    </row>
    <row customHeight="1" r="796" ht="12.0">
      <c s="13" r="A796">
        <v>41308.0833333333</v>
      </c>
      <c s="16" r="B796">
        <v>41308.0833333333</v>
      </c>
      <c s="13" r="C796">
        <f>A796+TIME(5,0,0)</f>
        <v>41308.2916666667</v>
      </c>
      <c s="17" r="D796">
        <f>DATE(YEAR(C796),MONTH(C796),DAY(C796))</f>
        <v>41308</v>
      </c>
      <c s="18" r="E796">
        <f>HOUR(C796)</f>
        <v>7</v>
      </c>
      <c t="str" s="18" r="F796">
        <f>CONCATENATE("LMsched:",(H796*1000))</f>
        <v>LMsched:32000</v>
      </c>
      <c s="11" r="G796">
        <v>32</v>
      </c>
      <c s="6" r="H796">
        <v>32</v>
      </c>
      <c s="25" r="I796">
        <v>0</v>
      </c>
      <c t="str" s="18" r="J796">
        <f>CONCATENATE("LMbid:",(G796*1000))</f>
        <v>LMbid:32000</v>
      </c>
      <c t="str" s="18" r="K796">
        <f>CONCATENATE("LMUnscheduled:",(I796*1000))</f>
        <v>LMUnscheduled:0</v>
      </c>
      <c t="str" s="18" r="L796">
        <f>CONCATENATE("LMPlanned:",(N796*1000))</f>
        <v>LMPlanned:0</v>
      </c>
      <c t="str" s="18" r="M796">
        <f>CONCATENATE("LMSettled:",(P796*1000))</f>
        <v>LMSettled:0</v>
      </c>
      <c s="25" r="N796">
        <v>0</v>
      </c>
      <c s="24" r="O796"/>
      <c s="6" r="P796">
        <v>0</v>
      </c>
      <c s="10" r="Q796">
        <v>0</v>
      </c>
      <c s="28" r="R796">
        <v>0</v>
      </c>
      <c s="28" r="S796">
        <v>1633.21</v>
      </c>
      <c s="10" r="T796"/>
      <c s="20" r="U796">
        <f>X796*32</f>
        <v>0</v>
      </c>
      <c s="29" r="V796">
        <f>IF((U796=0),0,(S796/U796))</f>
        <v>0</v>
      </c>
      <c s="28" r="X796">
        <f>(AA796+AB796)*AC796</f>
        <v>0</v>
      </c>
      <c s="10" r="Y796"/>
      <c s="22" r="AA796"/>
      <c s="22" r="AB796"/>
      <c s="22" r="AC796"/>
      <c s="22" r="AD796"/>
    </row>
    <row customHeight="1" r="797" ht="12.0">
      <c s="13" r="A797">
        <v>41308.125</v>
      </c>
      <c s="16" r="B797">
        <v>41308.125</v>
      </c>
      <c s="13" r="C797">
        <f>A797+TIME(5,0,0)</f>
        <v>41308.3333333333</v>
      </c>
      <c s="17" r="D797">
        <f>DATE(YEAR(C797),MONTH(C797),DAY(C797))</f>
        <v>41308</v>
      </c>
      <c s="18" r="E797">
        <f>HOUR(C797)</f>
        <v>8</v>
      </c>
      <c t="str" s="18" r="F797">
        <f>CONCATENATE("LMsched:",(H797*1000))</f>
        <v>LMsched:32000</v>
      </c>
      <c s="11" r="G797">
        <v>32</v>
      </c>
      <c s="6" r="H797">
        <v>32</v>
      </c>
      <c s="25" r="I797">
        <v>0</v>
      </c>
      <c t="str" s="18" r="J797">
        <f>CONCATENATE("LMbid:",(G797*1000))</f>
        <v>LMbid:32000</v>
      </c>
      <c t="str" s="18" r="K797">
        <f>CONCATENATE("LMUnscheduled:",(I797*1000))</f>
        <v>LMUnscheduled:0</v>
      </c>
      <c t="str" s="18" r="L797">
        <f>CONCATENATE("LMPlanned:",(N797*1000))</f>
        <v>LMPlanned:0</v>
      </c>
      <c t="str" s="18" r="M797">
        <f>CONCATENATE("LMSettled:",(P797*1000))</f>
        <v>LMSettled:0</v>
      </c>
      <c s="25" r="N797">
        <v>0</v>
      </c>
      <c s="24" r="O797"/>
      <c s="6" r="P797">
        <v>0</v>
      </c>
      <c s="10" r="Q797">
        <v>-2</v>
      </c>
      <c s="28" r="R797">
        <v>-60.2</v>
      </c>
      <c s="28" r="S797">
        <v>459.56</v>
      </c>
      <c s="10" r="T797"/>
      <c s="20" r="U797">
        <f>X797*32</f>
        <v>0</v>
      </c>
      <c s="29" r="V797">
        <f>IF((U797=0),0,(S797/U797))</f>
        <v>0</v>
      </c>
      <c s="28" r="X797">
        <f>(AA797+AB797)*AC797</f>
        <v>0</v>
      </c>
      <c s="10" r="Y797"/>
      <c s="22" r="AA797"/>
      <c s="22" r="AB797"/>
      <c s="22" r="AC797"/>
      <c s="22" r="AD797"/>
    </row>
    <row customHeight="1" r="798" ht="12.0">
      <c s="13" r="A798">
        <v>41308.1666666667</v>
      </c>
      <c s="16" r="B798">
        <v>41308.1666666667</v>
      </c>
      <c s="13" r="C798">
        <f>A798+TIME(5,0,0)</f>
        <v>41308.375</v>
      </c>
      <c s="17" r="D798">
        <f>DATE(YEAR(C798),MONTH(C798),DAY(C798))</f>
        <v>41308</v>
      </c>
      <c s="18" r="E798">
        <f>HOUR(C798)</f>
        <v>9</v>
      </c>
      <c t="str" s="18" r="F798">
        <f>CONCATENATE("LMsched:",(H798*1000))</f>
        <v>LMsched:32000</v>
      </c>
      <c s="11" r="G798">
        <v>32</v>
      </c>
      <c s="6" r="H798">
        <v>32</v>
      </c>
      <c s="25" r="I798">
        <v>0</v>
      </c>
      <c t="str" s="18" r="J798">
        <f>CONCATENATE("LMbid:",(G798*1000))</f>
        <v>LMbid:32000</v>
      </c>
      <c t="str" s="18" r="K798">
        <f>CONCATENATE("LMUnscheduled:",(I798*1000))</f>
        <v>LMUnscheduled:0</v>
      </c>
      <c t="str" s="18" r="L798">
        <f>CONCATENATE("LMPlanned:",(N798*1000))</f>
        <v>LMPlanned:0</v>
      </c>
      <c t="str" s="18" r="M798">
        <f>CONCATENATE("LMSettled:",(P798*1000))</f>
        <v>LMSettled:0</v>
      </c>
      <c s="25" r="N798">
        <v>0</v>
      </c>
      <c s="24" r="O798"/>
      <c s="6" r="P798">
        <v>0</v>
      </c>
      <c s="10" r="Q798">
        <v>-1</v>
      </c>
      <c s="28" r="R798">
        <v>-29.65</v>
      </c>
      <c s="28" r="S798">
        <v>510.13</v>
      </c>
      <c s="10" r="T798"/>
      <c s="20" r="U798">
        <f>X798*32</f>
        <v>0</v>
      </c>
      <c s="29" r="V798">
        <f>IF((U798=0),0,(S798/U798))</f>
        <v>0</v>
      </c>
      <c s="28" r="X798">
        <f>(AA798+AB798)*AC798</f>
        <v>0</v>
      </c>
      <c s="10" r="Y798"/>
      <c s="22" r="AA798"/>
      <c s="22" r="AB798"/>
      <c s="22" r="AC798"/>
      <c s="22" r="AD798"/>
    </row>
    <row customHeight="1" r="799" ht="12.0">
      <c s="13" r="A799">
        <v>41308.2083333333</v>
      </c>
      <c s="16" r="B799">
        <v>41308.2083333333</v>
      </c>
      <c s="13" r="C799">
        <f>A799+TIME(5,0,0)</f>
        <v>41308.4166666667</v>
      </c>
      <c s="17" r="D799">
        <f>DATE(YEAR(C799),MONTH(C799),DAY(C799))</f>
        <v>41308</v>
      </c>
      <c s="18" r="E799">
        <f>HOUR(C799)</f>
        <v>10</v>
      </c>
      <c t="str" s="18" r="F799">
        <f>CONCATENATE("LMsched:",(H799*1000))</f>
        <v>LMsched:32000</v>
      </c>
      <c s="11" r="G799">
        <v>32</v>
      </c>
      <c s="6" r="H799">
        <v>32</v>
      </c>
      <c s="25" r="I799">
        <v>0</v>
      </c>
      <c t="str" s="18" r="J799">
        <f>CONCATENATE("LMbid:",(G799*1000))</f>
        <v>LMbid:32000</v>
      </c>
      <c t="str" s="18" r="K799">
        <f>CONCATENATE("LMUnscheduled:",(I799*1000))</f>
        <v>LMUnscheduled:0</v>
      </c>
      <c t="str" s="18" r="L799">
        <f>CONCATENATE("LMPlanned:",(N799*1000))</f>
        <v>LMPlanned:0</v>
      </c>
      <c t="str" s="18" r="M799">
        <f>CONCATENATE("LMSettled:",(P799*1000))</f>
        <v>LMSettled:0</v>
      </c>
      <c s="25" r="N799">
        <v>0</v>
      </c>
      <c s="24" r="O799"/>
      <c s="6" r="P799">
        <v>0</v>
      </c>
      <c s="10" r="Q799">
        <v>-1</v>
      </c>
      <c s="28" r="R799">
        <v>-29.1</v>
      </c>
      <c s="28" r="S799">
        <v>595.69</v>
      </c>
      <c s="10" r="T799"/>
      <c s="20" r="U799">
        <f>X799*32</f>
        <v>0</v>
      </c>
      <c s="29" r="V799">
        <f>IF((U799=0),0,(S799/U799))</f>
        <v>0</v>
      </c>
      <c s="28" r="X799">
        <f>(AA799+AB799)*AC799</f>
        <v>0</v>
      </c>
      <c s="10" r="Y799"/>
      <c s="22" r="AA799"/>
      <c s="22" r="AB799"/>
      <c s="22" r="AC799"/>
      <c s="22" r="AD799"/>
    </row>
    <row customHeight="1" r="800" ht="12.0">
      <c s="13" r="A800">
        <v>41308.25</v>
      </c>
      <c s="16" r="B800">
        <v>41308.25</v>
      </c>
      <c s="13" r="C800">
        <f>A800+TIME(5,0,0)</f>
        <v>41308.4583333333</v>
      </c>
      <c s="17" r="D800">
        <f>DATE(YEAR(C800),MONTH(C800),DAY(C800))</f>
        <v>41308</v>
      </c>
      <c s="18" r="E800">
        <f>HOUR(C800)</f>
        <v>11</v>
      </c>
      <c t="str" s="18" r="F800">
        <f>CONCATENATE("LMsched:",(H800*1000))</f>
        <v>LMsched:32000</v>
      </c>
      <c s="11" r="G800">
        <v>32</v>
      </c>
      <c s="6" r="H800">
        <v>32</v>
      </c>
      <c s="25" r="I800">
        <v>0</v>
      </c>
      <c t="str" s="18" r="J800">
        <f>CONCATENATE("LMbid:",(G800*1000))</f>
        <v>LMbid:32000</v>
      </c>
      <c t="str" s="18" r="K800">
        <f>CONCATENATE("LMUnscheduled:",(I800*1000))</f>
        <v>LMUnscheduled:0</v>
      </c>
      <c t="str" s="18" r="L800">
        <f>CONCATENATE("LMPlanned:",(N800*1000))</f>
        <v>LMPlanned:0</v>
      </c>
      <c t="str" s="18" r="M800">
        <f>CONCATENATE("LMSettled:",(P800*1000))</f>
        <v>LMSettled:0</v>
      </c>
      <c s="25" r="N800">
        <v>0</v>
      </c>
      <c s="24" r="O800"/>
      <c s="6" r="P800">
        <v>0</v>
      </c>
      <c s="10" r="Q800">
        <v>-2</v>
      </c>
      <c s="28" r="R800">
        <v>-58.46</v>
      </c>
      <c s="28" r="S800">
        <v>827.09</v>
      </c>
      <c s="10" r="T800"/>
      <c s="20" r="U800">
        <f>X800*32</f>
        <v>0</v>
      </c>
      <c s="29" r="V800">
        <f>IF((U800=0),0,(S800/U800))</f>
        <v>0</v>
      </c>
      <c s="28" r="X800">
        <f>(AA800+AB800)*AC800</f>
        <v>0</v>
      </c>
      <c s="10" r="Y800"/>
      <c s="22" r="AA800"/>
      <c s="22" r="AB800"/>
      <c s="22" r="AC800"/>
      <c s="22" r="AD800"/>
    </row>
    <row customHeight="1" r="801" ht="12.0">
      <c s="13" r="A801">
        <v>41308.2916666667</v>
      </c>
      <c s="16" r="B801">
        <v>41308.2916666667</v>
      </c>
      <c s="13" r="C801">
        <f>A801+TIME(5,0,0)</f>
        <v>41308.5</v>
      </c>
      <c s="17" r="D801">
        <f>DATE(YEAR(C801),MONTH(C801),DAY(C801))</f>
        <v>41308</v>
      </c>
      <c s="18" r="E801">
        <f>HOUR(C801)</f>
        <v>12</v>
      </c>
      <c t="str" s="18" r="F801">
        <f>CONCATENATE("LMsched:",(H801*1000))</f>
        <v>LMsched:32000</v>
      </c>
      <c s="11" r="G801">
        <v>32</v>
      </c>
      <c s="6" r="H801">
        <v>32</v>
      </c>
      <c s="25" r="I801">
        <v>0</v>
      </c>
      <c t="str" s="18" r="J801">
        <f>CONCATENATE("LMbid:",(G801*1000))</f>
        <v>LMbid:32000</v>
      </c>
      <c t="str" s="18" r="K801">
        <f>CONCATENATE("LMUnscheduled:",(I801*1000))</f>
        <v>LMUnscheduled:0</v>
      </c>
      <c t="str" s="18" r="L801">
        <f>CONCATENATE("LMPlanned:",(N801*1000))</f>
        <v>LMPlanned:0</v>
      </c>
      <c t="str" s="18" r="M801">
        <f>CONCATENATE("LMSettled:",(P801*1000))</f>
        <v>LMSettled:0</v>
      </c>
      <c s="25" r="N801">
        <v>0</v>
      </c>
      <c s="24" r="O801"/>
      <c s="6" r="P801">
        <v>0</v>
      </c>
      <c s="10" r="Q801">
        <v>-1</v>
      </c>
      <c s="28" r="R801">
        <v>-30.16</v>
      </c>
      <c s="28" r="S801">
        <v>501.86</v>
      </c>
      <c s="10" r="T801"/>
      <c s="20" r="U801">
        <f>X801*32</f>
        <v>0</v>
      </c>
      <c s="29" r="V801">
        <f>IF((U801=0),0,(S801/U801))</f>
        <v>0</v>
      </c>
      <c s="28" r="X801">
        <f>(AA801+AB801)*AC801</f>
        <v>0</v>
      </c>
      <c s="10" r="Y801"/>
      <c s="22" r="AA801"/>
      <c s="22" r="AB801"/>
      <c s="22" r="AC801"/>
      <c s="22" r="AD801"/>
    </row>
    <row customHeight="1" r="802" ht="12.0">
      <c s="13" r="A802">
        <v>41308.3333333333</v>
      </c>
      <c s="16" r="B802">
        <v>41308.3333333333</v>
      </c>
      <c s="13" r="C802">
        <f>A802+TIME(5,0,0)</f>
        <v>41308.5416666667</v>
      </c>
      <c s="17" r="D802">
        <f>DATE(YEAR(C802),MONTH(C802),DAY(C802))</f>
        <v>41308</v>
      </c>
      <c s="18" r="E802">
        <f>HOUR(C802)</f>
        <v>13</v>
      </c>
      <c t="str" s="18" r="F802">
        <f>CONCATENATE("LMsched:",(H802*1000))</f>
        <v>LMsched:32000</v>
      </c>
      <c s="11" r="G802">
        <v>32</v>
      </c>
      <c s="6" r="H802">
        <v>32</v>
      </c>
      <c s="25" r="I802">
        <v>0</v>
      </c>
      <c t="str" s="18" r="J802">
        <f>CONCATENATE("LMbid:",(G802*1000))</f>
        <v>LMbid:32000</v>
      </c>
      <c t="str" s="18" r="K802">
        <f>CONCATENATE("LMUnscheduled:",(I802*1000))</f>
        <v>LMUnscheduled:0</v>
      </c>
      <c t="str" s="18" r="L802">
        <f>CONCATENATE("LMPlanned:",(N802*1000))</f>
        <v>LMPlanned:0</v>
      </c>
      <c t="str" s="18" r="M802">
        <f>CONCATENATE("LMSettled:",(P802*1000))</f>
        <v>LMSettled:0</v>
      </c>
      <c s="25" r="N802">
        <v>0</v>
      </c>
      <c s="24" r="O802"/>
      <c s="6" r="P802">
        <v>0</v>
      </c>
      <c s="10" r="Q802">
        <v>-1</v>
      </c>
      <c s="28" r="R802">
        <v>-30.38</v>
      </c>
      <c s="28" r="S802">
        <v>707.56</v>
      </c>
      <c s="10" r="T802"/>
      <c s="20" r="U802">
        <f>X802*32</f>
        <v>0</v>
      </c>
      <c s="29" r="V802">
        <f>IF((U802=0),0,(S802/U802))</f>
        <v>0</v>
      </c>
      <c s="28" r="X802">
        <f>(AA802+AB802)*AC802</f>
        <v>0</v>
      </c>
      <c s="10" r="Y802"/>
      <c s="22" r="AA802"/>
      <c s="22" r="AB802"/>
      <c s="22" r="AC802"/>
      <c s="22" r="AD802"/>
    </row>
    <row customHeight="1" r="803" ht="12.0">
      <c s="13" r="A803">
        <v>41308.375</v>
      </c>
      <c s="16" r="B803">
        <v>41308.375</v>
      </c>
      <c s="13" r="C803">
        <f>A803+TIME(5,0,0)</f>
        <v>41308.5833333333</v>
      </c>
      <c s="17" r="D803">
        <f>DATE(YEAR(C803),MONTH(C803),DAY(C803))</f>
        <v>41308</v>
      </c>
      <c s="18" r="E803">
        <f>HOUR(C803)</f>
        <v>14</v>
      </c>
      <c t="str" s="18" r="F803">
        <f>CONCATENATE("LMsched:",(H803*1000))</f>
        <v>LMsched:32000</v>
      </c>
      <c s="11" r="G803">
        <v>32</v>
      </c>
      <c s="6" r="H803">
        <v>32</v>
      </c>
      <c s="25" r="I803">
        <v>0</v>
      </c>
      <c t="str" s="18" r="J803">
        <f>CONCATENATE("LMbid:",(G803*1000))</f>
        <v>LMbid:32000</v>
      </c>
      <c t="str" s="18" r="K803">
        <f>CONCATENATE("LMUnscheduled:",(I803*1000))</f>
        <v>LMUnscheduled:0</v>
      </c>
      <c t="str" s="18" r="L803">
        <f>CONCATENATE("LMPlanned:",(N803*1000))</f>
        <v>LMPlanned:0</v>
      </c>
      <c t="str" s="18" r="M803">
        <f>CONCATENATE("LMSettled:",(P803*1000))</f>
        <v>LMSettled:0</v>
      </c>
      <c s="25" r="N803">
        <v>0</v>
      </c>
      <c s="24" r="O803"/>
      <c s="6" r="P803">
        <v>0</v>
      </c>
      <c s="10" r="Q803">
        <v>-1</v>
      </c>
      <c s="28" r="R803">
        <v>-31.99</v>
      </c>
      <c s="28" r="S803">
        <v>660.27</v>
      </c>
      <c s="10" r="T803"/>
      <c s="20" r="U803">
        <f>X803*32</f>
        <v>0</v>
      </c>
      <c s="29" r="V803">
        <f>IF((U803=0),0,(S803/U803))</f>
        <v>0</v>
      </c>
      <c s="28" r="X803">
        <f>(AA803+AB803)*AC803</f>
        <v>0</v>
      </c>
      <c s="10" r="Y803"/>
      <c s="22" r="AA803"/>
      <c s="22" r="AB803"/>
      <c s="22" r="AC803"/>
      <c s="22" r="AD803"/>
    </row>
    <row customHeight="1" r="804" ht="12.0">
      <c s="13" r="A804">
        <v>41308.4166666667</v>
      </c>
      <c s="16" r="B804">
        <v>41308.4166666667</v>
      </c>
      <c s="13" r="C804">
        <f>A804+TIME(5,0,0)</f>
        <v>41308.625</v>
      </c>
      <c s="17" r="D804">
        <f>DATE(YEAR(C804),MONTH(C804),DAY(C804))</f>
        <v>41308</v>
      </c>
      <c s="18" r="E804">
        <f>HOUR(C804)</f>
        <v>15</v>
      </c>
      <c t="str" s="18" r="F804">
        <f>CONCATENATE("LMsched:",(H804*1000))</f>
        <v>LMsched:32000</v>
      </c>
      <c s="11" r="G804">
        <v>32</v>
      </c>
      <c s="6" r="H804">
        <v>32</v>
      </c>
      <c s="25" r="I804">
        <v>0</v>
      </c>
      <c t="str" s="18" r="J804">
        <f>CONCATENATE("LMbid:",(G804*1000))</f>
        <v>LMbid:32000</v>
      </c>
      <c t="str" s="18" r="K804">
        <f>CONCATENATE("LMUnscheduled:",(I804*1000))</f>
        <v>LMUnscheduled:0</v>
      </c>
      <c t="str" s="18" r="L804">
        <f>CONCATENATE("LMPlanned:",(N804*1000))</f>
        <v>LMPlanned:0</v>
      </c>
      <c t="str" s="18" r="M804">
        <f>CONCATENATE("LMSettled:",(P804*1000))</f>
        <v>LMSettled:32000</v>
      </c>
      <c s="25" r="N804">
        <v>0</v>
      </c>
      <c s="24" r="O804"/>
      <c s="6" r="P804">
        <v>32</v>
      </c>
      <c s="10" r="Q804">
        <v>0</v>
      </c>
      <c s="28" r="R804">
        <v>0</v>
      </c>
      <c s="28" r="S804">
        <v>946.95</v>
      </c>
      <c s="10" r="T804"/>
      <c s="20" r="U804">
        <f>X804*32</f>
        <v>0</v>
      </c>
      <c s="29" r="V804">
        <f>IF((U804=0),0,(S804/U804))</f>
        <v>0</v>
      </c>
      <c s="28" r="X804">
        <f>(AA804+AB804)*AC804</f>
        <v>0</v>
      </c>
      <c s="10" r="Y804"/>
      <c s="22" r="AA804"/>
      <c s="22" r="AB804"/>
      <c s="22" r="AC804"/>
      <c s="22" r="AD804"/>
    </row>
    <row customHeight="1" r="805" ht="12.0">
      <c s="13" r="A805">
        <v>41308.4583333333</v>
      </c>
      <c s="16" r="B805">
        <v>41308.4583333333</v>
      </c>
      <c s="13" r="C805">
        <f>A805+TIME(5,0,0)</f>
        <v>41308.6666666667</v>
      </c>
      <c s="17" r="D805">
        <f>DATE(YEAR(C805),MONTH(C805),DAY(C805))</f>
        <v>41308</v>
      </c>
      <c s="18" r="E805">
        <f>HOUR(C805)</f>
        <v>16</v>
      </c>
      <c t="str" s="18" r="F805">
        <f>CONCATENATE("LMsched:",(H805*1000))</f>
        <v>LMsched:32000</v>
      </c>
      <c s="11" r="G805">
        <v>32</v>
      </c>
      <c s="6" r="H805">
        <v>32</v>
      </c>
      <c s="25" r="I805">
        <v>0</v>
      </c>
      <c t="str" s="18" r="J805">
        <f>CONCATENATE("LMbid:",(G805*1000))</f>
        <v>LMbid:32000</v>
      </c>
      <c t="str" s="18" r="K805">
        <f>CONCATENATE("LMUnscheduled:",(I805*1000))</f>
        <v>LMUnscheduled:0</v>
      </c>
      <c t="str" s="18" r="L805">
        <f>CONCATENATE("LMPlanned:",(N805*1000))</f>
        <v>LMPlanned:0</v>
      </c>
      <c t="str" s="18" r="M805">
        <f>CONCATENATE("LMSettled:",(P805*1000))</f>
        <v>LMSettled:32000</v>
      </c>
      <c s="25" r="N805">
        <v>0</v>
      </c>
      <c s="24" r="O805"/>
      <c s="6" r="P805">
        <v>32</v>
      </c>
      <c s="10" r="Q805">
        <v>0</v>
      </c>
      <c s="28" r="R805">
        <v>0</v>
      </c>
      <c s="28" r="S805">
        <v>859.54</v>
      </c>
      <c s="10" r="T805"/>
      <c s="20" r="U805">
        <f>X805*32</f>
        <v>0</v>
      </c>
      <c s="29" r="V805">
        <f>IF((U805=0),0,(S805/U805))</f>
        <v>0</v>
      </c>
      <c s="28" r="X805">
        <f>(AA805+AB805)*AC805</f>
        <v>0</v>
      </c>
      <c s="10" r="Y805"/>
      <c s="22" r="AA805"/>
      <c s="22" r="AB805"/>
      <c s="22" r="AC805"/>
      <c s="22" r="AD805"/>
    </row>
    <row customHeight="1" r="806" ht="12.0">
      <c s="13" r="A806">
        <v>41308.5</v>
      </c>
      <c s="16" r="B806">
        <v>41308.5</v>
      </c>
      <c s="13" r="C806">
        <f>A806+TIME(5,0,0)</f>
        <v>41308.7083333333</v>
      </c>
      <c s="17" r="D806">
        <f>DATE(YEAR(C806),MONTH(C806),DAY(C806))</f>
        <v>41308</v>
      </c>
      <c s="18" r="E806">
        <f>HOUR(C806)</f>
        <v>17</v>
      </c>
      <c t="str" s="18" r="F806">
        <f>CONCATENATE("LMsched:",(H806*1000))</f>
        <v>LMsched:32000</v>
      </c>
      <c s="11" r="G806">
        <v>32</v>
      </c>
      <c s="6" r="H806">
        <v>32</v>
      </c>
      <c s="25" r="I806">
        <v>0</v>
      </c>
      <c t="str" s="18" r="J806">
        <f>CONCATENATE("LMbid:",(G806*1000))</f>
        <v>LMbid:32000</v>
      </c>
      <c t="str" s="18" r="K806">
        <f>CONCATENATE("LMUnscheduled:",(I806*1000))</f>
        <v>LMUnscheduled:0</v>
      </c>
      <c t="str" s="18" r="L806">
        <f>CONCATENATE("LMPlanned:",(N806*1000))</f>
        <v>LMPlanned:0</v>
      </c>
      <c t="str" s="18" r="M806">
        <f>CONCATENATE("LMSettled:",(P806*1000))</f>
        <v>LMSettled:32000</v>
      </c>
      <c s="25" r="N806">
        <v>0</v>
      </c>
      <c s="24" r="O806"/>
      <c s="6" r="P806">
        <v>32</v>
      </c>
      <c s="10" r="Q806">
        <v>0</v>
      </c>
      <c s="28" r="R806">
        <v>0</v>
      </c>
      <c s="28" r="S806">
        <v>684.04</v>
      </c>
      <c s="10" r="T806"/>
      <c s="20" r="U806">
        <f>X806*32</f>
        <v>0</v>
      </c>
      <c s="29" r="V806">
        <f>IF((U806=0),0,(S806/U806))</f>
        <v>0</v>
      </c>
      <c s="28" r="X806">
        <f>(AA806+AB806)*AC806</f>
        <v>0</v>
      </c>
      <c s="10" r="Y806"/>
      <c s="22" r="AA806"/>
      <c s="22" r="AB806"/>
      <c s="22" r="AC806"/>
      <c s="22" r="AD806"/>
    </row>
    <row customHeight="1" r="807" ht="12.0">
      <c s="13" r="A807">
        <v>41308.5416666667</v>
      </c>
      <c s="16" r="B807">
        <v>41308.5416666667</v>
      </c>
      <c s="13" r="C807">
        <f>A807+TIME(5,0,0)</f>
        <v>41308.75</v>
      </c>
      <c s="17" r="D807">
        <f>DATE(YEAR(C807),MONTH(C807),DAY(C807))</f>
        <v>41308</v>
      </c>
      <c s="18" r="E807">
        <f>HOUR(C807)</f>
        <v>18</v>
      </c>
      <c t="str" s="18" r="F807">
        <f>CONCATENATE("LMsched:",(H807*1000))</f>
        <v>LMsched:32000</v>
      </c>
      <c s="11" r="G807">
        <v>32</v>
      </c>
      <c s="6" r="H807">
        <v>32</v>
      </c>
      <c s="25" r="I807">
        <v>0</v>
      </c>
      <c t="str" s="18" r="J807">
        <f>CONCATENATE("LMbid:",(G807*1000))</f>
        <v>LMbid:32000</v>
      </c>
      <c t="str" s="18" r="K807">
        <f>CONCATENATE("LMUnscheduled:",(I807*1000))</f>
        <v>LMUnscheduled:0</v>
      </c>
      <c t="str" s="18" r="L807">
        <f>CONCATENATE("LMPlanned:",(N807*1000))</f>
        <v>LMPlanned:0</v>
      </c>
      <c t="str" s="18" r="M807">
        <f>CONCATENATE("LMSettled:",(P807*1000))</f>
        <v>LMSettled:32000</v>
      </c>
      <c s="25" r="N807">
        <v>0</v>
      </c>
      <c s="24" r="O807"/>
      <c s="6" r="P807">
        <v>32</v>
      </c>
      <c s="10" r="Q807">
        <v>0</v>
      </c>
      <c s="28" r="R807">
        <v>0</v>
      </c>
      <c s="28" r="S807">
        <v>595.25</v>
      </c>
      <c s="10" r="T807"/>
      <c s="20" r="U807">
        <f>X807*32</f>
        <v>0</v>
      </c>
      <c s="29" r="V807">
        <f>IF((U807=0),0,(S807/U807))</f>
        <v>0</v>
      </c>
      <c s="28" r="X807">
        <f>(AA807+AB807)*AC807</f>
        <v>0</v>
      </c>
      <c s="10" r="Y807"/>
      <c s="22" r="AA807"/>
      <c s="22" r="AB807"/>
      <c s="22" r="AC807"/>
      <c s="22" r="AD807"/>
    </row>
    <row customHeight="1" r="808" ht="12.0">
      <c s="13" r="A808">
        <v>41308.5833333333</v>
      </c>
      <c s="16" r="B808">
        <v>41308.5833333333</v>
      </c>
      <c s="13" r="C808">
        <f>A808+TIME(5,0,0)</f>
        <v>41308.7916666667</v>
      </c>
      <c s="17" r="D808">
        <f>DATE(YEAR(C808),MONTH(C808),DAY(C808))</f>
        <v>41308</v>
      </c>
      <c s="18" r="E808">
        <f>HOUR(C808)</f>
        <v>19</v>
      </c>
      <c t="str" s="18" r="F808">
        <f>CONCATENATE("LMsched:",(H808*1000))</f>
        <v>LMsched:32000</v>
      </c>
      <c s="11" r="G808">
        <v>32</v>
      </c>
      <c s="6" r="H808">
        <v>32</v>
      </c>
      <c s="25" r="I808">
        <v>0</v>
      </c>
      <c t="str" s="18" r="J808">
        <f>CONCATENATE("LMbid:",(G808*1000))</f>
        <v>LMbid:32000</v>
      </c>
      <c t="str" s="18" r="K808">
        <f>CONCATENATE("LMUnscheduled:",(I808*1000))</f>
        <v>LMUnscheduled:0</v>
      </c>
      <c t="str" s="18" r="L808">
        <f>CONCATENATE("LMPlanned:",(N808*1000))</f>
        <v>LMPlanned:0</v>
      </c>
      <c t="str" s="18" r="M808">
        <f>CONCATENATE("LMSettled:",(P808*1000))</f>
        <v>LMSettled:32000</v>
      </c>
      <c s="25" r="N808">
        <v>0</v>
      </c>
      <c s="24" r="O808"/>
      <c s="6" r="P808">
        <v>32</v>
      </c>
      <c s="10" r="Q808">
        <v>0</v>
      </c>
      <c s="28" r="R808">
        <v>0</v>
      </c>
      <c s="28" r="S808">
        <v>731.72</v>
      </c>
      <c s="10" r="T808"/>
      <c s="20" r="U808">
        <f>X808*32</f>
        <v>0</v>
      </c>
      <c s="29" r="V808">
        <f>IF((U808=0),0,(S808/U808))</f>
        <v>0</v>
      </c>
      <c s="28" r="X808">
        <f>(AA808+AB808)*AC808</f>
        <v>0</v>
      </c>
      <c s="10" r="Y808"/>
      <c s="22" r="AA808"/>
      <c s="22" r="AB808"/>
      <c s="22" r="AC808"/>
      <c s="22" r="AD808"/>
    </row>
    <row customHeight="1" r="809" ht="12.0">
      <c s="13" r="A809">
        <v>41308.625</v>
      </c>
      <c s="16" r="B809">
        <v>41308.625</v>
      </c>
      <c s="13" r="C809">
        <f>A809+TIME(5,0,0)</f>
        <v>41308.8333333333</v>
      </c>
      <c s="17" r="D809">
        <f>DATE(YEAR(C809),MONTH(C809),DAY(C809))</f>
        <v>41308</v>
      </c>
      <c s="18" r="E809">
        <f>HOUR(C809)</f>
        <v>20</v>
      </c>
      <c t="str" s="18" r="F809">
        <f>CONCATENATE("LMsched:",(H809*1000))</f>
        <v>LMsched:32000</v>
      </c>
      <c s="11" r="G809">
        <v>32</v>
      </c>
      <c s="6" r="H809">
        <v>32</v>
      </c>
      <c s="25" r="I809">
        <v>0</v>
      </c>
      <c t="str" s="18" r="J809">
        <f>CONCATENATE("LMbid:",(G809*1000))</f>
        <v>LMbid:32000</v>
      </c>
      <c t="str" s="18" r="K809">
        <f>CONCATENATE("LMUnscheduled:",(I809*1000))</f>
        <v>LMUnscheduled:0</v>
      </c>
      <c t="str" s="18" r="L809">
        <f>CONCATENATE("LMPlanned:",(N809*1000))</f>
        <v>LMPlanned:0</v>
      </c>
      <c t="str" s="18" r="M809">
        <f>CONCATENATE("LMSettled:",(P809*1000))</f>
        <v>LMSettled:32000</v>
      </c>
      <c s="25" r="N809">
        <v>0</v>
      </c>
      <c s="24" r="O809"/>
      <c s="6" r="P809">
        <v>32</v>
      </c>
      <c s="10" r="Q809">
        <v>0</v>
      </c>
      <c s="28" r="R809">
        <v>0</v>
      </c>
      <c s="28" r="S809">
        <v>715.13</v>
      </c>
      <c s="10" r="T809"/>
      <c s="20" r="U809">
        <f>X809*32</f>
        <v>0</v>
      </c>
      <c s="29" r="V809">
        <f>IF((U809=0),0,(S809/U809))</f>
        <v>0</v>
      </c>
      <c s="28" r="X809">
        <f>(AA809+AB809)*AC809</f>
        <v>0</v>
      </c>
      <c s="10" r="Y809"/>
      <c s="22" r="AA809"/>
      <c s="22" r="AB809"/>
      <c s="22" r="AC809"/>
      <c s="22" r="AD809"/>
    </row>
    <row customHeight="1" r="810" ht="12.0">
      <c s="13" r="A810">
        <v>41308.6666666667</v>
      </c>
      <c s="16" r="B810">
        <v>41308.6666666667</v>
      </c>
      <c s="13" r="C810">
        <f>A810+TIME(5,0,0)</f>
        <v>41308.875</v>
      </c>
      <c s="17" r="D810">
        <f>DATE(YEAR(C810),MONTH(C810),DAY(C810))</f>
        <v>41308</v>
      </c>
      <c s="18" r="E810">
        <f>HOUR(C810)</f>
        <v>21</v>
      </c>
      <c t="str" s="18" r="F810">
        <f>CONCATENATE("LMsched:",(H810*1000))</f>
        <v>LMsched:32000</v>
      </c>
      <c s="11" r="G810">
        <v>32</v>
      </c>
      <c s="6" r="H810">
        <v>32</v>
      </c>
      <c s="25" r="I810">
        <v>0</v>
      </c>
      <c t="str" s="18" r="J810">
        <f>CONCATENATE("LMbid:",(G810*1000))</f>
        <v>LMbid:32000</v>
      </c>
      <c t="str" s="18" r="K810">
        <f>CONCATENATE("LMUnscheduled:",(I810*1000))</f>
        <v>LMUnscheduled:0</v>
      </c>
      <c t="str" s="18" r="L810">
        <f>CONCATENATE("LMPlanned:",(N810*1000))</f>
        <v>LMPlanned:0</v>
      </c>
      <c t="str" s="18" r="M810">
        <f>CONCATENATE("LMSettled:",(P810*1000))</f>
        <v>LMSettled:32000</v>
      </c>
      <c s="25" r="N810">
        <v>0</v>
      </c>
      <c s="24" r="O810"/>
      <c s="6" r="P810">
        <v>32</v>
      </c>
      <c s="10" r="Q810">
        <v>0</v>
      </c>
      <c s="28" r="R810">
        <v>0</v>
      </c>
      <c s="28" r="S810">
        <v>561.25</v>
      </c>
      <c s="10" r="T810"/>
      <c s="20" r="U810">
        <f>X810*32</f>
        <v>0</v>
      </c>
      <c s="29" r="V810">
        <f>IF((U810=0),0,(S810/U810))</f>
        <v>0</v>
      </c>
      <c s="28" r="X810">
        <f>(AA810+AB810)*AC810</f>
        <v>0</v>
      </c>
      <c s="10" r="Y810"/>
      <c s="22" r="AA810"/>
      <c s="22" r="AB810"/>
      <c s="22" r="AC810"/>
      <c s="22" r="AD810"/>
    </row>
    <row customHeight="1" r="811" ht="12.0">
      <c s="13" r="A811">
        <v>41308.7083333333</v>
      </c>
      <c s="16" r="B811">
        <v>41308.7083333333</v>
      </c>
      <c s="13" r="C811">
        <f>A811+TIME(5,0,0)</f>
        <v>41308.9166666667</v>
      </c>
      <c s="17" r="D811">
        <f>DATE(YEAR(C811),MONTH(C811),DAY(C811))</f>
        <v>41308</v>
      </c>
      <c s="18" r="E811">
        <f>HOUR(C811)</f>
        <v>22</v>
      </c>
      <c t="str" s="18" r="F811">
        <f>CONCATENATE("LMsched:",(H811*1000))</f>
        <v>LMsched:32000</v>
      </c>
      <c s="11" r="G811">
        <v>32</v>
      </c>
      <c s="6" r="H811">
        <v>32</v>
      </c>
      <c s="25" r="I811">
        <v>0</v>
      </c>
      <c t="str" s="18" r="J811">
        <f>CONCATENATE("LMbid:",(G811*1000))</f>
        <v>LMbid:32000</v>
      </c>
      <c t="str" s="18" r="K811">
        <f>CONCATENATE("LMUnscheduled:",(I811*1000))</f>
        <v>LMUnscheduled:0</v>
      </c>
      <c t="str" s="18" r="L811">
        <f>CONCATENATE("LMPlanned:",(N811*1000))</f>
        <v>LMPlanned:0</v>
      </c>
      <c t="str" s="18" r="M811">
        <f>CONCATENATE("LMSettled:",(P811*1000))</f>
        <v>LMSettled:32000</v>
      </c>
      <c s="25" r="N811">
        <v>0</v>
      </c>
      <c s="24" r="O811"/>
      <c s="6" r="P811">
        <v>32</v>
      </c>
      <c s="10" r="Q811">
        <v>0</v>
      </c>
      <c s="28" r="R811">
        <v>0</v>
      </c>
      <c s="28" r="S811">
        <v>580.33</v>
      </c>
      <c s="10" r="T811"/>
      <c s="20" r="U811">
        <f>X811*32</f>
        <v>0</v>
      </c>
      <c s="29" r="V811">
        <f>IF((U811=0),0,(S811/U811))</f>
        <v>0</v>
      </c>
      <c s="28" r="X811">
        <f>(AA811+AB811)*AC811</f>
        <v>0</v>
      </c>
      <c s="10" r="Y811"/>
      <c s="22" r="AA811"/>
      <c s="22" r="AB811"/>
      <c s="22" r="AC811"/>
      <c s="22" r="AD811"/>
    </row>
    <row customHeight="1" r="812" ht="12.0">
      <c s="13" r="A812">
        <v>41308.75</v>
      </c>
      <c s="16" r="B812">
        <v>41308.75</v>
      </c>
      <c s="13" r="C812">
        <f>A812+TIME(5,0,0)</f>
        <v>41308.9583333333</v>
      </c>
      <c s="17" r="D812">
        <f>DATE(YEAR(C812),MONTH(C812),DAY(C812))</f>
        <v>41308</v>
      </c>
      <c s="18" r="E812">
        <f>HOUR(C812)</f>
        <v>23</v>
      </c>
      <c t="str" s="18" r="F812">
        <f>CONCATENATE("LMsched:",(H812*1000))</f>
        <v>LMsched:32000</v>
      </c>
      <c s="11" r="G812">
        <v>32</v>
      </c>
      <c s="6" r="H812">
        <v>32</v>
      </c>
      <c s="25" r="I812">
        <v>0</v>
      </c>
      <c t="str" s="18" r="J812">
        <f>CONCATENATE("LMbid:",(G812*1000))</f>
        <v>LMbid:32000</v>
      </c>
      <c t="str" s="18" r="K812">
        <f>CONCATENATE("LMUnscheduled:",(I812*1000))</f>
        <v>LMUnscheduled:0</v>
      </c>
      <c t="str" s="18" r="L812">
        <f>CONCATENATE("LMPlanned:",(N812*1000))</f>
        <v>LMPlanned:0</v>
      </c>
      <c t="str" s="18" r="M812">
        <f>CONCATENATE("LMSettled:",(P812*1000))</f>
        <v>LMSettled:32000</v>
      </c>
      <c s="25" r="N812">
        <v>0</v>
      </c>
      <c s="24" r="O812"/>
      <c s="6" r="P812">
        <v>32</v>
      </c>
      <c s="10" r="Q812">
        <v>0</v>
      </c>
      <c s="28" r="R812">
        <v>0</v>
      </c>
      <c s="28" r="S812">
        <v>1816.85</v>
      </c>
      <c s="10" r="T812"/>
      <c s="20" r="U812">
        <f>X812*32</f>
        <v>0</v>
      </c>
      <c s="29" r="V812">
        <f>IF((U812=0),0,(S812/U812))</f>
        <v>0</v>
      </c>
      <c s="28" r="X812">
        <f>(AA812+AB812)*AC812</f>
        <v>0</v>
      </c>
      <c s="10" r="Y812"/>
      <c s="22" r="AA812"/>
      <c s="22" r="AB812"/>
      <c s="22" r="AC812"/>
      <c s="22" r="AD812"/>
    </row>
    <row customHeight="1" r="813" ht="12.0">
      <c s="13" r="A813">
        <v>41308.7916666667</v>
      </c>
      <c s="16" r="B813">
        <v>41308.7916666667</v>
      </c>
      <c s="13" r="C813">
        <f>A813+TIME(5,0,0)</f>
        <v>41309</v>
      </c>
      <c s="17" r="D813">
        <f>DATE(YEAR(C813),MONTH(C813),DAY(C813))</f>
        <v>41309</v>
      </c>
      <c s="18" r="E813">
        <f>HOUR(C813)</f>
        <v>0</v>
      </c>
      <c t="str" s="18" r="F813">
        <f>CONCATENATE("LMsched:",(H813*1000))</f>
        <v>LMsched:32000</v>
      </c>
      <c s="11" r="G813">
        <v>32</v>
      </c>
      <c s="6" r="H813">
        <v>32</v>
      </c>
      <c s="25" r="I813">
        <v>0</v>
      </c>
      <c t="str" s="18" r="J813">
        <f>CONCATENATE("LMbid:",(G813*1000))</f>
        <v>LMbid:32000</v>
      </c>
      <c t="str" s="18" r="K813">
        <f>CONCATENATE("LMUnscheduled:",(I813*1000))</f>
        <v>LMUnscheduled:0</v>
      </c>
      <c t="str" s="18" r="L813">
        <f>CONCATENATE("LMPlanned:",(N813*1000))</f>
        <v>LMPlanned:0</v>
      </c>
      <c t="str" s="18" r="M813">
        <f>CONCATENATE("LMSettled:",(P813*1000))</f>
        <v>LMSettled:32000</v>
      </c>
      <c s="25" r="N813">
        <v>0</v>
      </c>
      <c s="24" r="O813"/>
      <c s="6" r="P813">
        <v>32</v>
      </c>
      <c s="10" r="Q813">
        <v>0</v>
      </c>
      <c s="28" r="R813">
        <v>0</v>
      </c>
      <c s="28" r="S813">
        <v>1030.48</v>
      </c>
      <c s="10" r="T813"/>
      <c s="20" r="U813">
        <f>X813*32</f>
        <v>0</v>
      </c>
      <c s="29" r="V813">
        <f>IF((U813=0),0,(S813/U813))</f>
        <v>0</v>
      </c>
      <c s="28" r="X813">
        <f>(AA813+AB813)*AC813</f>
        <v>0</v>
      </c>
      <c s="10" r="Y813"/>
      <c s="22" r="AA813"/>
      <c s="22" r="AB813"/>
      <c s="22" r="AC813"/>
      <c s="22" r="AD813"/>
    </row>
    <row customHeight="1" r="814" ht="12.0">
      <c s="13" r="A814">
        <v>41308.8333333333</v>
      </c>
      <c s="16" r="B814">
        <v>41308.8333333333</v>
      </c>
      <c s="13" r="C814">
        <f>A814+TIME(5,0,0)</f>
        <v>41309.0416666667</v>
      </c>
      <c s="17" r="D814">
        <f>DATE(YEAR(C814),MONTH(C814),DAY(C814))</f>
        <v>41309</v>
      </c>
      <c s="18" r="E814">
        <f>HOUR(C814)</f>
        <v>1</v>
      </c>
      <c t="str" s="18" r="F814">
        <f>CONCATENATE("LMsched:",(H814*1000))</f>
        <v>LMsched:32000</v>
      </c>
      <c s="11" r="G814">
        <v>32</v>
      </c>
      <c s="6" r="H814">
        <v>32</v>
      </c>
      <c s="25" r="I814">
        <v>0</v>
      </c>
      <c t="str" s="18" r="J814">
        <f>CONCATENATE("LMbid:",(G814*1000))</f>
        <v>LMbid:32000</v>
      </c>
      <c t="str" s="18" r="K814">
        <f>CONCATENATE("LMUnscheduled:",(I814*1000))</f>
        <v>LMUnscheduled:0</v>
      </c>
      <c t="str" s="18" r="L814">
        <f>CONCATENATE("LMPlanned:",(N814*1000))</f>
        <v>LMPlanned:0</v>
      </c>
      <c t="str" s="18" r="M814">
        <f>CONCATENATE("LMSettled:",(P814*1000))</f>
        <v>LMSettled:32000</v>
      </c>
      <c s="25" r="N814">
        <v>0</v>
      </c>
      <c s="24" r="O814"/>
      <c s="6" r="P814">
        <v>32</v>
      </c>
      <c s="10" r="Q814">
        <v>0</v>
      </c>
      <c s="28" r="R814">
        <v>0</v>
      </c>
      <c s="28" r="S814">
        <v>797.54</v>
      </c>
      <c s="10" r="T814"/>
      <c s="20" r="U814">
        <f>X814*32</f>
        <v>0</v>
      </c>
      <c s="29" r="V814">
        <f>IF((U814=0),0,(S814/U814))</f>
        <v>0</v>
      </c>
      <c s="28" r="X814">
        <f>(AA814+AB814)*AC814</f>
        <v>0</v>
      </c>
      <c s="10" r="Y814"/>
      <c s="22" r="AA814"/>
      <c s="22" r="AB814"/>
      <c s="22" r="AC814"/>
      <c s="22" r="AD814"/>
    </row>
    <row customHeight="1" r="815" ht="12.0">
      <c s="13" r="A815">
        <v>41308.875</v>
      </c>
      <c s="16" r="B815">
        <v>41308.875</v>
      </c>
      <c s="13" r="C815">
        <f>A815+TIME(5,0,0)</f>
        <v>41309.0833333333</v>
      </c>
      <c s="17" r="D815">
        <f>DATE(YEAR(C815),MONTH(C815),DAY(C815))</f>
        <v>41309</v>
      </c>
      <c s="18" r="E815">
        <f>HOUR(C815)</f>
        <v>2</v>
      </c>
      <c t="str" s="18" r="F815">
        <f>CONCATENATE("LMsched:",(H815*1000))</f>
        <v>LMsched:32000</v>
      </c>
      <c s="11" r="G815">
        <v>32</v>
      </c>
      <c s="6" r="H815">
        <v>32</v>
      </c>
      <c s="25" r="I815">
        <v>0</v>
      </c>
      <c t="str" s="18" r="J815">
        <f>CONCATENATE("LMbid:",(G815*1000))</f>
        <v>LMbid:32000</v>
      </c>
      <c t="str" s="18" r="K815">
        <f>CONCATENATE("LMUnscheduled:",(I815*1000))</f>
        <v>LMUnscheduled:0</v>
      </c>
      <c t="str" s="18" r="L815">
        <f>CONCATENATE("LMPlanned:",(N815*1000))</f>
        <v>LMPlanned:0</v>
      </c>
      <c t="str" s="18" r="M815">
        <f>CONCATENATE("LMSettled:",(P815*1000))</f>
        <v>LMSettled:32000</v>
      </c>
      <c s="25" r="N815">
        <v>0</v>
      </c>
      <c s="24" r="O815"/>
      <c s="6" r="P815">
        <v>32</v>
      </c>
      <c s="10" r="Q815">
        <v>0</v>
      </c>
      <c s="28" r="R815">
        <v>0</v>
      </c>
      <c s="28" r="S815">
        <v>885.68</v>
      </c>
      <c s="10" r="T815"/>
      <c s="20" r="U815">
        <f>X815*32</f>
        <v>0</v>
      </c>
      <c s="29" r="V815">
        <f>IF((U815=0),0,(S815/U815))</f>
        <v>0</v>
      </c>
      <c s="28" r="X815">
        <f>(AA815+AB815)*AC815</f>
        <v>0</v>
      </c>
      <c s="10" r="Y815"/>
      <c s="22" r="AA815"/>
      <c s="22" r="AB815"/>
      <c s="22" r="AC815"/>
      <c s="22" r="AD815"/>
    </row>
    <row customHeight="1" r="816" ht="12.0">
      <c s="13" r="A816">
        <v>41308.9166666667</v>
      </c>
      <c s="16" r="B816">
        <v>41308.9166666667</v>
      </c>
      <c s="13" r="C816">
        <f>A816+TIME(5,0,0)</f>
        <v>41309.125</v>
      </c>
      <c s="17" r="D816">
        <f>DATE(YEAR(C816),MONTH(C816),DAY(C816))</f>
        <v>41309</v>
      </c>
      <c s="18" r="E816">
        <f>HOUR(C816)</f>
        <v>3</v>
      </c>
      <c t="str" s="18" r="F816">
        <f>CONCATENATE("LMsched:",(H816*1000))</f>
        <v>LMsched:32000</v>
      </c>
      <c s="11" r="G816">
        <v>32</v>
      </c>
      <c s="6" r="H816">
        <v>32</v>
      </c>
      <c s="25" r="I816">
        <v>0</v>
      </c>
      <c t="str" s="18" r="J816">
        <f>CONCATENATE("LMbid:",(G816*1000))</f>
        <v>LMbid:32000</v>
      </c>
      <c t="str" s="18" r="K816">
        <f>CONCATENATE("LMUnscheduled:",(I816*1000))</f>
        <v>LMUnscheduled:0</v>
      </c>
      <c t="str" s="18" r="L816">
        <f>CONCATENATE("LMPlanned:",(N816*1000))</f>
        <v>LMPlanned:0</v>
      </c>
      <c t="str" s="18" r="M816">
        <f>CONCATENATE("LMSettled:",(P816*1000))</f>
        <v>LMSettled:32000</v>
      </c>
      <c s="25" r="N816">
        <v>0</v>
      </c>
      <c s="24" r="O816"/>
      <c s="6" r="P816">
        <v>32</v>
      </c>
      <c s="10" r="Q816">
        <v>0</v>
      </c>
      <c s="28" r="R816">
        <v>0</v>
      </c>
      <c s="28" r="S816">
        <v>628.12</v>
      </c>
      <c s="10" r="T816"/>
      <c s="20" r="U816">
        <f>X816*32</f>
        <v>0</v>
      </c>
      <c s="29" r="V816">
        <f>IF((U816=0),0,(S816/U816))</f>
        <v>0</v>
      </c>
      <c s="28" r="X816">
        <f>(AA816+AB816)*AC816</f>
        <v>0</v>
      </c>
      <c s="10" r="Y816"/>
      <c s="22" r="AA816"/>
      <c s="22" r="AB816"/>
      <c s="22" r="AC816"/>
      <c s="22" r="AD816"/>
    </row>
    <row customHeight="1" r="817" ht="12.0">
      <c s="13" r="A817">
        <v>41308.9583333333</v>
      </c>
      <c s="16" r="B817">
        <v>41308.9583333333</v>
      </c>
      <c s="13" r="C817">
        <f>A817+TIME(5,0,0)</f>
        <v>41309.1666666667</v>
      </c>
      <c s="17" r="D817">
        <f>DATE(YEAR(C817),MONTH(C817),DAY(C817))</f>
        <v>41309</v>
      </c>
      <c s="18" r="E817">
        <f>HOUR(C817)</f>
        <v>4</v>
      </c>
      <c t="str" s="18" r="F817">
        <f>CONCATENATE("LMsched:",(H817*1000))</f>
        <v>LMsched:32000</v>
      </c>
      <c s="11" r="G817">
        <v>32</v>
      </c>
      <c s="6" r="H817">
        <v>32</v>
      </c>
      <c s="25" r="I817">
        <v>0</v>
      </c>
      <c t="str" s="18" r="J817">
        <f>CONCATENATE("LMbid:",(G817*1000))</f>
        <v>LMbid:32000</v>
      </c>
      <c t="str" s="18" r="K817">
        <f>CONCATENATE("LMUnscheduled:",(I817*1000))</f>
        <v>LMUnscheduled:0</v>
      </c>
      <c t="str" s="18" r="L817">
        <f>CONCATENATE("LMPlanned:",(N817*1000))</f>
        <v>LMPlanned:0</v>
      </c>
      <c t="str" s="18" r="M817">
        <f>CONCATENATE("LMSettled:",(P817*1000))</f>
        <v>LMSettled:32000</v>
      </c>
      <c s="25" r="N817">
        <v>0</v>
      </c>
      <c s="24" r="O817"/>
      <c s="6" r="P817">
        <v>32</v>
      </c>
      <c s="10" r="Q817">
        <v>0</v>
      </c>
      <c s="28" r="R817">
        <v>0</v>
      </c>
      <c s="28" r="S817">
        <v>586.09</v>
      </c>
      <c s="10" r="T817"/>
      <c s="20" r="U817">
        <f>X817*32</f>
        <v>0</v>
      </c>
      <c s="29" r="V817">
        <f>IF((U817=0),0,(S817/U817))</f>
        <v>0</v>
      </c>
      <c s="28" r="X817">
        <f>(AA817+AB817)*AC817</f>
        <v>0</v>
      </c>
      <c s="10" r="Y817"/>
      <c s="22" r="AA817"/>
      <c s="22" r="AB817"/>
      <c s="22" r="AC817"/>
      <c s="22" r="AD817"/>
    </row>
    <row customHeight="1" r="818" ht="12.0">
      <c s="13" r="A818">
        <v>41309</v>
      </c>
      <c s="16" r="B818">
        <v>41309</v>
      </c>
      <c s="13" r="C818">
        <f>A818+TIME(5,0,0)</f>
        <v>41309.2083333333</v>
      </c>
      <c s="17" r="D818">
        <f>DATE(YEAR(C818),MONTH(C818),DAY(C818))</f>
        <v>41309</v>
      </c>
      <c s="18" r="E818">
        <f>HOUR(C818)</f>
        <v>5</v>
      </c>
      <c t="str" s="18" r="F818">
        <f>CONCATENATE("LMsched:",(H818*1000))</f>
        <v>LMsched:32000</v>
      </c>
      <c s="11" r="G818">
        <v>32</v>
      </c>
      <c s="6" r="H818">
        <v>32</v>
      </c>
      <c s="25" r="I818">
        <v>0</v>
      </c>
      <c t="str" s="18" r="J818">
        <f>CONCATENATE("LMbid:",(G818*1000))</f>
        <v>LMbid:32000</v>
      </c>
      <c t="str" s="18" r="K818">
        <f>CONCATENATE("LMUnscheduled:",(I818*1000))</f>
        <v>LMUnscheduled:0</v>
      </c>
      <c t="str" s="18" r="L818">
        <f>CONCATENATE("LMPlanned:",(N818*1000))</f>
        <v>LMPlanned:0</v>
      </c>
      <c t="str" s="18" r="M818">
        <f>CONCATENATE("LMSettled:",(P818*1000))</f>
        <v>LMSettled:32000</v>
      </c>
      <c s="25" r="N818">
        <v>0</v>
      </c>
      <c s="24" r="O818"/>
      <c s="6" r="P818">
        <v>32</v>
      </c>
      <c s="10" r="Q818">
        <v>0</v>
      </c>
      <c s="28" r="R818">
        <v>0</v>
      </c>
      <c s="28" r="S818">
        <v>510.64</v>
      </c>
      <c s="10" r="T818"/>
      <c s="20" r="U818">
        <f>X818*32</f>
        <v>0</v>
      </c>
      <c s="29" r="V818">
        <f>IF((U818=0),0,(S818/U818))</f>
        <v>0</v>
      </c>
      <c s="28" r="X818">
        <f>(AA818+AB818)*AC818</f>
        <v>0</v>
      </c>
      <c s="10" r="Y818"/>
      <c s="22" r="AA818"/>
      <c s="22" r="AB818"/>
      <c s="22" r="AC818"/>
      <c s="22" r="AD818"/>
    </row>
    <row customHeight="1" r="819" ht="12.0">
      <c s="13" r="A819">
        <v>41309.0416666667</v>
      </c>
      <c s="16" r="B819">
        <v>41309.0416666667</v>
      </c>
      <c s="13" r="C819">
        <f>A819+TIME(5,0,0)</f>
        <v>41309.25</v>
      </c>
      <c s="17" r="D819">
        <f>DATE(YEAR(C819),MONTH(C819),DAY(C819))</f>
        <v>41309</v>
      </c>
      <c s="18" r="E819">
        <f>HOUR(C819)</f>
        <v>6</v>
      </c>
      <c t="str" s="18" r="F819">
        <f>CONCATENATE("LMsched:",(H819*1000))</f>
        <v>LMsched:32000</v>
      </c>
      <c s="11" r="G819">
        <v>32</v>
      </c>
      <c s="6" r="H819">
        <v>32</v>
      </c>
      <c s="25" r="I819">
        <v>0</v>
      </c>
      <c t="str" s="18" r="J819">
        <f>CONCATENATE("LMbid:",(G819*1000))</f>
        <v>LMbid:32000</v>
      </c>
      <c t="str" s="18" r="K819">
        <f>CONCATENATE("LMUnscheduled:",(I819*1000))</f>
        <v>LMUnscheduled:0</v>
      </c>
      <c t="str" s="18" r="L819">
        <f>CONCATENATE("LMPlanned:",(N819*1000))</f>
        <v>LMPlanned:0</v>
      </c>
      <c t="str" s="18" r="M819">
        <f>CONCATENATE("LMSettled:",(P819*1000))</f>
        <v>LMSettled:0</v>
      </c>
      <c s="25" r="N819">
        <v>0</v>
      </c>
      <c s="24" r="O819"/>
      <c s="6" r="P819">
        <v>0</v>
      </c>
      <c s="10" r="Q819">
        <v>-2</v>
      </c>
      <c s="28" r="R819">
        <v>-58.88</v>
      </c>
      <c s="28" r="S819">
        <v>466.58</v>
      </c>
      <c s="10" r="T819"/>
      <c s="20" r="U819">
        <f>X819*32</f>
        <v>0</v>
      </c>
      <c s="29" r="V819">
        <f>IF((U819=0),0,(S819/U819))</f>
        <v>0</v>
      </c>
      <c s="28" r="X819">
        <f>(AA819+AB819)*AC819</f>
        <v>0</v>
      </c>
      <c s="10" r="Y819"/>
      <c s="22" r="AA819"/>
      <c s="22" r="AB819"/>
      <c s="22" r="AC819"/>
      <c s="22" r="AD819"/>
    </row>
    <row customHeight="1" r="820" ht="12.0">
      <c s="13" r="A820">
        <v>41309.0833333333</v>
      </c>
      <c s="16" r="B820">
        <v>41309.0833333333</v>
      </c>
      <c s="13" r="C820">
        <f>A820+TIME(5,0,0)</f>
        <v>41309.2916666667</v>
      </c>
      <c s="17" r="D820">
        <f>DATE(YEAR(C820),MONTH(C820),DAY(C820))</f>
        <v>41309</v>
      </c>
      <c s="18" r="E820">
        <f>HOUR(C820)</f>
        <v>7</v>
      </c>
      <c t="str" s="18" r="F820">
        <f>CONCATENATE("LMsched:",(H820*1000))</f>
        <v>LMsched:32000</v>
      </c>
      <c s="11" r="G820">
        <v>32</v>
      </c>
      <c s="6" r="H820">
        <v>32</v>
      </c>
      <c s="25" r="I820">
        <v>0</v>
      </c>
      <c t="str" s="18" r="J820">
        <f>CONCATENATE("LMbid:",(G820*1000))</f>
        <v>LMbid:32000</v>
      </c>
      <c t="str" s="18" r="K820">
        <f>CONCATENATE("LMUnscheduled:",(I820*1000))</f>
        <v>LMUnscheduled:0</v>
      </c>
      <c t="str" s="18" r="L820">
        <f>CONCATENATE("LMPlanned:",(N820*1000))</f>
        <v>LMPlanned:0</v>
      </c>
      <c t="str" s="18" r="M820">
        <f>CONCATENATE("LMSettled:",(P820*1000))</f>
        <v>LMSettled:0</v>
      </c>
      <c s="25" r="N820">
        <v>0</v>
      </c>
      <c s="24" r="O820"/>
      <c s="6" r="P820">
        <v>0</v>
      </c>
      <c s="10" r="Q820">
        <v>-1</v>
      </c>
      <c s="28" r="R820">
        <v>-28.22</v>
      </c>
      <c s="28" r="S820">
        <v>549.13</v>
      </c>
      <c s="10" r="T820"/>
      <c s="20" r="U820">
        <f>X820*32</f>
        <v>0</v>
      </c>
      <c s="29" r="V820">
        <f>IF((U820=0),0,(S820/U820))</f>
        <v>0</v>
      </c>
      <c s="28" r="X820">
        <f>(AA820+AB820)*AC820</f>
        <v>0</v>
      </c>
      <c s="10" r="Y820"/>
      <c s="22" r="AA820"/>
      <c s="22" r="AB820"/>
      <c s="22" r="AC820"/>
      <c s="22" r="AD820"/>
    </row>
    <row customHeight="1" r="821" ht="12.0">
      <c s="13" r="A821">
        <v>41309.125</v>
      </c>
      <c s="16" r="B821">
        <v>41309.125</v>
      </c>
      <c s="13" r="C821">
        <f>A821+TIME(5,0,0)</f>
        <v>41309.3333333333</v>
      </c>
      <c s="17" r="D821">
        <f>DATE(YEAR(C821),MONTH(C821),DAY(C821))</f>
        <v>41309</v>
      </c>
      <c s="18" r="E821">
        <f>HOUR(C821)</f>
        <v>8</v>
      </c>
      <c t="str" s="18" r="F821">
        <f>CONCATENATE("LMsched:",(H821*1000))</f>
        <v>LMsched:32000</v>
      </c>
      <c s="11" r="G821">
        <v>32</v>
      </c>
      <c s="6" r="H821">
        <v>32</v>
      </c>
      <c s="25" r="I821">
        <v>0</v>
      </c>
      <c t="str" s="18" r="J821">
        <f>CONCATENATE("LMbid:",(G821*1000))</f>
        <v>LMbid:32000</v>
      </c>
      <c t="str" s="18" r="K821">
        <f>CONCATENATE("LMUnscheduled:",(I821*1000))</f>
        <v>LMUnscheduled:0</v>
      </c>
      <c t="str" s="18" r="L821">
        <f>CONCATENATE("LMPlanned:",(N821*1000))</f>
        <v>LMPlanned:0</v>
      </c>
      <c t="str" s="18" r="M821">
        <f>CONCATENATE("LMSettled:",(P821*1000))</f>
        <v>LMSettled:0</v>
      </c>
      <c s="25" r="N821">
        <v>0</v>
      </c>
      <c s="24" r="O821"/>
      <c s="6" r="P821">
        <v>0</v>
      </c>
      <c s="10" r="Q821">
        <v>-2</v>
      </c>
      <c s="28" r="R821">
        <v>-56.46</v>
      </c>
      <c s="28" r="S821">
        <v>527.42</v>
      </c>
      <c s="10" r="T821"/>
      <c s="20" r="U821">
        <f>X821*32</f>
        <v>0</v>
      </c>
      <c s="29" r="V821">
        <f>IF((U821=0),0,(S821/U821))</f>
        <v>0</v>
      </c>
      <c s="28" r="X821">
        <f>(AA821+AB821)*AC821</f>
        <v>0</v>
      </c>
      <c s="10" r="Y821"/>
      <c s="22" r="AA821"/>
      <c s="22" r="AB821"/>
      <c s="22" r="AC821"/>
      <c s="22" r="AD821"/>
    </row>
    <row customHeight="1" r="822" ht="12.0">
      <c s="13" r="A822">
        <v>41309.1666666667</v>
      </c>
      <c s="16" r="B822">
        <v>41309.1666666667</v>
      </c>
      <c s="13" r="C822">
        <f>A822+TIME(5,0,0)</f>
        <v>41309.375</v>
      </c>
      <c s="17" r="D822">
        <f>DATE(YEAR(C822),MONTH(C822),DAY(C822))</f>
        <v>41309</v>
      </c>
      <c s="18" r="E822">
        <f>HOUR(C822)</f>
        <v>9</v>
      </c>
      <c t="str" s="18" r="F822">
        <f>CONCATENATE("LMsched:",(H822*1000))</f>
        <v>LMsched:32000</v>
      </c>
      <c s="11" r="G822">
        <v>32</v>
      </c>
      <c s="6" r="H822">
        <v>32</v>
      </c>
      <c s="25" r="I822">
        <v>0</v>
      </c>
      <c t="str" s="18" r="J822">
        <f>CONCATENATE("LMbid:",(G822*1000))</f>
        <v>LMbid:32000</v>
      </c>
      <c t="str" s="18" r="K822">
        <f>CONCATENATE("LMUnscheduled:",(I822*1000))</f>
        <v>LMUnscheduled:0</v>
      </c>
      <c t="str" s="18" r="L822">
        <f>CONCATENATE("LMPlanned:",(N822*1000))</f>
        <v>LMPlanned:0</v>
      </c>
      <c t="str" s="18" r="M822">
        <f>CONCATENATE("LMSettled:",(P822*1000))</f>
        <v>LMSettled:0</v>
      </c>
      <c s="25" r="N822">
        <v>0</v>
      </c>
      <c s="24" r="O822"/>
      <c s="6" r="P822">
        <v>0</v>
      </c>
      <c s="10" r="Q822">
        <v>0</v>
      </c>
      <c s="28" r="R822">
        <v>0</v>
      </c>
      <c s="28" r="S822">
        <v>486.02</v>
      </c>
      <c s="10" r="T822"/>
      <c s="20" r="U822">
        <f>X822*32</f>
        <v>0</v>
      </c>
      <c s="29" r="V822">
        <f>IF((U822=0),0,(S822/U822))</f>
        <v>0</v>
      </c>
      <c s="28" r="X822">
        <f>(AA822+AB822)*AC822</f>
        <v>0</v>
      </c>
      <c s="10" r="Y822"/>
      <c s="22" r="AA822"/>
      <c s="22" r="AB822"/>
      <c s="22" r="AC822"/>
      <c s="22" r="AD822"/>
    </row>
    <row customHeight="1" r="823" ht="12.0">
      <c s="13" r="A823">
        <v>41309.2083333333</v>
      </c>
      <c s="16" r="B823">
        <v>41309.2083333333</v>
      </c>
      <c s="13" r="C823">
        <f>A823+TIME(5,0,0)</f>
        <v>41309.4166666667</v>
      </c>
      <c s="17" r="D823">
        <f>DATE(YEAR(C823),MONTH(C823),DAY(C823))</f>
        <v>41309</v>
      </c>
      <c s="18" r="E823">
        <f>HOUR(C823)</f>
        <v>10</v>
      </c>
      <c t="str" s="18" r="F823">
        <f>CONCATENATE("LMsched:",(H823*1000))</f>
        <v>LMsched:32000</v>
      </c>
      <c s="11" r="G823">
        <v>32</v>
      </c>
      <c s="6" r="H823">
        <v>32</v>
      </c>
      <c s="25" r="I823">
        <v>0</v>
      </c>
      <c t="str" s="18" r="J823">
        <f>CONCATENATE("LMbid:",(G823*1000))</f>
        <v>LMbid:32000</v>
      </c>
      <c t="str" s="18" r="K823">
        <f>CONCATENATE("LMUnscheduled:",(I823*1000))</f>
        <v>LMUnscheduled:0</v>
      </c>
      <c t="str" s="18" r="L823">
        <f>CONCATENATE("LMPlanned:",(N823*1000))</f>
        <v>LMPlanned:0</v>
      </c>
      <c t="str" s="18" r="M823">
        <f>CONCATENATE("LMSettled:",(P823*1000))</f>
        <v>LMSettled:0</v>
      </c>
      <c s="25" r="N823">
        <v>0</v>
      </c>
      <c s="24" r="O823"/>
      <c s="6" r="P823">
        <v>0</v>
      </c>
      <c s="10" r="Q823">
        <v>-3</v>
      </c>
      <c s="28" r="R823">
        <v>-86.28</v>
      </c>
      <c s="28" r="S823">
        <v>550.01</v>
      </c>
      <c s="10" r="T823"/>
      <c s="20" r="U823">
        <f>X823*32</f>
        <v>0</v>
      </c>
      <c s="29" r="V823">
        <f>IF((U823=0),0,(S823/U823))</f>
        <v>0</v>
      </c>
      <c s="28" r="X823">
        <f>(AA823+AB823)*AC823</f>
        <v>0</v>
      </c>
      <c s="10" r="Y823"/>
      <c s="22" r="AA823"/>
      <c s="22" r="AB823"/>
      <c s="22" r="AC823"/>
      <c s="22" r="AD823"/>
    </row>
    <row customHeight="1" r="824" ht="12.0">
      <c s="13" r="A824">
        <v>41309.25</v>
      </c>
      <c s="16" r="B824">
        <v>41309.25</v>
      </c>
      <c s="13" r="C824">
        <f>A824+TIME(5,0,0)</f>
        <v>41309.4583333333</v>
      </c>
      <c s="17" r="D824">
        <f>DATE(YEAR(C824),MONTH(C824),DAY(C824))</f>
        <v>41309</v>
      </c>
      <c s="18" r="E824">
        <f>HOUR(C824)</f>
        <v>11</v>
      </c>
      <c t="str" s="18" r="F824">
        <f>CONCATENATE("LMsched:",(H824*1000))</f>
        <v>LMsched:32000</v>
      </c>
      <c s="11" r="G824">
        <v>32</v>
      </c>
      <c s="6" r="H824">
        <v>32</v>
      </c>
      <c s="25" r="I824">
        <v>0</v>
      </c>
      <c t="str" s="18" r="J824">
        <f>CONCATENATE("LMbid:",(G824*1000))</f>
        <v>LMbid:32000</v>
      </c>
      <c t="str" s="18" r="K824">
        <f>CONCATENATE("LMUnscheduled:",(I824*1000))</f>
        <v>LMUnscheduled:0</v>
      </c>
      <c t="str" s="18" r="L824">
        <f>CONCATENATE("LMPlanned:",(N824*1000))</f>
        <v>LMPlanned:0</v>
      </c>
      <c t="str" s="18" r="M824">
        <f>CONCATENATE("LMSettled:",(P824*1000))</f>
        <v>LMSettled:0</v>
      </c>
      <c s="25" r="N824">
        <v>0</v>
      </c>
      <c s="24" r="O824"/>
      <c s="6" r="P824">
        <v>0</v>
      </c>
      <c s="10" r="Q824">
        <v>1</v>
      </c>
      <c s="28" r="R824">
        <v>29.74</v>
      </c>
      <c s="28" r="S824">
        <v>564.15</v>
      </c>
      <c s="10" r="T824"/>
      <c s="20" r="U824">
        <f>X824*32</f>
        <v>0</v>
      </c>
      <c s="29" r="V824">
        <f>IF((U824=0),0,(S824/U824))</f>
        <v>0</v>
      </c>
      <c s="28" r="X824">
        <f>(AA824+AB824)*AC824</f>
        <v>0</v>
      </c>
      <c s="10" r="Y824"/>
      <c s="22" r="AA824"/>
      <c s="22" r="AB824"/>
      <c s="22" r="AC824"/>
      <c s="22" r="AD824"/>
    </row>
    <row customHeight="1" r="825" ht="12.0">
      <c s="13" r="A825">
        <v>41309.2916666667</v>
      </c>
      <c s="16" r="B825">
        <v>41309.2916666667</v>
      </c>
      <c s="13" r="C825">
        <f>A825+TIME(5,0,0)</f>
        <v>41309.5</v>
      </c>
      <c s="17" r="D825">
        <f>DATE(YEAR(C825),MONTH(C825),DAY(C825))</f>
        <v>41309</v>
      </c>
      <c s="18" r="E825">
        <f>HOUR(C825)</f>
        <v>12</v>
      </c>
      <c t="str" s="18" r="F825">
        <f>CONCATENATE("LMsched:",(H825*1000))</f>
        <v>LMsched:32000</v>
      </c>
      <c s="11" r="G825">
        <v>32</v>
      </c>
      <c s="6" r="H825">
        <v>32</v>
      </c>
      <c s="25" r="I825">
        <v>0</v>
      </c>
      <c t="str" s="18" r="J825">
        <f>CONCATENATE("LMbid:",(G825*1000))</f>
        <v>LMbid:32000</v>
      </c>
      <c t="str" s="18" r="K825">
        <f>CONCATENATE("LMUnscheduled:",(I825*1000))</f>
        <v>LMUnscheduled:0</v>
      </c>
      <c t="str" s="18" r="L825">
        <f>CONCATENATE("LMPlanned:",(N825*1000))</f>
        <v>LMPlanned:0</v>
      </c>
      <c t="str" s="18" r="M825">
        <f>CONCATENATE("LMSettled:",(P825*1000))</f>
        <v>LMSettled:0</v>
      </c>
      <c s="25" r="N825">
        <v>0</v>
      </c>
      <c s="24" r="O825"/>
      <c s="6" r="P825">
        <v>0</v>
      </c>
      <c s="10" r="Q825">
        <v>-2</v>
      </c>
      <c s="28" r="R825">
        <v>-64.48</v>
      </c>
      <c s="28" r="S825">
        <v>2845.02</v>
      </c>
      <c s="10" r="T825"/>
      <c s="20" r="U825">
        <f>X825*32</f>
        <v>0</v>
      </c>
      <c s="29" r="V825">
        <f>IF((U825=0),0,(S825/U825))</f>
        <v>0</v>
      </c>
      <c s="28" r="X825">
        <f>(AA825+AB825)*AC825</f>
        <v>0</v>
      </c>
      <c s="10" r="Y825"/>
      <c s="22" r="AA825"/>
      <c s="22" r="AB825"/>
      <c s="22" r="AC825"/>
      <c s="22" r="AD825"/>
    </row>
    <row customHeight="1" r="826" ht="12.0">
      <c s="13" r="A826">
        <v>41309.3333333333</v>
      </c>
      <c s="16" r="B826">
        <v>41309.3333333333</v>
      </c>
      <c s="13" r="C826">
        <f>A826+TIME(5,0,0)</f>
        <v>41309.5416666667</v>
      </c>
      <c s="17" r="D826">
        <f>DATE(YEAR(C826),MONTH(C826),DAY(C826))</f>
        <v>41309</v>
      </c>
      <c s="18" r="E826">
        <f>HOUR(C826)</f>
        <v>13</v>
      </c>
      <c t="str" s="18" r="F826">
        <f>CONCATENATE("LMsched:",(H826*1000))</f>
        <v>LMsched:32000</v>
      </c>
      <c s="11" r="G826">
        <v>32</v>
      </c>
      <c s="6" r="H826">
        <v>32</v>
      </c>
      <c s="25" r="I826">
        <v>0</v>
      </c>
      <c t="str" s="18" r="J826">
        <f>CONCATENATE("LMbid:",(G826*1000))</f>
        <v>LMbid:32000</v>
      </c>
      <c t="str" s="18" r="K826">
        <f>CONCATENATE("LMUnscheduled:",(I826*1000))</f>
        <v>LMUnscheduled:0</v>
      </c>
      <c t="str" s="18" r="L826">
        <f>CONCATENATE("LMPlanned:",(N826*1000))</f>
        <v>LMPlanned:0</v>
      </c>
      <c t="str" s="18" r="M826">
        <f>CONCATENATE("LMSettled:",(P826*1000))</f>
        <v>LMSettled:0</v>
      </c>
      <c s="25" r="N826">
        <v>0</v>
      </c>
      <c s="24" r="O826"/>
      <c s="6" r="P826">
        <v>0</v>
      </c>
      <c s="10" r="Q826">
        <v>-2</v>
      </c>
      <c s="28" r="R826">
        <v>-69.36</v>
      </c>
      <c s="28" r="S826">
        <v>778.2</v>
      </c>
      <c s="10" r="T826"/>
      <c s="20" r="U826">
        <f>X826*32</f>
        <v>0</v>
      </c>
      <c s="29" r="V826">
        <f>IF((U826=0),0,(S826/U826))</f>
        <v>0</v>
      </c>
      <c s="28" r="X826">
        <f>(AA826+AB826)*AC826</f>
        <v>0</v>
      </c>
      <c s="10" r="Y826"/>
      <c s="22" r="AA826"/>
      <c s="22" r="AB826"/>
      <c s="22" r="AC826"/>
      <c s="22" r="AD826"/>
    </row>
    <row customHeight="1" r="827" ht="12.0">
      <c s="13" r="A827">
        <v>41309.375</v>
      </c>
      <c s="16" r="B827">
        <v>41309.375</v>
      </c>
      <c s="13" r="C827">
        <f>A827+TIME(5,0,0)</f>
        <v>41309.5833333333</v>
      </c>
      <c s="17" r="D827">
        <f>DATE(YEAR(C827),MONTH(C827),DAY(C827))</f>
        <v>41309</v>
      </c>
      <c s="18" r="E827">
        <f>HOUR(C827)</f>
        <v>14</v>
      </c>
      <c t="str" s="18" r="F827">
        <f>CONCATENATE("LMsched:",(H827*1000))</f>
        <v>LMsched:32000</v>
      </c>
      <c s="11" r="G827">
        <v>32</v>
      </c>
      <c s="6" r="H827">
        <v>32</v>
      </c>
      <c s="25" r="I827">
        <v>0</v>
      </c>
      <c t="str" s="18" r="J827">
        <f>CONCATENATE("LMbid:",(G827*1000))</f>
        <v>LMbid:32000</v>
      </c>
      <c t="str" s="18" r="K827">
        <f>CONCATENATE("LMUnscheduled:",(I827*1000))</f>
        <v>LMUnscheduled:0</v>
      </c>
      <c t="str" s="18" r="L827">
        <f>CONCATENATE("LMPlanned:",(N827*1000))</f>
        <v>LMPlanned:0</v>
      </c>
      <c t="str" s="18" r="M827">
        <f>CONCATENATE("LMSettled:",(P827*1000))</f>
        <v>LMSettled:0</v>
      </c>
      <c s="25" r="N827">
        <v>0</v>
      </c>
      <c s="24" r="O827"/>
      <c s="6" r="P827">
        <v>0</v>
      </c>
      <c s="10" r="Q827">
        <v>-2</v>
      </c>
      <c s="28" r="R827">
        <v>-74.84</v>
      </c>
      <c s="28" r="S827">
        <v>972.24</v>
      </c>
      <c s="10" r="T827"/>
      <c s="20" r="U827">
        <f>X827*32</f>
        <v>0</v>
      </c>
      <c s="29" r="V827">
        <f>IF((U827=0),0,(S827/U827))</f>
        <v>0</v>
      </c>
      <c s="28" r="X827">
        <f>(AA827+AB827)*AC827</f>
        <v>0</v>
      </c>
      <c s="10" r="Y827"/>
      <c s="22" r="AA827"/>
      <c s="22" r="AB827"/>
      <c s="22" r="AC827"/>
      <c s="22" r="AD827"/>
    </row>
    <row customHeight="1" r="828" ht="12.0">
      <c s="13" r="A828">
        <v>41309.4166666667</v>
      </c>
      <c s="16" r="B828">
        <v>41309.4166666667</v>
      </c>
      <c s="13" r="C828">
        <f>A828+TIME(5,0,0)</f>
        <v>41309.625</v>
      </c>
      <c s="17" r="D828">
        <f>DATE(YEAR(C828),MONTH(C828),DAY(C828))</f>
        <v>41309</v>
      </c>
      <c s="18" r="E828">
        <f>HOUR(C828)</f>
        <v>15</v>
      </c>
      <c t="str" s="18" r="F828">
        <f>CONCATENATE("LMsched:",(H828*1000))</f>
        <v>LMsched:32000</v>
      </c>
      <c s="11" r="G828">
        <v>32</v>
      </c>
      <c s="6" r="H828">
        <v>32</v>
      </c>
      <c s="25" r="I828">
        <v>0</v>
      </c>
      <c t="str" s="18" r="J828">
        <f>CONCATENATE("LMbid:",(G828*1000))</f>
        <v>LMbid:32000</v>
      </c>
      <c t="str" s="18" r="K828">
        <f>CONCATENATE("LMUnscheduled:",(I828*1000))</f>
        <v>LMUnscheduled:0</v>
      </c>
      <c t="str" s="18" r="L828">
        <f>CONCATENATE("LMPlanned:",(N828*1000))</f>
        <v>LMPlanned:0</v>
      </c>
      <c t="str" s="18" r="M828">
        <f>CONCATENATE("LMSettled:",(P828*1000))</f>
        <v>LMSettled:0</v>
      </c>
      <c s="25" r="N828">
        <v>0</v>
      </c>
      <c s="24" r="O828"/>
      <c s="6" r="P828">
        <v>0</v>
      </c>
      <c s="10" r="Q828">
        <v>-1</v>
      </c>
      <c s="28" r="R828">
        <v>-38.15</v>
      </c>
      <c s="28" r="S828">
        <v>1464.76</v>
      </c>
      <c s="10" r="T828"/>
      <c s="20" r="U828">
        <f>X828*32</f>
        <v>0</v>
      </c>
      <c s="29" r="V828">
        <f>IF((U828=0),0,(S828/U828))</f>
        <v>0</v>
      </c>
      <c s="28" r="X828">
        <f>(AA828+AB828)*AC828</f>
        <v>0</v>
      </c>
      <c s="10" r="Y828"/>
      <c s="22" r="AA828"/>
      <c s="22" r="AB828"/>
      <c s="22" r="AC828"/>
      <c s="22" r="AD828"/>
    </row>
    <row customHeight="1" r="829" ht="12.0">
      <c s="13" r="A829">
        <v>41309.4583333333</v>
      </c>
      <c s="16" r="B829">
        <v>41309.4583333333</v>
      </c>
      <c s="13" r="C829">
        <f>A829+TIME(5,0,0)</f>
        <v>41309.6666666667</v>
      </c>
      <c s="17" r="D829">
        <f>DATE(YEAR(C829),MONTH(C829),DAY(C829))</f>
        <v>41309</v>
      </c>
      <c s="18" r="E829">
        <f>HOUR(C829)</f>
        <v>16</v>
      </c>
      <c t="str" s="18" r="F829">
        <f>CONCATENATE("LMsched:",(H829*1000))</f>
        <v>LMsched:32000</v>
      </c>
      <c s="11" r="G829">
        <v>32</v>
      </c>
      <c s="6" r="H829">
        <v>32</v>
      </c>
      <c s="25" r="I829">
        <v>0</v>
      </c>
      <c t="str" s="18" r="J829">
        <f>CONCATENATE("LMbid:",(G829*1000))</f>
        <v>LMbid:32000</v>
      </c>
      <c t="str" s="18" r="K829">
        <f>CONCATENATE("LMUnscheduled:",(I829*1000))</f>
        <v>LMUnscheduled:0</v>
      </c>
      <c t="str" s="18" r="L829">
        <f>CONCATENATE("LMPlanned:",(N829*1000))</f>
        <v>LMPlanned:0</v>
      </c>
      <c t="str" s="18" r="M829">
        <f>CONCATENATE("LMSettled:",(P829*1000))</f>
        <v>LMSettled:0</v>
      </c>
      <c s="25" r="N829">
        <v>0</v>
      </c>
      <c s="24" r="O829"/>
      <c s="6" r="P829">
        <v>0</v>
      </c>
      <c s="10" r="Q829">
        <v>0</v>
      </c>
      <c s="28" r="R829">
        <v>0</v>
      </c>
      <c s="28" r="S829">
        <v>1562.24</v>
      </c>
      <c s="10" r="T829"/>
      <c s="20" r="U829">
        <f>X829*32</f>
        <v>0</v>
      </c>
      <c s="29" r="V829">
        <f>IF((U829=0),0,(S829/U829))</f>
        <v>0</v>
      </c>
      <c s="28" r="X829">
        <f>(AA829+AB829)*AC829</f>
        <v>0</v>
      </c>
      <c s="10" r="Y829"/>
      <c s="22" r="AA829"/>
      <c s="22" r="AB829"/>
      <c s="22" r="AC829"/>
      <c s="22" r="AD829"/>
    </row>
    <row customHeight="1" r="830" ht="12.0">
      <c s="13" r="A830">
        <v>41309.5</v>
      </c>
      <c s="16" r="B830">
        <v>41309.5</v>
      </c>
      <c s="13" r="C830">
        <f>A830+TIME(5,0,0)</f>
        <v>41309.7083333333</v>
      </c>
      <c s="17" r="D830">
        <f>DATE(YEAR(C830),MONTH(C830),DAY(C830))</f>
        <v>41309</v>
      </c>
      <c s="18" r="E830">
        <f>HOUR(C830)</f>
        <v>17</v>
      </c>
      <c t="str" s="18" r="F830">
        <f>CONCATENATE("LMsched:",(H830*1000))</f>
        <v>LMsched:32000</v>
      </c>
      <c s="11" r="G830">
        <v>32</v>
      </c>
      <c s="6" r="H830">
        <v>32</v>
      </c>
      <c s="25" r="I830">
        <v>0</v>
      </c>
      <c t="str" s="18" r="J830">
        <f>CONCATENATE("LMbid:",(G830*1000))</f>
        <v>LMbid:32000</v>
      </c>
      <c t="str" s="18" r="K830">
        <f>CONCATENATE("LMUnscheduled:",(I830*1000))</f>
        <v>LMUnscheduled:0</v>
      </c>
      <c t="str" s="18" r="L830">
        <f>CONCATENATE("LMPlanned:",(N830*1000))</f>
        <v>LMPlanned:0</v>
      </c>
      <c t="str" s="18" r="M830">
        <f>CONCATENATE("LMSettled:",(P830*1000))</f>
        <v>LMSettled:0</v>
      </c>
      <c s="25" r="N830">
        <v>0</v>
      </c>
      <c s="24" r="O830"/>
      <c s="6" r="P830">
        <v>0</v>
      </c>
      <c s="10" r="Q830">
        <v>-2</v>
      </c>
      <c s="28" r="R830">
        <v>-79.16</v>
      </c>
      <c s="28" r="S830">
        <v>1204.17</v>
      </c>
      <c s="10" r="T830"/>
      <c s="20" r="U830">
        <f>X830*32</f>
        <v>0</v>
      </c>
      <c s="29" r="V830">
        <f>IF((U830=0),0,(S830/U830))</f>
        <v>0</v>
      </c>
      <c s="28" r="X830">
        <f>(AA830+AB830)*AC830</f>
        <v>0</v>
      </c>
      <c s="10" r="Y830"/>
      <c s="22" r="AA830"/>
      <c s="22" r="AB830"/>
      <c s="22" r="AC830"/>
      <c s="22" r="AD830"/>
    </row>
    <row customHeight="1" r="831" ht="12.0">
      <c s="13" r="A831">
        <v>41309.5416666667</v>
      </c>
      <c s="16" r="B831">
        <v>41309.5416666667</v>
      </c>
      <c s="13" r="C831">
        <f>A831+TIME(5,0,0)</f>
        <v>41309.75</v>
      </c>
      <c s="17" r="D831">
        <f>DATE(YEAR(C831),MONTH(C831),DAY(C831))</f>
        <v>41309</v>
      </c>
      <c s="18" r="E831">
        <f>HOUR(C831)</f>
        <v>18</v>
      </c>
      <c t="str" s="18" r="F831">
        <f>CONCATENATE("LMsched:",(H831*1000))</f>
        <v>LMsched:32000</v>
      </c>
      <c s="11" r="G831">
        <v>32</v>
      </c>
      <c s="6" r="H831">
        <v>32</v>
      </c>
      <c s="25" r="I831">
        <v>0</v>
      </c>
      <c t="str" s="18" r="J831">
        <f>CONCATENATE("LMbid:",(G831*1000))</f>
        <v>LMbid:32000</v>
      </c>
      <c t="str" s="18" r="K831">
        <f>CONCATENATE("LMUnscheduled:",(I831*1000))</f>
        <v>LMUnscheduled:0</v>
      </c>
      <c t="str" s="18" r="L831">
        <f>CONCATENATE("LMPlanned:",(N831*1000))</f>
        <v>LMPlanned:0</v>
      </c>
      <c t="str" s="18" r="M831">
        <f>CONCATENATE("LMSettled:",(P831*1000))</f>
        <v>LMSettled:0</v>
      </c>
      <c s="25" r="N831">
        <v>0</v>
      </c>
      <c s="24" r="O831"/>
      <c s="6" r="P831">
        <v>0</v>
      </c>
      <c s="10" r="Q831">
        <v>-1</v>
      </c>
      <c s="28" r="R831">
        <v>-34.57</v>
      </c>
      <c s="28" r="S831">
        <v>941.97</v>
      </c>
      <c s="10" r="T831"/>
      <c s="20" r="U831">
        <f>X831*32</f>
        <v>0</v>
      </c>
      <c s="29" r="V831">
        <f>IF((U831=0),0,(S831/U831))</f>
        <v>0</v>
      </c>
      <c s="28" r="X831">
        <f>(AA831+AB831)*AC831</f>
        <v>0</v>
      </c>
      <c s="10" r="Y831"/>
      <c s="22" r="AA831"/>
      <c s="22" r="AB831"/>
      <c s="22" r="AC831"/>
      <c s="22" r="AD831"/>
    </row>
    <row customHeight="1" r="832" ht="12.0">
      <c s="13" r="A832">
        <v>41309.5833333333</v>
      </c>
      <c s="16" r="B832">
        <v>41309.5833333333</v>
      </c>
      <c s="13" r="C832">
        <f>A832+TIME(5,0,0)</f>
        <v>41309.7916666667</v>
      </c>
      <c s="17" r="D832">
        <f>DATE(YEAR(C832),MONTH(C832),DAY(C832))</f>
        <v>41309</v>
      </c>
      <c s="18" r="E832">
        <f>HOUR(C832)</f>
        <v>19</v>
      </c>
      <c t="str" s="18" r="F832">
        <f>CONCATENATE("LMsched:",(H832*1000))</f>
        <v>LMsched:32000</v>
      </c>
      <c s="11" r="G832">
        <v>32</v>
      </c>
      <c s="6" r="H832">
        <v>32</v>
      </c>
      <c s="25" r="I832">
        <v>0</v>
      </c>
      <c t="str" s="18" r="J832">
        <f>CONCATENATE("LMbid:",(G832*1000))</f>
        <v>LMbid:32000</v>
      </c>
      <c t="str" s="18" r="K832">
        <f>CONCATENATE("LMUnscheduled:",(I832*1000))</f>
        <v>LMUnscheduled:0</v>
      </c>
      <c t="str" s="18" r="L832">
        <f>CONCATENATE("LMPlanned:",(N832*1000))</f>
        <v>LMPlanned:0</v>
      </c>
      <c t="str" s="18" r="M832">
        <f>CONCATENATE("LMSettled:",(P832*1000))</f>
        <v>LMSettled:0</v>
      </c>
      <c s="25" r="N832">
        <v>0</v>
      </c>
      <c s="24" r="O832"/>
      <c s="6" r="P832">
        <v>0</v>
      </c>
      <c s="10" r="Q832">
        <v>-2</v>
      </c>
      <c s="28" r="R832">
        <v>35.04</v>
      </c>
      <c s="28" r="S832">
        <v>1064.41</v>
      </c>
      <c s="10" r="T832"/>
      <c s="20" r="U832">
        <f>X832*32</f>
        <v>0</v>
      </c>
      <c s="29" r="V832">
        <f>IF((U832=0),0,(S833/U832))</f>
        <v>0</v>
      </c>
      <c s="28" r="X832">
        <f>(AA832+AB832)*AC832</f>
        <v>0</v>
      </c>
      <c s="10" r="Y832"/>
      <c s="22" r="AA832"/>
      <c s="22" r="AB832"/>
      <c s="22" r="AC832"/>
      <c s="22" r="AD832"/>
    </row>
    <row customHeight="1" r="833" ht="12.0">
      <c s="13" r="A833">
        <v>41309.625</v>
      </c>
      <c s="16" r="B833">
        <v>41309.625</v>
      </c>
      <c s="13" r="C833">
        <f>A833+TIME(5,0,0)</f>
        <v>41309.8333333333</v>
      </c>
      <c s="17" r="D833">
        <f>DATE(YEAR(C833),MONTH(C833),DAY(C833))</f>
        <v>41309</v>
      </c>
      <c s="18" r="E833">
        <f>HOUR(C833)</f>
        <v>20</v>
      </c>
      <c t="str" s="18" r="F833">
        <f>CONCATENATE("LMsched:",(H833*1000))</f>
        <v>LMsched:32000</v>
      </c>
      <c s="11" r="G833">
        <v>32</v>
      </c>
      <c s="6" r="H833">
        <v>32</v>
      </c>
      <c s="25" r="I833">
        <v>0</v>
      </c>
      <c t="str" s="18" r="J833">
        <f>CONCATENATE("LMbid:",(G833*1000))</f>
        <v>LMbid:32000</v>
      </c>
      <c t="str" s="18" r="K833">
        <f>CONCATENATE("LMUnscheduled:",(I833*1000))</f>
        <v>LMUnscheduled:0</v>
      </c>
      <c t="str" s="18" r="L833">
        <f>CONCATENATE("LMPlanned:",(N833*1000))</f>
        <v>LMPlanned:0</v>
      </c>
      <c t="str" s="18" r="M833">
        <f>CONCATENATE("LMSettled:",(P833*1000))</f>
        <v>LMSettled:0</v>
      </c>
      <c s="25" r="N833">
        <v>0</v>
      </c>
      <c s="24" r="O833"/>
      <c s="6" r="P833">
        <v>0</v>
      </c>
      <c s="10" r="Q833">
        <v>0</v>
      </c>
      <c s="28" r="R833">
        <v>0</v>
      </c>
      <c s="28" r="S833">
        <v>1176.07</v>
      </c>
      <c s="10" r="T833"/>
      <c s="20" r="U833">
        <f>X833*32</f>
        <v>0</v>
      </c>
      <c s="29" r="V833">
        <f>IF((U833=0),0,(S834/U833))</f>
        <v>0</v>
      </c>
      <c s="28" r="X833">
        <f>(AA833+AB833)*AC833</f>
        <v>0</v>
      </c>
      <c s="10" r="Y833"/>
      <c s="22" r="AA833"/>
      <c s="22" r="AB833"/>
      <c s="22" r="AC833"/>
      <c s="22" r="AD833"/>
    </row>
    <row customHeight="1" r="834" ht="12.0">
      <c s="13" r="A834">
        <v>41309.6666666667</v>
      </c>
      <c s="16" r="B834">
        <v>41309.6666666667</v>
      </c>
      <c s="13" r="C834">
        <f>A834+TIME(5,0,0)</f>
        <v>41309.875</v>
      </c>
      <c s="17" r="D834">
        <f>DATE(YEAR(C834),MONTH(C834),DAY(C834))</f>
        <v>41309</v>
      </c>
      <c s="18" r="E834">
        <f>HOUR(C834)</f>
        <v>21</v>
      </c>
      <c t="str" s="18" r="F834">
        <f>CONCATENATE("LMsched:",(H834*1000))</f>
        <v>LMsched:32000</v>
      </c>
      <c s="11" r="G834">
        <v>32</v>
      </c>
      <c s="6" r="H834">
        <v>32</v>
      </c>
      <c s="25" r="I834">
        <v>0</v>
      </c>
      <c t="str" s="18" r="J834">
        <f>CONCATENATE("LMbid:",(G834*1000))</f>
        <v>LMbid:32000</v>
      </c>
      <c t="str" s="18" r="K834">
        <f>CONCATENATE("LMUnscheduled:",(I834*1000))</f>
        <v>LMUnscheduled:0</v>
      </c>
      <c t="str" s="18" r="L834">
        <f>CONCATENATE("LMPlanned:",(N834*1000))</f>
        <v>LMPlanned:0</v>
      </c>
      <c t="str" s="18" r="M834">
        <f>CONCATENATE("LMSettled:",(P834*1000))</f>
        <v>LMSettled:0</v>
      </c>
      <c s="25" r="N834">
        <v>0</v>
      </c>
      <c s="24" r="O834"/>
      <c s="6" r="P834">
        <v>0</v>
      </c>
      <c s="10" r="Q834">
        <v>-2</v>
      </c>
      <c s="28" r="R834">
        <v>-68.2</v>
      </c>
      <c s="28" r="S834">
        <v>537.06</v>
      </c>
      <c s="10" r="T834"/>
      <c s="20" r="U834">
        <f>X834*32</f>
        <v>0</v>
      </c>
      <c s="29" r="V834">
        <f>IF((U834=0),0,(S835/U834))</f>
        <v>0</v>
      </c>
      <c s="28" r="X834">
        <f>(AA834+AB834)*AC834</f>
        <v>0</v>
      </c>
      <c s="10" r="Y834"/>
      <c s="22" r="AA834"/>
      <c s="22" r="AB834"/>
      <c s="22" r="AC834"/>
      <c s="22" r="AD834"/>
    </row>
    <row customHeight="1" r="835" ht="12.0">
      <c s="13" r="A835">
        <v>41309.7083333333</v>
      </c>
      <c s="16" r="B835">
        <v>41309.7083333333</v>
      </c>
      <c s="13" r="C835">
        <f>A835+TIME(5,0,0)</f>
        <v>41309.9166666667</v>
      </c>
      <c s="17" r="D835">
        <f>DATE(YEAR(C835),MONTH(C835),DAY(C835))</f>
        <v>41309</v>
      </c>
      <c s="18" r="E835">
        <f>HOUR(C835)</f>
        <v>22</v>
      </c>
      <c t="str" s="18" r="F835">
        <f>CONCATENATE("LMsched:",(H835*1000))</f>
        <v>LMsched:32000</v>
      </c>
      <c s="11" r="G835">
        <v>32</v>
      </c>
      <c s="6" r="H835">
        <v>32</v>
      </c>
      <c s="25" r="I835">
        <v>0</v>
      </c>
      <c t="str" s="18" r="J835">
        <f>CONCATENATE("LMbid:",(G835*1000))</f>
        <v>LMbid:32000</v>
      </c>
      <c t="str" s="18" r="K835">
        <f>CONCATENATE("LMUnscheduled:",(I835*1000))</f>
        <v>LMUnscheduled:0</v>
      </c>
      <c t="str" s="18" r="L835">
        <f>CONCATENATE("LMPlanned:",(N835*1000))</f>
        <v>LMPlanned:0</v>
      </c>
      <c t="str" s="18" r="M835">
        <f>CONCATENATE("LMSettled:",(P835*1000))</f>
        <v>LMSettled:0</v>
      </c>
      <c s="25" r="N835">
        <v>0</v>
      </c>
      <c s="24" r="O835"/>
      <c s="6" r="P835">
        <v>0</v>
      </c>
      <c s="10" r="Q835">
        <v>-1</v>
      </c>
      <c s="28" r="R835">
        <v>-34.58</v>
      </c>
      <c s="28" r="S835">
        <v>1101.54</v>
      </c>
      <c s="10" r="T835"/>
      <c s="20" r="U835">
        <f>X835*32</f>
        <v>0</v>
      </c>
      <c s="29" r="V835">
        <f>IF((U835=0),0,(S836/U835))</f>
        <v>0</v>
      </c>
      <c s="28" r="X835">
        <f>(AA835+AB835)*AC835</f>
        <v>0</v>
      </c>
      <c s="10" r="Y835"/>
      <c s="22" r="AA835"/>
      <c s="22" r="AB835"/>
      <c s="22" r="AC835"/>
      <c s="22" r="AD835"/>
    </row>
    <row customHeight="1" r="836" ht="12.0">
      <c s="13" r="A836">
        <v>41309.75</v>
      </c>
      <c s="16" r="B836">
        <v>41309.75</v>
      </c>
      <c s="13" r="C836">
        <f>A836+TIME(5,0,0)</f>
        <v>41309.9583333333</v>
      </c>
      <c s="17" r="D836">
        <f>DATE(YEAR(C836),MONTH(C836),DAY(C836))</f>
        <v>41309</v>
      </c>
      <c s="18" r="E836">
        <f>HOUR(C836)</f>
        <v>23</v>
      </c>
      <c t="str" s="18" r="F836">
        <f>CONCATENATE("LMsched:",(H836*1000))</f>
        <v>LMsched:32000</v>
      </c>
      <c s="11" r="G836">
        <v>32</v>
      </c>
      <c s="6" r="H836">
        <v>32</v>
      </c>
      <c s="25" r="I836">
        <v>0</v>
      </c>
      <c t="str" s="18" r="J836">
        <f>CONCATENATE("LMbid:",(G836*1000))</f>
        <v>LMbid:32000</v>
      </c>
      <c t="str" s="18" r="K836">
        <f>CONCATENATE("LMUnscheduled:",(I836*1000))</f>
        <v>LMUnscheduled:0</v>
      </c>
      <c t="str" s="18" r="L836">
        <f>CONCATENATE("LMPlanned:",(N836*1000))</f>
        <v>LMPlanned:0</v>
      </c>
      <c t="str" s="18" r="M836">
        <f>CONCATENATE("LMSettled:",(P836*1000))</f>
        <v>LMSettled:0</v>
      </c>
      <c s="25" r="N836">
        <v>0</v>
      </c>
      <c s="24" r="O836"/>
      <c s="6" r="P836">
        <v>0</v>
      </c>
      <c s="10" r="Q836">
        <v>-1</v>
      </c>
      <c s="28" r="R836">
        <v>-36.43</v>
      </c>
      <c s="28" r="S836">
        <v>1118.06</v>
      </c>
      <c s="10" r="T836"/>
      <c s="20" r="U836">
        <f>X836*32</f>
        <v>0</v>
      </c>
      <c s="29" r="V836">
        <f>IF((U836=0),0,(S837/U836))</f>
        <v>0</v>
      </c>
      <c s="28" r="X836">
        <f>(AA836+AB836)*AC836</f>
        <v>0</v>
      </c>
      <c s="10" r="Y836"/>
      <c s="22" r="AA836"/>
      <c s="22" r="AB836"/>
      <c s="22" r="AC836"/>
      <c s="22" r="AD836"/>
    </row>
    <row customHeight="1" r="837" ht="12.0">
      <c s="13" r="A837">
        <v>41309.7916666667</v>
      </c>
      <c s="16" r="B837">
        <v>41309.7916666667</v>
      </c>
      <c s="13" r="C837">
        <f>A837+TIME(5,0,0)</f>
        <v>41310</v>
      </c>
      <c s="17" r="D837">
        <f>DATE(YEAR(C837),MONTH(C837),DAY(C837))</f>
        <v>41310</v>
      </c>
      <c s="18" r="E837">
        <f>HOUR(C837)</f>
        <v>0</v>
      </c>
      <c t="str" s="18" r="F837">
        <f>CONCATENATE("LMsched:",(H837*1000))</f>
        <v>LMsched:32000</v>
      </c>
      <c s="11" r="G837">
        <v>32</v>
      </c>
      <c s="6" r="H837">
        <v>32</v>
      </c>
      <c s="25" r="I837">
        <v>0</v>
      </c>
      <c t="str" s="18" r="J837">
        <f>CONCATENATE("LMbid:",(G837*1000))</f>
        <v>LMbid:32000</v>
      </c>
      <c t="str" s="18" r="K837">
        <f>CONCATENATE("LMUnscheduled:",(I837*1000))</f>
        <v>LMUnscheduled:0</v>
      </c>
      <c t="str" s="18" r="L837">
        <f>CONCATENATE("LMPlanned:",(N837*1000))</f>
        <v>LMPlanned:0</v>
      </c>
      <c t="str" s="18" r="M837">
        <f>CONCATENATE("LMSettled:",(P837*1000))</f>
        <v>LMSettled:0</v>
      </c>
      <c s="25" r="N837">
        <v>0</v>
      </c>
      <c s="24" r="O837"/>
      <c s="6" r="P837">
        <v>0</v>
      </c>
      <c s="10" r="Q837">
        <v>-2</v>
      </c>
      <c s="28" r="R837">
        <v>-139.72</v>
      </c>
      <c s="28" r="S837">
        <v>3521.29</v>
      </c>
      <c s="10" r="T837"/>
      <c s="20" r="U837">
        <f>X837*32</f>
        <v>0</v>
      </c>
      <c s="29" r="V837">
        <f>IF((U837=0),0,(S838/U837))</f>
        <v>0</v>
      </c>
      <c s="28" r="X837">
        <f>(AA837+AB837)*AC837</f>
        <v>0</v>
      </c>
      <c s="10" r="Y837"/>
      <c s="22" r="AA837"/>
      <c s="22" r="AB837"/>
      <c s="22" r="AC837"/>
      <c s="22" r="AD837"/>
    </row>
    <row customHeight="1" r="838" ht="12.0">
      <c s="13" r="A838">
        <v>41309.8333333333</v>
      </c>
      <c s="16" r="B838">
        <v>41309.8333333333</v>
      </c>
      <c s="13" r="C838">
        <f>A838+TIME(5,0,0)</f>
        <v>41310.0416666667</v>
      </c>
      <c s="17" r="D838">
        <f>DATE(YEAR(C838),MONTH(C838),DAY(C838))</f>
        <v>41310</v>
      </c>
      <c s="18" r="E838">
        <f>HOUR(C838)</f>
        <v>1</v>
      </c>
      <c t="str" s="18" r="F838">
        <f>CONCATENATE("LMsched:",(H838*1000))</f>
        <v>LMsched:32000</v>
      </c>
      <c s="11" r="G838">
        <v>32</v>
      </c>
      <c s="6" r="H838">
        <v>32</v>
      </c>
      <c s="25" r="I838">
        <v>0</v>
      </c>
      <c t="str" s="18" r="J838">
        <f>CONCATENATE("LMbid:",(G838*1000))</f>
        <v>LMbid:32000</v>
      </c>
      <c t="str" s="18" r="K838">
        <f>CONCATENATE("LMUnscheduled:",(I838*1000))</f>
        <v>LMUnscheduled:0</v>
      </c>
      <c t="str" s="18" r="L838">
        <f>CONCATENATE("LMPlanned:",(N838*1000))</f>
        <v>LMPlanned:0</v>
      </c>
      <c t="str" s="18" r="M838">
        <f>CONCATENATE("LMSettled:",(P838*1000))</f>
        <v>LMSettled:0</v>
      </c>
      <c s="25" r="N838">
        <v>0</v>
      </c>
      <c s="24" r="O838"/>
      <c s="6" r="P838">
        <v>0</v>
      </c>
      <c s="10" r="Q838">
        <v>0</v>
      </c>
      <c s="28" r="R838">
        <v>0</v>
      </c>
      <c s="28" r="S838">
        <v>1990.45</v>
      </c>
      <c s="10" r="T838"/>
      <c s="20" r="U838">
        <f>X838*32</f>
        <v>0</v>
      </c>
      <c s="29" r="V838">
        <f>IF((U838=0),0,(S839/U838))</f>
        <v>0</v>
      </c>
      <c s="28" r="X838">
        <f>(AA838+AB838)*AC838</f>
        <v>0</v>
      </c>
      <c s="10" r="Y838"/>
      <c s="22" r="AA838"/>
      <c s="22" r="AB838"/>
      <c s="22" r="AC838"/>
      <c s="22" r="AD838"/>
    </row>
    <row customHeight="1" r="839" ht="12.0">
      <c s="13" r="A839">
        <v>41309.875</v>
      </c>
      <c s="16" r="B839">
        <v>41309.875</v>
      </c>
      <c s="13" r="C839">
        <f>A839+TIME(5,0,0)</f>
        <v>41310.0833333333</v>
      </c>
      <c s="17" r="D839">
        <f>DATE(YEAR(C839),MONTH(C839),DAY(C839))</f>
        <v>41310</v>
      </c>
      <c s="18" r="E839">
        <f>HOUR(C839)</f>
        <v>2</v>
      </c>
      <c t="str" s="18" r="F839">
        <f>CONCATENATE("LMsched:",(H839*1000))</f>
        <v>LMsched:32000</v>
      </c>
      <c s="11" r="G839">
        <v>32</v>
      </c>
      <c s="6" r="H839">
        <v>32</v>
      </c>
      <c s="25" r="I839">
        <v>0</v>
      </c>
      <c t="str" s="18" r="J839">
        <f>CONCATENATE("LMbid:",(G839*1000))</f>
        <v>LMbid:32000</v>
      </c>
      <c t="str" s="18" r="K839">
        <f>CONCATENATE("LMUnscheduled:",(I839*1000))</f>
        <v>LMUnscheduled:0</v>
      </c>
      <c t="str" s="18" r="L839">
        <f>CONCATENATE("LMPlanned:",(N839*1000))</f>
        <v>LMPlanned:0</v>
      </c>
      <c t="str" s="18" r="M839">
        <f>CONCATENATE("LMSettled:",(P839*1000))</f>
        <v>LMSettled:0</v>
      </c>
      <c s="25" r="N839">
        <v>0</v>
      </c>
      <c s="24" r="O839"/>
      <c s="6" r="P839">
        <v>0</v>
      </c>
      <c s="10" r="Q839">
        <v>-2</v>
      </c>
      <c s="28" r="R839">
        <v>-85.52</v>
      </c>
      <c s="28" r="S839">
        <v>1195.05</v>
      </c>
      <c s="10" r="T839"/>
      <c s="20" r="U839">
        <f>X839*32</f>
        <v>0</v>
      </c>
      <c s="29" r="V839">
        <f>IF((U839=0),0,(S840/U839))</f>
        <v>0</v>
      </c>
      <c s="28" r="X839">
        <f>(AA839+AB839)*AC839</f>
        <v>0</v>
      </c>
      <c s="10" r="Y839"/>
      <c s="22" r="AA839"/>
      <c s="22" r="AB839"/>
      <c s="22" r="AC839"/>
      <c s="22" r="AD839"/>
    </row>
    <row customHeight="1" r="840" ht="12.0">
      <c s="13" r="A840">
        <v>41309.9166666667</v>
      </c>
      <c s="16" r="B840">
        <v>41309.9166666667</v>
      </c>
      <c s="13" r="C840">
        <f>A840+TIME(5,0,0)</f>
        <v>41310.125</v>
      </c>
      <c s="17" r="D840">
        <f>DATE(YEAR(C840),MONTH(C840),DAY(C840))</f>
        <v>41310</v>
      </c>
      <c s="18" r="E840">
        <f>HOUR(C840)</f>
        <v>3</v>
      </c>
      <c t="str" s="18" r="F840">
        <f>CONCATENATE("LMsched:",(H840*1000))</f>
        <v>LMsched:32000</v>
      </c>
      <c s="11" r="G840">
        <v>32</v>
      </c>
      <c s="6" r="H840">
        <v>32</v>
      </c>
      <c s="25" r="I840">
        <v>0</v>
      </c>
      <c t="str" s="18" r="J840">
        <f>CONCATENATE("LMbid:",(G840*1000))</f>
        <v>LMbid:32000</v>
      </c>
      <c t="str" s="18" r="K840">
        <f>CONCATENATE("LMUnscheduled:",(I840*1000))</f>
        <v>LMUnscheduled:0</v>
      </c>
      <c t="str" s="18" r="L840">
        <f>CONCATENATE("LMPlanned:",(N840*1000))</f>
        <v>LMPlanned:0</v>
      </c>
      <c t="str" s="18" r="M840">
        <f>CONCATENATE("LMSettled:",(P840*1000))</f>
        <v>LMSettled:0</v>
      </c>
      <c s="25" r="N840">
        <v>0</v>
      </c>
      <c s="24" r="O840"/>
      <c s="6" r="P840">
        <v>0</v>
      </c>
      <c s="10" r="Q840">
        <v>1</v>
      </c>
      <c s="28" r="R840">
        <v>34.87</v>
      </c>
      <c s="28" r="S840">
        <v>1079.95</v>
      </c>
      <c s="10" r="T840"/>
      <c s="20" r="U840">
        <f>X840*32</f>
        <v>0</v>
      </c>
      <c s="29" r="V840">
        <f>IF((U840=0),0,(S841/U840))</f>
        <v>0</v>
      </c>
      <c s="28" r="X840">
        <f>(AA840+AB840)*AC840</f>
        <v>0</v>
      </c>
      <c s="10" r="Y840"/>
      <c s="22" r="AA840"/>
      <c s="22" r="AB840"/>
      <c s="22" r="AC840"/>
      <c s="22" r="AD840"/>
    </row>
    <row customHeight="1" r="841" ht="12.0">
      <c s="13" r="A841">
        <v>41309.9583333333</v>
      </c>
      <c s="16" r="B841">
        <v>41309.9583333333</v>
      </c>
      <c s="13" r="C841">
        <f>A841+TIME(5,0,0)</f>
        <v>41310.1666666667</v>
      </c>
      <c s="17" r="D841">
        <f>DATE(YEAR(C841),MONTH(C841),DAY(C841))</f>
        <v>41310</v>
      </c>
      <c s="18" r="E841">
        <f>HOUR(C841)</f>
        <v>4</v>
      </c>
      <c t="str" s="18" r="F841">
        <f>CONCATENATE("LMsched:",(H841*1000))</f>
        <v>LMsched:32000</v>
      </c>
      <c s="11" r="G841">
        <v>32</v>
      </c>
      <c s="6" r="H841">
        <v>32</v>
      </c>
      <c s="25" r="I841">
        <v>0</v>
      </c>
      <c t="str" s="18" r="J841">
        <f>CONCATENATE("LMbid:",(G841*1000))</f>
        <v>LMbid:32000</v>
      </c>
      <c t="str" s="18" r="K841">
        <f>CONCATENATE("LMUnscheduled:",(I841*1000))</f>
        <v>LMUnscheduled:0</v>
      </c>
      <c t="str" s="18" r="L841">
        <f>CONCATENATE("LMPlanned:",(N841*1000))</f>
        <v>LMPlanned:0</v>
      </c>
      <c t="str" s="18" r="M841">
        <f>CONCATENATE("LMSettled:",(P841*1000))</f>
        <v>LMSettled:0</v>
      </c>
      <c s="25" r="N841">
        <v>0</v>
      </c>
      <c s="24" r="O841"/>
      <c s="6" r="P841">
        <v>0</v>
      </c>
      <c s="10" r="Q841">
        <v>-3</v>
      </c>
      <c s="28" r="R841">
        <v>-93</v>
      </c>
      <c s="28" r="S841">
        <v>832.2</v>
      </c>
      <c s="10" r="T841"/>
      <c s="20" r="U841">
        <f>X841*32</f>
        <v>0</v>
      </c>
      <c s="29" r="V841">
        <f>IF((U841=0),0,(S842/U841))</f>
        <v>0</v>
      </c>
      <c s="28" r="X841">
        <f>(AA841+AB841)*AC841</f>
        <v>0</v>
      </c>
      <c s="10" r="Y841"/>
      <c s="22" r="AA841"/>
      <c s="22" r="AB841"/>
      <c s="22" r="AC841"/>
      <c s="22" r="AD841"/>
    </row>
    <row customHeight="1" r="842" ht="12.0">
      <c s="13" r="A842">
        <v>41310</v>
      </c>
      <c s="16" r="B842">
        <v>41310</v>
      </c>
      <c s="13" r="C842">
        <f>A842+TIME(5,0,0)</f>
        <v>41310.2083333333</v>
      </c>
      <c s="17" r="D842">
        <f>DATE(YEAR(C842),MONTH(C842),DAY(C842))</f>
        <v>41310</v>
      </c>
      <c s="18" r="E842">
        <f>HOUR(C842)</f>
        <v>5</v>
      </c>
      <c t="str" s="18" r="F842">
        <f>CONCATENATE("LMsched:",(H842*1000))</f>
        <v>LMsched:32000</v>
      </c>
      <c s="11" r="G842">
        <v>32</v>
      </c>
      <c s="6" r="H842">
        <v>32</v>
      </c>
      <c s="25" r="I842">
        <v>0</v>
      </c>
      <c t="str" s="18" r="J842">
        <f>CONCATENATE("LMbid:",(G842*1000))</f>
        <v>LMbid:32000</v>
      </c>
      <c t="str" s="18" r="K842">
        <f>CONCATENATE("LMUnscheduled:",(I842*1000))</f>
        <v>LMUnscheduled:0</v>
      </c>
      <c t="str" s="18" r="L842">
        <f>CONCATENATE("LMPlanned:",(N842*1000))</f>
        <v>LMPlanned:0</v>
      </c>
      <c t="str" s="18" r="M842">
        <f>CONCATENATE("LMSettled:",(P842*1000))</f>
        <v>LMSettled:32000</v>
      </c>
      <c s="25" r="N842">
        <v>0</v>
      </c>
      <c s="24" r="O842"/>
      <c s="6" r="P842">
        <v>32</v>
      </c>
      <c s="10" r="Q842">
        <v>-4</v>
      </c>
      <c s="28" r="R842">
        <v>-115.64</v>
      </c>
      <c s="28" r="S842">
        <v>780.16</v>
      </c>
      <c s="10" r="T842"/>
      <c s="20" r="U842">
        <f>X842*32</f>
        <v>0</v>
      </c>
      <c s="29" r="V842">
        <f>IF((U842=0),0,(S842/U842))</f>
        <v>0</v>
      </c>
      <c s="28" r="X842">
        <f>(AA842+AB842)*AC842</f>
        <v>0</v>
      </c>
      <c s="10" r="Y842"/>
      <c s="22" r="AA842"/>
      <c s="22" r="AB842"/>
      <c s="22" r="AC842"/>
      <c s="22" r="AD842"/>
    </row>
    <row customHeight="1" r="843" ht="12.0">
      <c s="13" r="A843">
        <v>41310.0416666667</v>
      </c>
      <c s="16" r="B843">
        <v>41310.0416666667</v>
      </c>
      <c s="13" r="C843">
        <f>A843+TIME(5,0,0)</f>
        <v>41310.25</v>
      </c>
      <c s="17" r="D843">
        <f>DATE(YEAR(C843),MONTH(C843),DAY(C843))</f>
        <v>41310</v>
      </c>
      <c s="18" r="E843">
        <f>HOUR(C843)</f>
        <v>6</v>
      </c>
      <c t="str" s="18" r="F843">
        <f>CONCATENATE("LMsched:",(H843*1000))</f>
        <v>LMsched:32000</v>
      </c>
      <c s="11" r="G843">
        <v>32</v>
      </c>
      <c s="6" r="H843">
        <v>32</v>
      </c>
      <c s="25" r="I843">
        <v>0</v>
      </c>
      <c t="str" s="18" r="J843">
        <f>CONCATENATE("LMbid:",(G843*1000))</f>
        <v>LMbid:32000</v>
      </c>
      <c t="str" s="18" r="K843">
        <f>CONCATENATE("LMUnscheduled:",(I843*1000))</f>
        <v>LMUnscheduled:0</v>
      </c>
      <c t="str" s="18" r="L843">
        <f>CONCATENATE("LMPlanned:",(N843*1000))</f>
        <v>LMPlanned:0</v>
      </c>
      <c t="str" s="18" r="M843">
        <f>CONCATENATE("LMSettled:",(P843*1000))</f>
        <v>LMSettled:0</v>
      </c>
      <c s="25" r="N843">
        <v>0</v>
      </c>
      <c s="24" r="O843"/>
      <c s="6" r="P843">
        <v>0</v>
      </c>
      <c s="10" r="Q843">
        <v>-1</v>
      </c>
      <c s="28" r="R843">
        <v>-28.26</v>
      </c>
      <c s="28" r="S843">
        <v>709.04</v>
      </c>
      <c s="10" r="T843"/>
      <c s="20" r="U843">
        <f>X843*32</f>
        <v>0</v>
      </c>
      <c s="29" r="V843">
        <f>IF((U843=0),0,(S843/U843))</f>
        <v>0</v>
      </c>
      <c s="28" r="X843">
        <f>(AA843+AB843)*AC843</f>
        <v>0</v>
      </c>
      <c s="10" r="Y843"/>
      <c s="22" r="AA843"/>
      <c s="22" r="AB843"/>
      <c s="22" r="AC843"/>
      <c s="22" r="AD843"/>
    </row>
    <row customHeight="1" r="844" ht="12.0">
      <c s="13" r="A844">
        <v>41310.0833333333</v>
      </c>
      <c s="16" r="B844">
        <v>41310.0833333333</v>
      </c>
      <c s="13" r="C844">
        <f>A844+TIME(5,0,0)</f>
        <v>41310.2916666667</v>
      </c>
      <c s="17" r="D844">
        <f>DATE(YEAR(C844),MONTH(C844),DAY(C844))</f>
        <v>41310</v>
      </c>
      <c s="18" r="E844">
        <f>HOUR(C844)</f>
        <v>7</v>
      </c>
      <c t="str" s="18" r="F844">
        <f>CONCATENATE("LMsched:",(H844*1000))</f>
        <v>LMsched:32000</v>
      </c>
      <c s="11" r="G844">
        <v>32</v>
      </c>
      <c s="6" r="H844">
        <v>32</v>
      </c>
      <c s="25" r="I844">
        <v>0</v>
      </c>
      <c t="str" s="18" r="J844">
        <f>CONCATENATE("LMbid:",(G844*1000))</f>
        <v>LMbid:32000</v>
      </c>
      <c t="str" s="18" r="K844">
        <f>CONCATENATE("LMUnscheduled:",(I844*1000))</f>
        <v>LMUnscheduled:0</v>
      </c>
      <c t="str" s="18" r="L844">
        <f>CONCATENATE("LMPlanned:",(N844*1000))</f>
        <v>LMPlanned:0</v>
      </c>
      <c t="str" s="18" r="M844">
        <f>CONCATENATE("LMSettled:",(P844*1000))</f>
        <v>LMSettled:0</v>
      </c>
      <c s="25" r="N844">
        <v>0</v>
      </c>
      <c s="24" r="O844"/>
      <c s="6" r="P844">
        <v>0</v>
      </c>
      <c s="10" r="Q844">
        <v>-2</v>
      </c>
      <c s="28" r="R844">
        <v>-57.2</v>
      </c>
      <c s="28" r="S844">
        <v>905.58</v>
      </c>
      <c s="10" r="T844"/>
      <c s="20" r="U844">
        <f>X844*32</f>
        <v>0</v>
      </c>
      <c s="29" r="V844">
        <f>IF((U844=0),0,(S844/U844))</f>
        <v>0</v>
      </c>
      <c s="28" r="X844">
        <f>(AA844+AB844)*AC844</f>
        <v>0</v>
      </c>
      <c s="10" r="Y844"/>
      <c s="22" r="AA844"/>
      <c s="22" r="AB844"/>
      <c s="22" r="AC844"/>
      <c s="22" r="AD844"/>
    </row>
    <row customHeight="1" r="845" ht="12.0">
      <c s="13" r="A845">
        <v>41310.125</v>
      </c>
      <c s="16" r="B845">
        <v>41310.125</v>
      </c>
      <c s="13" r="C845">
        <f>A845+TIME(5,0,0)</f>
        <v>41310.3333333333</v>
      </c>
      <c s="17" r="D845">
        <f>DATE(YEAR(C845),MONTH(C845),DAY(C845))</f>
        <v>41310</v>
      </c>
      <c s="18" r="E845">
        <f>HOUR(C845)</f>
        <v>8</v>
      </c>
      <c t="str" s="18" r="F845">
        <f>CONCATENATE("LMsched:",(H845*1000))</f>
        <v>LMsched:32000</v>
      </c>
      <c s="11" r="G845">
        <v>32</v>
      </c>
      <c s="6" r="H845">
        <v>32</v>
      </c>
      <c s="25" r="I845">
        <v>0</v>
      </c>
      <c t="str" s="18" r="J845">
        <f>CONCATENATE("LMbid:",(G845*1000))</f>
        <v>LMbid:32000</v>
      </c>
      <c t="str" s="18" r="K845">
        <f>CONCATENATE("LMUnscheduled:",(I845*1000))</f>
        <v>LMUnscheduled:0</v>
      </c>
      <c t="str" s="18" r="L845">
        <f>CONCATENATE("LMPlanned:",(N845*1000))</f>
        <v>LMPlanned:0</v>
      </c>
      <c t="str" s="18" r="M845">
        <f>CONCATENATE("LMSettled:",(P845*1000))</f>
        <v>LMSettled:0</v>
      </c>
      <c s="25" r="N845">
        <v>0</v>
      </c>
      <c s="24" r="O845"/>
      <c s="6" r="P845">
        <v>0</v>
      </c>
      <c s="10" r="Q845">
        <v>-1</v>
      </c>
      <c s="28" r="R845">
        <v>-27.52</v>
      </c>
      <c s="28" r="S845">
        <v>600.56</v>
      </c>
      <c s="10" r="T845"/>
      <c s="20" r="U845">
        <f>X845*32</f>
        <v>0</v>
      </c>
      <c s="29" r="V845">
        <f>IF((U845=0),0,(S845/U845))</f>
        <v>0</v>
      </c>
      <c s="28" r="X845">
        <f>(AA845+AB845)*AC845</f>
        <v>0</v>
      </c>
      <c s="10" r="Y845"/>
      <c s="22" r="AA845"/>
      <c s="22" r="AB845"/>
      <c s="22" r="AC845"/>
      <c s="22" r="AD845"/>
    </row>
    <row customHeight="1" r="846" ht="12.0">
      <c s="13" r="A846">
        <v>41310.1666666667</v>
      </c>
      <c s="16" r="B846">
        <v>41310.1666666667</v>
      </c>
      <c s="13" r="C846">
        <f>A846+TIME(5,0,0)</f>
        <v>41310.375</v>
      </c>
      <c s="17" r="D846">
        <f>DATE(YEAR(C846),MONTH(C846),DAY(C846))</f>
        <v>41310</v>
      </c>
      <c s="18" r="E846">
        <f>HOUR(C846)</f>
        <v>9</v>
      </c>
      <c t="str" s="18" r="F846">
        <f>CONCATENATE("LMsched:",(H846*1000))</f>
        <v>LMsched:32000</v>
      </c>
      <c s="11" r="G846">
        <v>32</v>
      </c>
      <c s="6" r="H846">
        <v>32</v>
      </c>
      <c s="25" r="I846">
        <v>0</v>
      </c>
      <c t="str" s="18" r="J846">
        <f>CONCATENATE("LMbid:",(G846*1000))</f>
        <v>LMbid:32000</v>
      </c>
      <c t="str" s="18" r="K846">
        <f>CONCATENATE("LMUnscheduled:",(I846*1000))</f>
        <v>LMUnscheduled:0</v>
      </c>
      <c t="str" s="18" r="L846">
        <f>CONCATENATE("LMPlanned:",(N846*1000))</f>
        <v>LMPlanned:0</v>
      </c>
      <c t="str" s="18" r="M846">
        <f>CONCATENATE("LMSettled:",(P846*1000))</f>
        <v>LMSettled:0</v>
      </c>
      <c s="25" r="N846">
        <v>0</v>
      </c>
      <c s="24" r="O846"/>
      <c s="6" r="P846">
        <v>0</v>
      </c>
      <c s="10" r="Q846">
        <v>-2</v>
      </c>
      <c s="28" r="R846">
        <v>-55.14</v>
      </c>
      <c s="28" r="S846">
        <v>569.65</v>
      </c>
      <c s="10" r="T846"/>
      <c s="20" r="U846">
        <f>X846*32</f>
        <v>0</v>
      </c>
      <c s="29" r="V846">
        <f>IF((U846=0),0,(S846/U846))</f>
        <v>0</v>
      </c>
      <c s="28" r="X846">
        <f>(AA846+AB846)*AC846</f>
        <v>0</v>
      </c>
      <c s="10" r="Y846"/>
      <c s="22" r="AA846"/>
      <c s="22" r="AB846"/>
      <c s="22" r="AC846"/>
      <c s="22" r="AD846"/>
    </row>
    <row customHeight="1" r="847" ht="12.0">
      <c s="13" r="A847">
        <v>41310.2083333333</v>
      </c>
      <c s="16" r="B847">
        <v>41310.2083333333</v>
      </c>
      <c s="13" r="C847">
        <f>A847+TIME(5,0,0)</f>
        <v>41310.4166666667</v>
      </c>
      <c s="17" r="D847">
        <f>DATE(YEAR(C847),MONTH(C847),DAY(C847))</f>
        <v>41310</v>
      </c>
      <c s="18" r="E847">
        <f>HOUR(C847)</f>
        <v>10</v>
      </c>
      <c t="str" s="18" r="F847">
        <f>CONCATENATE("LMsched:",(H847*1000))</f>
        <v>LMsched:32000</v>
      </c>
      <c s="11" r="G847">
        <v>32</v>
      </c>
      <c s="6" r="H847">
        <v>32</v>
      </c>
      <c s="25" r="I847">
        <v>0</v>
      </c>
      <c t="str" s="18" r="J847">
        <f>CONCATENATE("LMbid:",(G847*1000))</f>
        <v>LMbid:32000</v>
      </c>
      <c t="str" s="18" r="K847">
        <f>CONCATENATE("LMUnscheduled:",(I847*1000))</f>
        <v>LMUnscheduled:0</v>
      </c>
      <c t="str" s="18" r="L847">
        <f>CONCATENATE("LMPlanned:",(N847*1000))</f>
        <v>LMPlanned:0</v>
      </c>
      <c t="str" s="18" r="M847">
        <f>CONCATENATE("LMSettled:",(P847*1000))</f>
        <v>LMSettled:0</v>
      </c>
      <c s="25" r="N847">
        <v>0</v>
      </c>
      <c s="24" r="O847"/>
      <c s="6" r="P847">
        <v>0</v>
      </c>
      <c s="10" r="Q847">
        <v>0</v>
      </c>
      <c s="28" r="R847">
        <v>0</v>
      </c>
      <c s="28" r="S847">
        <v>515.3</v>
      </c>
      <c s="10" r="T847"/>
      <c s="20" r="U847">
        <f>X847*32</f>
        <v>0</v>
      </c>
      <c s="29" r="V847">
        <f>IF((U847=0),0,(S847/U847))</f>
        <v>0</v>
      </c>
      <c s="28" r="X847">
        <f>(AA847+AB847)*AC847</f>
        <v>0</v>
      </c>
      <c s="10" r="Y847"/>
      <c s="22" r="AA847"/>
      <c s="22" r="AB847"/>
      <c s="22" r="AC847"/>
      <c s="22" r="AD847"/>
    </row>
    <row customHeight="1" r="848" ht="12.0">
      <c s="13" r="A848">
        <v>41310.25</v>
      </c>
      <c s="16" r="B848">
        <v>41310.25</v>
      </c>
      <c s="13" r="C848">
        <f>A848+TIME(5,0,0)</f>
        <v>41310.4583333333</v>
      </c>
      <c s="17" r="D848">
        <f>DATE(YEAR(C848),MONTH(C848),DAY(C848))</f>
        <v>41310</v>
      </c>
      <c s="18" r="E848">
        <f>HOUR(C848)</f>
        <v>11</v>
      </c>
      <c t="str" s="18" r="F848">
        <f>CONCATENATE("LMsched:",(H848*1000))</f>
        <v>LMsched:32000</v>
      </c>
      <c s="11" r="G848">
        <v>32</v>
      </c>
      <c s="6" r="H848">
        <v>32</v>
      </c>
      <c s="25" r="I848">
        <v>0</v>
      </c>
      <c t="str" s="18" r="J848">
        <f>CONCATENATE("LMbid:",(G848*1000))</f>
        <v>LMbid:32000</v>
      </c>
      <c t="str" s="18" r="K848">
        <f>CONCATENATE("LMUnscheduled:",(I848*1000))</f>
        <v>LMUnscheduled:0</v>
      </c>
      <c t="str" s="18" r="L848">
        <f>CONCATENATE("LMPlanned:",(N848*1000))</f>
        <v>LMPlanned:0</v>
      </c>
      <c t="str" s="18" r="M848">
        <f>CONCATENATE("LMSettled:",(P848*1000))</f>
        <v>LMSettled:0</v>
      </c>
      <c s="25" r="N848">
        <v>0</v>
      </c>
      <c s="24" r="O848"/>
      <c s="6" r="P848">
        <v>0</v>
      </c>
      <c s="10" r="Q848">
        <v>-2</v>
      </c>
      <c s="28" r="R848">
        <v>-54.06</v>
      </c>
      <c s="28" r="S848">
        <v>535.07</v>
      </c>
      <c s="10" r="T848"/>
      <c s="20" r="U848">
        <f>X848*32</f>
        <v>0</v>
      </c>
      <c s="29" r="V848">
        <f>IF((U848=0),0,(S848/U848))</f>
        <v>0</v>
      </c>
      <c s="28" r="X848">
        <f>(AA848+AB848)*AC848</f>
        <v>0</v>
      </c>
      <c s="10" r="Y848"/>
      <c s="22" r="AA848"/>
      <c s="22" r="AB848"/>
      <c s="22" r="AC848"/>
      <c s="22" r="AD848"/>
    </row>
    <row customHeight="1" r="849" ht="12.0">
      <c s="13" r="A849">
        <v>41310.2916666667</v>
      </c>
      <c s="16" r="B849">
        <v>41310.2916666667</v>
      </c>
      <c s="13" r="C849">
        <f>A849+TIME(5,0,0)</f>
        <v>41310.5</v>
      </c>
      <c s="17" r="D849">
        <f>DATE(YEAR(C849),MONTH(C849),DAY(C849))</f>
        <v>41310</v>
      </c>
      <c s="18" r="E849">
        <f>HOUR(C849)</f>
        <v>12</v>
      </c>
      <c t="str" s="18" r="F849">
        <f>CONCATENATE("LMsched:",(H849*1000))</f>
        <v>LMsched:32000</v>
      </c>
      <c s="11" r="G849">
        <v>32</v>
      </c>
      <c s="6" r="H849">
        <v>32</v>
      </c>
      <c s="25" r="I849">
        <v>0</v>
      </c>
      <c t="str" s="18" r="J849">
        <f>CONCATENATE("LMbid:",(G849*1000))</f>
        <v>LMbid:32000</v>
      </c>
      <c t="str" s="18" r="K849">
        <f>CONCATENATE("LMUnscheduled:",(I849*1000))</f>
        <v>LMUnscheduled:0</v>
      </c>
      <c t="str" s="18" r="L849">
        <f>CONCATENATE("LMPlanned:",(N849*1000))</f>
        <v>LMPlanned:0</v>
      </c>
      <c t="str" s="18" r="M849">
        <f>CONCATENATE("LMSettled:",(P849*1000))</f>
        <v>LMSettled:0</v>
      </c>
      <c s="25" r="N849">
        <v>0</v>
      </c>
      <c s="24" r="O849"/>
      <c s="6" r="P849">
        <v>0</v>
      </c>
      <c s="10" r="Q849">
        <v>0</v>
      </c>
      <c s="28" r="R849">
        <v>0</v>
      </c>
      <c s="28" r="S849">
        <v>1784.53</v>
      </c>
      <c s="10" r="T849"/>
      <c s="20" r="U849">
        <f>X849*32</f>
        <v>0</v>
      </c>
      <c s="29" r="V849">
        <f>IF((U849=0),0,(S849/U849))</f>
        <v>0</v>
      </c>
      <c s="28" r="X849">
        <f>(AA849+AB849)*AC849</f>
        <v>0</v>
      </c>
      <c s="10" r="Y849"/>
      <c s="22" r="AA849"/>
      <c s="22" r="AB849"/>
      <c s="22" r="AC849"/>
      <c s="22" r="AD849"/>
    </row>
    <row customHeight="1" r="850" ht="12.0">
      <c s="13" r="A850">
        <v>41310.3333333333</v>
      </c>
      <c s="16" r="B850">
        <v>41310.3333333333</v>
      </c>
      <c s="13" r="C850">
        <f>A850+TIME(5,0,0)</f>
        <v>41310.5416666667</v>
      </c>
      <c s="17" r="D850">
        <f>DATE(YEAR(C850),MONTH(C850),DAY(C850))</f>
        <v>41310</v>
      </c>
      <c s="18" r="E850">
        <f>HOUR(C850)</f>
        <v>13</v>
      </c>
      <c t="str" s="18" r="F850">
        <f>CONCATENATE("LMsched:",(H850*1000))</f>
        <v>LMsched:32000</v>
      </c>
      <c s="11" r="G850">
        <v>32</v>
      </c>
      <c s="6" r="H850">
        <v>32</v>
      </c>
      <c s="25" r="I850">
        <v>0</v>
      </c>
      <c t="str" s="18" r="J850">
        <f>CONCATENATE("LMbid:",(G850*1000))</f>
        <v>LMbid:32000</v>
      </c>
      <c t="str" s="18" r="K850">
        <f>CONCATENATE("LMUnscheduled:",(I850*1000))</f>
        <v>LMUnscheduled:0</v>
      </c>
      <c t="str" s="18" r="L850">
        <f>CONCATENATE("LMPlanned:",(N850*1000))</f>
        <v>LMPlanned:0</v>
      </c>
      <c t="str" s="18" r="M850">
        <f>CONCATENATE("LMSettled:",(P850*1000))</f>
        <v>LMSettled:0</v>
      </c>
      <c s="25" r="N850">
        <v>0</v>
      </c>
      <c s="24" r="O850"/>
      <c s="6" r="P850">
        <v>0</v>
      </c>
      <c s="10" r="Q850">
        <v>-1</v>
      </c>
      <c s="28" r="R850">
        <v>-36.02</v>
      </c>
      <c s="28" r="S850">
        <v>772.15</v>
      </c>
      <c s="10" r="T850"/>
      <c s="20" r="U850">
        <f>X850*32</f>
        <v>0</v>
      </c>
      <c s="29" r="V850">
        <f>IF((U850=0),0,(S850/U850))</f>
        <v>0</v>
      </c>
      <c s="28" r="X850">
        <f>(AA850+AB850)*AC850</f>
        <v>0</v>
      </c>
      <c s="10" r="Y850"/>
      <c s="22" r="AA850"/>
      <c s="22" r="AB850"/>
      <c s="22" r="AC850"/>
      <c s="22" r="AD850"/>
    </row>
    <row customHeight="1" r="851" ht="12.0">
      <c s="13" r="A851">
        <v>41310.375</v>
      </c>
      <c s="16" r="B851">
        <v>41310.375</v>
      </c>
      <c s="13" r="C851">
        <f>A851+TIME(5,0,0)</f>
        <v>41310.5833333333</v>
      </c>
      <c s="17" r="D851">
        <f>DATE(YEAR(C851),MONTH(C851),DAY(C851))</f>
        <v>41310</v>
      </c>
      <c s="18" r="E851">
        <f>HOUR(C851)</f>
        <v>14</v>
      </c>
      <c t="str" s="18" r="F851">
        <f>CONCATENATE("LMsched:",(H851*1000))</f>
        <v>LMsched:30000</v>
      </c>
      <c s="11" r="G851">
        <v>32</v>
      </c>
      <c s="6" r="H851">
        <v>30</v>
      </c>
      <c s="25" r="I851">
        <v>0</v>
      </c>
      <c t="str" s="18" r="J851">
        <f>CONCATENATE("LMbid:",(G851*1000))</f>
        <v>LMbid:32000</v>
      </c>
      <c t="str" s="18" r="K851">
        <f>CONCATENATE("LMUnscheduled:",(I851*1000))</f>
        <v>LMUnscheduled:0</v>
      </c>
      <c t="str" s="18" r="L851">
        <f>CONCATENATE("LMPlanned:",(N851*1000))</f>
        <v>LMPlanned:2000</v>
      </c>
      <c t="str" s="18" r="M851">
        <f>CONCATENATE("LMSettled:",(P851*1000))</f>
        <v>LMSettled:0</v>
      </c>
      <c s="25" r="N851">
        <v>2</v>
      </c>
      <c t="s" s="24" r="O851">
        <v>55</v>
      </c>
      <c s="6" r="P851">
        <v>0</v>
      </c>
      <c s="10" r="Q851">
        <v>-1</v>
      </c>
      <c s="28" r="R851">
        <v>-35.02</v>
      </c>
      <c s="28" r="S851">
        <v>664.01</v>
      </c>
      <c s="10" r="T851"/>
      <c s="20" r="U851">
        <f>X851*32</f>
        <v>0</v>
      </c>
      <c s="29" r="V851">
        <f>IF((U851=0),0,(S851/U851))</f>
        <v>0</v>
      </c>
      <c s="28" r="X851">
        <f>(AA851+AB851)*AC851</f>
        <v>0</v>
      </c>
      <c s="10" r="Y851"/>
      <c s="22" r="AA851"/>
      <c s="22" r="AB851"/>
      <c s="22" r="AC851"/>
      <c s="22" r="AD851"/>
    </row>
    <row customHeight="1" r="852" ht="12.0">
      <c s="13" r="A852">
        <v>41310.4166666667</v>
      </c>
      <c s="16" r="B852">
        <v>41310.4166666667</v>
      </c>
      <c s="13" r="C852">
        <f>A852+TIME(5,0,0)</f>
        <v>41310.625</v>
      </c>
      <c s="17" r="D852">
        <f>DATE(YEAR(C852),MONTH(C852),DAY(C852))</f>
        <v>41310</v>
      </c>
      <c s="18" r="E852">
        <f>HOUR(C852)</f>
        <v>15</v>
      </c>
      <c t="str" s="18" r="F852">
        <f>CONCATENATE("LMsched:",(H852*1000))</f>
        <v>LMsched:30000</v>
      </c>
      <c s="11" r="G852">
        <v>32</v>
      </c>
      <c s="6" r="H852">
        <v>30</v>
      </c>
      <c s="25" r="I852">
        <v>0</v>
      </c>
      <c t="str" s="18" r="J852">
        <f>CONCATENATE("LMbid:",(G852*1000))</f>
        <v>LMbid:32000</v>
      </c>
      <c t="str" s="18" r="K852">
        <f>CONCATENATE("LMUnscheduled:",(I852*1000))</f>
        <v>LMUnscheduled:0</v>
      </c>
      <c t="str" s="18" r="L852">
        <f>CONCATENATE("LMPlanned:",(N852*1000))</f>
        <v>LMPlanned:2000</v>
      </c>
      <c t="str" s="18" r="M852">
        <f>CONCATENATE("LMSettled:",(P852*1000))</f>
        <v>LMSettled:0</v>
      </c>
      <c s="25" r="N852">
        <v>2</v>
      </c>
      <c t="s" s="24" r="O852">
        <v>55</v>
      </c>
      <c s="6" r="P852">
        <v>0</v>
      </c>
      <c s="10" r="Q852">
        <v>-1</v>
      </c>
      <c s="28" r="R852">
        <v>-34.71</v>
      </c>
      <c s="28" r="S852">
        <v>868.35</v>
      </c>
      <c s="10" r="T852"/>
      <c s="20" r="U852">
        <f>X852*32</f>
        <v>0</v>
      </c>
      <c s="29" r="V852">
        <f>IF((U852=0),0,(S852/U852))</f>
        <v>0</v>
      </c>
      <c s="28" r="X852">
        <f>(AA852+AB852)*AC852</f>
        <v>0</v>
      </c>
      <c s="10" r="Y852"/>
      <c s="22" r="AA852"/>
      <c s="22" r="AB852"/>
      <c s="22" r="AC852"/>
      <c s="22" r="AD852"/>
    </row>
    <row customHeight="1" r="853" ht="12.0">
      <c s="13" r="A853">
        <v>41310.4583333333</v>
      </c>
      <c s="16" r="B853">
        <v>41310.4583333333</v>
      </c>
      <c s="13" r="C853">
        <f>A853+TIME(5,0,0)</f>
        <v>41310.6666666667</v>
      </c>
      <c s="17" r="D853">
        <f>DATE(YEAR(C853),MONTH(C853),DAY(C853))</f>
        <v>41310</v>
      </c>
      <c s="18" r="E853">
        <f>HOUR(C853)</f>
        <v>16</v>
      </c>
      <c t="str" s="18" r="F853">
        <f>CONCATENATE("LMsched:",(H853*1000))</f>
        <v>LMsched:30000</v>
      </c>
      <c s="11" r="G853">
        <v>32</v>
      </c>
      <c s="6" r="H853">
        <v>30</v>
      </c>
      <c s="25" r="I853">
        <v>0</v>
      </c>
      <c t="str" s="18" r="J853">
        <f>CONCATENATE("LMbid:",(G853*1000))</f>
        <v>LMbid:32000</v>
      </c>
      <c t="str" s="18" r="K853">
        <f>CONCATENATE("LMUnscheduled:",(I853*1000))</f>
        <v>LMUnscheduled:0</v>
      </c>
      <c t="str" s="18" r="L853">
        <f>CONCATENATE("LMPlanned:",(N853*1000))</f>
        <v>LMPlanned:2000</v>
      </c>
      <c t="str" s="18" r="M853">
        <f>CONCATENATE("LMSettled:",(P853*1000))</f>
        <v>LMSettled:0</v>
      </c>
      <c s="25" r="N853">
        <v>2</v>
      </c>
      <c t="s" s="24" r="O853">
        <v>55</v>
      </c>
      <c s="6" r="P853">
        <v>0</v>
      </c>
      <c s="10" r="Q853">
        <v>-1</v>
      </c>
      <c s="28" r="R853">
        <v>-35.06</v>
      </c>
      <c s="28" r="S853">
        <v>829.33</v>
      </c>
      <c s="10" r="T853"/>
      <c s="20" r="U853">
        <f>X853*32</f>
        <v>0</v>
      </c>
      <c s="29" r="V853">
        <f>IF((U853=0),0,(S853/U853))</f>
        <v>0</v>
      </c>
      <c s="28" r="X853">
        <f>(AA853+AB853)*AC853</f>
        <v>0</v>
      </c>
      <c s="10" r="Y853"/>
      <c s="22" r="AA853"/>
      <c s="22" r="AB853"/>
      <c s="22" r="AC853"/>
      <c s="22" r="AD853"/>
    </row>
    <row customHeight="1" r="854" ht="12.0">
      <c s="13" r="A854">
        <v>41310.5</v>
      </c>
      <c s="16" r="B854">
        <v>41310.5</v>
      </c>
      <c s="13" r="C854">
        <f>A854+TIME(5,0,0)</f>
        <v>41310.7083333333</v>
      </c>
      <c s="17" r="D854">
        <f>DATE(YEAR(C854),MONTH(C854),DAY(C854))</f>
        <v>41310</v>
      </c>
      <c s="18" r="E854">
        <f>HOUR(C854)</f>
        <v>17</v>
      </c>
      <c t="str" s="18" r="F854">
        <f>CONCATENATE("LMsched:",(H854*1000))</f>
        <v>LMsched:30000</v>
      </c>
      <c s="11" r="G854">
        <v>32</v>
      </c>
      <c s="6" r="H854">
        <v>30</v>
      </c>
      <c s="25" r="I854">
        <v>0</v>
      </c>
      <c t="str" s="18" r="J854">
        <f>CONCATENATE("LMbid:",(G854*1000))</f>
        <v>LMbid:32000</v>
      </c>
      <c t="str" s="18" r="K854">
        <f>CONCATENATE("LMUnscheduled:",(I854*1000))</f>
        <v>LMUnscheduled:0</v>
      </c>
      <c t="str" s="18" r="L854">
        <f>CONCATENATE("LMPlanned:",(N854*1000))</f>
        <v>LMPlanned:2000</v>
      </c>
      <c t="str" s="18" r="M854">
        <f>CONCATENATE("LMSettled:",(P854*1000))</f>
        <v>LMSettled:0</v>
      </c>
      <c s="25" r="N854">
        <v>2</v>
      </c>
      <c t="s" s="24" r="O854">
        <v>55</v>
      </c>
      <c s="6" r="P854">
        <v>0</v>
      </c>
      <c s="10" r="Q854">
        <v>-2</v>
      </c>
      <c s="28" r="R854">
        <v>-70.7</v>
      </c>
      <c s="28" r="S854">
        <v>1774.09</v>
      </c>
      <c s="10" r="T854"/>
      <c s="20" r="U854">
        <f>X854*32</f>
        <v>0</v>
      </c>
      <c s="29" r="V854">
        <f>IF((U854=0),0,(S854/U854))</f>
        <v>0</v>
      </c>
      <c s="28" r="X854">
        <f>(AA854+AB854)*AC854</f>
        <v>0</v>
      </c>
      <c s="10" r="Y854"/>
      <c s="22" r="AA854"/>
      <c s="22" r="AB854"/>
      <c s="22" r="AC854"/>
      <c s="22" r="AD854"/>
    </row>
    <row customHeight="1" r="855" ht="12.0">
      <c s="13" r="A855">
        <v>41310.5416666667</v>
      </c>
      <c s="16" r="B855">
        <v>41310.5416666667</v>
      </c>
      <c s="13" r="C855">
        <f>A855+TIME(5,0,0)</f>
        <v>41310.75</v>
      </c>
      <c s="17" r="D855">
        <f>DATE(YEAR(C855),MONTH(C855),DAY(C855))</f>
        <v>41310</v>
      </c>
      <c s="18" r="E855">
        <f>HOUR(C855)</f>
        <v>18</v>
      </c>
      <c t="str" s="18" r="F855">
        <f>CONCATENATE("LMsched:",(H855*1000))</f>
        <v>LMsched:30000</v>
      </c>
      <c s="11" r="G855">
        <v>32</v>
      </c>
      <c s="6" r="H855">
        <v>30</v>
      </c>
      <c s="25" r="I855">
        <v>0</v>
      </c>
      <c t="str" s="18" r="J855">
        <f>CONCATENATE("LMbid:",(G855*1000))</f>
        <v>LMbid:32000</v>
      </c>
      <c t="str" s="18" r="K855">
        <f>CONCATENATE("LMUnscheduled:",(I855*1000))</f>
        <v>LMUnscheduled:0</v>
      </c>
      <c t="str" s="18" r="L855">
        <f>CONCATENATE("LMPlanned:",(N855*1000))</f>
        <v>LMPlanned:2000</v>
      </c>
      <c t="str" s="18" r="M855">
        <f>CONCATENATE("LMSettled:",(P855*1000))</f>
        <v>LMSettled:0</v>
      </c>
      <c s="25" r="N855">
        <v>2</v>
      </c>
      <c t="s" s="24" r="O855">
        <v>55</v>
      </c>
      <c s="6" r="P855">
        <v>0</v>
      </c>
      <c s="10" r="Q855">
        <v>-2</v>
      </c>
      <c s="28" r="R855">
        <v>-65.46</v>
      </c>
      <c s="28" r="S855">
        <v>1118.06</v>
      </c>
      <c s="10" r="T855"/>
      <c s="20" r="U855">
        <f>X855*32</f>
        <v>0</v>
      </c>
      <c s="29" r="V855">
        <f>IF((U855=0),0,(S855/U855))</f>
        <v>0</v>
      </c>
      <c s="28" r="X855">
        <f>(AA855+AB855)*AC855</f>
        <v>0</v>
      </c>
      <c s="10" r="Y855"/>
      <c s="22" r="AA855"/>
      <c s="22" r="AB855"/>
      <c s="22" r="AC855"/>
      <c s="22" r="AD855"/>
    </row>
    <row customHeight="1" r="856" ht="12.0">
      <c s="13" r="A856">
        <v>41310.5833333333</v>
      </c>
      <c s="16" r="B856">
        <v>41310.5833333333</v>
      </c>
      <c s="13" r="C856">
        <f>A856+TIME(5,0,0)</f>
        <v>41310.7916666667</v>
      </c>
      <c s="17" r="D856">
        <f>DATE(YEAR(C856),MONTH(C856),DAY(C856))</f>
        <v>41310</v>
      </c>
      <c s="18" r="E856">
        <f>HOUR(C856)</f>
        <v>19</v>
      </c>
      <c t="str" s="18" r="F856">
        <f>CONCATENATE("LMsched:",(H856*1000))</f>
        <v>LMsched:30000</v>
      </c>
      <c s="11" r="G856">
        <v>32</v>
      </c>
      <c s="6" r="H856">
        <v>30</v>
      </c>
      <c s="25" r="I856">
        <v>0</v>
      </c>
      <c t="str" s="18" r="J856">
        <f>CONCATENATE("LMbid:",(G856*1000))</f>
        <v>LMbid:32000</v>
      </c>
      <c t="str" s="18" r="K856">
        <f>CONCATENATE("LMUnscheduled:",(I856*1000))</f>
        <v>LMUnscheduled:0</v>
      </c>
      <c t="str" s="18" r="L856">
        <f>CONCATENATE("LMPlanned:",(N856*1000))</f>
        <v>LMPlanned:2000</v>
      </c>
      <c t="str" s="18" r="M856">
        <f>CONCATENATE("LMSettled:",(P856*1000))</f>
        <v>LMSettled:0</v>
      </c>
      <c s="25" r="N856">
        <v>2</v>
      </c>
      <c t="s" s="24" r="O856">
        <v>55</v>
      </c>
      <c s="6" r="P856">
        <v>0</v>
      </c>
      <c s="10" r="Q856">
        <v>-1</v>
      </c>
      <c s="28" r="R856">
        <v>-32.08</v>
      </c>
      <c s="28" r="S856">
        <v>762.42</v>
      </c>
      <c s="10" r="T856"/>
      <c s="20" r="U856">
        <f>X856*32</f>
        <v>0</v>
      </c>
      <c s="29" r="V856">
        <f>IF((U856=0),0,(S856/U856))</f>
        <v>0</v>
      </c>
      <c s="28" r="X856">
        <f>(AA856+AB856)*AC856</f>
        <v>0</v>
      </c>
      <c s="10" r="Y856"/>
      <c s="22" r="AA856"/>
      <c s="22" r="AB856"/>
      <c s="22" r="AC856"/>
      <c s="22" r="AD856"/>
    </row>
    <row customHeight="1" r="857" ht="12.0">
      <c s="13" r="A857">
        <v>41310.625</v>
      </c>
      <c s="16" r="B857">
        <v>41310.625</v>
      </c>
      <c s="13" r="C857">
        <f>A857+TIME(5,0,0)</f>
        <v>41310.8333333333</v>
      </c>
      <c s="17" r="D857">
        <f>DATE(YEAR(C857),MONTH(C857),DAY(C857))</f>
        <v>41310</v>
      </c>
      <c s="18" r="E857">
        <f>HOUR(C857)</f>
        <v>20</v>
      </c>
      <c t="str" s="18" r="F857">
        <f>CONCATENATE("LMsched:",(H857*1000))</f>
        <v>LMsched:32000</v>
      </c>
      <c s="11" r="G857">
        <v>32</v>
      </c>
      <c s="6" r="H857">
        <v>32</v>
      </c>
      <c s="25" r="I857">
        <v>0</v>
      </c>
      <c t="str" s="18" r="J857">
        <f>CONCATENATE("LMbid:",(G857*1000))</f>
        <v>LMbid:32000</v>
      </c>
      <c t="str" s="18" r="K857">
        <f>CONCATENATE("LMUnscheduled:",(I857*1000))</f>
        <v>LMUnscheduled:0</v>
      </c>
      <c t="str" s="18" r="L857">
        <f>CONCATENATE("LMPlanned:",(N857*1000))</f>
        <v>LMPlanned:0</v>
      </c>
      <c t="str" s="18" r="M857">
        <f>CONCATENATE("LMSettled:",(P857*1000))</f>
        <v>LMSettled:0</v>
      </c>
      <c s="25" r="N857">
        <v>0</v>
      </c>
      <c s="24" r="O857"/>
      <c s="6" r="P857">
        <v>0</v>
      </c>
      <c s="10" r="Q857">
        <v>-1</v>
      </c>
      <c s="28" r="R857">
        <v>-30.15</v>
      </c>
      <c s="28" r="S857">
        <v>909.11</v>
      </c>
      <c s="10" r="T857"/>
      <c s="20" r="U857">
        <f>X857*32</f>
        <v>0</v>
      </c>
      <c s="29" r="V857">
        <f>IF((U857=0),0,(S857/U857))</f>
        <v>0</v>
      </c>
      <c s="28" r="X857">
        <f>(AA857+AB857)*AC857</f>
        <v>0</v>
      </c>
      <c s="10" r="Y857"/>
      <c s="22" r="AA857"/>
      <c s="22" r="AB857"/>
      <c s="22" r="AC857"/>
      <c s="22" r="AD857"/>
    </row>
    <row customHeight="1" r="858" ht="12.0">
      <c s="13" r="A858">
        <v>41310.6666666667</v>
      </c>
      <c s="16" r="B858">
        <v>41310.6666666667</v>
      </c>
      <c s="13" r="C858">
        <f>A858+TIME(5,0,0)</f>
        <v>41310.875</v>
      </c>
      <c s="17" r="D858">
        <f>DATE(YEAR(C858),MONTH(C858),DAY(C858))</f>
        <v>41310</v>
      </c>
      <c s="18" r="E858">
        <f>HOUR(C858)</f>
        <v>21</v>
      </c>
      <c t="str" s="18" r="F858">
        <f>CONCATENATE("LMsched:",(H858*1000))</f>
        <v>LMsched:32000</v>
      </c>
      <c s="11" r="G858">
        <v>32</v>
      </c>
      <c s="6" r="H858">
        <v>32</v>
      </c>
      <c s="25" r="I858">
        <v>0</v>
      </c>
      <c t="str" s="18" r="J858">
        <f>CONCATENATE("LMbid:",(G858*1000))</f>
        <v>LMbid:32000</v>
      </c>
      <c t="str" s="18" r="K858">
        <f>CONCATENATE("LMUnscheduled:",(I858*1000))</f>
        <v>LMUnscheduled:0</v>
      </c>
      <c t="str" s="18" r="L858">
        <f>CONCATENATE("LMPlanned:",(N858*1000))</f>
        <v>LMPlanned:0</v>
      </c>
      <c t="str" s="18" r="M858">
        <f>CONCATENATE("LMSettled:",(P858*1000))</f>
        <v>LMSettled:0</v>
      </c>
      <c s="25" r="N858">
        <v>0</v>
      </c>
      <c s="24" r="O858"/>
      <c s="6" r="P858">
        <v>0</v>
      </c>
      <c s="10" r="Q858">
        <v>0</v>
      </c>
      <c s="28" r="R858">
        <v>0</v>
      </c>
      <c s="28" r="S858">
        <v>583.06</v>
      </c>
      <c s="10" r="T858"/>
      <c s="20" r="U858">
        <f>X858*32</f>
        <v>0</v>
      </c>
      <c s="29" r="V858">
        <f>IF((U858=0),0,(S858/U858))</f>
        <v>0</v>
      </c>
      <c s="28" r="X858">
        <f>(AA858+AB858)*AC858</f>
        <v>0</v>
      </c>
      <c s="10" r="Y858"/>
      <c s="22" r="AA858"/>
      <c s="22" r="AB858"/>
      <c s="22" r="AC858"/>
      <c s="22" r="AD858"/>
    </row>
    <row customHeight="1" r="859" ht="12.0">
      <c s="13" r="A859">
        <v>41310.7083333333</v>
      </c>
      <c s="16" r="B859">
        <v>41310.7083333333</v>
      </c>
      <c s="13" r="C859">
        <f>A859+TIME(5,0,0)</f>
        <v>41310.9166666667</v>
      </c>
      <c s="17" r="D859">
        <f>DATE(YEAR(C859),MONTH(C859),DAY(C859))</f>
        <v>41310</v>
      </c>
      <c s="18" r="E859">
        <f>HOUR(C859)</f>
        <v>22</v>
      </c>
      <c t="str" s="18" r="F859">
        <f>CONCATENATE("LMsched:",(H859*1000))</f>
        <v>LMsched:32000</v>
      </c>
      <c s="11" r="G859">
        <v>32</v>
      </c>
      <c s="6" r="H859">
        <v>32</v>
      </c>
      <c s="25" r="I859">
        <v>0</v>
      </c>
      <c t="str" s="18" r="J859">
        <f>CONCATENATE("LMbid:",(G859*1000))</f>
        <v>LMbid:32000</v>
      </c>
      <c t="str" s="18" r="K859">
        <f>CONCATENATE("LMUnscheduled:",(I859*1000))</f>
        <v>LMUnscheduled:0</v>
      </c>
      <c t="str" s="18" r="L859">
        <f>CONCATENATE("LMPlanned:",(N859*1000))</f>
        <v>LMPlanned:0</v>
      </c>
      <c t="str" s="18" r="M859">
        <f>CONCATENATE("LMSettled:",(P859*1000))</f>
        <v>LMSettled:0</v>
      </c>
      <c s="25" r="N859">
        <v>0</v>
      </c>
      <c s="24" r="O859"/>
      <c s="6" r="P859">
        <v>0</v>
      </c>
      <c s="10" r="Q859">
        <v>-1</v>
      </c>
      <c s="28" r="R859">
        <v>-31.68</v>
      </c>
      <c s="28" r="S859">
        <v>1159.37</v>
      </c>
      <c s="10" r="T859"/>
      <c s="20" r="U859">
        <f>X859*32</f>
        <v>0</v>
      </c>
      <c s="29" r="V859">
        <f>IF((U859=0),0,(S859/U859))</f>
        <v>0</v>
      </c>
      <c s="28" r="X859">
        <f>(AA859+AB859)*AC859</f>
        <v>0</v>
      </c>
      <c s="10" r="Y859"/>
      <c s="22" r="AA859"/>
      <c s="22" r="AB859"/>
      <c s="22" r="AC859"/>
      <c s="22" r="AD859"/>
    </row>
    <row customHeight="1" r="860" ht="12.0">
      <c s="13" r="A860">
        <v>41310.75</v>
      </c>
      <c s="16" r="B860">
        <v>41310.75</v>
      </c>
      <c s="13" r="C860">
        <f>A860+TIME(5,0,0)</f>
        <v>41310.9583333333</v>
      </c>
      <c s="17" r="D860">
        <f>DATE(YEAR(C860),MONTH(C860),DAY(C860))</f>
        <v>41310</v>
      </c>
      <c s="18" r="E860">
        <f>HOUR(C860)</f>
        <v>23</v>
      </c>
      <c t="str" s="18" r="F860">
        <f>CONCATENATE("LMsched:",(H860*1000))</f>
        <v>LMsched:32000</v>
      </c>
      <c s="11" r="G860">
        <v>32</v>
      </c>
      <c s="6" r="H860">
        <v>32</v>
      </c>
      <c s="25" r="I860">
        <v>0</v>
      </c>
      <c t="str" s="18" r="J860">
        <f>CONCATENATE("LMbid:",(G860*1000))</f>
        <v>LMbid:32000</v>
      </c>
      <c t="str" s="18" r="K860">
        <f>CONCATENATE("LMUnscheduled:",(I860*1000))</f>
        <v>LMUnscheduled:0</v>
      </c>
      <c t="str" s="18" r="L860">
        <f>CONCATENATE("LMPlanned:",(N860*1000))</f>
        <v>LMPlanned:0</v>
      </c>
      <c t="str" s="18" r="M860">
        <f>CONCATENATE("LMSettled:",(P860*1000))</f>
        <v>LMSettled:0</v>
      </c>
      <c s="25" r="N860">
        <v>0</v>
      </c>
      <c s="24" r="O860"/>
      <c s="6" r="P860">
        <v>0</v>
      </c>
      <c s="10" r="Q860">
        <v>-1</v>
      </c>
      <c s="28" r="R860">
        <v>-38.96</v>
      </c>
      <c s="28" r="S860">
        <v>2397.26</v>
      </c>
      <c s="10" r="T860"/>
      <c s="20" r="U860">
        <f>X860*32</f>
        <v>0</v>
      </c>
      <c s="29" r="V860">
        <f>IF((U860=0),0,(S860/U860))</f>
        <v>0</v>
      </c>
      <c s="28" r="X860">
        <f>(AA860+AB860)*AC860</f>
        <v>0</v>
      </c>
      <c s="10" r="Y860"/>
      <c s="22" r="AA860"/>
      <c s="22" r="AB860"/>
      <c s="22" r="AC860"/>
      <c s="22" r="AD860"/>
    </row>
    <row customHeight="1" r="861" ht="12.0">
      <c s="13" r="A861">
        <v>41310.7916666667</v>
      </c>
      <c s="16" r="B861">
        <v>41310.7916666667</v>
      </c>
      <c s="13" r="C861">
        <f>A861+TIME(5,0,0)</f>
        <v>41311</v>
      </c>
      <c s="17" r="D861">
        <f>DATE(YEAR(C861),MONTH(C861),DAY(C861))</f>
        <v>41311</v>
      </c>
      <c s="18" r="E861">
        <f>HOUR(C861)</f>
        <v>0</v>
      </c>
      <c t="str" s="18" r="F861">
        <f>CONCATENATE("LMsched:",(H861*1000))</f>
        <v>LMsched:32000</v>
      </c>
      <c s="11" r="G861">
        <v>32</v>
      </c>
      <c s="6" r="H861">
        <v>32</v>
      </c>
      <c s="25" r="I861">
        <v>0</v>
      </c>
      <c t="str" s="18" r="J861">
        <f>CONCATENATE("LMbid:",(G861*1000))</f>
        <v>LMbid:32000</v>
      </c>
      <c t="str" s="18" r="K861">
        <f>CONCATENATE("LMUnscheduled:",(I861*1000))</f>
        <v>LMUnscheduled:0</v>
      </c>
      <c t="str" s="18" r="L861">
        <f>CONCATENATE("LMPlanned:",(N861*1000))</f>
        <v>LMPlanned:0</v>
      </c>
      <c t="str" s="18" r="M861">
        <f>CONCATENATE("LMSettled:",(P861*1000))</f>
        <v>LMSettled:0</v>
      </c>
      <c s="25" r="N861">
        <v>0</v>
      </c>
      <c s="24" r="O861"/>
      <c s="6" r="P861">
        <v>0</v>
      </c>
      <c s="10" r="Q861">
        <v>-3</v>
      </c>
      <c s="28" r="R861">
        <v>-153.3</v>
      </c>
      <c s="28" r="S861">
        <v>2241.81</v>
      </c>
      <c s="10" r="T861"/>
      <c s="20" r="U861">
        <f>X861*32</f>
        <v>0</v>
      </c>
      <c s="29" r="V861">
        <f>IF((U861=0),0,(S861/U861))</f>
        <v>0</v>
      </c>
      <c s="28" r="X861">
        <f>(AA861+AB861)*AC861</f>
        <v>0</v>
      </c>
      <c s="10" r="Y861"/>
      <c s="22" r="AA861"/>
      <c s="22" r="AB861"/>
      <c s="22" r="AC861"/>
      <c s="22" r="AD861"/>
    </row>
    <row customHeight="1" r="862" ht="12.0">
      <c s="13" r="A862">
        <v>41310.8333333333</v>
      </c>
      <c s="16" r="B862">
        <v>41310.8333333333</v>
      </c>
      <c s="13" r="C862">
        <f>A862+TIME(5,0,0)</f>
        <v>41311.0416666667</v>
      </c>
      <c s="17" r="D862">
        <f>DATE(YEAR(C862),MONTH(C862),DAY(C862))</f>
        <v>41311</v>
      </c>
      <c s="18" r="E862">
        <f>HOUR(C862)</f>
        <v>1</v>
      </c>
      <c t="str" s="18" r="F862">
        <f>CONCATENATE("LMsched:",(H862*1000))</f>
        <v>LMsched:32000</v>
      </c>
      <c s="11" r="G862">
        <v>32</v>
      </c>
      <c s="6" r="H862">
        <v>32</v>
      </c>
      <c s="25" r="I862">
        <v>0</v>
      </c>
      <c t="str" s="18" r="J862">
        <f>CONCATENATE("LMbid:",(G862*1000))</f>
        <v>LMbid:32000</v>
      </c>
      <c t="str" s="18" r="K862">
        <f>CONCATENATE("LMUnscheduled:",(I862*1000))</f>
        <v>LMUnscheduled:0</v>
      </c>
      <c t="str" s="18" r="L862">
        <f>CONCATENATE("LMPlanned:",(N862*1000))</f>
        <v>LMPlanned:0</v>
      </c>
      <c t="str" s="18" r="M862">
        <f>CONCATENATE("LMSettled:",(P862*1000))</f>
        <v>LMSettled:0</v>
      </c>
      <c s="25" r="N862">
        <v>0</v>
      </c>
      <c s="24" r="O862"/>
      <c s="6" r="P862">
        <v>0</v>
      </c>
      <c s="10" r="Q862">
        <v>-1</v>
      </c>
      <c s="28" r="R862">
        <v>-40.46</v>
      </c>
      <c s="28" r="S862">
        <v>1340.06</v>
      </c>
      <c s="10" r="T862"/>
      <c s="20" r="U862">
        <f>X862*32</f>
        <v>0</v>
      </c>
      <c s="29" r="V862">
        <f>IF((U862=0),0,(S862/U862))</f>
        <v>0</v>
      </c>
      <c s="28" r="X862">
        <f>(AA862+AB862)*AC862</f>
        <v>0</v>
      </c>
      <c s="10" r="Y862"/>
      <c s="22" r="AA862"/>
      <c s="22" r="AB862"/>
      <c s="22" r="AC862"/>
      <c s="22" r="AD862"/>
    </row>
    <row customHeight="1" r="863" ht="12.0">
      <c s="13" r="A863">
        <v>41310.875</v>
      </c>
      <c s="16" r="B863">
        <v>41310.875</v>
      </c>
      <c s="13" r="C863">
        <f>A863+TIME(5,0,0)</f>
        <v>41311.0833333333</v>
      </c>
      <c s="17" r="D863">
        <f>DATE(YEAR(C863),MONTH(C863),DAY(C863))</f>
        <v>41311</v>
      </c>
      <c s="18" r="E863">
        <f>HOUR(C863)</f>
        <v>2</v>
      </c>
      <c t="str" s="18" r="F863">
        <f>CONCATENATE("LMsched:",(H863*1000))</f>
        <v>LMsched:32000</v>
      </c>
      <c s="11" r="G863">
        <v>32</v>
      </c>
      <c s="6" r="H863">
        <v>32</v>
      </c>
      <c s="25" r="I863">
        <v>0</v>
      </c>
      <c t="str" s="18" r="J863">
        <f>CONCATENATE("LMbid:",(G863*1000))</f>
        <v>LMbid:32000</v>
      </c>
      <c t="str" s="18" r="K863">
        <f>CONCATENATE("LMUnscheduled:",(I863*1000))</f>
        <v>LMUnscheduled:0</v>
      </c>
      <c t="str" s="18" r="L863">
        <f>CONCATENATE("LMPlanned:",(N863*1000))</f>
        <v>LMPlanned:0</v>
      </c>
      <c t="str" s="18" r="M863">
        <f>CONCATENATE("LMSettled:",(P863*1000))</f>
        <v>LMSettled:0</v>
      </c>
      <c s="25" r="N863">
        <v>0</v>
      </c>
      <c s="24" r="O863"/>
      <c s="6" r="P863">
        <v>0</v>
      </c>
      <c s="10" r="Q863">
        <v>-1</v>
      </c>
      <c s="28" r="R863">
        <v>-40.28</v>
      </c>
      <c s="28" r="S863">
        <v>1073.62</v>
      </c>
      <c s="10" r="T863"/>
      <c s="20" r="U863">
        <f>X863*32</f>
        <v>0</v>
      </c>
      <c s="29" r="V863">
        <f>IF((U863=0),0,(S863/U863))</f>
        <v>0</v>
      </c>
      <c s="28" r="X863">
        <f>(AA863+AB863)*AC863</f>
        <v>0</v>
      </c>
      <c s="10" r="Y863"/>
      <c s="22" r="AA863"/>
      <c s="22" r="AB863"/>
      <c s="22" r="AC863"/>
      <c s="22" r="AD863"/>
    </row>
    <row customHeight="1" r="864" ht="12.0">
      <c s="13" r="A864">
        <v>41310.9166666667</v>
      </c>
      <c s="16" r="B864">
        <v>41310.9166666667</v>
      </c>
      <c s="13" r="C864">
        <f>A864+TIME(5,0,0)</f>
        <v>41311.125</v>
      </c>
      <c s="17" r="D864">
        <f>DATE(YEAR(C864),MONTH(C864),DAY(C864))</f>
        <v>41311</v>
      </c>
      <c s="18" r="E864">
        <f>HOUR(C864)</f>
        <v>3</v>
      </c>
      <c t="str" s="18" r="F864">
        <f>CONCATENATE("LMsched:",(H864*1000))</f>
        <v>LMsched:32000</v>
      </c>
      <c s="11" r="G864">
        <v>32</v>
      </c>
      <c s="6" r="H864">
        <v>32</v>
      </c>
      <c s="25" r="I864">
        <v>0</v>
      </c>
      <c t="str" s="18" r="J864">
        <f>CONCATENATE("LMbid:",(G864*1000))</f>
        <v>LMbid:32000</v>
      </c>
      <c t="str" s="18" r="K864">
        <f>CONCATENATE("LMUnscheduled:",(I864*1000))</f>
        <v>LMUnscheduled:0</v>
      </c>
      <c t="str" s="18" r="L864">
        <f>CONCATENATE("LMPlanned:",(N864*1000))</f>
        <v>LMPlanned:0</v>
      </c>
      <c t="str" s="18" r="M864">
        <f>CONCATENATE("LMSettled:",(P864*1000))</f>
        <v>LMSettled:0</v>
      </c>
      <c s="25" r="N864">
        <v>0</v>
      </c>
      <c s="24" r="O864"/>
      <c s="6" r="P864">
        <v>0</v>
      </c>
      <c s="10" r="Q864">
        <v>-1</v>
      </c>
      <c s="28" r="R864">
        <v>-35.67</v>
      </c>
      <c s="28" r="S864">
        <v>1395.72</v>
      </c>
      <c s="10" r="T864"/>
      <c s="20" r="U864">
        <f>X864*32</f>
        <v>0</v>
      </c>
      <c s="29" r="V864">
        <f>IF((U864=0),0,(S864/U864))</f>
        <v>0</v>
      </c>
      <c s="28" r="X864">
        <f>(AA864+AB864)*AC864</f>
        <v>0</v>
      </c>
      <c s="10" r="Y864"/>
      <c s="22" r="AA864"/>
      <c s="22" r="AB864"/>
      <c s="22" r="AC864"/>
      <c s="22" r="AD864"/>
    </row>
    <row customHeight="1" r="865" ht="12.0">
      <c s="13" r="A865">
        <v>41310.9583333333</v>
      </c>
      <c s="16" r="B865">
        <v>41310.9583333333</v>
      </c>
      <c s="13" r="C865">
        <f>A865+TIME(5,0,0)</f>
        <v>41311.1666666667</v>
      </c>
      <c s="17" r="D865">
        <f>DATE(YEAR(C865),MONTH(C865),DAY(C865))</f>
        <v>41311</v>
      </c>
      <c s="18" r="E865">
        <f>HOUR(C865)</f>
        <v>4</v>
      </c>
      <c t="str" s="18" r="F865">
        <f>CONCATENATE("LMsched:",(H865*1000))</f>
        <v>LMsched:32000</v>
      </c>
      <c s="11" r="G865">
        <v>32</v>
      </c>
      <c s="6" r="H865">
        <v>32</v>
      </c>
      <c s="25" r="I865">
        <v>0</v>
      </c>
      <c t="str" s="18" r="J865">
        <f>CONCATENATE("LMbid:",(G865*1000))</f>
        <v>LMbid:32000</v>
      </c>
      <c t="str" s="18" r="K865">
        <f>CONCATENATE("LMUnscheduled:",(I865*1000))</f>
        <v>LMUnscheduled:0</v>
      </c>
      <c t="str" s="18" r="L865">
        <f>CONCATENATE("LMPlanned:",(N865*1000))</f>
        <v>LMPlanned:0</v>
      </c>
      <c t="str" s="18" r="M865">
        <f>CONCATENATE("LMSettled:",(P865*1000))</f>
        <v>LMSettled:0</v>
      </c>
      <c s="25" r="N865">
        <v>0</v>
      </c>
      <c s="24" r="O865"/>
      <c s="6" r="P865">
        <v>0</v>
      </c>
      <c s="10" r="Q865">
        <v>-2</v>
      </c>
      <c s="28" r="R865">
        <v>-55.08</v>
      </c>
      <c s="28" r="S865">
        <v>928.36</v>
      </c>
      <c s="10" r="T865"/>
      <c s="20" r="U865">
        <f>X865*32</f>
        <v>0</v>
      </c>
      <c s="29" r="V865">
        <f>IF((U865=0),0,(S865/U865))</f>
        <v>0</v>
      </c>
      <c s="28" r="X865">
        <f>(AA865+AB865)*AC865</f>
        <v>0</v>
      </c>
      <c s="10" r="Y865"/>
      <c s="22" r="AA865"/>
      <c s="22" r="AB865"/>
      <c s="22" r="AC865"/>
      <c s="22" r="AD865"/>
    </row>
    <row customHeight="1" r="866" ht="12.0">
      <c s="13" r="A866">
        <v>41311</v>
      </c>
      <c s="16" r="B866">
        <v>41311</v>
      </c>
      <c s="13" r="C866">
        <f>A866+TIME(5,0,0)</f>
        <v>41311.2083333333</v>
      </c>
      <c s="17" r="D866">
        <f>DATE(YEAR(C866),MONTH(C866),DAY(C866))</f>
        <v>41311</v>
      </c>
      <c s="18" r="E866">
        <f>HOUR(C866)</f>
        <v>5</v>
      </c>
      <c t="str" s="18" r="F866">
        <f>CONCATENATE("LMsched:",(H866*1000))</f>
        <v>LMsched:32000</v>
      </c>
      <c s="11" r="G866">
        <v>32</v>
      </c>
      <c s="6" r="H866">
        <v>32</v>
      </c>
      <c s="25" r="I866">
        <v>0</v>
      </c>
      <c t="str" s="18" r="J866">
        <f>CONCATENATE("LMbid:",(G866*1000))</f>
        <v>LMbid:32000</v>
      </c>
      <c t="str" s="18" r="K866">
        <f>CONCATENATE("LMUnscheduled:",(I866*1000))</f>
        <v>LMUnscheduled:0</v>
      </c>
      <c t="str" s="18" r="L866">
        <f>CONCATENATE("LMPlanned:",(N866*1000))</f>
        <v>LMPlanned:0</v>
      </c>
      <c t="str" s="18" r="M866">
        <f>CONCATENATE("LMSettled:",(P866*1000))</f>
        <v>LMSettled:0</v>
      </c>
      <c s="25" r="N866">
        <v>0</v>
      </c>
      <c s="24" r="O866"/>
      <c s="6" r="P866">
        <v>0</v>
      </c>
      <c s="10" r="Q866">
        <v>0</v>
      </c>
      <c s="28" r="R866">
        <v>0</v>
      </c>
      <c s="28" r="S866">
        <v>731.09</v>
      </c>
      <c s="10" r="T866"/>
      <c s="20" r="U866">
        <f>X866*32</f>
        <v>0</v>
      </c>
      <c s="29" r="V866">
        <f>IF((U866=0),0,(S866/U866))</f>
        <v>0</v>
      </c>
      <c s="28" r="X866">
        <f>(AA866+AB866)*AC866</f>
        <v>0</v>
      </c>
      <c s="10" r="Y866"/>
      <c s="22" r="AA866"/>
      <c s="22" r="AB866"/>
      <c s="22" r="AC866"/>
      <c s="22" r="AD866"/>
    </row>
    <row customHeight="1" r="867" ht="12.0">
      <c s="13" r="A867">
        <v>41311.0416666667</v>
      </c>
      <c s="16" r="B867">
        <v>41311.0416666667</v>
      </c>
      <c s="13" r="C867">
        <f>A867+TIME(5,0,0)</f>
        <v>41311.25</v>
      </c>
      <c s="17" r="D867">
        <f>DATE(YEAR(C867),MONTH(C867),DAY(C867))</f>
        <v>41311</v>
      </c>
      <c s="18" r="E867">
        <f>HOUR(C867)</f>
        <v>6</v>
      </c>
      <c t="str" s="18" r="F867">
        <f>CONCATENATE("LMsched:",(H867*1000))</f>
        <v>LMsched:32000</v>
      </c>
      <c s="11" r="G867">
        <v>32</v>
      </c>
      <c s="6" r="H867">
        <v>32</v>
      </c>
      <c s="25" r="I867">
        <v>0</v>
      </c>
      <c t="str" s="18" r="J867">
        <f>CONCATENATE("LMbid:",(G867*1000))</f>
        <v>LMbid:32000</v>
      </c>
      <c t="str" s="18" r="K867">
        <f>CONCATENATE("LMUnscheduled:",(I867*1000))</f>
        <v>LMUnscheduled:0</v>
      </c>
      <c t="str" s="18" r="L867">
        <f>CONCATENATE("LMPlanned:",(N867*1000))</f>
        <v>LMPlanned:0</v>
      </c>
      <c t="str" s="18" r="M867">
        <f>CONCATENATE("LMSettled:",(P867*1000))</f>
        <v>LMSettled:32000</v>
      </c>
      <c s="25" r="N867">
        <v>0</v>
      </c>
      <c s="24" r="O867"/>
      <c s="6" r="P867">
        <v>32</v>
      </c>
      <c s="10" r="Q867">
        <v>-3</v>
      </c>
      <c s="28" r="R867">
        <v>-83.76</v>
      </c>
      <c s="28" r="S867">
        <v>600.25</v>
      </c>
      <c s="10" r="T867"/>
      <c s="20" r="U867">
        <f>X867*32</f>
        <v>619.2</v>
      </c>
      <c s="29" r="V867">
        <f>IF((U867=0),0,(S867/U867))</f>
        <v>0.969395994832041</v>
      </c>
      <c s="28" r="X867">
        <f>(AA867+AB867)*AC867</f>
        <v>19.35</v>
      </c>
      <c s="10" r="Y867"/>
      <c s="22" r="AA867">
        <v>13.93</v>
      </c>
      <c s="22" r="AB867">
        <v>5.42</v>
      </c>
      <c s="22" r="AC867">
        <v>1</v>
      </c>
      <c s="22" r="AD867">
        <v>0.97</v>
      </c>
    </row>
    <row customHeight="1" r="868" ht="12.0">
      <c s="13" r="A868">
        <v>41311.0833333333</v>
      </c>
      <c s="16" r="B868">
        <v>41311.0833333333</v>
      </c>
      <c s="13" r="C868">
        <f>A868+TIME(5,0,0)</f>
        <v>41311.2916666667</v>
      </c>
      <c s="17" r="D868">
        <f>DATE(YEAR(C868),MONTH(C868),DAY(C868))</f>
        <v>41311</v>
      </c>
      <c s="18" r="E868">
        <f>HOUR(C868)</f>
        <v>7</v>
      </c>
      <c t="str" s="18" r="F868">
        <f>CONCATENATE("LMsched:",(H868*1000))</f>
        <v>LMsched:32000</v>
      </c>
      <c s="11" r="G868">
        <v>32</v>
      </c>
      <c s="6" r="H868">
        <v>32</v>
      </c>
      <c s="25" r="I868">
        <v>0</v>
      </c>
      <c t="str" s="18" r="J868">
        <f>CONCATENATE("LMbid:",(G868*1000))</f>
        <v>LMbid:32000</v>
      </c>
      <c t="str" s="18" r="K868">
        <f>CONCATENATE("LMUnscheduled:",(I868*1000))</f>
        <v>LMUnscheduled:0</v>
      </c>
      <c t="str" s="18" r="L868">
        <f>CONCATENATE("LMPlanned:",(N868*1000))</f>
        <v>LMPlanned:0</v>
      </c>
      <c t="str" s="18" r="M868">
        <f>CONCATENATE("LMSettled:",(P868*1000))</f>
        <v>LMSettled:32000</v>
      </c>
      <c s="25" r="N868">
        <v>0</v>
      </c>
      <c s="24" r="O868"/>
      <c s="6" r="P868">
        <v>32</v>
      </c>
      <c s="10" r="Q868">
        <v>0</v>
      </c>
      <c s="28" r="R868">
        <v>0</v>
      </c>
      <c s="28" r="S868">
        <v>420.87</v>
      </c>
      <c s="10" r="T868"/>
      <c s="20" r="U868">
        <f>X868*32</f>
        <v>429.44</v>
      </c>
      <c s="29" r="V868">
        <f>IF((U868=0),0,(S868/U868))</f>
        <v>0.980043777943368</v>
      </c>
      <c s="28" r="X868">
        <f>(AA868+AB868)*AC868</f>
        <v>13.42</v>
      </c>
      <c s="10" r="Y868"/>
      <c s="22" r="AA868">
        <v>6.4</v>
      </c>
      <c s="22" r="AB868">
        <v>7.02</v>
      </c>
      <c s="22" r="AC868">
        <v>1</v>
      </c>
      <c s="22" r="AD868">
        <v>0.98</v>
      </c>
    </row>
    <row customHeight="1" r="869" ht="12.0">
      <c s="13" r="A869">
        <v>41311.125</v>
      </c>
      <c s="16" r="B869">
        <v>41311.125</v>
      </c>
      <c s="13" r="C869">
        <f>A869+TIME(5,0,0)</f>
        <v>41311.3333333333</v>
      </c>
      <c s="17" r="D869">
        <f>DATE(YEAR(C869),MONTH(C869),DAY(C869))</f>
        <v>41311</v>
      </c>
      <c s="18" r="E869">
        <f>HOUR(C869)</f>
        <v>8</v>
      </c>
      <c t="str" s="18" r="F869">
        <f>CONCATENATE("LMsched:",(H869*1000))</f>
        <v>LMsched:32000</v>
      </c>
      <c s="11" r="G869">
        <v>32</v>
      </c>
      <c s="6" r="H869">
        <v>32</v>
      </c>
      <c s="25" r="I869">
        <v>0</v>
      </c>
      <c t="str" s="18" r="J869">
        <f>CONCATENATE("LMbid:",(G869*1000))</f>
        <v>LMbid:32000</v>
      </c>
      <c t="str" s="18" r="K869">
        <f>CONCATENATE("LMUnscheduled:",(I869*1000))</f>
        <v>LMUnscheduled:0</v>
      </c>
      <c t="str" s="18" r="L869">
        <f>CONCATENATE("LMPlanned:",(N869*1000))</f>
        <v>LMPlanned:0</v>
      </c>
      <c t="str" s="18" r="M869">
        <f>CONCATENATE("LMSettled:",(P869*1000))</f>
        <v>LMSettled:32000</v>
      </c>
      <c s="25" r="N869">
        <v>0</v>
      </c>
      <c s="24" r="O869"/>
      <c s="6" r="P869">
        <v>32</v>
      </c>
      <c s="10" r="Q869">
        <v>-3</v>
      </c>
      <c s="28" r="R869">
        <v>-84.27</v>
      </c>
      <c s="28" r="S869">
        <v>597.69</v>
      </c>
      <c s="10" r="T869"/>
      <c s="20" r="U869">
        <f>X869*32</f>
        <v>606.08</v>
      </c>
      <c s="29" r="V869">
        <f>IF((U869=0),0,(S869/U869))</f>
        <v>0.986156942977825</v>
      </c>
      <c s="28" r="X869">
        <f>(AA869+AB869)*AC869</f>
        <v>18.94</v>
      </c>
      <c s="10" r="Y869"/>
      <c s="22" r="AA869">
        <v>13.02</v>
      </c>
      <c s="22" r="AB869">
        <v>5.92</v>
      </c>
      <c s="22" r="AC869">
        <v>1</v>
      </c>
      <c s="22" r="AD869">
        <v>0.99</v>
      </c>
    </row>
    <row customHeight="1" r="870" ht="12.0">
      <c s="13" r="A870">
        <v>41311.1666666667</v>
      </c>
      <c s="16" r="B870">
        <v>41311.1666666667</v>
      </c>
      <c s="13" r="C870">
        <f>A870+TIME(5,0,0)</f>
        <v>41311.375</v>
      </c>
      <c s="17" r="D870">
        <f>DATE(YEAR(C870),MONTH(C870),DAY(C870))</f>
        <v>41311</v>
      </c>
      <c s="18" r="E870">
        <f>HOUR(C870)</f>
        <v>9</v>
      </c>
      <c t="str" s="18" r="F870">
        <f>CONCATENATE("LMsched:",(H870*1000))</f>
        <v>LMsched:32000</v>
      </c>
      <c s="11" r="G870">
        <v>32</v>
      </c>
      <c s="6" r="H870">
        <v>32</v>
      </c>
      <c s="25" r="I870">
        <v>0</v>
      </c>
      <c t="str" s="18" r="J870">
        <f>CONCATENATE("LMbid:",(G870*1000))</f>
        <v>LMbid:32000</v>
      </c>
      <c t="str" s="18" r="K870">
        <f>CONCATENATE("LMUnscheduled:",(I870*1000))</f>
        <v>LMUnscheduled:0</v>
      </c>
      <c t="str" s="18" r="L870">
        <f>CONCATENATE("LMPlanned:",(N870*1000))</f>
        <v>LMPlanned:0</v>
      </c>
      <c t="str" s="18" r="M870">
        <f>CONCATENATE("LMSettled:",(P870*1000))</f>
        <v>LMSettled:32000</v>
      </c>
      <c s="25" r="N870">
        <v>0</v>
      </c>
      <c s="24" r="O870"/>
      <c s="6" r="P870">
        <v>32</v>
      </c>
      <c s="10" r="Q870">
        <v>-3</v>
      </c>
      <c s="28" r="R870">
        <v>-83.91</v>
      </c>
      <c s="28" r="S870">
        <v>539.87</v>
      </c>
      <c s="10" r="T870"/>
      <c s="20" r="U870">
        <f>X870*32</f>
        <v>552.64</v>
      </c>
      <c s="29" r="V870">
        <f>IF((U870=0),0,(S870/U870))</f>
        <v>0.976892733063115</v>
      </c>
      <c s="28" r="X870">
        <f>(AA870+AB870)*AC870</f>
        <v>17.27</v>
      </c>
      <c s="10" r="Y870"/>
      <c s="22" r="AA870">
        <v>13.94</v>
      </c>
      <c s="22" r="AB870">
        <v>3.33</v>
      </c>
      <c s="22" r="AC870">
        <v>1</v>
      </c>
      <c s="22" r="AD870">
        <v>0.98</v>
      </c>
    </row>
    <row customHeight="1" r="871" ht="12.0">
      <c s="13" r="A871">
        <v>41311.2083333333</v>
      </c>
      <c s="16" r="B871">
        <v>41311.2083333333</v>
      </c>
      <c s="13" r="C871">
        <f>A871+TIME(5,0,0)</f>
        <v>41311.4166666667</v>
      </c>
      <c s="17" r="D871">
        <f>DATE(YEAR(C871),MONTH(C871),DAY(C871))</f>
        <v>41311</v>
      </c>
      <c s="18" r="E871">
        <f>HOUR(C871)</f>
        <v>10</v>
      </c>
      <c t="str" s="18" r="F871">
        <f>CONCATENATE("LMsched:",(H871*1000))</f>
        <v>LMsched:32000</v>
      </c>
      <c s="11" r="G871">
        <v>32</v>
      </c>
      <c s="6" r="H871">
        <v>32</v>
      </c>
      <c s="25" r="I871">
        <v>0</v>
      </c>
      <c t="str" s="18" r="J871">
        <f>CONCATENATE("LMbid:",(G871*1000))</f>
        <v>LMbid:32000</v>
      </c>
      <c t="str" s="18" r="K871">
        <f>CONCATENATE("LMUnscheduled:",(I871*1000))</f>
        <v>LMUnscheduled:0</v>
      </c>
      <c t="str" s="18" r="L871">
        <f>CONCATENATE("LMPlanned:",(N871*1000))</f>
        <v>LMPlanned:0</v>
      </c>
      <c t="str" s="18" r="M871">
        <f>CONCATENATE("LMSettled:",(P871*1000))</f>
        <v>LMSettled:32000</v>
      </c>
      <c s="25" r="N871">
        <v>0</v>
      </c>
      <c s="24" r="O871"/>
      <c s="6" r="P871">
        <v>32</v>
      </c>
      <c s="10" r="Q871">
        <v>0</v>
      </c>
      <c s="28" r="R871">
        <v>0</v>
      </c>
      <c s="28" r="S871">
        <v>593.91</v>
      </c>
      <c s="10" r="T871"/>
      <c s="20" r="U871">
        <f>X871*32</f>
        <v>611.2</v>
      </c>
      <c s="29" r="V871">
        <f>IF((U871=0),0,(S871/U871))</f>
        <v>0.971711387434555</v>
      </c>
      <c s="28" r="X871">
        <f>(AA871+AB871)*AC871</f>
        <v>19.1</v>
      </c>
      <c s="10" r="Y871"/>
      <c s="22" r="AA871">
        <v>13.63</v>
      </c>
      <c s="22" r="AB871">
        <v>5.47</v>
      </c>
      <c s="22" r="AC871">
        <v>1</v>
      </c>
      <c s="22" r="AD871">
        <v>0.97</v>
      </c>
    </row>
    <row customHeight="1" r="872" ht="12.0">
      <c s="13" r="A872">
        <v>41311.25</v>
      </c>
      <c s="16" r="B872">
        <v>41311.25</v>
      </c>
      <c s="13" r="C872">
        <f>A872+TIME(5,0,0)</f>
        <v>41311.4583333333</v>
      </c>
      <c s="17" r="D872">
        <f>DATE(YEAR(C872),MONTH(C872),DAY(C872))</f>
        <v>41311</v>
      </c>
      <c s="18" r="E872">
        <f>HOUR(C872)</f>
        <v>11</v>
      </c>
      <c t="str" s="18" r="F872">
        <f>CONCATENATE("LMsched:",(H872*1000))</f>
        <v>LMsched:32000</v>
      </c>
      <c s="11" r="G872">
        <v>32</v>
      </c>
      <c s="6" r="H872">
        <v>32</v>
      </c>
      <c s="25" r="I872">
        <v>0</v>
      </c>
      <c t="str" s="18" r="J872">
        <f>CONCATENATE("LMbid:",(G872*1000))</f>
        <v>LMbid:32000</v>
      </c>
      <c t="str" s="18" r="K872">
        <f>CONCATENATE("LMUnscheduled:",(I872*1000))</f>
        <v>LMUnscheduled:0</v>
      </c>
      <c t="str" s="18" r="L872">
        <f>CONCATENATE("LMPlanned:",(N872*1000))</f>
        <v>LMPlanned:0</v>
      </c>
      <c t="str" s="18" r="M872">
        <f>CONCATENATE("LMSettled:",(P872*1000))</f>
        <v>LMSettled:32000</v>
      </c>
      <c s="25" r="N872">
        <v>0</v>
      </c>
      <c s="24" r="O872"/>
      <c s="6" r="P872">
        <v>32</v>
      </c>
      <c s="10" r="Q872">
        <v>-2</v>
      </c>
      <c s="28" r="R872">
        <v>-59.98</v>
      </c>
      <c s="28" r="S872">
        <v>771.08</v>
      </c>
      <c s="10" r="T872"/>
      <c s="20" r="U872">
        <f>X872*32</f>
        <v>782.08</v>
      </c>
      <c s="29" r="V872">
        <f>IF((U872=0),0,(S872/U872))</f>
        <v>0.985934942716858</v>
      </c>
      <c s="28" r="X872">
        <f>(AA872+AB872)*AC872</f>
        <v>24.44</v>
      </c>
      <c s="10" r="Y872"/>
      <c s="22" r="AA872">
        <v>19.39</v>
      </c>
      <c s="22" r="AB872">
        <v>5.05</v>
      </c>
      <c s="22" r="AC872">
        <v>1</v>
      </c>
      <c s="22" r="AD872">
        <v>0.99</v>
      </c>
    </row>
    <row customHeight="1" r="873" ht="12.0">
      <c s="13" r="A873">
        <v>41311.2916666667</v>
      </c>
      <c s="16" r="B873">
        <v>41311.2916666667</v>
      </c>
      <c s="13" r="C873">
        <f>A873+TIME(5,0,0)</f>
        <v>41311.5</v>
      </c>
      <c s="17" r="D873">
        <f>DATE(YEAR(C873),MONTH(C873),DAY(C873))</f>
        <v>41311</v>
      </c>
      <c s="18" r="E873">
        <f>HOUR(C873)</f>
        <v>12</v>
      </c>
      <c t="str" s="18" r="F873">
        <f>CONCATENATE("LMsched:",(H873*1000))</f>
        <v>LMsched:32000</v>
      </c>
      <c s="11" r="G873">
        <v>32</v>
      </c>
      <c s="6" r="H873">
        <v>32</v>
      </c>
      <c s="25" r="I873">
        <v>0</v>
      </c>
      <c t="str" s="18" r="J873">
        <f>CONCATENATE("LMbid:",(G873*1000))</f>
        <v>LMbid:32000</v>
      </c>
      <c t="str" s="18" r="K873">
        <f>CONCATENATE("LMUnscheduled:",(I873*1000))</f>
        <v>LMUnscheduled:0</v>
      </c>
      <c t="str" s="18" r="L873">
        <f>CONCATENATE("LMPlanned:",(N873*1000))</f>
        <v>LMPlanned:0</v>
      </c>
      <c t="str" s="18" r="M873">
        <f>CONCATENATE("LMSettled:",(P873*1000))</f>
        <v>LMSettled:32000</v>
      </c>
      <c s="25" r="N873">
        <v>0</v>
      </c>
      <c s="24" r="O873"/>
      <c s="6" r="P873">
        <v>32</v>
      </c>
      <c s="10" r="Q873">
        <v>-1</v>
      </c>
      <c s="28" r="R873">
        <v>-35.14</v>
      </c>
      <c s="28" r="S873">
        <v>1050.25</v>
      </c>
      <c s="10" r="T873"/>
      <c s="20" r="U873">
        <f>X873*32</f>
        <v>1070.08</v>
      </c>
      <c s="29" r="V873">
        <f>IF((U873=0),0,(S873/U873))</f>
        <v>0.981468675239234</v>
      </c>
      <c s="28" r="X873">
        <f>(AA873+AB873)*AC873</f>
        <v>33.44</v>
      </c>
      <c s="10" r="Y873"/>
      <c s="22" r="AA873">
        <v>29.55</v>
      </c>
      <c s="22" r="AB873">
        <v>3.89</v>
      </c>
      <c s="22" r="AC873">
        <v>1</v>
      </c>
      <c s="22" r="AD873">
        <v>0.98</v>
      </c>
    </row>
    <row customHeight="1" r="874" ht="12.0">
      <c s="13" r="A874">
        <v>41311.3333333333</v>
      </c>
      <c s="16" r="B874">
        <v>41311.3333333333</v>
      </c>
      <c s="13" r="C874">
        <f>A874+TIME(5,0,0)</f>
        <v>41311.5416666667</v>
      </c>
      <c s="17" r="D874">
        <f>DATE(YEAR(C874),MONTH(C874),DAY(C874))</f>
        <v>41311</v>
      </c>
      <c s="18" r="E874">
        <f>HOUR(C874)</f>
        <v>13</v>
      </c>
      <c t="str" s="18" r="F874">
        <f>CONCATENATE("LMsched:",(H874*1000))</f>
        <v>LMsched:32000</v>
      </c>
      <c s="11" r="G874">
        <v>32</v>
      </c>
      <c s="6" r="H874">
        <v>32</v>
      </c>
      <c s="25" r="I874">
        <v>0</v>
      </c>
      <c t="str" s="18" r="J874">
        <f>CONCATENATE("LMbid:",(G874*1000))</f>
        <v>LMbid:32000</v>
      </c>
      <c t="str" s="18" r="K874">
        <f>CONCATENATE("LMUnscheduled:",(I874*1000))</f>
        <v>LMUnscheduled:0</v>
      </c>
      <c t="str" s="18" r="L874">
        <f>CONCATENATE("LMPlanned:",(N874*1000))</f>
        <v>LMPlanned:0</v>
      </c>
      <c t="str" s="18" r="M874">
        <f>CONCATENATE("LMSettled:",(P874*1000))</f>
        <v>LMSettled:32000</v>
      </c>
      <c s="25" r="N874">
        <v>0</v>
      </c>
      <c s="24" r="O874"/>
      <c s="6" r="P874">
        <v>32</v>
      </c>
      <c s="10" r="Q874">
        <v>0</v>
      </c>
      <c s="28" r="R874">
        <v>0</v>
      </c>
      <c s="28" r="S874">
        <v>1178.58</v>
      </c>
      <c s="10" r="T874"/>
      <c s="20" r="U874">
        <f>X874*32</f>
        <v>1459.52</v>
      </c>
      <c s="29" r="V874">
        <f>IF((U874=0),0,(S874/U874))</f>
        <v>0.807512058759044</v>
      </c>
      <c s="28" r="X874">
        <f>(AA874+AB874)*AC874</f>
        <v>45.61</v>
      </c>
      <c s="10" r="Y874"/>
      <c s="22" r="AA874">
        <v>43.44</v>
      </c>
      <c s="22" r="AB874">
        <v>2.17</v>
      </c>
      <c s="22" r="AC874">
        <v>1</v>
      </c>
      <c s="22" r="AD874">
        <v>0.81</v>
      </c>
    </row>
    <row customHeight="1" r="875" ht="12.0">
      <c s="13" r="A875">
        <v>41311.375</v>
      </c>
      <c s="16" r="B875">
        <v>41311.375</v>
      </c>
      <c s="13" r="C875">
        <f>A875+TIME(5,0,0)</f>
        <v>41311.5833333333</v>
      </c>
      <c s="17" r="D875">
        <f>DATE(YEAR(C875),MONTH(C875),DAY(C875))</f>
        <v>41311</v>
      </c>
      <c s="18" r="E875">
        <f>HOUR(C875)</f>
        <v>14</v>
      </c>
      <c t="str" s="18" r="F875">
        <f>CONCATENATE("LMsched:",(H875*1000))</f>
        <v>LMsched:32000</v>
      </c>
      <c s="11" r="G875">
        <v>32</v>
      </c>
      <c s="6" r="H875">
        <v>32</v>
      </c>
      <c s="25" r="I875">
        <v>0</v>
      </c>
      <c t="str" s="18" r="J875">
        <f>CONCATENATE("LMbid:",(G875*1000))</f>
        <v>LMbid:32000</v>
      </c>
      <c t="str" s="18" r="K875">
        <f>CONCATENATE("LMUnscheduled:",(I875*1000))</f>
        <v>LMUnscheduled:0</v>
      </c>
      <c t="str" s="18" r="L875">
        <f>CONCATENATE("LMPlanned:",(N875*1000))</f>
        <v>LMPlanned:0</v>
      </c>
      <c t="str" s="18" r="M875">
        <f>CONCATENATE("LMSettled:",(P875*1000))</f>
        <v>LMSettled:32000</v>
      </c>
      <c s="25" r="N875">
        <v>0</v>
      </c>
      <c s="24" r="O875"/>
      <c s="6" r="P875">
        <v>32</v>
      </c>
      <c s="10" r="Q875">
        <v>-3</v>
      </c>
      <c s="28" r="R875">
        <v>-106.11</v>
      </c>
      <c s="28" r="S875">
        <v>1104.94</v>
      </c>
      <c s="10" r="T875"/>
      <c s="20" r="U875">
        <f>X875*32</f>
        <v>1121.6</v>
      </c>
      <c s="29" r="V875">
        <f>IF((U875=0),0,(S875/U875))</f>
        <v>0.985146219686163</v>
      </c>
      <c s="28" r="X875">
        <f>(AA875+AB875)*AC875</f>
        <v>35.05</v>
      </c>
      <c s="10" r="Y875"/>
      <c s="22" r="AA875">
        <v>30.79</v>
      </c>
      <c s="22" r="AB875">
        <v>4.26</v>
      </c>
      <c s="22" r="AC875">
        <v>1</v>
      </c>
      <c s="22" r="AD875">
        <v>0.99</v>
      </c>
    </row>
    <row customHeight="1" r="876" ht="12.0">
      <c s="13" r="A876">
        <v>41311.4166666667</v>
      </c>
      <c s="16" r="B876">
        <v>41311.4166666667</v>
      </c>
      <c s="13" r="C876">
        <f>A876+TIME(5,0,0)</f>
        <v>41311.625</v>
      </c>
      <c s="17" r="D876">
        <f>DATE(YEAR(C876),MONTH(C876),DAY(C876))</f>
        <v>41311</v>
      </c>
      <c s="18" r="E876">
        <f>HOUR(C876)</f>
        <v>15</v>
      </c>
      <c t="str" s="18" r="F876">
        <f>CONCATENATE("LMsched:",(H876*1000))</f>
        <v>LMsched:30000</v>
      </c>
      <c s="11" r="G876">
        <v>30</v>
      </c>
      <c s="6" r="H876">
        <v>30</v>
      </c>
      <c s="25" r="I876">
        <v>0</v>
      </c>
      <c t="str" s="18" r="J876">
        <f>CONCATENATE("LMbid:",(G876*1000))</f>
        <v>LMbid:30000</v>
      </c>
      <c t="str" s="18" r="K876">
        <f>CONCATENATE("LMUnscheduled:",(I876*1000))</f>
        <v>LMUnscheduled:0</v>
      </c>
      <c t="str" s="18" r="L876">
        <f>CONCATENATE("LMPlanned:",(N876*1000))</f>
        <v>LMPlanned:2000</v>
      </c>
      <c t="str" s="18" r="M876">
        <f>CONCATENATE("LMSettled:",(P876*1000))</f>
        <v>LMSettled:30000</v>
      </c>
      <c s="25" r="N876">
        <v>2</v>
      </c>
      <c t="s" s="24" r="O876">
        <v>55</v>
      </c>
      <c s="6" r="P876">
        <v>30</v>
      </c>
      <c s="10" r="Q876">
        <v>-1</v>
      </c>
      <c s="28" r="R876">
        <v>-33</v>
      </c>
      <c s="28" r="S876">
        <v>812.13</v>
      </c>
      <c s="10" r="T876"/>
      <c s="20" r="U876">
        <f>X876*32</f>
        <v>892.8</v>
      </c>
      <c s="29" r="V876">
        <f>IF((U876=0),0,(S876/U876))</f>
        <v>0.909643817204301</v>
      </c>
      <c s="28" r="X876">
        <f>(AA876+AB876)*AC876</f>
        <v>27.9</v>
      </c>
      <c s="10" r="Y876"/>
      <c s="22" r="AA876">
        <v>24.41</v>
      </c>
      <c s="22" r="AB876">
        <v>3.49</v>
      </c>
      <c s="22" r="AC876">
        <v>1</v>
      </c>
      <c s="22" r="AD876">
        <v>0.97</v>
      </c>
    </row>
    <row customHeight="1" r="877" ht="12.0">
      <c s="13" r="A877">
        <v>41311.4583333333</v>
      </c>
      <c s="16" r="B877">
        <v>41311.4583333333</v>
      </c>
      <c s="13" r="C877">
        <f>A877+TIME(5,0,0)</f>
        <v>41311.6666666667</v>
      </c>
      <c s="17" r="D877">
        <f>DATE(YEAR(C877),MONTH(C877),DAY(C877))</f>
        <v>41311</v>
      </c>
      <c s="18" r="E877">
        <f>HOUR(C877)</f>
        <v>16</v>
      </c>
      <c t="str" s="18" r="F877">
        <f>CONCATENATE("LMsched:",(H877*1000))</f>
        <v>LMsched:30000</v>
      </c>
      <c s="11" r="G877">
        <v>30</v>
      </c>
      <c s="6" r="H877">
        <v>30</v>
      </c>
      <c s="25" r="I877">
        <v>0</v>
      </c>
      <c t="str" s="18" r="J877">
        <f>CONCATENATE("LMbid:",(G877*1000))</f>
        <v>LMbid:30000</v>
      </c>
      <c t="str" s="18" r="K877">
        <f>CONCATENATE("LMUnscheduled:",(I877*1000))</f>
        <v>LMUnscheduled:0</v>
      </c>
      <c t="str" s="18" r="L877">
        <f>CONCATENATE("LMPlanned:",(N877*1000))</f>
        <v>LMPlanned:2000</v>
      </c>
      <c t="str" s="18" r="M877">
        <f>CONCATENATE("LMSettled:",(P877*1000))</f>
        <v>LMSettled:30000</v>
      </c>
      <c s="25" r="N877">
        <v>2</v>
      </c>
      <c t="s" s="24" r="O877">
        <v>55</v>
      </c>
      <c s="6" r="P877">
        <v>30</v>
      </c>
      <c s="10" r="Q877">
        <v>-1</v>
      </c>
      <c s="28" r="R877">
        <v>-31.31</v>
      </c>
      <c s="28" r="S877">
        <v>645.57</v>
      </c>
      <c s="10" r="T877"/>
      <c s="20" r="U877">
        <f>X877*32</f>
        <v>704.64</v>
      </c>
      <c s="29" r="V877">
        <f>IF((U877=0),0,(S877/U877))</f>
        <v>0.916169959128065</v>
      </c>
      <c s="28" r="X877">
        <f>(AA877+AB877)*AC877</f>
        <v>22.02</v>
      </c>
      <c s="10" r="Y877"/>
      <c s="22" r="AA877">
        <v>18.78</v>
      </c>
      <c s="22" r="AB877">
        <v>3.24</v>
      </c>
      <c s="22" r="AC877">
        <v>1</v>
      </c>
      <c s="22" r="AD877">
        <v>0.98</v>
      </c>
    </row>
    <row customHeight="1" r="878" ht="12.0">
      <c s="13" r="A878">
        <v>41311.5</v>
      </c>
      <c s="16" r="B878">
        <v>41311.5</v>
      </c>
      <c s="13" r="C878">
        <f>A878+TIME(5,0,0)</f>
        <v>41311.7083333333</v>
      </c>
      <c s="17" r="D878">
        <f>DATE(YEAR(C878),MONTH(C878),DAY(C878))</f>
        <v>41311</v>
      </c>
      <c s="18" r="E878">
        <f>HOUR(C878)</f>
        <v>17</v>
      </c>
      <c t="str" s="18" r="F878">
        <f>CONCATENATE("LMsched:",(H878*1000))</f>
        <v>LMsched:30000</v>
      </c>
      <c s="11" r="G878">
        <v>30</v>
      </c>
      <c s="6" r="H878">
        <v>30</v>
      </c>
      <c s="25" r="I878">
        <v>0</v>
      </c>
      <c t="str" s="18" r="J878">
        <f>CONCATENATE("LMbid:",(G878*1000))</f>
        <v>LMbid:30000</v>
      </c>
      <c t="str" s="18" r="K878">
        <f>CONCATENATE("LMUnscheduled:",(I878*1000))</f>
        <v>LMUnscheduled:0</v>
      </c>
      <c t="str" s="18" r="L878">
        <f>CONCATENATE("LMPlanned:",(N878*1000))</f>
        <v>LMPlanned:2000</v>
      </c>
      <c t="str" s="18" r="M878">
        <f>CONCATENATE("LMSettled:",(P878*1000))</f>
        <v>LMSettled:30000</v>
      </c>
      <c s="25" r="N878">
        <v>2</v>
      </c>
      <c t="s" s="24" r="O878">
        <v>55</v>
      </c>
      <c s="6" r="P878">
        <v>30</v>
      </c>
      <c s="10" r="Q878">
        <v>-1</v>
      </c>
      <c s="28" r="R878">
        <v>-29.07</v>
      </c>
      <c s="28" r="S878">
        <v>610.53</v>
      </c>
      <c s="10" r="T878"/>
      <c s="20" r="U878">
        <f>X878*32</f>
        <v>662.4</v>
      </c>
      <c s="29" r="V878">
        <f>IF((U878=0),0,(S878/U878))</f>
        <v>0.92169384057971</v>
      </c>
      <c s="28" r="X878">
        <f>(AA878+AB878)*AC878</f>
        <v>20.7</v>
      </c>
      <c s="10" r="Y878"/>
      <c s="22" r="AA878">
        <v>17.37</v>
      </c>
      <c s="22" r="AB878">
        <v>3.33</v>
      </c>
      <c s="22" r="AC878">
        <v>1</v>
      </c>
      <c s="22" r="AD878">
        <v>0.98</v>
      </c>
    </row>
    <row customHeight="1" r="879" ht="12.0">
      <c s="13" r="A879">
        <v>41311.5416666667</v>
      </c>
      <c s="16" r="B879">
        <v>41311.5416666667</v>
      </c>
      <c s="13" r="C879">
        <f>A879+TIME(5,0,0)</f>
        <v>41311.75</v>
      </c>
      <c s="17" r="D879">
        <f>DATE(YEAR(C879),MONTH(C879),DAY(C879))</f>
        <v>41311</v>
      </c>
      <c s="18" r="E879">
        <f>HOUR(C879)</f>
        <v>18</v>
      </c>
      <c t="str" s="18" r="F879">
        <f>CONCATENATE("LMsched:",(H879*1000))</f>
        <v>LMsched:30000</v>
      </c>
      <c s="11" r="G879">
        <v>30</v>
      </c>
      <c s="6" r="H879">
        <v>30</v>
      </c>
      <c s="25" r="I879">
        <v>0</v>
      </c>
      <c t="str" s="18" r="J879">
        <f>CONCATENATE("LMbid:",(G879*1000))</f>
        <v>LMbid:30000</v>
      </c>
      <c t="str" s="18" r="K879">
        <f>CONCATENATE("LMUnscheduled:",(I879*1000))</f>
        <v>LMUnscheduled:0</v>
      </c>
      <c t="str" s="18" r="L879">
        <f>CONCATENATE("LMPlanned:",(N879*1000))</f>
        <v>LMPlanned:2000</v>
      </c>
      <c t="str" s="18" r="M879">
        <f>CONCATENATE("LMSettled:",(P879*1000))</f>
        <v>LMSettled:30000</v>
      </c>
      <c s="25" r="N879">
        <v>2</v>
      </c>
      <c t="s" s="24" r="O879">
        <v>55</v>
      </c>
      <c s="6" r="P879">
        <v>30</v>
      </c>
      <c s="10" r="Q879">
        <v>-1</v>
      </c>
      <c s="28" r="R879">
        <v>-29.01</v>
      </c>
      <c s="28" r="S879">
        <v>576.41</v>
      </c>
      <c s="10" r="T879"/>
      <c s="20" r="U879">
        <f>X879*32</f>
        <v>627.84</v>
      </c>
      <c s="29" r="V879">
        <f>IF((U879=0),0,(S879/U879))</f>
        <v>0.918084225280326</v>
      </c>
      <c s="28" r="X879">
        <f>(AA879+AB879)*AC879</f>
        <v>19.62</v>
      </c>
      <c s="10" r="Y879"/>
      <c s="22" r="AA879">
        <v>16.56</v>
      </c>
      <c s="22" r="AB879">
        <v>3.06</v>
      </c>
      <c s="22" r="AC879">
        <v>1</v>
      </c>
      <c s="22" r="AD879">
        <v>0.98</v>
      </c>
    </row>
    <row customHeight="1" r="880" ht="12.0">
      <c s="13" r="A880">
        <v>41311.5833333333</v>
      </c>
      <c s="16" r="B880">
        <v>41311.5833333333</v>
      </c>
      <c s="13" r="C880">
        <f>A880+TIME(5,0,0)</f>
        <v>41311.7916666667</v>
      </c>
      <c s="17" r="D880">
        <f>DATE(YEAR(C880),MONTH(C880),DAY(C880))</f>
        <v>41311</v>
      </c>
      <c s="18" r="E880">
        <f>HOUR(C880)</f>
        <v>19</v>
      </c>
      <c t="str" s="18" r="F880">
        <f>CONCATENATE("LMsched:",(H880*1000))</f>
        <v>LMsched:30000</v>
      </c>
      <c s="11" r="G880">
        <v>30</v>
      </c>
      <c s="6" r="H880">
        <v>30</v>
      </c>
      <c s="25" r="I880">
        <v>0</v>
      </c>
      <c t="str" s="18" r="J880">
        <f>CONCATENATE("LMbid:",(G880*1000))</f>
        <v>LMbid:30000</v>
      </c>
      <c t="str" s="18" r="K880">
        <f>CONCATENATE("LMUnscheduled:",(I880*1000))</f>
        <v>LMUnscheduled:0</v>
      </c>
      <c t="str" s="18" r="L880">
        <f>CONCATENATE("LMPlanned:",(N880*1000))</f>
        <v>LMPlanned:2000</v>
      </c>
      <c t="str" s="18" r="M880">
        <f>CONCATENATE("LMSettled:",(P880*1000))</f>
        <v>LMSettled:30000</v>
      </c>
      <c s="25" r="N880">
        <v>2</v>
      </c>
      <c t="s" s="24" r="O880">
        <v>55</v>
      </c>
      <c s="6" r="P880">
        <v>30</v>
      </c>
      <c s="10" r="Q880">
        <v>-2</v>
      </c>
      <c s="28" r="R880">
        <v>-56.22</v>
      </c>
      <c s="28" r="S880">
        <v>622.15</v>
      </c>
      <c s="10" r="T880"/>
      <c s="20" r="U880">
        <f>X880*32</f>
        <v>676.48</v>
      </c>
      <c s="29" r="V880">
        <f>IF((U880=0),0,(S880/U880))</f>
        <v>0.919687204351939</v>
      </c>
      <c s="28" r="X880">
        <f>(AA880+AB880)*AC880</f>
        <v>21.14</v>
      </c>
      <c s="10" r="Y880"/>
      <c s="22" r="AA880">
        <v>17.65</v>
      </c>
      <c s="22" r="AB880">
        <v>3.49</v>
      </c>
      <c s="22" r="AC880">
        <v>1</v>
      </c>
      <c s="22" r="AD880">
        <v>0.98</v>
      </c>
    </row>
    <row customHeight="1" r="881" ht="12.0">
      <c s="13" r="A881">
        <v>41311.625</v>
      </c>
      <c s="16" r="B881">
        <v>41311.625</v>
      </c>
      <c s="13" r="C881">
        <f>A881+TIME(5,0,0)</f>
        <v>41311.8333333333</v>
      </c>
      <c s="17" r="D881">
        <f>DATE(YEAR(C881),MONTH(C881),DAY(C881))</f>
        <v>41311</v>
      </c>
      <c s="18" r="E881">
        <f>HOUR(C881)</f>
        <v>20</v>
      </c>
      <c t="str" s="18" r="F881">
        <f>CONCATENATE("LMsched:",(H881*1000))</f>
        <v>LMsched:32000</v>
      </c>
      <c s="11" r="G881">
        <v>32</v>
      </c>
      <c s="6" r="H881">
        <v>32</v>
      </c>
      <c s="25" r="I881">
        <v>0</v>
      </c>
      <c t="str" s="18" r="J881">
        <f>CONCATENATE("LMbid:",(G881*1000))</f>
        <v>LMbid:32000</v>
      </c>
      <c t="str" s="18" r="K881">
        <f>CONCATENATE("LMUnscheduled:",(I881*1000))</f>
        <v>LMUnscheduled:0</v>
      </c>
      <c t="str" s="18" r="L881">
        <f>CONCATENATE("LMPlanned:",(N881*1000))</f>
        <v>LMPlanned:0</v>
      </c>
      <c t="str" s="18" r="M881">
        <f>CONCATENATE("LMSettled:",(P881*1000))</f>
        <v>LMSettled:32000</v>
      </c>
      <c s="25" r="N881">
        <v>0</v>
      </c>
      <c s="24" r="O881"/>
      <c s="6" r="P881">
        <v>32</v>
      </c>
      <c s="10" r="Q881">
        <v>-1</v>
      </c>
      <c s="28" r="R881">
        <v>-27.29</v>
      </c>
      <c s="28" r="S881">
        <v>518</v>
      </c>
      <c s="10" r="T881"/>
      <c s="20" r="U881">
        <f>X881*32</f>
        <v>530.56</v>
      </c>
      <c s="29" r="V881">
        <f>IF((U881=0),0,(S881/U881))</f>
        <v>0.976326899879373</v>
      </c>
      <c s="28" r="X881">
        <f>(AA881+AB881)*AC881</f>
        <v>16.58</v>
      </c>
      <c s="10" r="Y881"/>
      <c s="22" r="AA881">
        <v>13.44</v>
      </c>
      <c s="22" r="AB881">
        <v>3.14</v>
      </c>
      <c s="22" r="AC881">
        <v>1</v>
      </c>
      <c s="22" r="AD881">
        <v>0.98</v>
      </c>
    </row>
    <row customHeight="1" r="882" ht="12.0">
      <c s="13" r="A882">
        <v>41311.6666666667</v>
      </c>
      <c s="16" r="B882">
        <v>41311.6666666667</v>
      </c>
      <c s="13" r="C882">
        <f>A882+TIME(5,0,0)</f>
        <v>41311.875</v>
      </c>
      <c s="17" r="D882">
        <f>DATE(YEAR(C882),MONTH(C882),DAY(C882))</f>
        <v>41311</v>
      </c>
      <c s="18" r="E882">
        <f>HOUR(C882)</f>
        <v>21</v>
      </c>
      <c t="str" s="18" r="F882">
        <f>CONCATENATE("LMsched:",(H882*1000))</f>
        <v>LMsched:32000</v>
      </c>
      <c s="11" r="G882">
        <v>32</v>
      </c>
      <c s="6" r="H882">
        <v>32</v>
      </c>
      <c s="25" r="I882">
        <v>0</v>
      </c>
      <c t="str" s="18" r="J882">
        <f>CONCATENATE("LMbid:",(G882*1000))</f>
        <v>LMbid:32000</v>
      </c>
      <c t="str" s="18" r="K882">
        <f>CONCATENATE("LMUnscheduled:",(I882*1000))</f>
        <v>LMUnscheduled:0</v>
      </c>
      <c t="str" s="18" r="L882">
        <f>CONCATENATE("LMPlanned:",(N882*1000))</f>
        <v>LMPlanned:0</v>
      </c>
      <c t="str" s="18" r="M882">
        <f>CONCATENATE("LMSettled:",(P882*1000))</f>
        <v>LMSettled:32000</v>
      </c>
      <c s="25" r="N882">
        <v>0</v>
      </c>
      <c s="24" r="O882"/>
      <c s="6" r="P882">
        <v>32</v>
      </c>
      <c s="10" r="Q882">
        <v>-1</v>
      </c>
      <c s="28" r="R882">
        <v>-25</v>
      </c>
      <c s="28" r="S882">
        <v>761.33</v>
      </c>
      <c s="10" r="T882"/>
      <c s="20" r="U882">
        <f>X882*32</f>
        <v>782.08</v>
      </c>
      <c s="29" r="V882">
        <f>IF((U882=0),0,(S882/U882))</f>
        <v>0.973468187397709</v>
      </c>
      <c s="28" r="X882">
        <f>(AA882+AB882)*AC882</f>
        <v>24.44</v>
      </c>
      <c s="10" r="Y882"/>
      <c s="22" r="AA882">
        <v>19.39</v>
      </c>
      <c s="22" r="AB882">
        <v>5.05</v>
      </c>
      <c s="22" r="AC882">
        <v>1</v>
      </c>
      <c s="22" r="AD882">
        <v>0.97</v>
      </c>
    </row>
    <row customHeight="1" r="883" ht="12.0">
      <c s="13" r="A883">
        <v>41311.7083333333</v>
      </c>
      <c s="16" r="B883">
        <v>41311.7083333333</v>
      </c>
      <c s="13" r="C883">
        <f>A883+TIME(5,0,0)</f>
        <v>41311.9166666667</v>
      </c>
      <c s="17" r="D883">
        <f>DATE(YEAR(C883),MONTH(C883),DAY(C883))</f>
        <v>41311</v>
      </c>
      <c s="18" r="E883">
        <f>HOUR(C883)</f>
        <v>22</v>
      </c>
      <c t="str" s="18" r="F883">
        <f>CONCATENATE("LMsched:",(H883*1000))</f>
        <v>LMsched:32000</v>
      </c>
      <c s="11" r="G883">
        <v>32</v>
      </c>
      <c s="6" r="H883">
        <v>32</v>
      </c>
      <c s="25" r="I883">
        <v>0</v>
      </c>
      <c t="str" s="18" r="J883">
        <f>CONCATENATE("LMbid:",(G883*1000))</f>
        <v>LMbid:32000</v>
      </c>
      <c t="str" s="18" r="K883">
        <f>CONCATENATE("LMUnscheduled:",(I883*1000))</f>
        <v>LMUnscheduled:0</v>
      </c>
      <c t="str" s="18" r="L883">
        <f>CONCATENATE("LMPlanned:",(N883*1000))</f>
        <v>LMPlanned:0</v>
      </c>
      <c t="str" s="18" r="M883">
        <f>CONCATENATE("LMSettled:",(P883*1000))</f>
        <v>LMSettled:32000</v>
      </c>
      <c s="25" r="N883">
        <v>0</v>
      </c>
      <c s="24" r="O883"/>
      <c s="6" r="P883">
        <v>32</v>
      </c>
      <c s="10" r="Q883">
        <v>-2</v>
      </c>
      <c s="28" r="R883">
        <v>-56.56</v>
      </c>
      <c s="28" r="S883">
        <v>825.56</v>
      </c>
      <c s="10" r="T883"/>
      <c s="20" r="U883">
        <f>X883*32</f>
        <v>837.44</v>
      </c>
      <c s="29" r="V883">
        <f>IF((U883=0),0,(S883/U883))</f>
        <v>0.985813909056171</v>
      </c>
      <c s="28" r="X883">
        <f>(AA883+AB883)*AC883</f>
        <v>26.17</v>
      </c>
      <c s="10" r="Y883"/>
      <c s="22" r="AA883">
        <v>22.2</v>
      </c>
      <c s="22" r="AB883">
        <v>3.97</v>
      </c>
      <c s="22" r="AC883">
        <v>1</v>
      </c>
      <c s="22" r="AD883">
        <v>0.99</v>
      </c>
    </row>
    <row customHeight="1" r="884" ht="12.0">
      <c s="13" r="A884">
        <v>41311.75</v>
      </c>
      <c s="16" r="B884">
        <v>41311.75</v>
      </c>
      <c s="13" r="C884">
        <f>A884+TIME(5,0,0)</f>
        <v>41311.9583333333</v>
      </c>
      <c s="17" r="D884">
        <f>DATE(YEAR(C884),MONTH(C884),DAY(C884))</f>
        <v>41311</v>
      </c>
      <c s="18" r="E884">
        <f>HOUR(C884)</f>
        <v>23</v>
      </c>
      <c t="str" s="18" r="F884">
        <f>CONCATENATE("LMsched:",(H884*1000))</f>
        <v>LMsched:32000</v>
      </c>
      <c s="11" r="G884">
        <v>32</v>
      </c>
      <c s="6" r="H884">
        <v>32</v>
      </c>
      <c s="25" r="I884">
        <v>0</v>
      </c>
      <c t="str" s="18" r="J884">
        <f>CONCATENATE("LMbid:",(G884*1000))</f>
        <v>LMbid:32000</v>
      </c>
      <c t="str" s="18" r="K884">
        <f>CONCATENATE("LMUnscheduled:",(I884*1000))</f>
        <v>LMUnscheduled:0</v>
      </c>
      <c t="str" s="18" r="L884">
        <f>CONCATENATE("LMPlanned:",(N884*1000))</f>
        <v>LMPlanned:0</v>
      </c>
      <c t="str" s="18" r="M884">
        <f>CONCATENATE("LMSettled:",(P884*1000))</f>
        <v>LMSettled:32000</v>
      </c>
      <c s="25" r="N884">
        <v>0</v>
      </c>
      <c s="24" r="O884"/>
      <c s="6" r="P884">
        <v>32</v>
      </c>
      <c s="10" r="Q884">
        <v>0</v>
      </c>
      <c s="28" r="R884">
        <v>0</v>
      </c>
      <c s="28" r="S884">
        <v>1688.58</v>
      </c>
      <c s="10" r="T884"/>
      <c s="20" r="U884">
        <f>X884*32</f>
        <v>1724.8</v>
      </c>
      <c s="29" r="V884">
        <f>IF((U884=0),0,(S884/U884))</f>
        <v>0.979000463821892</v>
      </c>
      <c s="28" r="X884">
        <f>(AA884+AB884)*AC884</f>
        <v>53.9</v>
      </c>
      <c s="10" r="Y884"/>
      <c s="22" r="AA884">
        <v>50.21</v>
      </c>
      <c s="22" r="AB884">
        <v>3.69</v>
      </c>
      <c s="22" r="AC884">
        <v>1</v>
      </c>
      <c s="22" r="AD884">
        <v>0.98</v>
      </c>
    </row>
    <row customHeight="1" r="885" ht="12.0">
      <c s="13" r="A885">
        <v>41311.7916666667</v>
      </c>
      <c s="16" r="B885">
        <v>41311.7916666667</v>
      </c>
      <c s="13" r="C885">
        <f>A885+TIME(5,0,0)</f>
        <v>41312</v>
      </c>
      <c s="17" r="D885">
        <f>DATE(YEAR(C885),MONTH(C885),DAY(C885))</f>
        <v>41312</v>
      </c>
      <c s="18" r="E885">
        <f>HOUR(C885)</f>
        <v>0</v>
      </c>
      <c t="str" s="18" r="F885">
        <f>CONCATENATE("LMsched:",(H885*1000))</f>
        <v>LMsched:32000</v>
      </c>
      <c s="11" r="G885">
        <v>32</v>
      </c>
      <c s="6" r="H885">
        <v>32</v>
      </c>
      <c s="25" r="I885">
        <v>0</v>
      </c>
      <c t="str" s="18" r="J885">
        <f>CONCATENATE("LMbid:",(G885*1000))</f>
        <v>LMbid:32000</v>
      </c>
      <c t="str" s="18" r="K885">
        <f>CONCATENATE("LMUnscheduled:",(I885*1000))</f>
        <v>LMUnscheduled:0</v>
      </c>
      <c t="str" s="18" r="L885">
        <f>CONCATENATE("LMPlanned:",(N885*1000))</f>
        <v>LMPlanned:0</v>
      </c>
      <c t="str" s="18" r="M885">
        <f>CONCATENATE("LMSettled:",(P885*1000))</f>
        <v>LMSettled:32000</v>
      </c>
      <c s="25" r="N885">
        <v>0</v>
      </c>
      <c s="24" r="O885"/>
      <c s="6" r="P885">
        <v>32</v>
      </c>
      <c s="10" r="Q885">
        <v>-2</v>
      </c>
      <c s="28" r="R885">
        <v>-79.04</v>
      </c>
      <c s="28" r="S885">
        <v>3762.81</v>
      </c>
      <c s="10" r="T885"/>
      <c s="20" r="U885">
        <f>X885*32</f>
        <v>3843.52</v>
      </c>
      <c s="29" r="V885">
        <f>IF((U885=0),0,(S885/U885))</f>
        <v>0.979001019898426</v>
      </c>
      <c s="28" r="X885">
        <f>(AA885+AB885)*AC885</f>
        <v>120.11</v>
      </c>
      <c s="10" r="Y885"/>
      <c s="22" r="AA885">
        <v>116.73</v>
      </c>
      <c s="22" r="AB885">
        <v>3.38</v>
      </c>
      <c s="22" r="AC885">
        <v>1</v>
      </c>
      <c s="22" r="AD885">
        <v>0.98</v>
      </c>
    </row>
    <row customHeight="1" r="886" ht="12.0">
      <c s="13" r="A886">
        <v>41311.8333333333</v>
      </c>
      <c s="16" r="B886">
        <v>41311.8333333333</v>
      </c>
      <c s="13" r="C886">
        <f>A886+TIME(5,0,0)</f>
        <v>41312.0416666667</v>
      </c>
      <c s="17" r="D886">
        <f>DATE(YEAR(C886),MONTH(C886),DAY(C886))</f>
        <v>41312</v>
      </c>
      <c s="18" r="E886">
        <f>HOUR(C886)</f>
        <v>1</v>
      </c>
      <c t="str" s="18" r="F886">
        <f>CONCATENATE("LMsched:",(H886*1000))</f>
        <v>LMsched:32000</v>
      </c>
      <c s="11" r="G886">
        <v>32</v>
      </c>
      <c s="6" r="H886">
        <v>32</v>
      </c>
      <c s="25" r="I886">
        <v>0</v>
      </c>
      <c t="str" s="18" r="J886">
        <f>CONCATENATE("LMbid:",(G886*1000))</f>
        <v>LMbid:32000</v>
      </c>
      <c t="str" s="18" r="K886">
        <f>CONCATENATE("LMUnscheduled:",(I886*1000))</f>
        <v>LMUnscheduled:0</v>
      </c>
      <c t="str" s="18" r="L886">
        <f>CONCATENATE("LMPlanned:",(N886*1000))</f>
        <v>LMPlanned:0</v>
      </c>
      <c t="str" s="18" r="M886">
        <f>CONCATENATE("LMSettled:",(P886*1000))</f>
        <v>LMSettled:32000</v>
      </c>
      <c s="25" r="N886">
        <v>0</v>
      </c>
      <c s="24" r="O886"/>
      <c s="6" r="P886">
        <v>32</v>
      </c>
      <c s="10" r="Q886">
        <v>-2</v>
      </c>
      <c s="28" r="R886">
        <v>-79.38</v>
      </c>
      <c s="28" r="S886">
        <v>1751.87</v>
      </c>
      <c s="10" r="T886"/>
      <c s="20" r="U886">
        <f>X886*32</f>
        <v>1789.44</v>
      </c>
      <c s="29" r="V886">
        <f>IF((U886=0),0,(S886/U886))</f>
        <v>0.979004604792561</v>
      </c>
      <c s="28" r="X886">
        <f>(AA886+AB886)*AC886</f>
        <v>55.92</v>
      </c>
      <c s="10" r="Y886"/>
      <c s="22" r="AA886">
        <v>49.7</v>
      </c>
      <c s="22" r="AB886">
        <v>6.22</v>
      </c>
      <c s="22" r="AC886">
        <v>1</v>
      </c>
      <c s="22" r="AD886">
        <v>0.98</v>
      </c>
    </row>
    <row customHeight="1" r="887" ht="12.0">
      <c s="13" r="A887">
        <v>41311.875</v>
      </c>
      <c s="16" r="B887">
        <v>41311.875</v>
      </c>
      <c s="13" r="C887">
        <f>A887+TIME(5,0,0)</f>
        <v>41312.0833333333</v>
      </c>
      <c s="17" r="D887">
        <f>DATE(YEAR(C887),MONTH(C887),DAY(C887))</f>
        <v>41312</v>
      </c>
      <c s="18" r="E887">
        <f>HOUR(C887)</f>
        <v>2</v>
      </c>
      <c t="str" s="18" r="F887">
        <f>CONCATENATE("LMsched:",(H887*1000))</f>
        <v>LMsched:32000</v>
      </c>
      <c s="11" r="G887">
        <v>32</v>
      </c>
      <c s="6" r="H887">
        <v>32</v>
      </c>
      <c s="25" r="I887">
        <v>0</v>
      </c>
      <c t="str" s="18" r="J887">
        <f>CONCATENATE("LMbid:",(G887*1000))</f>
        <v>LMbid:32000</v>
      </c>
      <c t="str" s="18" r="K887">
        <f>CONCATENATE("LMUnscheduled:",(I887*1000))</f>
        <v>LMUnscheduled:0</v>
      </c>
      <c t="str" s="18" r="L887">
        <f>CONCATENATE("LMPlanned:",(N887*1000))</f>
        <v>LMPlanned:0</v>
      </c>
      <c t="str" s="18" r="M887">
        <f>CONCATENATE("LMSettled:",(P887*1000))</f>
        <v>LMSettled:32000</v>
      </c>
      <c s="25" r="N887">
        <v>0</v>
      </c>
      <c s="24" r="O887"/>
      <c s="6" r="P887">
        <v>32</v>
      </c>
      <c s="10" r="Q887">
        <v>-1</v>
      </c>
      <c s="28" r="R887">
        <v>-38.9</v>
      </c>
      <c s="28" r="S887">
        <v>916.15</v>
      </c>
      <c s="10" r="T887"/>
      <c s="20" r="U887">
        <f>X887*32</f>
        <v>930.88</v>
      </c>
      <c s="29" r="V887">
        <f>IF((U887=0),0,(S887/U887))</f>
        <v>0.984176263320729</v>
      </c>
      <c s="28" r="X887">
        <f>(AA887+AB887)*AC887</f>
        <v>29.09</v>
      </c>
      <c s="10" r="Y887"/>
      <c s="22" r="AA887">
        <v>24.47</v>
      </c>
      <c s="22" r="AB887">
        <v>4.62</v>
      </c>
      <c s="22" r="AC887">
        <v>1</v>
      </c>
      <c s="22" r="AD887">
        <v>0.98</v>
      </c>
    </row>
    <row customHeight="1" r="888" ht="12.0">
      <c s="13" r="A888">
        <v>41311.9166666667</v>
      </c>
      <c s="16" r="B888">
        <v>41311.9166666667</v>
      </c>
      <c s="13" r="C888">
        <f>A888+TIME(5,0,0)</f>
        <v>41312.125</v>
      </c>
      <c s="17" r="D888">
        <f>DATE(YEAR(C888),MONTH(C888),DAY(C888))</f>
        <v>41312</v>
      </c>
      <c s="18" r="E888">
        <f>HOUR(C888)</f>
        <v>3</v>
      </c>
      <c t="str" s="18" r="F888">
        <f>CONCATENATE("LMsched:",(H888*1000))</f>
        <v>LMsched:32000</v>
      </c>
      <c s="11" r="G888">
        <v>32</v>
      </c>
      <c s="6" r="H888">
        <v>32</v>
      </c>
      <c s="25" r="I888">
        <v>0</v>
      </c>
      <c t="str" s="18" r="J888">
        <f>CONCATENATE("LMbid:",(G888*1000))</f>
        <v>LMbid:32000</v>
      </c>
      <c t="str" s="18" r="K888">
        <f>CONCATENATE("LMUnscheduled:",(I888*1000))</f>
        <v>LMUnscheduled:0</v>
      </c>
      <c t="str" s="18" r="L888">
        <f>CONCATENATE("LMPlanned:",(N888*1000))</f>
        <v>LMPlanned:0</v>
      </c>
      <c t="str" s="18" r="M888">
        <f>CONCATENATE("LMSettled:",(P888*1000))</f>
        <v>LMSettled:32000</v>
      </c>
      <c s="25" r="N888">
        <v>0</v>
      </c>
      <c s="24" r="O888"/>
      <c s="6" r="P888">
        <v>32</v>
      </c>
      <c s="10" r="Q888">
        <v>-2</v>
      </c>
      <c s="28" r="R888">
        <v>-68.52</v>
      </c>
      <c s="28" r="S888">
        <v>919.01</v>
      </c>
      <c s="10" r="T888"/>
      <c s="20" r="U888">
        <f>X888*32</f>
        <v>945.92</v>
      </c>
      <c s="29" r="V888">
        <f>IF((U888=0),0,(S888/U888))</f>
        <v>0.97155150541272</v>
      </c>
      <c s="28" r="X888">
        <f>(AA888+AB888)*AC888</f>
        <v>29.56</v>
      </c>
      <c s="10" r="Y888"/>
      <c s="22" r="AA888">
        <v>23.46</v>
      </c>
      <c s="22" r="AB888">
        <v>6.1</v>
      </c>
      <c s="22" r="AC888">
        <v>1</v>
      </c>
      <c s="22" r="AD888">
        <v>0.97</v>
      </c>
    </row>
    <row customHeight="1" r="889" ht="12.0">
      <c s="13" r="A889">
        <v>41311.9583333333</v>
      </c>
      <c s="16" r="B889">
        <v>41311.9583333333</v>
      </c>
      <c s="13" r="C889">
        <f>A889+TIME(5,0,0)</f>
        <v>41312.1666666667</v>
      </c>
      <c s="17" r="D889">
        <f>DATE(YEAR(C889),MONTH(C889),DAY(C889))</f>
        <v>41312</v>
      </c>
      <c s="18" r="E889">
        <f>HOUR(C889)</f>
        <v>4</v>
      </c>
      <c t="str" s="18" r="F889">
        <f>CONCATENATE("LMsched:",(H889*1000))</f>
        <v>LMsched:32000</v>
      </c>
      <c s="11" r="G889">
        <v>32</v>
      </c>
      <c s="6" r="H889">
        <v>32</v>
      </c>
      <c s="25" r="I889">
        <v>0</v>
      </c>
      <c t="str" s="18" r="J889">
        <f>CONCATENATE("LMbid:",(G889*1000))</f>
        <v>LMbid:32000</v>
      </c>
      <c t="str" s="18" r="K889">
        <f>CONCATENATE("LMUnscheduled:",(I889*1000))</f>
        <v>LMUnscheduled:0</v>
      </c>
      <c t="str" s="18" r="L889">
        <f>CONCATENATE("LMPlanned:",(N889*1000))</f>
        <v>LMPlanned:0</v>
      </c>
      <c t="str" s="18" r="M889">
        <f>CONCATENATE("LMSettled:",(P889*1000))</f>
        <v>LMSettled:32000</v>
      </c>
      <c s="25" r="N889">
        <v>0</v>
      </c>
      <c s="24" r="O889"/>
      <c s="6" r="P889">
        <v>32</v>
      </c>
      <c s="10" r="Q889">
        <v>-1</v>
      </c>
      <c s="28" r="R889">
        <v>-29.55</v>
      </c>
      <c s="28" r="S889">
        <v>648.1</v>
      </c>
      <c s="10" r="T889"/>
      <c s="20" r="U889">
        <f>X889*32</f>
        <v>661.76</v>
      </c>
      <c s="29" r="V889">
        <f>IF((U889=0),0,(S889/U889))</f>
        <v>0.979358075435203</v>
      </c>
      <c s="28" r="X889">
        <f>(AA889+AB889)*AC889</f>
        <v>20.68</v>
      </c>
      <c s="10" r="Y889"/>
      <c s="22" r="AA889">
        <v>15.88</v>
      </c>
      <c s="22" r="AB889">
        <v>4.8</v>
      </c>
      <c s="22" r="AC889">
        <v>1</v>
      </c>
      <c s="22" r="AD889">
        <v>0.98</v>
      </c>
    </row>
    <row customHeight="1" r="890" ht="12.0">
      <c s="13" r="A890">
        <v>41312</v>
      </c>
      <c s="16" r="B890">
        <v>41312</v>
      </c>
      <c s="13" r="C890">
        <f>A890+TIME(5,0,0)</f>
        <v>41312.2083333333</v>
      </c>
      <c s="17" r="D890">
        <f>DATE(YEAR(C890),MONTH(C890),DAY(C890))</f>
        <v>41312</v>
      </c>
      <c s="18" r="E890">
        <f>HOUR(C890)</f>
        <v>5</v>
      </c>
      <c t="str" s="18" r="F890">
        <f>CONCATENATE("LMsched:",(H890*1000))</f>
        <v>LMsched:32000</v>
      </c>
      <c s="11" r="G890">
        <v>32</v>
      </c>
      <c s="6" r="H890">
        <v>32</v>
      </c>
      <c s="25" r="I890">
        <v>0</v>
      </c>
      <c t="str" s="18" r="J890">
        <f>CONCATENATE("LMbid:",(G890*1000))</f>
        <v>LMbid:32000</v>
      </c>
      <c t="str" s="18" r="K890">
        <f>CONCATENATE("LMUnscheduled:",(I890*1000))</f>
        <v>LMUnscheduled:0</v>
      </c>
      <c t="str" s="18" r="L890">
        <f>CONCATENATE("LMPlanned:",(N890*1000))</f>
        <v>LMPlanned:0</v>
      </c>
      <c t="str" s="18" r="M890">
        <f>CONCATENATE("LMSettled:",(P890*1000))</f>
        <v>LMSettled:32000</v>
      </c>
      <c s="25" r="N890">
        <v>0</v>
      </c>
      <c s="24" r="O890"/>
      <c s="6" r="P890">
        <v>32</v>
      </c>
      <c s="10" r="Q890">
        <v>-1</v>
      </c>
      <c s="28" r="R890">
        <v>-27.95</v>
      </c>
      <c s="28" r="S890">
        <v>588.77</v>
      </c>
      <c s="10" r="T890"/>
      <c s="20" r="U890">
        <f>X890*32</f>
        <v>602.24</v>
      </c>
      <c s="29" r="V890">
        <f>IF((U890=0),0,(S890/U890))</f>
        <v>0.977633501594049</v>
      </c>
      <c s="28" r="X890">
        <f>(AA890+AB890)*AC890</f>
        <v>18.82</v>
      </c>
      <c s="10" r="Y890"/>
      <c s="22" r="AA890">
        <v>15.07</v>
      </c>
      <c s="22" r="AB890">
        <v>3.75</v>
      </c>
      <c s="22" r="AC890">
        <v>1</v>
      </c>
      <c s="22" r="AD890">
        <v>0.98</v>
      </c>
    </row>
    <row customHeight="1" r="891" ht="12.0">
      <c s="13" r="A891">
        <v>41312.0416666667</v>
      </c>
      <c s="16" r="B891">
        <v>41312.0416666667</v>
      </c>
      <c s="13" r="C891">
        <f>A891+TIME(5,0,0)</f>
        <v>41312.25</v>
      </c>
      <c s="17" r="D891">
        <f>DATE(YEAR(C891),MONTH(C891),DAY(C891))</f>
        <v>41312</v>
      </c>
      <c s="18" r="E891">
        <f>HOUR(C891)</f>
        <v>6</v>
      </c>
      <c t="str" s="18" r="F891">
        <f>CONCATENATE("LMsched:",(H891*1000))</f>
        <v>LMsched:32000</v>
      </c>
      <c s="11" r="G891">
        <v>32</v>
      </c>
      <c s="6" r="H891">
        <v>32</v>
      </c>
      <c s="25" r="I891">
        <v>0</v>
      </c>
      <c t="str" s="18" r="J891">
        <f>CONCATENATE("LMbid:",(G891*1000))</f>
        <v>LMbid:32000</v>
      </c>
      <c t="str" s="18" r="K891">
        <f>CONCATENATE("LMUnscheduled:",(I891*1000))</f>
        <v>LMUnscheduled:0</v>
      </c>
      <c t="str" s="18" r="L891">
        <f>CONCATENATE("LMPlanned:",(N891*1000))</f>
        <v>LMPlanned:0</v>
      </c>
      <c t="str" s="18" r="M891">
        <f>CONCATENATE("LMSettled:",(P891*1000))</f>
        <v>LMSettled:32000</v>
      </c>
      <c s="25" r="N891">
        <v>0</v>
      </c>
      <c s="24" r="O891"/>
      <c s="6" r="P891">
        <v>32</v>
      </c>
      <c s="10" r="Q891">
        <v>-1</v>
      </c>
      <c s="28" r="R891">
        <v>-31.17</v>
      </c>
      <c s="28" r="S891">
        <v>1056.4</v>
      </c>
      <c s="10" r="T891"/>
      <c s="20" r="U891">
        <f>X891*32</f>
        <v>1092.48</v>
      </c>
      <c s="29" r="V891">
        <f>IF((U891=0),0,(S891/U891))</f>
        <v>0.966974223784417</v>
      </c>
      <c s="28" r="X891">
        <f>(AA891+AB891)*AC891</f>
        <v>34.14</v>
      </c>
      <c s="10" r="Y891"/>
      <c s="22" r="AA891">
        <v>30.02</v>
      </c>
      <c s="22" r="AB891">
        <v>4.12</v>
      </c>
      <c s="22" r="AC891">
        <v>1</v>
      </c>
      <c s="22" r="AD891">
        <v>0.97</v>
      </c>
    </row>
    <row customHeight="1" r="892" ht="12.0">
      <c s="13" r="A892">
        <v>41312.0833333333</v>
      </c>
      <c s="16" r="B892">
        <v>41312.0833333333</v>
      </c>
      <c s="13" r="C892">
        <f>A892+TIME(5,0,0)</f>
        <v>41312.2916666667</v>
      </c>
      <c s="17" r="D892">
        <f>DATE(YEAR(C892),MONTH(C892),DAY(C892))</f>
        <v>41312</v>
      </c>
      <c s="18" r="E892">
        <f>HOUR(C892)</f>
        <v>7</v>
      </c>
      <c t="str" s="18" r="F892">
        <f>CONCATENATE("LMsched:",(H892*1000))</f>
        <v>LMsched:32000</v>
      </c>
      <c s="11" r="G892">
        <v>32</v>
      </c>
      <c s="6" r="H892">
        <v>32</v>
      </c>
      <c s="25" r="I892">
        <v>0</v>
      </c>
      <c t="str" s="18" r="J892">
        <f>CONCATENATE("LMbid:",(G892*1000))</f>
        <v>LMbid:32000</v>
      </c>
      <c t="str" s="18" r="K892">
        <f>CONCATENATE("LMUnscheduled:",(I892*1000))</f>
        <v>LMUnscheduled:0</v>
      </c>
      <c t="str" s="18" r="L892">
        <f>CONCATENATE("LMPlanned:",(N892*1000))</f>
        <v>LMPlanned:0</v>
      </c>
      <c t="str" s="18" r="M892">
        <f>CONCATENATE("LMSettled:",(P892*1000))</f>
        <v>LMSettled:32000</v>
      </c>
      <c s="25" r="N892">
        <v>0</v>
      </c>
      <c s="24" r="O892"/>
      <c s="6" r="P892">
        <v>32</v>
      </c>
      <c s="10" r="Q892">
        <v>-2</v>
      </c>
      <c s="28" r="R892">
        <v>-60.86</v>
      </c>
      <c s="28" r="S892">
        <v>1065.5</v>
      </c>
      <c s="10" r="T892"/>
      <c s="20" r="U892">
        <f>X892*32</f>
        <v>1165.44</v>
      </c>
      <c s="29" r="V892">
        <f>IF((U892=0),0,(S892/U892))</f>
        <v>0.914246979681494</v>
      </c>
      <c s="28" r="X892">
        <f>(AA892+AB892)*AC892</f>
        <v>36.42</v>
      </c>
      <c s="10" r="Y892"/>
      <c s="22" r="AA892">
        <v>33.57</v>
      </c>
      <c s="22" r="AB892">
        <v>2.85</v>
      </c>
      <c s="22" r="AC892">
        <v>1</v>
      </c>
      <c s="22" r="AD892">
        <v>0.91</v>
      </c>
    </row>
    <row customHeight="1" r="893" ht="12.0">
      <c s="13" r="A893">
        <v>41312.125</v>
      </c>
      <c s="16" r="B893">
        <v>41312.125</v>
      </c>
      <c s="13" r="C893">
        <f>A893+TIME(5,0,0)</f>
        <v>41312.3333333333</v>
      </c>
      <c s="17" r="D893">
        <f>DATE(YEAR(C893),MONTH(C893),DAY(C893))</f>
        <v>41312</v>
      </c>
      <c s="18" r="E893">
        <f>HOUR(C893)</f>
        <v>8</v>
      </c>
      <c t="str" s="18" r="F893">
        <f>CONCATENATE("LMsched:",(H893*1000))</f>
        <v>LMsched:32000</v>
      </c>
      <c s="11" r="G893">
        <v>32</v>
      </c>
      <c s="6" r="H893">
        <v>32</v>
      </c>
      <c s="25" r="I893">
        <v>0</v>
      </c>
      <c t="str" s="18" r="J893">
        <f>CONCATENATE("LMbid:",(G893*1000))</f>
        <v>LMbid:32000</v>
      </c>
      <c t="str" s="18" r="K893">
        <f>CONCATENATE("LMUnscheduled:",(I893*1000))</f>
        <v>LMUnscheduled:0</v>
      </c>
      <c t="str" s="18" r="L893">
        <f>CONCATENATE("LMPlanned:",(N893*1000))</f>
        <v>LMPlanned:0</v>
      </c>
      <c t="str" s="18" r="M893">
        <f>CONCATENATE("LMSettled:",(P893*1000))</f>
        <v>LMSettled:32000</v>
      </c>
      <c s="25" r="N893">
        <v>0</v>
      </c>
      <c s="24" r="O893"/>
      <c s="6" r="P893">
        <v>32</v>
      </c>
      <c s="10" r="Q893">
        <v>-1</v>
      </c>
      <c s="28" r="R893">
        <v>-29.92</v>
      </c>
      <c s="28" r="S893">
        <v>578.52</v>
      </c>
      <c s="10" r="T893"/>
      <c s="20" r="U893">
        <f>X893*32</f>
        <v>597.44</v>
      </c>
      <c s="29" r="V893">
        <f>IF((U893=0),0,(S893/U893))</f>
        <v>0.968331547937868</v>
      </c>
      <c s="28" r="X893">
        <f>(AA893+AB893)*AC893</f>
        <v>18.67</v>
      </c>
      <c s="10" r="Y893"/>
      <c s="22" r="AA893">
        <v>14.45</v>
      </c>
      <c s="22" r="AB893">
        <v>4.22</v>
      </c>
      <c s="22" r="AC893">
        <v>1</v>
      </c>
      <c s="22" r="AD893">
        <v>0.97</v>
      </c>
    </row>
    <row customHeight="1" r="894" ht="12.0">
      <c s="13" r="A894">
        <v>41312.1666666667</v>
      </c>
      <c s="16" r="B894">
        <v>41312.1666666667</v>
      </c>
      <c s="13" r="C894">
        <f>A894+TIME(5,0,0)</f>
        <v>41312.375</v>
      </c>
      <c s="17" r="D894">
        <f>DATE(YEAR(C894),MONTH(C894),DAY(C894))</f>
        <v>41312</v>
      </c>
      <c s="18" r="E894">
        <f>HOUR(C894)</f>
        <v>9</v>
      </c>
      <c t="str" s="18" r="F894">
        <f>CONCATENATE("LMsched:",(H894*1000))</f>
        <v>LMsched:32000</v>
      </c>
      <c s="11" r="G894">
        <v>32</v>
      </c>
      <c s="6" r="H894">
        <v>32</v>
      </c>
      <c s="25" r="I894">
        <v>0</v>
      </c>
      <c t="str" s="18" r="J894">
        <f>CONCATENATE("LMbid:",(G894*1000))</f>
        <v>LMbid:32000</v>
      </c>
      <c t="str" s="18" r="K894">
        <f>CONCATENATE("LMUnscheduled:",(I894*1000))</f>
        <v>LMUnscheduled:0</v>
      </c>
      <c t="str" s="18" r="L894">
        <f>CONCATENATE("LMPlanned:",(N894*1000))</f>
        <v>LMPlanned:0</v>
      </c>
      <c t="str" s="18" r="M894">
        <f>CONCATENATE("LMSettled:",(P894*1000))</f>
        <v>LMSettled:32000</v>
      </c>
      <c s="25" r="N894">
        <v>0</v>
      </c>
      <c s="24" r="O894"/>
      <c s="6" r="P894">
        <v>32</v>
      </c>
      <c s="10" r="Q894">
        <v>-1</v>
      </c>
      <c s="28" r="R894">
        <v>-29.35</v>
      </c>
      <c s="28" r="S894">
        <v>438.19</v>
      </c>
      <c s="10" r="T894"/>
      <c s="20" r="U894">
        <f>X894*32</f>
        <v>446.72</v>
      </c>
      <c s="29" r="V894">
        <f>IF((U894=0),0,(S894/U894))</f>
        <v>0.98090526504298</v>
      </c>
      <c s="28" r="X894">
        <f>(AA894+AB894)*AC894</f>
        <v>13.96</v>
      </c>
      <c s="10" r="Y894"/>
      <c s="22" r="AA894">
        <v>9.47</v>
      </c>
      <c s="22" r="AB894">
        <v>4.49</v>
      </c>
      <c s="22" r="AC894">
        <v>1</v>
      </c>
      <c s="22" r="AD894">
        <v>0.98</v>
      </c>
    </row>
    <row customHeight="1" r="895" ht="12.0">
      <c s="13" r="A895">
        <v>41312.2083333333</v>
      </c>
      <c s="16" r="B895">
        <v>41312.2083333333</v>
      </c>
      <c s="13" r="C895">
        <f>A895+TIME(5,0,0)</f>
        <v>41312.4166666667</v>
      </c>
      <c s="17" r="D895">
        <f>DATE(YEAR(C895),MONTH(C895),DAY(C895))</f>
        <v>41312</v>
      </c>
      <c s="18" r="E895">
        <f>HOUR(C895)</f>
        <v>10</v>
      </c>
      <c t="str" s="18" r="F895">
        <f>CONCATENATE("LMsched:",(H895*1000))</f>
        <v>LMsched:32000</v>
      </c>
      <c s="11" r="G895">
        <v>32</v>
      </c>
      <c s="6" r="H895">
        <v>32</v>
      </c>
      <c s="25" r="I895">
        <v>0</v>
      </c>
      <c t="str" s="18" r="J895">
        <f>CONCATENATE("LMbid:",(G895*1000))</f>
        <v>LMbid:32000</v>
      </c>
      <c t="str" s="18" r="K895">
        <f>CONCATENATE("LMUnscheduled:",(I895*1000))</f>
        <v>LMUnscheduled:0</v>
      </c>
      <c t="str" s="18" r="L895">
        <f>CONCATENATE("LMPlanned:",(N895*1000))</f>
        <v>LMPlanned:0</v>
      </c>
      <c t="str" s="18" r="M895">
        <f>CONCATENATE("LMSettled:",(P895*1000))</f>
        <v>LMSettled:32000</v>
      </c>
      <c s="25" r="N895">
        <v>0</v>
      </c>
      <c s="24" r="O895"/>
      <c s="6" r="P895">
        <v>32</v>
      </c>
      <c s="10" r="Q895">
        <v>-2</v>
      </c>
      <c s="28" r="R895">
        <v>-59.62</v>
      </c>
      <c s="28" r="S895">
        <v>359.19</v>
      </c>
      <c s="10" r="T895"/>
      <c s="20" r="U895">
        <f>X895*32</f>
        <v>384.64</v>
      </c>
      <c s="29" r="V895">
        <f>IF((U895=0),0,(S895/U895))</f>
        <v>0.933834234608985</v>
      </c>
      <c s="28" r="X895">
        <f>(AA895+AB895)*AC895</f>
        <v>12.02</v>
      </c>
      <c s="10" r="Y895"/>
      <c s="22" r="AA895">
        <v>9.46</v>
      </c>
      <c s="22" r="AB895">
        <v>2.56</v>
      </c>
      <c s="22" r="AC895">
        <v>1</v>
      </c>
      <c s="22" r="AD895">
        <v>0.93</v>
      </c>
    </row>
    <row customHeight="1" r="896" ht="12.0">
      <c s="13" r="A896">
        <v>41312.25</v>
      </c>
      <c s="16" r="B896">
        <v>41312.25</v>
      </c>
      <c s="13" r="C896">
        <f>A896+TIME(5,0,0)</f>
        <v>41312.4583333333</v>
      </c>
      <c s="17" r="D896">
        <f>DATE(YEAR(C896),MONTH(C896),DAY(C896))</f>
        <v>41312</v>
      </c>
      <c s="18" r="E896">
        <f>HOUR(C896)</f>
        <v>11</v>
      </c>
      <c t="str" s="18" r="F896">
        <f>CONCATENATE("LMsched:",(H896*1000))</f>
        <v>LMsched:32000</v>
      </c>
      <c s="11" r="G896">
        <v>32</v>
      </c>
      <c s="6" r="H896">
        <v>32</v>
      </c>
      <c s="25" r="I896">
        <v>0</v>
      </c>
      <c t="str" s="18" r="J896">
        <f>CONCATENATE("LMbid:",(G896*1000))</f>
        <v>LMbid:32000</v>
      </c>
      <c t="str" s="18" r="K896">
        <f>CONCATENATE("LMUnscheduled:",(I896*1000))</f>
        <v>LMUnscheduled:0</v>
      </c>
      <c t="str" s="18" r="L896">
        <f>CONCATENATE("LMPlanned:",(N896*1000))</f>
        <v>LMPlanned:0</v>
      </c>
      <c t="str" s="18" r="M896">
        <f>CONCATENATE("LMSettled:",(P896*1000))</f>
        <v>LMSettled:32000</v>
      </c>
      <c s="25" r="N896">
        <v>0</v>
      </c>
      <c s="24" r="O896"/>
      <c s="6" r="P896">
        <v>32</v>
      </c>
      <c s="10" r="Q896">
        <v>-3</v>
      </c>
      <c s="28" r="R896">
        <v>-95.82</v>
      </c>
      <c s="28" r="S896">
        <v>684.87</v>
      </c>
      <c s="10" r="T896"/>
      <c s="20" r="U896">
        <f>X896*32</f>
        <v>777.92</v>
      </c>
      <c s="29" r="V896">
        <f>IF((U896=0),0,(S896/U896))</f>
        <v>0.880386157959687</v>
      </c>
      <c s="28" r="X896">
        <f>(AA896+AB896)*AC896</f>
        <v>24.31</v>
      </c>
      <c s="10" r="Y896"/>
      <c s="22" r="AA896">
        <v>21.3</v>
      </c>
      <c s="22" r="AB896">
        <v>3.01</v>
      </c>
      <c s="22" r="AC896">
        <v>1</v>
      </c>
      <c s="22" r="AD896">
        <v>0.88</v>
      </c>
    </row>
    <row customHeight="1" r="897" ht="12.0">
      <c s="13" r="A897">
        <v>41312.2916666667</v>
      </c>
      <c s="16" r="B897">
        <v>41312.2916666667</v>
      </c>
      <c s="13" r="C897">
        <f>A897+TIME(5,0,0)</f>
        <v>41312.5</v>
      </c>
      <c s="17" r="D897">
        <f>DATE(YEAR(C897),MONTH(C897),DAY(C897))</f>
        <v>41312</v>
      </c>
      <c s="18" r="E897">
        <f>HOUR(C897)</f>
        <v>12</v>
      </c>
      <c t="str" s="18" r="F897">
        <f>CONCATENATE("LMsched:",(H897*1000))</f>
        <v>LMsched:32000</v>
      </c>
      <c s="11" r="G897">
        <v>32</v>
      </c>
      <c s="6" r="H897">
        <v>32</v>
      </c>
      <c s="25" r="I897">
        <v>0</v>
      </c>
      <c t="str" s="18" r="J897">
        <f>CONCATENATE("LMbid:",(G897*1000))</f>
        <v>LMbid:32000</v>
      </c>
      <c t="str" s="18" r="K897">
        <f>CONCATENATE("LMUnscheduled:",(I897*1000))</f>
        <v>LMUnscheduled:0</v>
      </c>
      <c t="str" s="18" r="L897">
        <f>CONCATENATE("LMPlanned:",(N897*1000))</f>
        <v>LMPlanned:0</v>
      </c>
      <c t="str" s="18" r="M897">
        <f>CONCATENATE("LMSettled:",(P897*1000))</f>
        <v>LMSettled:32000</v>
      </c>
      <c s="25" r="N897">
        <v>0</v>
      </c>
      <c s="24" r="O897"/>
      <c s="6" r="P897">
        <v>32</v>
      </c>
      <c s="10" r="Q897">
        <v>-1</v>
      </c>
      <c s="28" r="R897">
        <v>-36.26</v>
      </c>
      <c s="28" r="S897">
        <v>1322.95</v>
      </c>
      <c s="10" r="T897"/>
      <c s="20" r="U897">
        <f>X897*32</f>
        <v>1342.72</v>
      </c>
      <c s="29" r="V897">
        <f>IF((U897=0),0,(S897/U897))</f>
        <v>0.985276155862726</v>
      </c>
      <c s="28" r="X897">
        <f>(AA897+AB897)*AC897</f>
        <v>41.96</v>
      </c>
      <c s="10" r="Y897"/>
      <c s="22" r="AA897">
        <v>30.15</v>
      </c>
      <c s="22" r="AB897">
        <v>11.81</v>
      </c>
      <c s="22" r="AC897">
        <v>1</v>
      </c>
      <c s="22" r="AD897">
        <v>0.99</v>
      </c>
    </row>
    <row customHeight="1" r="898" ht="12.0">
      <c s="13" r="A898">
        <v>41312.3333333333</v>
      </c>
      <c s="16" r="B898">
        <v>41312.3333333333</v>
      </c>
      <c s="13" r="C898">
        <f>A898+TIME(5,0,0)</f>
        <v>41312.5416666667</v>
      </c>
      <c s="17" r="D898">
        <f>DATE(YEAR(C898),MONTH(C898),DAY(C898))</f>
        <v>41312</v>
      </c>
      <c s="18" r="E898">
        <f>HOUR(C898)</f>
        <v>13</v>
      </c>
      <c t="str" s="18" r="F898">
        <f>CONCATENATE("LMsched:",(H898*1000))</f>
        <v>LMsched:32000</v>
      </c>
      <c s="11" r="G898">
        <v>32</v>
      </c>
      <c s="6" r="H898">
        <v>32</v>
      </c>
      <c s="25" r="I898">
        <v>0</v>
      </c>
      <c t="str" s="18" r="J898">
        <f>CONCATENATE("LMbid:",(G898*1000))</f>
        <v>LMbid:32000</v>
      </c>
      <c t="str" s="18" r="K898">
        <f>CONCATENATE("LMUnscheduled:",(I898*1000))</f>
        <v>LMUnscheduled:0</v>
      </c>
      <c t="str" s="18" r="L898">
        <f>CONCATENATE("LMPlanned:",(N898*1000))</f>
        <v>LMPlanned:0</v>
      </c>
      <c t="str" s="18" r="M898">
        <f>CONCATENATE("LMSettled:",(P898*1000))</f>
        <v>LMSettled:32000</v>
      </c>
      <c s="25" r="N898">
        <v>0</v>
      </c>
      <c s="24" r="O898"/>
      <c s="6" r="P898">
        <v>32</v>
      </c>
      <c s="10" r="Q898">
        <v>2</v>
      </c>
      <c s="28" r="R898">
        <v>78.98</v>
      </c>
      <c s="28" r="S898">
        <v>1179.82</v>
      </c>
      <c s="10" r="T898"/>
      <c s="20" r="U898">
        <f>X898*32</f>
        <v>1258.88</v>
      </c>
      <c s="29" r="V898">
        <f>IF((U898=0),0,(S898/U898))</f>
        <v>0.937198144382308</v>
      </c>
      <c s="28" r="X898">
        <f>(AA898+AB898)*AC898</f>
        <v>39.34</v>
      </c>
      <c s="10" r="Y898"/>
      <c s="22" r="AA898">
        <v>36.95</v>
      </c>
      <c s="22" r="AB898">
        <v>2.39</v>
      </c>
      <c s="22" r="AC898">
        <v>1</v>
      </c>
      <c s="22" r="AD898">
        <v>0.94</v>
      </c>
    </row>
    <row customHeight="1" r="899" ht="12.0">
      <c s="13" r="A899">
        <v>41312.375</v>
      </c>
      <c s="16" r="B899">
        <v>41312.375</v>
      </c>
      <c s="13" r="C899">
        <f>A899+TIME(5,0,0)</f>
        <v>41312.5833333333</v>
      </c>
      <c s="17" r="D899">
        <f>DATE(YEAR(C899),MONTH(C899),DAY(C899))</f>
        <v>41312</v>
      </c>
      <c s="18" r="E899">
        <f>HOUR(C899)</f>
        <v>14</v>
      </c>
      <c t="str" s="18" r="F899">
        <f>CONCATENATE("LMsched:",(H899*1000))</f>
        <v>LMsched:32000</v>
      </c>
      <c s="11" r="G899">
        <v>32</v>
      </c>
      <c s="6" r="H899">
        <v>32</v>
      </c>
      <c s="25" r="I899">
        <v>0</v>
      </c>
      <c t="str" s="18" r="J899">
        <f>CONCATENATE("LMbid:",(G899*1000))</f>
        <v>LMbid:32000</v>
      </c>
      <c t="str" s="18" r="K899">
        <f>CONCATENATE("LMUnscheduled:",(I899*1000))</f>
        <v>LMUnscheduled:0</v>
      </c>
      <c t="str" s="18" r="L899">
        <f>CONCATENATE("LMPlanned:",(N899*1000))</f>
        <v>LMPlanned:0</v>
      </c>
      <c t="str" s="18" r="M899">
        <f>CONCATENATE("LMSettled:",(P899*1000))</f>
        <v>LMSettled:32000</v>
      </c>
      <c s="25" r="N899">
        <v>0</v>
      </c>
      <c s="24" r="O899"/>
      <c s="6" r="P899">
        <v>32</v>
      </c>
      <c s="10" r="Q899">
        <v>-3</v>
      </c>
      <c s="28" r="R899">
        <v>-100.74</v>
      </c>
      <c s="28" r="S899">
        <v>782.61</v>
      </c>
      <c s="10" r="T899"/>
      <c s="20" r="U899">
        <f>X899*32</f>
        <v>804.48</v>
      </c>
      <c s="29" r="V899">
        <f>IF((U899=0),0,(S899/U899))</f>
        <v>0.972814737470167</v>
      </c>
      <c s="28" r="X899">
        <f>(AA899+AB899)*AC899</f>
        <v>25.14</v>
      </c>
      <c s="10" r="Y899"/>
      <c s="22" r="AA899">
        <v>20.26</v>
      </c>
      <c s="22" r="AB899">
        <v>4.88</v>
      </c>
      <c s="22" r="AC899">
        <v>1</v>
      </c>
      <c s="22" r="AD899">
        <v>0.97</v>
      </c>
    </row>
    <row customHeight="1" r="900" ht="12.0">
      <c s="13" r="A900">
        <v>41312.4166666667</v>
      </c>
      <c s="16" r="B900">
        <v>41312.4166666667</v>
      </c>
      <c s="13" r="C900">
        <f>A900+TIME(5,0,0)</f>
        <v>41312.625</v>
      </c>
      <c s="17" r="D900">
        <f>DATE(YEAR(C900),MONTH(C900),DAY(C900))</f>
        <v>41312</v>
      </c>
      <c s="18" r="E900">
        <f>HOUR(C900)</f>
        <v>15</v>
      </c>
      <c t="str" s="18" r="F900">
        <f>CONCATENATE("LMsched:",(H900*1000))</f>
        <v>LMsched:32000</v>
      </c>
      <c s="11" r="G900">
        <v>32</v>
      </c>
      <c s="6" r="H900">
        <v>32</v>
      </c>
      <c s="25" r="I900">
        <v>0</v>
      </c>
      <c t="str" s="18" r="J900">
        <f>CONCATENATE("LMbid:",(G900*1000))</f>
        <v>LMbid:32000</v>
      </c>
      <c t="str" s="18" r="K900">
        <f>CONCATENATE("LMUnscheduled:",(I900*1000))</f>
        <v>LMUnscheduled:0</v>
      </c>
      <c t="str" s="18" r="L900">
        <f>CONCATENATE("LMPlanned:",(N900*1000))</f>
        <v>LMPlanned:0</v>
      </c>
      <c t="str" s="18" r="M900">
        <f>CONCATENATE("LMSettled:",(P900*1000))</f>
        <v>LMSettled:32000</v>
      </c>
      <c s="25" r="N900">
        <v>0</v>
      </c>
      <c s="24" r="O900"/>
      <c s="6" r="P900">
        <v>32</v>
      </c>
      <c s="10" r="Q900">
        <v>-2</v>
      </c>
      <c s="28" r="R900">
        <v>-70.72</v>
      </c>
      <c s="28" r="S900">
        <v>786.2</v>
      </c>
      <c s="10" r="T900"/>
      <c s="20" r="U900">
        <f>X900*32</f>
        <v>805.44</v>
      </c>
      <c s="29" r="V900">
        <f>IF((U900=0),0,(S900/U900))</f>
        <v>0.976112435439015</v>
      </c>
      <c s="28" r="X900">
        <f>(AA900+AB900)*AC900</f>
        <v>25.17</v>
      </c>
      <c s="10" r="Y900"/>
      <c s="22" r="AA900">
        <v>22.22</v>
      </c>
      <c s="22" r="AB900">
        <v>2.95</v>
      </c>
      <c s="22" r="AC900">
        <v>1</v>
      </c>
      <c s="22" r="AD900">
        <v>0.98</v>
      </c>
    </row>
    <row customHeight="1" r="901" ht="12.0">
      <c s="13" r="A901">
        <v>41312.4583333333</v>
      </c>
      <c s="16" r="B901">
        <v>41312.4583333333</v>
      </c>
      <c s="13" r="C901">
        <f>A901+TIME(5,0,0)</f>
        <v>41312.6666666667</v>
      </c>
      <c s="17" r="D901">
        <f>DATE(YEAR(C901),MONTH(C901),DAY(C901))</f>
        <v>41312</v>
      </c>
      <c s="18" r="E901">
        <f>HOUR(C901)</f>
        <v>16</v>
      </c>
      <c t="str" s="18" r="F901">
        <f>CONCATENATE("LMsched:",(H901*1000))</f>
        <v>LMsched:32000</v>
      </c>
      <c s="11" r="G901">
        <v>32</v>
      </c>
      <c s="6" r="H901">
        <v>32</v>
      </c>
      <c s="25" r="I901">
        <v>0</v>
      </c>
      <c t="str" s="18" r="J901">
        <f>CONCATENATE("LMbid:",(G901*1000))</f>
        <v>LMbid:32000</v>
      </c>
      <c t="str" s="18" r="K901">
        <f>CONCATENATE("LMUnscheduled:",(I901*1000))</f>
        <v>LMUnscheduled:0</v>
      </c>
      <c t="str" s="18" r="L901">
        <f>CONCATENATE("LMPlanned:",(N901*1000))</f>
        <v>LMPlanned:0</v>
      </c>
      <c t="str" s="18" r="M901">
        <f>CONCATENATE("LMSettled:",(P901*1000))</f>
        <v>LMSettled:32000</v>
      </c>
      <c s="25" r="N901">
        <v>0</v>
      </c>
      <c s="24" r="O901"/>
      <c s="6" r="P901">
        <v>32</v>
      </c>
      <c s="10" r="Q901">
        <v>-1</v>
      </c>
      <c s="28" r="R901">
        <v>-38.45</v>
      </c>
      <c s="28" r="S901">
        <v>1142.34</v>
      </c>
      <c s="10" r="T901"/>
      <c s="20" r="U901">
        <f>X901*32</f>
        <v>1169.92</v>
      </c>
      <c s="29" r="V901">
        <f>IF((U901=0),0,(S901/U901))</f>
        <v>0.976425738512035</v>
      </c>
      <c s="28" r="X901">
        <f>(AA901+AB901)*AC901</f>
        <v>36.56</v>
      </c>
      <c s="10" r="Y901"/>
      <c s="22" r="AA901">
        <v>32.37</v>
      </c>
      <c s="22" r="AB901">
        <v>4.19</v>
      </c>
      <c s="22" r="AC901">
        <v>1</v>
      </c>
      <c s="22" r="AD901">
        <v>0.98</v>
      </c>
    </row>
    <row customHeight="1" r="902" ht="12.0">
      <c s="13" r="A902">
        <v>41312.5</v>
      </c>
      <c s="16" r="B902">
        <v>41312.5</v>
      </c>
      <c s="13" r="C902">
        <f>A902+TIME(5,0,0)</f>
        <v>41312.7083333333</v>
      </c>
      <c s="17" r="D902">
        <f>DATE(YEAR(C902),MONTH(C902),DAY(C902))</f>
        <v>41312</v>
      </c>
      <c s="18" r="E902">
        <f>HOUR(C902)</f>
        <v>17</v>
      </c>
      <c t="str" s="18" r="F902">
        <f>CONCATENATE("LMsched:",(H902*1000))</f>
        <v>LMsched:32000</v>
      </c>
      <c s="11" r="G902">
        <v>32</v>
      </c>
      <c s="6" r="H902">
        <v>32</v>
      </c>
      <c s="25" r="I902">
        <v>0</v>
      </c>
      <c t="str" s="18" r="J902">
        <f>CONCATENATE("LMbid:",(G902*1000))</f>
        <v>LMbid:32000</v>
      </c>
      <c t="str" s="18" r="K902">
        <f>CONCATENATE("LMUnscheduled:",(I902*1000))</f>
        <v>LMUnscheduled:0</v>
      </c>
      <c t="str" s="18" r="L902">
        <f>CONCATENATE("LMPlanned:",(N902*1000))</f>
        <v>LMPlanned:0</v>
      </c>
      <c t="str" s="18" r="M902">
        <f>CONCATENATE("LMSettled:",(P902*1000))</f>
        <v>LMSettled:32000</v>
      </c>
      <c s="25" r="N902">
        <v>0</v>
      </c>
      <c s="24" r="O902"/>
      <c s="6" r="P902">
        <v>32</v>
      </c>
      <c s="10" r="Q902">
        <v>-1</v>
      </c>
      <c s="28" r="R902">
        <v>-33.94</v>
      </c>
      <c s="28" r="S902">
        <v>808.2</v>
      </c>
      <c s="10" r="T902"/>
      <c s="20" r="U902">
        <f>X902*32</f>
        <v>885.76</v>
      </c>
      <c s="29" r="V902">
        <f>IF((U902=0),0,(S902/U902))</f>
        <v>0.912436777456647</v>
      </c>
      <c s="28" r="X902">
        <f>(AA902+AB902)*AC902</f>
        <v>27.68</v>
      </c>
      <c s="10" r="Y902"/>
      <c s="22" r="AA902">
        <v>24.58</v>
      </c>
      <c s="22" r="AB902">
        <v>3.1</v>
      </c>
      <c s="22" r="AC902">
        <v>1</v>
      </c>
      <c s="22" r="AD902">
        <v>0.91</v>
      </c>
    </row>
    <row customHeight="1" r="903" ht="12.0">
      <c s="13" r="A903">
        <v>41312.5416666667</v>
      </c>
      <c s="16" r="B903">
        <v>41312.5416666667</v>
      </c>
      <c s="13" r="C903">
        <f>A903+TIME(5,0,0)</f>
        <v>41312.75</v>
      </c>
      <c s="17" r="D903">
        <f>DATE(YEAR(C903),MONTH(C903),DAY(C903))</f>
        <v>41312</v>
      </c>
      <c s="18" r="E903">
        <f>HOUR(C903)</f>
        <v>18</v>
      </c>
      <c t="str" s="18" r="F903">
        <f>CONCATENATE("LMsched:",(H903*1000))</f>
        <v>LMsched:32000</v>
      </c>
      <c s="11" r="G903">
        <v>32</v>
      </c>
      <c s="6" r="H903">
        <v>32</v>
      </c>
      <c s="25" r="I903">
        <v>0</v>
      </c>
      <c t="str" s="18" r="J903">
        <f>CONCATENATE("LMbid:",(G903*1000))</f>
        <v>LMbid:32000</v>
      </c>
      <c t="str" s="18" r="K903">
        <f>CONCATENATE("LMUnscheduled:",(I903*1000))</f>
        <v>LMUnscheduled:0</v>
      </c>
      <c t="str" s="18" r="L903">
        <f>CONCATENATE("LMPlanned:",(N903*1000))</f>
        <v>LMPlanned:0</v>
      </c>
      <c t="str" s="18" r="M903">
        <f>CONCATENATE("LMSettled:",(P903*1000))</f>
        <v>LMSettled:32000</v>
      </c>
      <c s="25" r="N903">
        <v>0</v>
      </c>
      <c s="24" r="O903"/>
      <c s="6" r="P903">
        <v>32</v>
      </c>
      <c s="10" r="Q903">
        <v>-3</v>
      </c>
      <c s="28" r="R903">
        <v>-92.4</v>
      </c>
      <c s="28" r="S903">
        <v>863.49</v>
      </c>
      <c s="10" r="T903"/>
      <c s="20" r="U903">
        <f>X903*32</f>
        <v>874.24</v>
      </c>
      <c s="29" r="V903">
        <f>IF((U903=0),0,(S903/U903))</f>
        <v>0.987703605417277</v>
      </c>
      <c s="28" r="X903">
        <f>(AA903+AB903)*AC903</f>
        <v>27.32</v>
      </c>
      <c s="10" r="Y903"/>
      <c s="22" r="AA903">
        <v>19.04</v>
      </c>
      <c s="22" r="AB903">
        <v>8.28</v>
      </c>
      <c s="22" r="AC903">
        <v>1</v>
      </c>
      <c s="22" r="AD903">
        <v>0.99</v>
      </c>
    </row>
    <row customHeight="1" r="904" ht="12.0">
      <c s="13" r="A904">
        <v>41312.5833333333</v>
      </c>
      <c s="16" r="B904">
        <v>41312.5833333333</v>
      </c>
      <c s="13" r="C904">
        <f>A904+TIME(5,0,0)</f>
        <v>41312.7916666667</v>
      </c>
      <c s="17" r="D904">
        <f>DATE(YEAR(C904),MONTH(C904),DAY(C904))</f>
        <v>41312</v>
      </c>
      <c s="18" r="E904">
        <f>HOUR(C904)</f>
        <v>19</v>
      </c>
      <c t="str" s="18" r="F904">
        <f>CONCATENATE("LMsched:",(H904*1000))</f>
        <v>LMsched:32000</v>
      </c>
      <c s="11" r="G904">
        <v>32</v>
      </c>
      <c s="6" r="H904">
        <v>32</v>
      </c>
      <c s="25" r="I904">
        <v>0</v>
      </c>
      <c t="str" s="18" r="J904">
        <f>CONCATENATE("LMbid:",(G904*1000))</f>
        <v>LMbid:32000</v>
      </c>
      <c t="str" s="18" r="K904">
        <f>CONCATENATE("LMUnscheduled:",(I904*1000))</f>
        <v>LMUnscheduled:0</v>
      </c>
      <c t="str" s="18" r="L904">
        <f>CONCATENATE("LMPlanned:",(N904*1000))</f>
        <v>LMPlanned:0</v>
      </c>
      <c t="str" s="18" r="M904">
        <f>CONCATENATE("LMSettled:",(P904*1000))</f>
        <v>LMSettled:32000</v>
      </c>
      <c s="25" r="N904">
        <v>0</v>
      </c>
      <c s="24" r="O904"/>
      <c s="6" r="P904">
        <v>32</v>
      </c>
      <c s="10" r="Q904">
        <v>0</v>
      </c>
      <c s="28" r="R904">
        <v>0</v>
      </c>
      <c s="28" r="S904">
        <v>756.95</v>
      </c>
      <c s="10" r="T904"/>
      <c s="20" r="U904">
        <f>X904*32</f>
        <v>771.84</v>
      </c>
      <c s="29" r="V904">
        <f>IF((U904=0),0,(S904/U904))</f>
        <v>0.980708436981758</v>
      </c>
      <c s="28" r="X904">
        <f>(AA904+AB904)*AC904</f>
        <v>24.12</v>
      </c>
      <c s="10" r="Y904"/>
      <c s="22" r="AA904">
        <v>20.04</v>
      </c>
      <c s="22" r="AB904">
        <v>4.08</v>
      </c>
      <c s="22" r="AC904">
        <v>1</v>
      </c>
      <c s="22" r="AD904">
        <v>0.98</v>
      </c>
    </row>
    <row customHeight="1" r="905" ht="12.0">
      <c s="13" r="A905">
        <v>41312.625</v>
      </c>
      <c s="16" r="B905">
        <v>41312.625</v>
      </c>
      <c s="13" r="C905">
        <f>A905+TIME(5,0,0)</f>
        <v>41312.8333333333</v>
      </c>
      <c s="17" r="D905">
        <f>DATE(YEAR(C905),MONTH(C905),DAY(C905))</f>
        <v>41312</v>
      </c>
      <c s="18" r="E905">
        <f>HOUR(C905)</f>
        <v>20</v>
      </c>
      <c t="str" s="18" r="F905">
        <f>CONCATENATE("LMsched:",(H905*1000))</f>
        <v>LMsched:32000</v>
      </c>
      <c s="11" r="G905">
        <v>32</v>
      </c>
      <c s="6" r="H905">
        <v>32</v>
      </c>
      <c s="25" r="I905">
        <v>0</v>
      </c>
      <c t="str" s="18" r="J905">
        <f>CONCATENATE("LMbid:",(G905*1000))</f>
        <v>LMbid:32000</v>
      </c>
      <c t="str" s="18" r="K905">
        <f>CONCATENATE("LMUnscheduled:",(I905*1000))</f>
        <v>LMUnscheduled:0</v>
      </c>
      <c t="str" s="18" r="L905">
        <f>CONCATENATE("LMPlanned:",(N905*1000))</f>
        <v>LMPlanned:0</v>
      </c>
      <c t="str" s="18" r="M905">
        <f>CONCATENATE("LMSettled:",(P905*1000))</f>
        <v>LMSettled:32000</v>
      </c>
      <c s="25" r="N905">
        <v>0</v>
      </c>
      <c s="24" r="O905"/>
      <c s="6" r="P905">
        <v>32</v>
      </c>
      <c s="10" r="Q905">
        <v>-2</v>
      </c>
      <c s="28" r="R905">
        <v>-58.36</v>
      </c>
      <c s="28" r="S905">
        <v>694.56</v>
      </c>
      <c s="10" r="T905"/>
      <c s="20" r="U905">
        <f>X905*32</f>
        <v>707.84</v>
      </c>
      <c s="29" r="V905">
        <f>IF((U905=0),0,(S905/U905))</f>
        <v>0.98123869801085</v>
      </c>
      <c s="28" r="X905">
        <f>(AA905+AB905)*AC905</f>
        <v>22.12</v>
      </c>
      <c s="10" r="Y905"/>
      <c s="22" r="AA905">
        <v>18.98</v>
      </c>
      <c s="22" r="AB905">
        <v>3.14</v>
      </c>
      <c s="22" r="AC905">
        <v>1</v>
      </c>
      <c s="22" r="AD905">
        <v>0.98</v>
      </c>
    </row>
    <row customHeight="1" r="906" ht="12.0">
      <c s="13" r="A906">
        <v>41312.6666666667</v>
      </c>
      <c s="16" r="B906">
        <v>41312.6666666667</v>
      </c>
      <c s="13" r="C906">
        <f>A906+TIME(5,0,0)</f>
        <v>41312.875</v>
      </c>
      <c s="17" r="D906">
        <f>DATE(YEAR(C906),MONTH(C906),DAY(C906))</f>
        <v>41312</v>
      </c>
      <c s="18" r="E906">
        <f>HOUR(C906)</f>
        <v>21</v>
      </c>
      <c t="str" s="18" r="F906">
        <f>CONCATENATE("LMsched:",(H906*1000))</f>
        <v>LMsched:32000</v>
      </c>
      <c s="11" r="G906">
        <v>32</v>
      </c>
      <c s="6" r="H906">
        <v>32</v>
      </c>
      <c s="25" r="I906">
        <v>0</v>
      </c>
      <c t="str" s="18" r="J906">
        <f>CONCATENATE("LMbid:",(G906*1000))</f>
        <v>LMbid:32000</v>
      </c>
      <c t="str" s="18" r="K906">
        <f>CONCATENATE("LMUnscheduled:",(I906*1000))</f>
        <v>LMUnscheduled:0</v>
      </c>
      <c t="str" s="18" r="L906">
        <f>CONCATENATE("LMPlanned:",(N906*1000))</f>
        <v>LMPlanned:0</v>
      </c>
      <c t="str" s="18" r="M906">
        <f>CONCATENATE("LMSettled:",(P906*1000))</f>
        <v>LMSettled:32000</v>
      </c>
      <c s="25" r="N906">
        <v>0</v>
      </c>
      <c s="24" r="O906"/>
      <c s="6" r="P906">
        <v>32</v>
      </c>
      <c s="10" r="Q906">
        <v>-1</v>
      </c>
      <c s="28" r="R906">
        <v>-28.89</v>
      </c>
      <c s="28" r="S906">
        <v>760.24</v>
      </c>
      <c s="10" r="T906"/>
      <c s="20" r="U906">
        <f>X906*32</f>
        <v>777.92</v>
      </c>
      <c s="29" r="V906">
        <f>IF((U906=0),0,(S906/U906))</f>
        <v>0.977272727272727</v>
      </c>
      <c s="28" r="X906">
        <f>(AA906+AB906)*AC906</f>
        <v>24.31</v>
      </c>
      <c s="10" r="Y906"/>
      <c s="22" r="AA906">
        <v>21.3</v>
      </c>
      <c s="22" r="AB906">
        <v>3.01</v>
      </c>
      <c s="22" r="AC906">
        <v>1</v>
      </c>
      <c s="22" r="AD906">
        <v>0.98</v>
      </c>
    </row>
    <row customHeight="1" r="907" ht="12.0">
      <c s="13" r="A907">
        <v>41312.7083333333</v>
      </c>
      <c s="16" r="B907">
        <v>41312.7083333333</v>
      </c>
      <c s="13" r="C907">
        <f>A907+TIME(5,0,0)</f>
        <v>41312.9166666667</v>
      </c>
      <c s="17" r="D907">
        <f>DATE(YEAR(C907),MONTH(C907),DAY(C907))</f>
        <v>41312</v>
      </c>
      <c s="18" r="E907">
        <f>HOUR(C907)</f>
        <v>22</v>
      </c>
      <c t="str" s="18" r="F907">
        <f>CONCATENATE("LMsched:",(H907*1000))</f>
        <v>LMsched:32000</v>
      </c>
      <c s="11" r="G907">
        <v>32</v>
      </c>
      <c s="6" r="H907">
        <v>32</v>
      </c>
      <c s="25" r="I907">
        <v>0</v>
      </c>
      <c t="str" s="18" r="J907">
        <f>CONCATENATE("LMbid:",(G907*1000))</f>
        <v>LMbid:32000</v>
      </c>
      <c t="str" s="18" r="K907">
        <f>CONCATENATE("LMUnscheduled:",(I907*1000))</f>
        <v>LMUnscheduled:0</v>
      </c>
      <c t="str" s="18" r="L907">
        <f>CONCATENATE("LMPlanned:",(N907*1000))</f>
        <v>LMPlanned:0</v>
      </c>
      <c t="str" s="18" r="M907">
        <f>CONCATENATE("LMSettled:",(P907*1000))</f>
        <v>LMSettled:32000</v>
      </c>
      <c s="25" r="N907">
        <v>0</v>
      </c>
      <c s="24" r="O907"/>
      <c s="6" r="P907">
        <v>32</v>
      </c>
      <c s="10" r="Q907">
        <v>-3</v>
      </c>
      <c s="28" r="R907">
        <v>-94.65</v>
      </c>
      <c s="28" r="S907">
        <v>1031.42</v>
      </c>
      <c s="10" r="T907"/>
      <c s="20" r="U907">
        <f>X907*32</f>
        <v>1059.52</v>
      </c>
      <c s="29" r="V907">
        <f>IF((U907=0),0,(S907/U907))</f>
        <v>0.973478556327394</v>
      </c>
      <c s="28" r="X907">
        <f>(AA907+AB907)*AC907</f>
        <v>33.11</v>
      </c>
      <c s="10" r="Y907"/>
      <c s="22" r="AA907">
        <v>29.7</v>
      </c>
      <c s="22" r="AB907">
        <v>3.41</v>
      </c>
      <c s="22" r="AC907">
        <v>1</v>
      </c>
      <c s="22" r="AD907">
        <v>0.97</v>
      </c>
    </row>
    <row customHeight="1" r="908" ht="12.0">
      <c s="13" r="A908">
        <v>41312.75</v>
      </c>
      <c s="16" r="B908">
        <v>41312.75</v>
      </c>
      <c s="13" r="C908">
        <f>A908+TIME(5,0,0)</f>
        <v>41312.9583333333</v>
      </c>
      <c s="17" r="D908">
        <f>DATE(YEAR(C908),MONTH(C908),DAY(C908))</f>
        <v>41312</v>
      </c>
      <c s="18" r="E908">
        <f>HOUR(C908)</f>
        <v>23</v>
      </c>
      <c t="str" s="18" r="F908">
        <f>CONCATENATE("LMsched:",(H908*1000))</f>
        <v>LMsched:32000</v>
      </c>
      <c s="11" r="G908">
        <v>32</v>
      </c>
      <c s="6" r="H908">
        <v>32</v>
      </c>
      <c s="25" r="I908">
        <v>0</v>
      </c>
      <c t="str" s="18" r="J908">
        <f>CONCATENATE("LMbid:",(G908*1000))</f>
        <v>LMbid:32000</v>
      </c>
      <c t="str" s="18" r="K908">
        <f>CONCATENATE("LMUnscheduled:",(I908*1000))</f>
        <v>LMUnscheduled:0</v>
      </c>
      <c t="str" s="18" r="L908">
        <f>CONCATENATE("LMPlanned:",(N908*1000))</f>
        <v>LMPlanned:0</v>
      </c>
      <c t="str" s="18" r="M908">
        <f>CONCATENATE("LMSettled:",(P908*1000))</f>
        <v>LMSettled:32000</v>
      </c>
      <c s="25" r="N908">
        <v>0</v>
      </c>
      <c s="24" r="O908"/>
      <c s="6" r="P908">
        <v>32</v>
      </c>
      <c s="10" r="Q908">
        <v>1</v>
      </c>
      <c s="28" r="R908">
        <v>29.78</v>
      </c>
      <c s="28" r="S908">
        <v>589.93</v>
      </c>
      <c s="10" r="T908"/>
      <c s="20" r="U908">
        <f>X908*32</f>
        <v>709.76</v>
      </c>
      <c s="29" r="V908">
        <f>IF((U908=0),0,(S908/U908))</f>
        <v>0.831168282236249</v>
      </c>
      <c s="28" r="X908">
        <f>(AA908+AB908)*AC908</f>
        <v>22.18</v>
      </c>
      <c s="10" r="Y908"/>
      <c s="22" r="AA908">
        <v>19.38</v>
      </c>
      <c s="22" r="AB908">
        <v>2.8</v>
      </c>
      <c s="22" r="AC908">
        <v>1</v>
      </c>
      <c s="22" r="AD908">
        <v>0.83</v>
      </c>
    </row>
    <row customHeight="1" r="909" ht="12.0">
      <c s="13" r="A909">
        <v>41312.7916666667</v>
      </c>
      <c s="16" r="B909">
        <v>41312.7916666667</v>
      </c>
      <c s="13" r="C909">
        <f>A909+TIME(5,0,0)</f>
        <v>41313</v>
      </c>
      <c s="17" r="D909">
        <f>DATE(YEAR(C909),MONTH(C909),DAY(C909))</f>
        <v>41313</v>
      </c>
      <c s="18" r="E909">
        <f>HOUR(C909)</f>
        <v>0</v>
      </c>
      <c t="str" s="18" r="F909">
        <f>CONCATENATE("LMsched:",(H909*1000))</f>
        <v>LMsched:32000</v>
      </c>
      <c s="11" r="G909">
        <v>32</v>
      </c>
      <c s="6" r="H909">
        <v>32</v>
      </c>
      <c s="25" r="I909">
        <v>0</v>
      </c>
      <c t="str" s="18" r="J909">
        <f>CONCATENATE("LMbid:",(G909*1000))</f>
        <v>LMbid:32000</v>
      </c>
      <c t="str" s="18" r="K909">
        <f>CONCATENATE("LMUnscheduled:",(I909*1000))</f>
        <v>LMUnscheduled:0</v>
      </c>
      <c t="str" s="18" r="L909">
        <f>CONCATENATE("LMPlanned:",(N909*1000))</f>
        <v>LMPlanned:0</v>
      </c>
      <c t="str" s="18" r="M909">
        <f>CONCATENATE("LMSettled:",(P909*1000))</f>
        <v>LMSettled:32000</v>
      </c>
      <c s="25" r="N909">
        <v>0</v>
      </c>
      <c s="24" r="O909"/>
      <c s="6" r="P909">
        <v>32</v>
      </c>
      <c s="10" r="Q909">
        <v>-1</v>
      </c>
      <c s="28" r="R909">
        <v>-29.39</v>
      </c>
      <c s="28" r="S909">
        <v>1666.69</v>
      </c>
      <c s="10" r="T909"/>
      <c s="20" r="U909">
        <f>X909*32</f>
        <v>1700.16</v>
      </c>
      <c s="29" r="V909">
        <f>IF((U909=0),0,(S909/U909))</f>
        <v>0.980313617541878</v>
      </c>
      <c s="28" r="X909">
        <f>(AA909+AB909)*AC909</f>
        <v>53.13</v>
      </c>
      <c s="10" r="Y909"/>
      <c s="22" r="AA909">
        <v>49.65</v>
      </c>
      <c s="22" r="AB909">
        <v>3.48</v>
      </c>
      <c s="22" r="AC909">
        <v>1</v>
      </c>
      <c s="22" r="AD909">
        <v>0.98</v>
      </c>
    </row>
    <row customHeight="1" r="910" ht="12.0">
      <c s="13" r="A910">
        <v>41312.8333333333</v>
      </c>
      <c s="16" r="B910">
        <v>41312.8333333333</v>
      </c>
      <c s="13" r="C910">
        <f>A910+TIME(5,0,0)</f>
        <v>41313.0416666667</v>
      </c>
      <c s="17" r="D910">
        <f>DATE(YEAR(C910),MONTH(C910),DAY(C910))</f>
        <v>41313</v>
      </c>
      <c s="18" r="E910">
        <f>HOUR(C910)</f>
        <v>1</v>
      </c>
      <c t="str" s="18" r="F910">
        <f>CONCATENATE("LMsched:",(H910*1000))</f>
        <v>LMsched:32000</v>
      </c>
      <c s="11" r="G910">
        <v>32</v>
      </c>
      <c s="6" r="H910">
        <v>32</v>
      </c>
      <c s="25" r="I910">
        <v>0</v>
      </c>
      <c t="str" s="18" r="J910">
        <f>CONCATENATE("LMbid:",(G910*1000))</f>
        <v>LMbid:32000</v>
      </c>
      <c t="str" s="18" r="K910">
        <f>CONCATENATE("LMUnscheduled:",(I910*1000))</f>
        <v>LMUnscheduled:0</v>
      </c>
      <c t="str" s="18" r="L910">
        <f>CONCATENATE("LMPlanned:",(N910*1000))</f>
        <v>LMPlanned:0</v>
      </c>
      <c t="str" s="18" r="M910">
        <f>CONCATENATE("LMSettled:",(P910*1000))</f>
        <v>LMSettled:32000</v>
      </c>
      <c s="25" r="N910">
        <v>0</v>
      </c>
      <c s="24" r="O910"/>
      <c s="6" r="P910">
        <v>32</v>
      </c>
      <c s="10" r="Q910">
        <v>-2</v>
      </c>
      <c s="28" r="R910">
        <v>-64.86</v>
      </c>
      <c s="28" r="S910">
        <v>666.26</v>
      </c>
      <c s="10" r="T910"/>
      <c s="20" r="U910">
        <f>X910*32</f>
        <v>684.48</v>
      </c>
      <c s="29" r="V910">
        <f>IF((U910=0),0,(S910/U910))</f>
        <v>0.973381252921926</v>
      </c>
      <c s="28" r="X910">
        <f>(AA910+AB910)*AC910</f>
        <v>21.39</v>
      </c>
      <c s="10" r="Y910"/>
      <c s="22" r="AA910">
        <v>17.59</v>
      </c>
      <c s="22" r="AB910">
        <v>3.8</v>
      </c>
      <c s="22" r="AC910">
        <v>1</v>
      </c>
      <c s="22" r="AD910">
        <v>0.97</v>
      </c>
    </row>
    <row customHeight="1" r="911" ht="12.0">
      <c s="13" r="A911">
        <v>41312.875</v>
      </c>
      <c s="16" r="B911">
        <v>41312.875</v>
      </c>
      <c s="13" r="C911">
        <f>A911+TIME(5,0,0)</f>
        <v>41313.0833333333</v>
      </c>
      <c s="17" r="D911">
        <f>DATE(YEAR(C911),MONTH(C911),DAY(C911))</f>
        <v>41313</v>
      </c>
      <c s="18" r="E911">
        <f>HOUR(C911)</f>
        <v>2</v>
      </c>
      <c t="str" s="18" r="F911">
        <f>CONCATENATE("LMsched:",(H911*1000))</f>
        <v>LMsched:32000</v>
      </c>
      <c s="11" r="G911">
        <v>32</v>
      </c>
      <c s="6" r="H911">
        <v>32</v>
      </c>
      <c s="25" r="I911">
        <v>0</v>
      </c>
      <c t="str" s="18" r="J911">
        <f>CONCATENATE("LMbid:",(G911*1000))</f>
        <v>LMbid:32000</v>
      </c>
      <c t="str" s="18" r="K911">
        <f>CONCATENATE("LMUnscheduled:",(I911*1000))</f>
        <v>LMUnscheduled:0</v>
      </c>
      <c t="str" s="18" r="L911">
        <f>CONCATENATE("LMPlanned:",(N911*1000))</f>
        <v>LMPlanned:0</v>
      </c>
      <c t="str" s="18" r="M911">
        <f>CONCATENATE("LMSettled:",(P911*1000))</f>
        <v>LMSettled:32000</v>
      </c>
      <c s="25" r="N911">
        <v>0</v>
      </c>
      <c s="24" r="O911"/>
      <c s="6" r="P911">
        <v>32</v>
      </c>
      <c s="10" r="Q911">
        <v>-1</v>
      </c>
      <c s="28" r="R911">
        <v>-32.81</v>
      </c>
      <c s="28" r="S911">
        <v>795.46</v>
      </c>
      <c s="10" r="T911"/>
      <c s="20" r="U911">
        <f>X911*32</f>
        <v>812.16</v>
      </c>
      <c s="29" r="V911">
        <f>IF((U911=0),0,(S911/U911))</f>
        <v>0.979437549251379</v>
      </c>
      <c s="28" r="X911">
        <f>(AA911+AB911)*AC911</f>
        <v>25.38</v>
      </c>
      <c s="10" r="Y911"/>
      <c s="22" r="AA911">
        <v>21.82</v>
      </c>
      <c s="22" r="AB911">
        <v>3.56</v>
      </c>
      <c s="22" r="AC911">
        <v>1</v>
      </c>
      <c s="22" r="AD911">
        <v>0.98</v>
      </c>
    </row>
    <row customHeight="1" r="912" ht="12.0">
      <c s="13" r="A912">
        <v>41312.9166666667</v>
      </c>
      <c s="16" r="B912">
        <v>41312.9166666667</v>
      </c>
      <c s="13" r="C912">
        <f>A912+TIME(5,0,0)</f>
        <v>41313.125</v>
      </c>
      <c s="17" r="D912">
        <f>DATE(YEAR(C912),MONTH(C912),DAY(C912))</f>
        <v>41313</v>
      </c>
      <c s="18" r="E912">
        <f>HOUR(C912)</f>
        <v>3</v>
      </c>
      <c t="str" s="18" r="F912">
        <f>CONCATENATE("LMsched:",(H912*1000))</f>
        <v>LMsched:32000</v>
      </c>
      <c s="11" r="G912">
        <v>32</v>
      </c>
      <c s="6" r="H912">
        <v>32</v>
      </c>
      <c s="25" r="I912">
        <v>0</v>
      </c>
      <c t="str" s="18" r="J912">
        <f>CONCATENATE("LMbid:",(G912*1000))</f>
        <v>LMbid:32000</v>
      </c>
      <c t="str" s="18" r="K912">
        <f>CONCATENATE("LMUnscheduled:",(I912*1000))</f>
        <v>LMUnscheduled:0</v>
      </c>
      <c t="str" s="18" r="L912">
        <f>CONCATENATE("LMPlanned:",(N912*1000))</f>
        <v>LMPlanned:0</v>
      </c>
      <c t="str" s="18" r="M912">
        <f>CONCATENATE("LMSettled:",(P912*1000))</f>
        <v>LMSettled:32000</v>
      </c>
      <c s="25" r="N912">
        <v>0</v>
      </c>
      <c s="24" r="O912"/>
      <c s="6" r="P912">
        <v>32</v>
      </c>
      <c s="10" r="Q912">
        <v>-3</v>
      </c>
      <c s="28" r="R912">
        <v>-90.3</v>
      </c>
      <c s="28" r="S912">
        <v>846.69</v>
      </c>
      <c s="10" r="T912"/>
      <c s="20" r="U912">
        <f>X912*32</f>
        <v>896.96</v>
      </c>
      <c s="29" r="V912">
        <f>IF((U912=0),0,(S912/U912))</f>
        <v>0.943955137352836</v>
      </c>
      <c s="28" r="X912">
        <f>(AA912+AB912)*AC912</f>
        <v>28.03</v>
      </c>
      <c s="10" r="Y912"/>
      <c s="22" r="AA912">
        <v>25.18</v>
      </c>
      <c s="22" r="AB912">
        <v>2.85</v>
      </c>
      <c s="22" r="AC912">
        <v>1</v>
      </c>
      <c s="22" r="AD912">
        <v>0.94</v>
      </c>
    </row>
    <row customHeight="1" r="913" ht="12.0">
      <c s="13" r="A913">
        <v>41312.9583333333</v>
      </c>
      <c s="16" r="B913">
        <v>41312.9583333333</v>
      </c>
      <c s="13" r="C913">
        <f>A913+TIME(5,0,0)</f>
        <v>41313.1666666667</v>
      </c>
      <c s="17" r="D913">
        <f>DATE(YEAR(C913),MONTH(C913),DAY(C913))</f>
        <v>41313</v>
      </c>
      <c s="18" r="E913">
        <f>HOUR(C913)</f>
        <v>4</v>
      </c>
      <c t="str" s="18" r="F913">
        <f>CONCATENATE("LMsched:",(H913*1000))</f>
        <v>LMsched:32000</v>
      </c>
      <c s="11" r="G913">
        <v>32</v>
      </c>
      <c s="6" r="H913">
        <v>32</v>
      </c>
      <c s="25" r="I913">
        <v>0</v>
      </c>
      <c t="str" s="18" r="J913">
        <f>CONCATENATE("LMbid:",(G913*1000))</f>
        <v>LMbid:32000</v>
      </c>
      <c t="str" s="18" r="K913">
        <f>CONCATENATE("LMUnscheduled:",(I913*1000))</f>
        <v>LMUnscheduled:0</v>
      </c>
      <c t="str" s="18" r="L913">
        <f>CONCATENATE("LMPlanned:",(N913*1000))</f>
        <v>LMPlanned:0</v>
      </c>
      <c t="str" s="18" r="M913">
        <f>CONCATENATE("LMSettled:",(P913*1000))</f>
        <v>LMSettled:32000</v>
      </c>
      <c s="25" r="N913">
        <v>0</v>
      </c>
      <c s="24" r="O913"/>
      <c s="6" r="P913">
        <v>32</v>
      </c>
      <c s="10" r="Q913">
        <v>-1</v>
      </c>
      <c s="28" r="R913">
        <v>-21.25</v>
      </c>
      <c s="28" r="S913">
        <v>854.53</v>
      </c>
      <c s="10" r="T913"/>
      <c s="20" r="U913">
        <f>X913*32</f>
        <v>918.72</v>
      </c>
      <c s="29" r="V913">
        <f>IF((U913=0),0,(S913/U913))</f>
        <v>0.930131051898293</v>
      </c>
      <c s="28" r="X913">
        <f>(AA913+AB913)*AC913</f>
        <v>28.71</v>
      </c>
      <c s="10" r="Y913"/>
      <c s="22" r="AA913">
        <v>25.93</v>
      </c>
      <c s="22" r="AB913">
        <v>2.78</v>
      </c>
      <c s="22" r="AC913">
        <v>1</v>
      </c>
      <c s="22" r="AD913">
        <v>0.93</v>
      </c>
    </row>
    <row customHeight="1" r="914" ht="12.0">
      <c s="13" r="A914">
        <v>41313</v>
      </c>
      <c s="16" r="B914">
        <v>41313</v>
      </c>
      <c s="13" r="C914">
        <f>A914+TIME(5,0,0)</f>
        <v>41313.2083333333</v>
      </c>
      <c s="17" r="D914">
        <f>DATE(YEAR(C914),MONTH(C914),DAY(C914))</f>
        <v>41313</v>
      </c>
      <c s="18" r="E914">
        <f>HOUR(C914)</f>
        <v>5</v>
      </c>
      <c t="str" s="18" r="F914">
        <f>CONCATENATE("LMsched:",(H914*1000))</f>
        <v>LMsched:32000</v>
      </c>
      <c s="11" r="G914">
        <v>32</v>
      </c>
      <c s="6" r="H914">
        <v>32</v>
      </c>
      <c s="25" r="I914">
        <v>0</v>
      </c>
      <c t="str" s="18" r="J914">
        <f>CONCATENATE("LMbid:",(G914*1000))</f>
        <v>LMbid:32000</v>
      </c>
      <c t="str" s="18" r="K914">
        <f>CONCATENATE("LMUnscheduled:",(I914*1000))</f>
        <v>LMUnscheduled:0</v>
      </c>
      <c t="str" s="18" r="L914">
        <f>CONCATENATE("LMPlanned:",(N914*1000))</f>
        <v>LMPlanned:0</v>
      </c>
      <c t="str" s="18" r="M914">
        <f>CONCATENATE("LMSettled:",(P914*1000))</f>
        <v>LMSettled:32000</v>
      </c>
      <c s="25" r="N914">
        <v>0</v>
      </c>
      <c s="24" r="O914"/>
      <c s="6" r="P914">
        <v>32</v>
      </c>
      <c s="10" r="Q914">
        <v>1</v>
      </c>
      <c s="28" r="R914">
        <v>24.19</v>
      </c>
      <c s="28" r="S914">
        <v>463.15</v>
      </c>
      <c s="10" r="T914"/>
      <c s="20" r="U914">
        <f>X914*32</f>
        <v>472.64</v>
      </c>
      <c s="29" r="V914">
        <f>IF((U914=0),0,(S914/U914))</f>
        <v>0.979921293161814</v>
      </c>
      <c s="28" r="X914">
        <f>(AA914+AB914)*AC914</f>
        <v>14.77</v>
      </c>
      <c s="10" r="Y914"/>
      <c s="22" r="AA914">
        <v>10.75</v>
      </c>
      <c s="22" r="AB914">
        <v>4.02</v>
      </c>
      <c s="22" r="AC914">
        <v>1</v>
      </c>
      <c s="22" r="AD914">
        <v>0.98</v>
      </c>
    </row>
    <row customHeight="1" r="915" ht="12.0">
      <c s="13" r="A915">
        <v>41313.0416666667</v>
      </c>
      <c s="16" r="B915">
        <v>41313.0416666667</v>
      </c>
      <c s="13" r="C915">
        <f>A915+TIME(5,0,0)</f>
        <v>41313.25</v>
      </c>
      <c s="17" r="D915">
        <f>DATE(YEAR(C915),MONTH(C915),DAY(C915))</f>
        <v>41313</v>
      </c>
      <c s="18" r="E915">
        <f>HOUR(C915)</f>
        <v>6</v>
      </c>
      <c t="str" s="18" r="F915">
        <f>CONCATENATE("LMsched:",(H915*1000))</f>
        <v>LMsched:32000</v>
      </c>
      <c s="11" r="G915">
        <v>32</v>
      </c>
      <c s="6" r="H915">
        <v>32</v>
      </c>
      <c s="25" r="I915">
        <v>0</v>
      </c>
      <c t="str" s="18" r="J915">
        <f>CONCATENATE("LMbid:",(G915*1000))</f>
        <v>LMbid:32000</v>
      </c>
      <c t="str" s="18" r="K915">
        <f>CONCATENATE("LMUnscheduled:",(I915*1000))</f>
        <v>LMUnscheduled:0</v>
      </c>
      <c t="str" s="18" r="L915">
        <f>CONCATENATE("LMPlanned:",(N915*1000))</f>
        <v>LMPlanned:0</v>
      </c>
      <c t="str" s="18" r="M915">
        <f>CONCATENATE("LMSettled:",(P915*1000))</f>
        <v>LMSettled:32000</v>
      </c>
      <c s="25" r="N915">
        <v>0</v>
      </c>
      <c s="24" r="O915"/>
      <c s="6" r="P915">
        <v>32</v>
      </c>
      <c s="10" r="Q915">
        <v>-2</v>
      </c>
      <c s="28" r="R915">
        <v>-52.18</v>
      </c>
      <c s="28" r="S915">
        <v>590.54</v>
      </c>
      <c s="10" r="T915"/>
      <c s="20" r="U915">
        <f>X915*32</f>
        <v>601.6</v>
      </c>
      <c s="29" r="V915">
        <f>IF((U915=0),0,(S915/U915))</f>
        <v>0.981615691489362</v>
      </c>
      <c s="28" r="X915">
        <f>(AA915+AB915)*AC915</f>
        <v>18.8</v>
      </c>
      <c s="10" r="Y915"/>
      <c s="22" r="AA915">
        <v>13.03</v>
      </c>
      <c s="22" r="AB915">
        <v>5.77</v>
      </c>
      <c s="22" r="AC915">
        <v>1</v>
      </c>
      <c s="22" r="AD915">
        <v>0.98</v>
      </c>
    </row>
    <row customHeight="1" r="916" ht="12.0">
      <c s="13" r="A916">
        <v>41313.0833333333</v>
      </c>
      <c s="16" r="B916">
        <v>41313.0833333333</v>
      </c>
      <c s="13" r="C916">
        <f>A916+TIME(5,0,0)</f>
        <v>41313.2916666667</v>
      </c>
      <c s="17" r="D916">
        <f>DATE(YEAR(C916),MONTH(C916),DAY(C916))</f>
        <v>41313</v>
      </c>
      <c s="18" r="E916">
        <f>HOUR(C916)</f>
        <v>7</v>
      </c>
      <c t="str" s="18" r="F916">
        <f>CONCATENATE("LMsched:",(H916*1000))</f>
        <v>LMsched:32000</v>
      </c>
      <c s="11" r="G916">
        <v>32</v>
      </c>
      <c s="6" r="H916">
        <v>32</v>
      </c>
      <c s="25" r="I916">
        <v>0</v>
      </c>
      <c t="str" s="18" r="J916">
        <f>CONCATENATE("LMbid:",(G916*1000))</f>
        <v>LMbid:32000</v>
      </c>
      <c t="str" s="18" r="K916">
        <f>CONCATENATE("LMUnscheduled:",(I916*1000))</f>
        <v>LMUnscheduled:0</v>
      </c>
      <c t="str" s="18" r="L916">
        <f>CONCATENATE("LMPlanned:",(N916*1000))</f>
        <v>LMPlanned:0</v>
      </c>
      <c t="str" s="18" r="M916">
        <f>CONCATENATE("LMSettled:",(P916*1000))</f>
        <v>LMSettled:32000</v>
      </c>
      <c s="25" r="N916">
        <v>0</v>
      </c>
      <c s="24" r="O916"/>
      <c s="6" r="P916">
        <v>32</v>
      </c>
      <c s="10" r="Q916">
        <v>-1</v>
      </c>
      <c s="28" r="R916">
        <v>-26.17</v>
      </c>
      <c s="28" r="S916">
        <v>509.85</v>
      </c>
      <c s="10" r="T916"/>
      <c s="20" r="U916">
        <f>X916*32</f>
        <v>519.36</v>
      </c>
      <c s="29" r="V916">
        <f>IF((U916=0),0,(S916/U916))</f>
        <v>0.981689001848429</v>
      </c>
      <c s="28" r="X916">
        <f>(AA916+AB916)*AC916</f>
        <v>16.23</v>
      </c>
      <c s="10" r="Y916"/>
      <c s="22" r="AA916">
        <v>10.82</v>
      </c>
      <c s="22" r="AB916">
        <v>5.41</v>
      </c>
      <c s="22" r="AC916">
        <v>1</v>
      </c>
      <c s="22" r="AD916">
        <v>0.98</v>
      </c>
    </row>
    <row customHeight="1" r="917" ht="12.0">
      <c s="13" r="A917">
        <v>41313.125</v>
      </c>
      <c s="16" r="B917">
        <v>41313.125</v>
      </c>
      <c s="13" r="C917">
        <f>A917+TIME(5,0,0)</f>
        <v>41313.3333333333</v>
      </c>
      <c s="17" r="D917">
        <f>DATE(YEAR(C917),MONTH(C917),DAY(C917))</f>
        <v>41313</v>
      </c>
      <c s="18" r="E917">
        <f>HOUR(C917)</f>
        <v>8</v>
      </c>
      <c t="str" s="18" r="F917">
        <f>CONCATENATE("LMsched:",(H917*1000))</f>
        <v>LMsched:32000</v>
      </c>
      <c s="11" r="G917">
        <v>32</v>
      </c>
      <c s="6" r="H917">
        <v>32</v>
      </c>
      <c s="25" r="I917">
        <v>0</v>
      </c>
      <c t="str" s="18" r="J917">
        <f>CONCATENATE("LMbid:",(G917*1000))</f>
        <v>LMbid:32000</v>
      </c>
      <c t="str" s="18" r="K917">
        <f>CONCATENATE("LMUnscheduled:",(I917*1000))</f>
        <v>LMUnscheduled:0</v>
      </c>
      <c t="str" s="18" r="L917">
        <f>CONCATENATE("LMPlanned:",(N917*1000))</f>
        <v>LMPlanned:0</v>
      </c>
      <c t="str" s="18" r="M917">
        <f>CONCATENATE("LMSettled:",(P917*1000))</f>
        <v>LMSettled:32000</v>
      </c>
      <c s="25" r="N917">
        <v>0</v>
      </c>
      <c s="24" r="O917"/>
      <c s="6" r="P917">
        <v>32</v>
      </c>
      <c s="10" r="Q917">
        <v>-3</v>
      </c>
      <c s="28" r="R917">
        <v>-77.19</v>
      </c>
      <c s="28" r="S917">
        <v>393.19</v>
      </c>
      <c s="10" r="T917"/>
      <c s="20" r="U917">
        <f>X917*32</f>
        <v>425.92</v>
      </c>
      <c s="29" r="V917">
        <f>IF((U917=0),0,(S917/U917))</f>
        <v>0.923154583020286</v>
      </c>
      <c s="28" r="X917">
        <f>(AA917+AB917)*AC917</f>
        <v>13.31</v>
      </c>
      <c s="10" r="Y917"/>
      <c s="22" r="AA917">
        <v>7.96</v>
      </c>
      <c s="22" r="AB917">
        <v>5.35</v>
      </c>
      <c s="22" r="AC917">
        <v>1</v>
      </c>
      <c s="22" r="AD917">
        <v>0.92</v>
      </c>
    </row>
    <row customHeight="1" r="918" ht="12.0">
      <c s="13" r="A918">
        <v>41313.1666666667</v>
      </c>
      <c s="16" r="B918">
        <v>41313.1666666667</v>
      </c>
      <c s="13" r="C918">
        <f>A918+TIME(5,0,0)</f>
        <v>41313.375</v>
      </c>
      <c s="17" r="D918">
        <f>DATE(YEAR(C918),MONTH(C918),DAY(C918))</f>
        <v>41313</v>
      </c>
      <c s="18" r="E918">
        <f>HOUR(C918)</f>
        <v>9</v>
      </c>
      <c t="str" s="18" r="F918">
        <f>CONCATENATE("LMsched:",(H918*1000))</f>
        <v>LMsched:32000</v>
      </c>
      <c s="11" r="G918">
        <v>32</v>
      </c>
      <c s="6" r="H918">
        <v>32</v>
      </c>
      <c s="25" r="I918">
        <v>0</v>
      </c>
      <c t="str" s="18" r="J918">
        <f>CONCATENATE("LMbid:",(G918*1000))</f>
        <v>LMbid:32000</v>
      </c>
      <c t="str" s="18" r="K918">
        <f>CONCATENATE("LMUnscheduled:",(I918*1000))</f>
        <v>LMUnscheduled:0</v>
      </c>
      <c t="str" s="18" r="L918">
        <f>CONCATENATE("LMPlanned:",(N918*1000))</f>
        <v>LMPlanned:0</v>
      </c>
      <c t="str" s="18" r="M918">
        <f>CONCATENATE("LMSettled:",(P918*1000))</f>
        <v>LMSettled:32000</v>
      </c>
      <c s="25" r="N918">
        <v>0</v>
      </c>
      <c s="24" r="O918"/>
      <c s="6" r="P918">
        <v>32</v>
      </c>
      <c s="10" r="Q918">
        <v>-1</v>
      </c>
      <c s="28" r="R918">
        <v>-25.89</v>
      </c>
      <c s="28" r="S918">
        <v>540.68</v>
      </c>
      <c s="10" r="T918"/>
      <c s="20" r="U918">
        <f>X918*32</f>
        <v>554.56</v>
      </c>
      <c s="29" r="V918">
        <f>IF((U918=0),0,(S918/U918))</f>
        <v>0.974971148297749</v>
      </c>
      <c s="28" r="X918">
        <f>(AA918+AB918)*AC918</f>
        <v>17.33</v>
      </c>
      <c s="10" r="Y918"/>
      <c s="22" r="AA918">
        <v>12.63</v>
      </c>
      <c s="22" r="AB918">
        <v>4.7</v>
      </c>
      <c s="22" r="AC918">
        <v>1</v>
      </c>
      <c s="22" r="AD918">
        <v>0.97</v>
      </c>
    </row>
    <row customHeight="1" r="919" ht="12.0">
      <c s="13" r="A919">
        <v>41313.2083333333</v>
      </c>
      <c s="16" r="B919">
        <v>41313.2083333333</v>
      </c>
      <c s="13" r="C919">
        <f>A919+TIME(5,0,0)</f>
        <v>41313.4166666667</v>
      </c>
      <c s="17" r="D919">
        <f>DATE(YEAR(C919),MONTH(C919),DAY(C919))</f>
        <v>41313</v>
      </c>
      <c s="18" r="E919">
        <f>HOUR(C919)</f>
        <v>10</v>
      </c>
      <c t="str" s="18" r="F919">
        <f>CONCATENATE("LMsched:",(H919*1000))</f>
        <v>LMsched:32000</v>
      </c>
      <c s="11" r="G919">
        <v>32</v>
      </c>
      <c s="6" r="H919">
        <v>32</v>
      </c>
      <c s="25" r="I919">
        <v>0</v>
      </c>
      <c t="str" s="18" r="J919">
        <f>CONCATENATE("LMbid:",(G919*1000))</f>
        <v>LMbid:32000</v>
      </c>
      <c t="str" s="18" r="K919">
        <f>CONCATENATE("LMUnscheduled:",(I919*1000))</f>
        <v>LMUnscheduled:0</v>
      </c>
      <c t="str" s="18" r="L919">
        <f>CONCATENATE("LMPlanned:",(N919*1000))</f>
        <v>LMPlanned:0</v>
      </c>
      <c t="str" s="18" r="M919">
        <f>CONCATENATE("LMSettled:",(P919*1000))</f>
        <v>LMSettled:32000</v>
      </c>
      <c s="25" r="N919">
        <v>0</v>
      </c>
      <c s="24" r="O919"/>
      <c s="6" r="P919">
        <v>32</v>
      </c>
      <c s="10" r="Q919">
        <v>0</v>
      </c>
      <c s="28" r="R919">
        <v>0</v>
      </c>
      <c s="28" r="S919">
        <v>591.53</v>
      </c>
      <c s="10" r="T919"/>
      <c s="20" r="U919">
        <f>X919*32</f>
        <v>601.6</v>
      </c>
      <c s="29" r="V919">
        <f>IF((U919=0),0,(S919/U919))</f>
        <v>0.983261303191489</v>
      </c>
      <c s="28" r="X919">
        <f>(AA919+AB919)*AC919</f>
        <v>18.8</v>
      </c>
      <c s="10" r="Y919"/>
      <c s="22" r="AA919">
        <v>13.38</v>
      </c>
      <c s="22" r="AB919">
        <v>5.42</v>
      </c>
      <c s="22" r="AC919">
        <v>1</v>
      </c>
      <c s="22" r="AD919">
        <v>0.98</v>
      </c>
    </row>
    <row customHeight="1" r="920" ht="12.0">
      <c s="13" r="A920">
        <v>41313.25</v>
      </c>
      <c s="16" r="B920">
        <v>41313.25</v>
      </c>
      <c s="13" r="C920">
        <f>A920+TIME(5,0,0)</f>
        <v>41313.4583333333</v>
      </c>
      <c s="17" r="D920">
        <f>DATE(YEAR(C920),MONTH(C920),DAY(C920))</f>
        <v>41313</v>
      </c>
      <c s="18" r="E920">
        <f>HOUR(C920)</f>
        <v>11</v>
      </c>
      <c t="str" s="18" r="F920">
        <f>CONCATENATE("LMsched:",(H920*1000))</f>
        <v>LMsched:32000</v>
      </c>
      <c s="11" r="G920">
        <v>32</v>
      </c>
      <c s="6" r="H920">
        <v>32</v>
      </c>
      <c s="25" r="I920">
        <v>0</v>
      </c>
      <c t="str" s="18" r="J920">
        <f>CONCATENATE("LMbid:",(G920*1000))</f>
        <v>LMbid:32000</v>
      </c>
      <c t="str" s="18" r="K920">
        <f>CONCATENATE("LMUnscheduled:",(I920*1000))</f>
        <v>LMUnscheduled:0</v>
      </c>
      <c t="str" s="18" r="L920">
        <f>CONCATENATE("LMPlanned:",(N920*1000))</f>
        <v>LMPlanned:0</v>
      </c>
      <c t="str" s="18" r="M920">
        <f>CONCATENATE("LMSettled:",(P920*1000))</f>
        <v>LMSettled:32000</v>
      </c>
      <c s="25" r="N920">
        <v>0</v>
      </c>
      <c s="24" r="O920"/>
      <c s="6" r="P920">
        <v>32</v>
      </c>
      <c s="10" r="Q920">
        <v>-3</v>
      </c>
      <c s="28" r="R920">
        <v>-79.02</v>
      </c>
      <c s="28" r="S920">
        <v>1342.25</v>
      </c>
      <c s="10" r="T920"/>
      <c s="20" r="U920">
        <f>X920*32</f>
        <v>1365.12</v>
      </c>
      <c s="29" r="V920">
        <f>IF((U920=0),0,(S920/U920))</f>
        <v>0.983246894045945</v>
      </c>
      <c s="28" r="X920">
        <f>(AA920+AB920)*AC920</f>
        <v>42.66</v>
      </c>
      <c s="10" r="Y920"/>
      <c s="22" r="AA920">
        <v>25.22</v>
      </c>
      <c s="22" r="AB920">
        <v>17.44</v>
      </c>
      <c s="22" r="AC920">
        <v>1</v>
      </c>
      <c s="22" r="AD920">
        <v>0.98</v>
      </c>
    </row>
    <row customHeight="1" r="921" ht="12.0">
      <c s="13" r="A921">
        <v>41313.2916666667</v>
      </c>
      <c s="16" r="B921">
        <v>41313.2916666667</v>
      </c>
      <c s="13" r="C921">
        <f>A921+TIME(5,0,0)</f>
        <v>41313.5</v>
      </c>
      <c s="17" r="D921">
        <f>DATE(YEAR(C921),MONTH(C921),DAY(C921))</f>
        <v>41313</v>
      </c>
      <c s="18" r="E921">
        <f>HOUR(C921)</f>
        <v>12</v>
      </c>
      <c t="str" s="18" r="F921">
        <f>CONCATENATE("LMsched:",(H921*1000))</f>
        <v>LMsched:32000</v>
      </c>
      <c s="11" r="G921">
        <v>32</v>
      </c>
      <c s="6" r="H921">
        <v>32</v>
      </c>
      <c s="25" r="I921">
        <v>0</v>
      </c>
      <c t="str" s="18" r="J921">
        <f>CONCATENATE("LMbid:",(G921*1000))</f>
        <v>LMbid:32000</v>
      </c>
      <c t="str" s="18" r="K921">
        <f>CONCATENATE("LMUnscheduled:",(I921*1000))</f>
        <v>LMUnscheduled:0</v>
      </c>
      <c t="str" s="18" r="L921">
        <f>CONCATENATE("LMPlanned:",(N921*1000))</f>
        <v>LMPlanned:0</v>
      </c>
      <c t="str" s="18" r="M921">
        <f>CONCATENATE("LMSettled:",(P921*1000))</f>
        <v>LMSettled:32000</v>
      </c>
      <c s="25" r="N921">
        <v>0</v>
      </c>
      <c s="24" r="O921"/>
      <c s="6" r="P921">
        <v>32</v>
      </c>
      <c s="10" r="Q921">
        <v>0</v>
      </c>
      <c s="28" r="R921">
        <v>0</v>
      </c>
      <c s="28" r="S921">
        <v>1475.49</v>
      </c>
      <c s="10" r="T921"/>
      <c s="20" r="U921">
        <f>X921*32</f>
        <v>1503.68</v>
      </c>
      <c s="29" r="V921">
        <f>IF((U921=0),0,(S921/U921))</f>
        <v>0.981252660140456</v>
      </c>
      <c s="28" r="X921">
        <f>(AA921+AB921)*AC921</f>
        <v>46.99</v>
      </c>
      <c s="10" r="Y921"/>
      <c s="22" r="AA921">
        <v>28.61</v>
      </c>
      <c s="22" r="AB921">
        <v>18.38</v>
      </c>
      <c s="22" r="AC921">
        <v>1</v>
      </c>
      <c s="22" r="AD921">
        <v>0.98</v>
      </c>
    </row>
    <row customHeight="1" r="922" ht="12.0">
      <c s="13" r="A922">
        <v>41313.3333333333</v>
      </c>
      <c s="16" r="B922">
        <v>41313.3333333333</v>
      </c>
      <c s="13" r="C922">
        <f>A922+TIME(5,0,0)</f>
        <v>41313.5416666667</v>
      </c>
      <c s="17" r="D922">
        <f>DATE(YEAR(C922),MONTH(C922),DAY(C922))</f>
        <v>41313</v>
      </c>
      <c s="18" r="E922">
        <f>HOUR(C922)</f>
        <v>13</v>
      </c>
      <c t="str" s="18" r="F922">
        <f>CONCATENATE("LMsched:",(H922*1000))</f>
        <v>LMsched:32000</v>
      </c>
      <c s="11" r="G922">
        <v>32</v>
      </c>
      <c s="6" r="H922">
        <v>32</v>
      </c>
      <c s="25" r="I922">
        <v>0</v>
      </c>
      <c t="str" s="18" r="J922">
        <f>CONCATENATE("LMbid:",(G922*1000))</f>
        <v>LMbid:32000</v>
      </c>
      <c t="str" s="18" r="K922">
        <f>CONCATENATE("LMUnscheduled:",(I922*1000))</f>
        <v>LMUnscheduled:0</v>
      </c>
      <c t="str" s="18" r="L922">
        <f>CONCATENATE("LMPlanned:",(N922*1000))</f>
        <v>LMPlanned:0</v>
      </c>
      <c t="str" s="18" r="M922">
        <f>CONCATENATE("LMSettled:",(P922*1000))</f>
        <v>LMSettled:32000</v>
      </c>
      <c s="25" r="N922">
        <v>0</v>
      </c>
      <c s="24" r="O922"/>
      <c s="6" r="P922">
        <v>32</v>
      </c>
      <c s="10" r="Q922">
        <v>-4</v>
      </c>
      <c s="28" r="R922">
        <v>-140.56</v>
      </c>
      <c s="28" r="S922">
        <v>995.28</v>
      </c>
      <c s="10" r="T922"/>
      <c s="20" r="U922">
        <f>X922*32</f>
        <v>1077.44</v>
      </c>
      <c s="29" r="V922">
        <f>IF((U922=0),0,(S922/U922))</f>
        <v>0.923745173745174</v>
      </c>
      <c s="28" r="X922">
        <f>(AA922+AB922)*AC922</f>
        <v>33.67</v>
      </c>
      <c s="10" r="Y922"/>
      <c s="22" r="AA922">
        <v>30.21</v>
      </c>
      <c s="22" r="AB922">
        <v>3.46</v>
      </c>
      <c s="22" r="AC922">
        <v>1</v>
      </c>
      <c s="22" r="AD922">
        <v>0.92</v>
      </c>
    </row>
    <row customHeight="1" r="923" ht="12.0">
      <c s="13" r="A923">
        <v>41313.375</v>
      </c>
      <c s="16" r="B923">
        <v>41313.375</v>
      </c>
      <c s="13" r="C923">
        <f>A923+TIME(5,0,0)</f>
        <v>41313.5833333333</v>
      </c>
      <c s="17" r="D923">
        <f>DATE(YEAR(C923),MONTH(C923),DAY(C923))</f>
        <v>41313</v>
      </c>
      <c s="18" r="E923">
        <f>HOUR(C923)</f>
        <v>14</v>
      </c>
      <c t="str" s="18" r="F923">
        <f>CONCATENATE("LMsched:",(H923*1000))</f>
        <v>LMsched:32000</v>
      </c>
      <c s="11" r="G923">
        <v>32</v>
      </c>
      <c s="6" r="H923">
        <v>32</v>
      </c>
      <c s="25" r="I923">
        <v>0</v>
      </c>
      <c t="str" s="18" r="J923">
        <f>CONCATENATE("LMbid:",(G923*1000))</f>
        <v>LMbid:32000</v>
      </c>
      <c t="str" s="18" r="K923">
        <f>CONCATENATE("LMUnscheduled:",(I923*1000))</f>
        <v>LMUnscheduled:0</v>
      </c>
      <c t="str" s="18" r="L923">
        <f>CONCATENATE("LMPlanned:",(N923*1000))</f>
        <v>LMPlanned:0</v>
      </c>
      <c t="str" s="18" r="M923">
        <f>CONCATENATE("LMSettled:",(P923*1000))</f>
        <v>LMSettled:32000</v>
      </c>
      <c s="25" r="N923">
        <v>0</v>
      </c>
      <c s="24" r="O923"/>
      <c s="6" r="P923">
        <v>32</v>
      </c>
      <c s="10" r="Q923">
        <v>1</v>
      </c>
      <c s="28" r="R923">
        <v>32.63</v>
      </c>
      <c s="28" r="S923">
        <v>681.6</v>
      </c>
      <c s="10" r="T923"/>
      <c s="20" r="U923">
        <f>X923*32</f>
        <v>697.28</v>
      </c>
      <c s="29" r="V923">
        <f>IF((U923=0),0,(S923/U923))</f>
        <v>0.977512620468105</v>
      </c>
      <c s="28" r="X923">
        <f>(AA923+AB923)*AC923</f>
        <v>21.79</v>
      </c>
      <c s="10" r="Y923"/>
      <c s="22" r="AA923">
        <v>18.91</v>
      </c>
      <c s="22" r="AB923">
        <v>2.88</v>
      </c>
      <c s="22" r="AC923">
        <v>1</v>
      </c>
      <c s="22" r="AD923">
        <v>0.98</v>
      </c>
    </row>
    <row customHeight="1" r="924" ht="12.0">
      <c s="13" r="A924">
        <v>41313.4166666667</v>
      </c>
      <c s="16" r="B924">
        <v>41313.4166666667</v>
      </c>
      <c s="13" r="C924">
        <f>A924+TIME(5,0,0)</f>
        <v>41313.625</v>
      </c>
      <c s="17" r="D924">
        <f>DATE(YEAR(C924),MONTH(C924),DAY(C924))</f>
        <v>41313</v>
      </c>
      <c s="18" r="E924">
        <f>HOUR(C924)</f>
        <v>15</v>
      </c>
      <c t="str" s="18" r="F924">
        <f>CONCATENATE("LMsched:",(H924*1000))</f>
        <v>LMsched:32000</v>
      </c>
      <c s="11" r="G924">
        <v>32</v>
      </c>
      <c s="6" r="H924">
        <v>32</v>
      </c>
      <c s="25" r="I924">
        <v>0</v>
      </c>
      <c t="str" s="18" r="J924">
        <f>CONCATENATE("LMbid:",(G924*1000))</f>
        <v>LMbid:32000</v>
      </c>
      <c t="str" s="18" r="K924">
        <f>CONCATENATE("LMUnscheduled:",(I924*1000))</f>
        <v>LMUnscheduled:0</v>
      </c>
      <c t="str" s="18" r="L924">
        <f>CONCATENATE("LMPlanned:",(N924*1000))</f>
        <v>LMPlanned:0</v>
      </c>
      <c t="str" s="18" r="M924">
        <f>CONCATENATE("LMSettled:",(P924*1000))</f>
        <v>LMSettled:32000</v>
      </c>
      <c s="25" r="N924">
        <v>0</v>
      </c>
      <c s="24" r="O924"/>
      <c s="6" r="P924">
        <v>32</v>
      </c>
      <c s="10" r="Q924">
        <v>-2</v>
      </c>
      <c s="28" r="R924">
        <v>-71.2</v>
      </c>
      <c s="28" r="S924">
        <v>1099.88</v>
      </c>
      <c s="10" r="T924"/>
      <c s="20" r="U924">
        <f>X924*32</f>
        <v>1125.44</v>
      </c>
      <c s="29" r="V924">
        <f>IF((U924=0),0,(S924/U924))</f>
        <v>0.977288882570372</v>
      </c>
      <c s="28" r="X924">
        <f>(AA924+AB924)*AC924</f>
        <v>35.17</v>
      </c>
      <c s="10" r="Y924"/>
      <c s="22" r="AA924">
        <v>31.82</v>
      </c>
      <c s="22" r="AB924">
        <v>3.35</v>
      </c>
      <c s="22" r="AC924">
        <v>1</v>
      </c>
      <c s="22" r="AD924">
        <v>0.98</v>
      </c>
    </row>
    <row customHeight="1" r="925" ht="12.0">
      <c s="13" r="A925">
        <v>41313.4583333333</v>
      </c>
      <c s="16" r="B925">
        <v>41313.4583333333</v>
      </c>
      <c s="13" r="C925">
        <f>A925+TIME(5,0,0)</f>
        <v>41313.6666666667</v>
      </c>
      <c s="17" r="D925">
        <f>DATE(YEAR(C925),MONTH(C925),DAY(C925))</f>
        <v>41313</v>
      </c>
      <c s="18" r="E925">
        <f>HOUR(C925)</f>
        <v>16</v>
      </c>
      <c t="str" s="18" r="F925">
        <f>CONCATENATE("LMsched:",(H925*1000))</f>
        <v>LMsched:32000</v>
      </c>
      <c s="11" r="G925">
        <v>32</v>
      </c>
      <c s="6" r="H925">
        <v>32</v>
      </c>
      <c s="25" r="I925">
        <v>0</v>
      </c>
      <c t="str" s="18" r="J925">
        <f>CONCATENATE("LMbid:",(G925*1000))</f>
        <v>LMbid:32000</v>
      </c>
      <c t="str" s="18" r="K925">
        <f>CONCATENATE("LMUnscheduled:",(I925*1000))</f>
        <v>LMUnscheduled:0</v>
      </c>
      <c t="str" s="18" r="L925">
        <f>CONCATENATE("LMPlanned:",(N925*1000))</f>
        <v>LMPlanned:0</v>
      </c>
      <c t="str" s="18" r="M925">
        <f>CONCATENATE("LMSettled:",(P925*1000))</f>
        <v>LMSettled:32000</v>
      </c>
      <c s="25" r="N925">
        <v>0</v>
      </c>
      <c s="24" r="O925"/>
      <c s="6" r="P925">
        <v>32</v>
      </c>
      <c s="10" r="Q925">
        <v>0</v>
      </c>
      <c s="28" r="R925">
        <v>0</v>
      </c>
      <c s="28" r="S925">
        <v>835.25</v>
      </c>
      <c s="10" r="T925"/>
      <c s="20" r="U925">
        <f>X925*32</f>
        <v>864.32</v>
      </c>
      <c s="29" r="V925">
        <f>IF((U925=0),0,(S925/U925))</f>
        <v>0.966366623472788</v>
      </c>
      <c s="28" r="X925">
        <f>(AA925+AB925)*AC925</f>
        <v>27.01</v>
      </c>
      <c s="10" r="Y925"/>
      <c s="22" r="AA925">
        <v>24.19</v>
      </c>
      <c s="22" r="AB925">
        <v>2.82</v>
      </c>
      <c s="22" r="AC925">
        <v>1</v>
      </c>
      <c s="22" r="AD925">
        <v>0.97</v>
      </c>
    </row>
    <row customHeight="1" r="926" ht="12.0">
      <c s="13" r="A926">
        <v>41313.5</v>
      </c>
      <c s="16" r="B926">
        <v>41313.5</v>
      </c>
      <c s="13" r="C926">
        <f>A926+TIME(5,0,0)</f>
        <v>41313.7083333333</v>
      </c>
      <c s="17" r="D926">
        <f>DATE(YEAR(C926),MONTH(C926),DAY(C926))</f>
        <v>41313</v>
      </c>
      <c s="18" r="E926">
        <f>HOUR(C926)</f>
        <v>17</v>
      </c>
      <c t="str" s="18" r="F926">
        <f>CONCATENATE("LMsched:",(H926*1000))</f>
        <v>LMsched:32000</v>
      </c>
      <c s="11" r="G926">
        <v>32</v>
      </c>
      <c s="6" r="H926">
        <v>32</v>
      </c>
      <c s="25" r="I926">
        <v>0</v>
      </c>
      <c t="str" s="18" r="J926">
        <f>CONCATENATE("LMbid:",(G926*1000))</f>
        <v>LMbid:32000</v>
      </c>
      <c t="str" s="18" r="K926">
        <f>CONCATENATE("LMUnscheduled:",(I926*1000))</f>
        <v>LMUnscheduled:0</v>
      </c>
      <c t="str" s="18" r="L926">
        <f>CONCATENATE("LMPlanned:",(N926*1000))</f>
        <v>LMPlanned:0</v>
      </c>
      <c t="str" s="18" r="M926">
        <f>CONCATENATE("LMSettled:",(P926*1000))</f>
        <v>LMSettled:32000</v>
      </c>
      <c s="25" r="N926">
        <v>0</v>
      </c>
      <c s="24" r="O926"/>
      <c s="6" r="P926">
        <v>32</v>
      </c>
      <c s="10" r="Q926">
        <v>-2</v>
      </c>
      <c s="28" r="R926">
        <v>-84.2</v>
      </c>
      <c s="28" r="S926">
        <v>1366.18</v>
      </c>
      <c s="10" r="T926"/>
      <c s="20" r="U926">
        <f>X926*32</f>
        <v>1408.64</v>
      </c>
      <c s="29" r="V926">
        <f>IF((U926=0),0,(S926/U926))</f>
        <v>0.969857451158564</v>
      </c>
      <c s="28" r="X926">
        <f>(AA926+AB926)*AC926</f>
        <v>44.02</v>
      </c>
      <c s="10" r="Y926"/>
      <c s="22" r="AA926">
        <v>40.16</v>
      </c>
      <c s="22" r="AB926">
        <v>3.86</v>
      </c>
      <c s="22" r="AC926">
        <v>1</v>
      </c>
      <c s="22" r="AD926">
        <v>0.97</v>
      </c>
    </row>
    <row customHeight="1" r="927" ht="12.0">
      <c s="13" r="A927">
        <v>41313.5416666667</v>
      </c>
      <c s="16" r="B927">
        <v>41313.5416666667</v>
      </c>
      <c s="13" r="C927">
        <f>A927+TIME(5,0,0)</f>
        <v>41313.75</v>
      </c>
      <c s="17" r="D927">
        <f>DATE(YEAR(C927),MONTH(C927),DAY(C927))</f>
        <v>41313</v>
      </c>
      <c s="18" r="E927">
        <f>HOUR(C927)</f>
        <v>18</v>
      </c>
      <c t="str" s="18" r="F927">
        <f>CONCATENATE("LMsched:",(H927*1000))</f>
        <v>LMsched:32000</v>
      </c>
      <c s="11" r="G927">
        <v>32</v>
      </c>
      <c s="6" r="H927">
        <v>32</v>
      </c>
      <c s="25" r="I927">
        <v>0</v>
      </c>
      <c t="str" s="18" r="J927">
        <f>CONCATENATE("LMbid:",(G927*1000))</f>
        <v>LMbid:32000</v>
      </c>
      <c t="str" s="18" r="K927">
        <f>CONCATENATE("LMUnscheduled:",(I927*1000))</f>
        <v>LMUnscheduled:0</v>
      </c>
      <c t="str" s="18" r="L927">
        <f>CONCATENATE("LMPlanned:",(N927*1000))</f>
        <v>LMPlanned:0</v>
      </c>
      <c t="str" s="18" r="M927">
        <f>CONCATENATE("LMSettled:",(P927*1000))</f>
        <v>LMSettled:32000</v>
      </c>
      <c s="25" r="N927">
        <v>0</v>
      </c>
      <c s="24" r="O927"/>
      <c s="6" r="P927">
        <v>32</v>
      </c>
      <c s="10" r="Q927">
        <v>-1</v>
      </c>
      <c s="28" r="R927">
        <v>-33.44</v>
      </c>
      <c s="28" r="S927">
        <v>1100.52</v>
      </c>
      <c s="10" r="T927"/>
      <c s="20" r="U927">
        <f>X927*32</f>
        <v>1123.2</v>
      </c>
      <c s="29" r="V927">
        <f>IF((U927=0),0,(S927/U927))</f>
        <v>0.979807692307692</v>
      </c>
      <c s="28" r="X927">
        <f>(AA927+AB927)*AC927</f>
        <v>35.1</v>
      </c>
      <c s="10" r="Y927"/>
      <c s="22" r="AA927">
        <v>30.86</v>
      </c>
      <c s="22" r="AB927">
        <v>4.24</v>
      </c>
      <c s="22" r="AC927">
        <v>1</v>
      </c>
      <c s="22" r="AD927">
        <v>0.98</v>
      </c>
    </row>
    <row customHeight="1" r="928" ht="12.0">
      <c s="13" r="A928">
        <v>41313.5833333333</v>
      </c>
      <c s="16" r="B928">
        <v>41313.5833333333</v>
      </c>
      <c s="13" r="C928">
        <f>A928+TIME(5,0,0)</f>
        <v>41313.7916666667</v>
      </c>
      <c s="17" r="D928">
        <f>DATE(YEAR(C928),MONTH(C928),DAY(C928))</f>
        <v>41313</v>
      </c>
      <c s="18" r="E928">
        <f>HOUR(C928)</f>
        <v>19</v>
      </c>
      <c t="str" s="18" r="F928">
        <f>CONCATENATE("LMsched:",(H928*1000))</f>
        <v>LMsched:32000</v>
      </c>
      <c s="11" r="G928">
        <v>32</v>
      </c>
      <c s="6" r="H928">
        <v>32</v>
      </c>
      <c s="25" r="I928">
        <v>0</v>
      </c>
      <c t="str" s="18" r="J928">
        <f>CONCATENATE("LMbid:",(G928*1000))</f>
        <v>LMbid:32000</v>
      </c>
      <c t="str" s="18" r="K928">
        <f>CONCATENATE("LMUnscheduled:",(I928*1000))</f>
        <v>LMUnscheduled:0</v>
      </c>
      <c t="str" s="18" r="L928">
        <f>CONCATENATE("LMPlanned:",(N928*1000))</f>
        <v>LMPlanned:0</v>
      </c>
      <c t="str" s="18" r="M928">
        <f>CONCATENATE("LMSettled:",(P928*1000))</f>
        <v>LMSettled:32000</v>
      </c>
      <c s="25" r="N928">
        <v>0</v>
      </c>
      <c s="24" r="O928"/>
      <c s="6" r="P928">
        <v>32</v>
      </c>
      <c s="10" r="Q928">
        <v>-2</v>
      </c>
      <c s="28" r="R928">
        <v>-69.9</v>
      </c>
      <c s="28" r="S928">
        <v>793.46</v>
      </c>
      <c s="10" r="T928"/>
      <c s="20" r="U928">
        <f>X928*32</f>
        <v>806.4</v>
      </c>
      <c s="29" r="V928">
        <f>IF((U928=0),0,(S928/U928))</f>
        <v>0.983953373015873</v>
      </c>
      <c s="28" r="X928">
        <f>(AA928+AB928)*AC928</f>
        <v>25.2</v>
      </c>
      <c s="10" r="Y928"/>
      <c s="22" r="AA928">
        <v>20.96</v>
      </c>
      <c s="22" r="AB928">
        <v>4.24</v>
      </c>
      <c s="22" r="AC928">
        <v>1</v>
      </c>
      <c s="22" r="AD928">
        <v>0.98</v>
      </c>
    </row>
    <row customHeight="1" r="929" ht="12.0">
      <c s="13" r="A929">
        <v>41313.625</v>
      </c>
      <c s="16" r="B929">
        <v>41313.625</v>
      </c>
      <c s="13" r="C929">
        <f>A929+TIME(5,0,0)</f>
        <v>41313.8333333333</v>
      </c>
      <c s="17" r="D929">
        <f>DATE(YEAR(C929),MONTH(C929),DAY(C929))</f>
        <v>41313</v>
      </c>
      <c s="18" r="E929">
        <f>HOUR(C929)</f>
        <v>20</v>
      </c>
      <c t="str" s="18" r="F929">
        <f>CONCATENATE("LMsched:",(H929*1000))</f>
        <v>LMsched:32000</v>
      </c>
      <c s="11" r="G929">
        <v>32</v>
      </c>
      <c s="6" r="H929">
        <v>32</v>
      </c>
      <c s="25" r="I929">
        <v>0</v>
      </c>
      <c t="str" s="18" r="J929">
        <f>CONCATENATE("LMbid:",(G929*1000))</f>
        <v>LMbid:32000</v>
      </c>
      <c t="str" s="18" r="K929">
        <f>CONCATENATE("LMUnscheduled:",(I929*1000))</f>
        <v>LMUnscheduled:0</v>
      </c>
      <c t="str" s="18" r="L929">
        <f>CONCATENATE("LMPlanned:",(N929*1000))</f>
        <v>LMPlanned:0</v>
      </c>
      <c t="str" s="18" r="M929">
        <f>CONCATENATE("LMSettled:",(P929*1000))</f>
        <v>LMSettled:32000</v>
      </c>
      <c s="25" r="N929">
        <v>0</v>
      </c>
      <c s="24" r="O929"/>
      <c s="6" r="P929">
        <v>32</v>
      </c>
      <c s="10" r="Q929">
        <v>0</v>
      </c>
      <c s="28" r="R929">
        <v>0</v>
      </c>
      <c s="28" r="S929">
        <v>690.43</v>
      </c>
      <c s="10" r="T929"/>
      <c s="20" r="U929">
        <f>X929*32</f>
        <v>704.64</v>
      </c>
      <c s="29" r="V929">
        <f>IF((U929=0),0,(S929/U929))</f>
        <v>0.979833673932788</v>
      </c>
      <c s="28" r="X929">
        <f>(AA929+AB929)*AC929</f>
        <v>22.02</v>
      </c>
      <c s="10" r="Y929"/>
      <c s="22" r="AA929">
        <v>18.44</v>
      </c>
      <c s="22" r="AB929">
        <v>3.58</v>
      </c>
      <c s="22" r="AC929">
        <v>1</v>
      </c>
      <c s="22" r="AD929">
        <v>0.98</v>
      </c>
    </row>
    <row customHeight="1" r="930" ht="12.0">
      <c s="13" r="A930">
        <v>41313.6666666667</v>
      </c>
      <c s="16" r="B930">
        <v>41313.6666666667</v>
      </c>
      <c s="13" r="C930">
        <f>A930+TIME(5,0,0)</f>
        <v>41313.875</v>
      </c>
      <c s="17" r="D930">
        <f>DATE(YEAR(C930),MONTH(C930),DAY(C930))</f>
        <v>41313</v>
      </c>
      <c s="18" r="E930">
        <f>HOUR(C930)</f>
        <v>21</v>
      </c>
      <c t="str" s="18" r="F930">
        <f>CONCATENATE("LMsched:",(H930*1000))</f>
        <v>LMsched:32000</v>
      </c>
      <c s="11" r="G930">
        <v>32</v>
      </c>
      <c s="6" r="H930">
        <v>32</v>
      </c>
      <c s="25" r="I930">
        <v>0</v>
      </c>
      <c t="str" s="18" r="J930">
        <f>CONCATENATE("LMbid:",(G930*1000))</f>
        <v>LMbid:32000</v>
      </c>
      <c t="str" s="18" r="K930">
        <f>CONCATENATE("LMUnscheduled:",(I930*1000))</f>
        <v>LMUnscheduled:0</v>
      </c>
      <c t="str" s="18" r="L930">
        <f>CONCATENATE("LMPlanned:",(N930*1000))</f>
        <v>LMPlanned:0</v>
      </c>
      <c t="str" s="18" r="M930">
        <f>CONCATENATE("LMSettled:",(P930*1000))</f>
        <v>LMSettled:32000</v>
      </c>
      <c s="25" r="N930">
        <v>0</v>
      </c>
      <c s="24" r="O930"/>
      <c s="6" r="P930">
        <v>32</v>
      </c>
      <c s="10" r="Q930">
        <v>-2</v>
      </c>
      <c s="28" r="R930">
        <v>-62.06</v>
      </c>
      <c s="28" r="S930">
        <v>1331.67</v>
      </c>
      <c s="10" r="T930"/>
      <c s="20" r="U930">
        <f>X930*32</f>
        <v>1365.12</v>
      </c>
      <c s="29" r="V930">
        <f>IF((U930=0),0,(S930/U930))</f>
        <v>0.975496659634318</v>
      </c>
      <c s="28" r="X930">
        <f>(AA930+AB930)*AC930</f>
        <v>42.66</v>
      </c>
      <c s="10" r="Y930"/>
      <c s="22" r="AA930">
        <v>25.22</v>
      </c>
      <c s="22" r="AB930">
        <v>17.44</v>
      </c>
      <c s="22" r="AC930">
        <v>1</v>
      </c>
      <c s="22" r="AD930">
        <v>0.98</v>
      </c>
    </row>
    <row customHeight="1" r="931" ht="12.0">
      <c s="13" r="A931">
        <v>41313.7083333333</v>
      </c>
      <c s="16" r="B931">
        <v>41313.7083333333</v>
      </c>
      <c s="13" r="C931">
        <f>A931+TIME(5,0,0)</f>
        <v>41313.9166666667</v>
      </c>
      <c s="17" r="D931">
        <f>DATE(YEAR(C931),MONTH(C931),DAY(C931))</f>
        <v>41313</v>
      </c>
      <c s="18" r="E931">
        <f>HOUR(C931)</f>
        <v>22</v>
      </c>
      <c t="str" s="18" r="F931">
        <f>CONCATENATE("LMsched:",(H931*1000))</f>
        <v>LMsched:32000</v>
      </c>
      <c s="11" r="G931">
        <v>32</v>
      </c>
      <c s="6" r="H931">
        <v>32</v>
      </c>
      <c s="25" r="I931">
        <v>0</v>
      </c>
      <c t="str" s="18" r="J931">
        <f>CONCATENATE("LMbid:",(G931*1000))</f>
        <v>LMbid:32000</v>
      </c>
      <c t="str" s="18" r="K931">
        <f>CONCATENATE("LMUnscheduled:",(I931*1000))</f>
        <v>LMUnscheduled:0</v>
      </c>
      <c t="str" s="18" r="L931">
        <f>CONCATENATE("LMPlanned:",(N931*1000))</f>
        <v>LMPlanned:0</v>
      </c>
      <c t="str" s="18" r="M931">
        <f>CONCATENATE("LMSettled:",(P931*1000))</f>
        <v>LMSettled:32000</v>
      </c>
      <c s="25" r="N931">
        <v>0</v>
      </c>
      <c s="24" r="O931"/>
      <c s="6" r="P931">
        <v>32</v>
      </c>
      <c s="10" r="Q931">
        <v>-2</v>
      </c>
      <c s="28" r="R931">
        <v>-60.78</v>
      </c>
      <c s="28" r="S931">
        <v>620.7</v>
      </c>
      <c s="10" r="T931"/>
      <c s="20" r="U931">
        <f>X931*32</f>
        <v>643.84</v>
      </c>
      <c s="29" r="V931">
        <f>IF((U931=0),0,(S931/U931))</f>
        <v>0.964059393638171</v>
      </c>
      <c s="28" r="X931">
        <f>(AA931+AB931)*AC931</f>
        <v>20.12</v>
      </c>
      <c s="10" r="Y931"/>
      <c s="22" r="AA931">
        <v>17.27</v>
      </c>
      <c s="22" r="AB931">
        <v>2.85</v>
      </c>
      <c s="22" r="AC931">
        <v>1</v>
      </c>
      <c s="22" r="AD931">
        <v>0.96</v>
      </c>
    </row>
    <row customHeight="1" r="932" ht="12.0">
      <c s="13" r="A932">
        <v>41313.75</v>
      </c>
      <c s="16" r="B932">
        <v>41313.75</v>
      </c>
      <c s="13" r="C932">
        <f>A932+TIME(5,0,0)</f>
        <v>41313.9583333333</v>
      </c>
      <c s="17" r="D932">
        <f>DATE(YEAR(C932),MONTH(C932),DAY(C932))</f>
        <v>41313</v>
      </c>
      <c s="18" r="E932">
        <f>HOUR(C932)</f>
        <v>23</v>
      </c>
      <c t="str" s="18" r="F932">
        <f>CONCATENATE("LMsched:",(H932*1000))</f>
        <v>LMsched:32000</v>
      </c>
      <c s="11" r="G932">
        <v>32</v>
      </c>
      <c s="6" r="H932">
        <v>32</v>
      </c>
      <c s="25" r="I932">
        <v>0</v>
      </c>
      <c t="str" s="18" r="J932">
        <f>CONCATENATE("LMbid:",(G932*1000))</f>
        <v>LMbid:32000</v>
      </c>
      <c t="str" s="18" r="K932">
        <f>CONCATENATE("LMUnscheduled:",(I932*1000))</f>
        <v>LMUnscheduled:0</v>
      </c>
      <c t="str" s="18" r="L932">
        <f>CONCATENATE("LMPlanned:",(N932*1000))</f>
        <v>LMPlanned:0</v>
      </c>
      <c t="str" s="18" r="M932">
        <f>CONCATENATE("LMSettled:",(P932*1000))</f>
        <v>LMSettled:32000</v>
      </c>
      <c s="25" r="N932">
        <v>0</v>
      </c>
      <c s="24" r="O932"/>
      <c s="6" r="P932">
        <v>32</v>
      </c>
      <c s="10" r="Q932">
        <v>0</v>
      </c>
      <c s="28" r="R932">
        <v>0</v>
      </c>
      <c s="28" r="S932">
        <v>673.51</v>
      </c>
      <c s="10" r="T932"/>
      <c s="20" r="U932">
        <f>X932*32</f>
        <v>696.64</v>
      </c>
      <c s="29" r="V932">
        <f>IF((U932=0),0,(S932/U932))</f>
        <v>0.966797772163528</v>
      </c>
      <c s="28" r="X932">
        <f>(AA932+AB932)*AC932</f>
        <v>21.77</v>
      </c>
      <c s="10" r="Y932"/>
      <c s="22" r="AA932">
        <v>19.01</v>
      </c>
      <c s="22" r="AB932">
        <v>2.76</v>
      </c>
      <c s="22" r="AC932">
        <v>1</v>
      </c>
      <c s="22" r="AD932">
        <v>0.97</v>
      </c>
    </row>
    <row customHeight="1" r="933" ht="12.0">
      <c s="13" r="A933">
        <v>41313.7916666667</v>
      </c>
      <c s="16" r="B933">
        <v>41313.7916666667</v>
      </c>
      <c s="13" r="C933">
        <f>A933+TIME(5,0,0)</f>
        <v>41314</v>
      </c>
      <c s="17" r="D933">
        <f>DATE(YEAR(C933),MONTH(C933),DAY(C933))</f>
        <v>41314</v>
      </c>
      <c s="18" r="E933">
        <f>HOUR(C933)</f>
        <v>0</v>
      </c>
      <c t="str" s="18" r="F933">
        <f>CONCATENATE("LMsched:",(H933*1000))</f>
        <v>LMsched:32000</v>
      </c>
      <c s="11" r="G933">
        <v>32</v>
      </c>
      <c s="6" r="H933">
        <v>32</v>
      </c>
      <c s="25" r="I933">
        <v>0</v>
      </c>
      <c t="str" s="18" r="J933">
        <f>CONCATENATE("LMbid:",(G933*1000))</f>
        <v>LMbid:32000</v>
      </c>
      <c t="str" s="18" r="K933">
        <f>CONCATENATE("LMUnscheduled:",(I933*1000))</f>
        <v>LMUnscheduled:0</v>
      </c>
      <c t="str" s="18" r="L933">
        <f>CONCATENATE("LMPlanned:",(N933*1000))</f>
        <v>LMPlanned:0</v>
      </c>
      <c t="str" s="18" r="M933">
        <f>CONCATENATE("LMSettled:",(P933*1000))</f>
        <v>LMSettled:32000</v>
      </c>
      <c s="25" r="N933">
        <v>0</v>
      </c>
      <c s="24" r="O933"/>
      <c s="6" r="P933">
        <v>32</v>
      </c>
      <c s="10" r="Q933">
        <v>-2</v>
      </c>
      <c s="28" r="R933">
        <v>-70.24</v>
      </c>
      <c s="28" r="S933">
        <v>799.95</v>
      </c>
      <c s="10" r="T933"/>
      <c s="20" r="U933">
        <f>X933*32</f>
        <v>818.24</v>
      </c>
      <c s="29" r="V933">
        <f>IF((U933=0),0,(S933/U933))</f>
        <v>0.977647145091905</v>
      </c>
      <c s="28" r="X933">
        <f>(AA933+AB933)*AC933</f>
        <v>25.57</v>
      </c>
      <c s="10" r="Y933"/>
      <c s="22" r="AA933">
        <v>23.29</v>
      </c>
      <c s="22" r="AB933">
        <v>2.28</v>
      </c>
      <c s="22" r="AC933">
        <v>1</v>
      </c>
      <c s="22" r="AD933">
        <v>0.98</v>
      </c>
    </row>
    <row customHeight="1" r="934" ht="12.0">
      <c s="13" r="A934">
        <v>41313.8333333333</v>
      </c>
      <c s="16" r="B934">
        <v>41313.8333333333</v>
      </c>
      <c s="13" r="C934">
        <f>A934+TIME(5,0,0)</f>
        <v>41314.0416666667</v>
      </c>
      <c s="17" r="D934">
        <f>DATE(YEAR(C934),MONTH(C934),DAY(C934))</f>
        <v>41314</v>
      </c>
      <c s="18" r="E934">
        <f>HOUR(C934)</f>
        <v>1</v>
      </c>
      <c t="str" s="18" r="F934">
        <f>CONCATENATE("LMsched:",(H934*1000))</f>
        <v>LMsched:32000</v>
      </c>
      <c s="11" r="G934">
        <v>32</v>
      </c>
      <c s="6" r="H934">
        <v>32</v>
      </c>
      <c s="25" r="I934">
        <v>0</v>
      </c>
      <c t="str" s="18" r="J934">
        <f>CONCATENATE("LMbid:",(G934*1000))</f>
        <v>LMbid:32000</v>
      </c>
      <c t="str" s="18" r="K934">
        <f>CONCATENATE("LMUnscheduled:",(I934*1000))</f>
        <v>LMUnscheduled:0</v>
      </c>
      <c t="str" s="18" r="L934">
        <f>CONCATENATE("LMPlanned:",(N934*1000))</f>
        <v>LMPlanned:0</v>
      </c>
      <c t="str" s="18" r="M934">
        <f>CONCATENATE("LMSettled:",(P934*1000))</f>
        <v>LMSettled:32000</v>
      </c>
      <c s="25" r="N934">
        <v>0</v>
      </c>
      <c s="24" r="O934"/>
      <c s="6" r="P934">
        <v>32</v>
      </c>
      <c s="10" r="Q934">
        <v>-1</v>
      </c>
      <c s="28" r="R934">
        <v>-32.88</v>
      </c>
      <c s="28" r="S934">
        <v>921.62</v>
      </c>
      <c s="10" r="T934"/>
      <c s="20" r="U934">
        <f>X934*32</f>
        <v>940.8</v>
      </c>
      <c s="29" r="V934">
        <f>IF((U934=0),0,(S934/U934))</f>
        <v>0.979613095238095</v>
      </c>
      <c s="28" r="X934">
        <f>(AA934+AB934)*AC934</f>
        <v>29.4</v>
      </c>
      <c s="10" r="Y934"/>
      <c s="22" r="AA934">
        <v>26.31</v>
      </c>
      <c s="22" r="AB934">
        <v>3.09</v>
      </c>
      <c s="22" r="AC934">
        <v>1</v>
      </c>
      <c s="22" r="AD934">
        <v>0.98</v>
      </c>
    </row>
    <row customHeight="1" r="935" ht="12.0">
      <c s="13" r="A935">
        <v>41313.875</v>
      </c>
      <c s="16" r="B935">
        <v>41313.875</v>
      </c>
      <c s="13" r="C935">
        <f>A935+TIME(5,0,0)</f>
        <v>41314.0833333333</v>
      </c>
      <c s="17" r="D935">
        <f>DATE(YEAR(C935),MONTH(C935),DAY(C935))</f>
        <v>41314</v>
      </c>
      <c s="18" r="E935">
        <f>HOUR(C935)</f>
        <v>2</v>
      </c>
      <c t="str" s="18" r="F935">
        <f>CONCATENATE("LMsched:",(H935*1000))</f>
        <v>LMsched:32000</v>
      </c>
      <c s="11" r="G935">
        <v>32</v>
      </c>
      <c s="6" r="H935">
        <v>32</v>
      </c>
      <c s="25" r="I935">
        <v>0</v>
      </c>
      <c t="str" s="18" r="J935">
        <f>CONCATENATE("LMbid:",(G935*1000))</f>
        <v>LMbid:32000</v>
      </c>
      <c t="str" s="18" r="K935">
        <f>CONCATENATE("LMUnscheduled:",(I935*1000))</f>
        <v>LMUnscheduled:0</v>
      </c>
      <c t="str" s="18" r="L935">
        <f>CONCATENATE("LMPlanned:",(N935*1000))</f>
        <v>LMPlanned:0</v>
      </c>
      <c t="str" s="18" r="M935">
        <f>CONCATENATE("LMSettled:",(P935*1000))</f>
        <v>LMSettled:32000</v>
      </c>
      <c s="25" r="N935">
        <v>0</v>
      </c>
      <c s="24" r="O935"/>
      <c s="6" r="P935">
        <v>32</v>
      </c>
      <c s="10" r="Q935">
        <v>-1</v>
      </c>
      <c s="28" r="R935">
        <v>-32.75</v>
      </c>
      <c s="28" r="S935">
        <v>908.05</v>
      </c>
      <c s="10" r="T935"/>
      <c s="20" r="U935">
        <f>X935*32</f>
        <v>924.16</v>
      </c>
      <c s="29" r="V935">
        <f>IF((U935=0),0,(S935/U935))</f>
        <v>0.982567953601108</v>
      </c>
      <c s="28" r="X935">
        <f>(AA935+AB935)*AC935</f>
        <v>28.88</v>
      </c>
      <c s="10" r="Y935"/>
      <c s="22" r="AA935">
        <v>23.91</v>
      </c>
      <c s="22" r="AB935">
        <v>4.97</v>
      </c>
      <c s="22" r="AC935">
        <v>1</v>
      </c>
      <c s="22" r="AD935">
        <v>0.98</v>
      </c>
    </row>
    <row customHeight="1" r="936" ht="12.0">
      <c s="13" r="A936">
        <v>41313.9166666667</v>
      </c>
      <c s="16" r="B936">
        <v>41313.9166666667</v>
      </c>
      <c s="13" r="C936">
        <f>A936+TIME(5,0,0)</f>
        <v>41314.125</v>
      </c>
      <c s="17" r="D936">
        <f>DATE(YEAR(C936),MONTH(C936),DAY(C936))</f>
        <v>41314</v>
      </c>
      <c s="18" r="E936">
        <f>HOUR(C936)</f>
        <v>3</v>
      </c>
      <c t="str" s="18" r="F936">
        <f>CONCATENATE("LMsched:",(H936*1000))</f>
        <v>LMsched:32000</v>
      </c>
      <c s="11" r="G936">
        <v>32</v>
      </c>
      <c s="6" r="H936">
        <v>32</v>
      </c>
      <c s="25" r="I936">
        <v>0</v>
      </c>
      <c t="str" s="18" r="J936">
        <f>CONCATENATE("LMbid:",(G936*1000))</f>
        <v>LMbid:32000</v>
      </c>
      <c t="str" s="18" r="K936">
        <f>CONCATENATE("LMUnscheduled:",(I936*1000))</f>
        <v>LMUnscheduled:0</v>
      </c>
      <c t="str" s="18" r="L936">
        <f>CONCATENATE("LMPlanned:",(N936*1000))</f>
        <v>LMPlanned:0</v>
      </c>
      <c t="str" s="18" r="M936">
        <f>CONCATENATE("LMSettled:",(P936*1000))</f>
        <v>LMSettled:32000</v>
      </c>
      <c s="25" r="N936">
        <v>0</v>
      </c>
      <c s="24" r="O936"/>
      <c s="6" r="P936">
        <v>32</v>
      </c>
      <c s="10" r="Q936">
        <v>-1</v>
      </c>
      <c s="28" r="R936">
        <v>-32.09</v>
      </c>
      <c s="28" r="S936">
        <v>612.17</v>
      </c>
      <c s="10" r="T936"/>
      <c s="20" r="U936">
        <f>X936*32</f>
        <v>627.84</v>
      </c>
      <c s="29" r="V936">
        <f>IF((U936=0),0,(S936/U936))</f>
        <v>0.975041411824669</v>
      </c>
      <c s="28" r="X936">
        <f>(AA936+AB936)*AC936</f>
        <v>19.62</v>
      </c>
      <c s="10" r="Y936"/>
      <c s="22" r="AA936">
        <v>14.78</v>
      </c>
      <c s="22" r="AB936">
        <v>4.84</v>
      </c>
      <c s="22" r="AC936">
        <v>1</v>
      </c>
      <c s="22" r="AD936">
        <v>0.98</v>
      </c>
    </row>
    <row customHeight="1" r="937" ht="12.0">
      <c s="13" r="A937">
        <v>41313.9583333333</v>
      </c>
      <c s="16" r="B937">
        <v>41313.9583333333</v>
      </c>
      <c s="13" r="C937">
        <f>A937+TIME(5,0,0)</f>
        <v>41314.1666666667</v>
      </c>
      <c s="17" r="D937">
        <f>DATE(YEAR(C937),MONTH(C937),DAY(C937))</f>
        <v>41314</v>
      </c>
      <c s="18" r="E937">
        <f>HOUR(C937)</f>
        <v>4</v>
      </c>
      <c t="str" s="18" r="F937">
        <f>CONCATENATE("LMsched:",(H937*1000))</f>
        <v>LMsched:32000</v>
      </c>
      <c s="11" r="G937">
        <v>32</v>
      </c>
      <c s="6" r="H937">
        <v>32</v>
      </c>
      <c s="25" r="I937">
        <v>0</v>
      </c>
      <c t="str" s="18" r="J937">
        <f>CONCATENATE("LMbid:",(G937*1000))</f>
        <v>LMbid:32000</v>
      </c>
      <c t="str" s="18" r="K937">
        <f>CONCATENATE("LMUnscheduled:",(I937*1000))</f>
        <v>LMUnscheduled:0</v>
      </c>
      <c t="str" s="18" r="L937">
        <f>CONCATENATE("LMPlanned:",(N937*1000))</f>
        <v>LMPlanned:0</v>
      </c>
      <c t="str" s="18" r="M937">
        <f>CONCATENATE("LMSettled:",(P937*1000))</f>
        <v>LMSettled:32000</v>
      </c>
      <c s="25" r="N937">
        <v>0</v>
      </c>
      <c s="24" r="O937"/>
      <c s="6" r="P937">
        <v>32</v>
      </c>
      <c s="10" r="Q937">
        <v>0</v>
      </c>
      <c s="28" r="R937">
        <v>0</v>
      </c>
      <c s="28" r="S937">
        <v>789.73</v>
      </c>
      <c s="10" r="T937"/>
      <c s="20" r="U937">
        <f>X937*32</f>
        <v>819.2</v>
      </c>
      <c s="29" r="V937">
        <f>IF((U937=0),0,(S937/U937))</f>
        <v>0.96402587890625</v>
      </c>
      <c s="28" r="X937">
        <f>(AA937+AB937)*AC937</f>
        <v>25.6</v>
      </c>
      <c s="10" r="Y937"/>
      <c s="22" r="AA937">
        <v>21.34</v>
      </c>
      <c s="22" r="AB937">
        <v>4.26</v>
      </c>
      <c s="22" r="AC937">
        <v>1</v>
      </c>
      <c s="22" r="AD937">
        <v>0.96</v>
      </c>
    </row>
    <row customHeight="1" r="938" ht="12.0">
      <c s="13" r="A938">
        <v>41314</v>
      </c>
      <c s="16" r="B938">
        <v>41314</v>
      </c>
      <c s="13" r="C938">
        <f>A938+TIME(5,0,0)</f>
        <v>41314.2083333333</v>
      </c>
      <c s="17" r="D938">
        <f>DATE(YEAR(C938),MONTH(C938),DAY(C938))</f>
        <v>41314</v>
      </c>
      <c s="18" r="E938">
        <f>HOUR(C938)</f>
        <v>5</v>
      </c>
      <c t="str" s="18" r="F938">
        <f>CONCATENATE("LMsched:",(H938*1000))</f>
        <v>LMsched:32000</v>
      </c>
      <c s="11" r="G938">
        <v>32</v>
      </c>
      <c s="6" r="H938">
        <v>32</v>
      </c>
      <c s="25" r="I938">
        <v>0</v>
      </c>
      <c t="str" s="18" r="J938">
        <f>CONCATENATE("LMbid:",(G938*1000))</f>
        <v>LMbid:32000</v>
      </c>
      <c t="str" s="18" r="K938">
        <f>CONCATENATE("LMUnscheduled:",(I938*1000))</f>
        <v>LMUnscheduled:0</v>
      </c>
      <c t="str" s="18" r="L938">
        <f>CONCATENATE("LMPlanned:",(N938*1000))</f>
        <v>LMPlanned:0</v>
      </c>
      <c t="str" s="18" r="M938">
        <f>CONCATENATE("LMSettled:",(P938*1000))</f>
        <v>LMSettled:32000</v>
      </c>
      <c s="25" r="N938">
        <v>0</v>
      </c>
      <c s="24" r="O938"/>
      <c s="6" r="P938">
        <v>32</v>
      </c>
      <c s="10" r="Q938">
        <v>-4</v>
      </c>
      <c s="28" r="R938">
        <v>-120.28</v>
      </c>
      <c s="28" r="S938">
        <v>513.23</v>
      </c>
      <c s="10" r="T938"/>
      <c s="20" r="U938">
        <f>X938*32</f>
        <v>560.32</v>
      </c>
      <c s="29" r="V938">
        <f>IF((U938=0),0,(S938/U938))</f>
        <v>0.915958737864078</v>
      </c>
      <c s="28" r="X938">
        <f>(AA938+AB938)*AC938</f>
        <v>17.51</v>
      </c>
      <c s="10" r="Y938"/>
      <c s="22" r="AA938">
        <v>12.83</v>
      </c>
      <c s="22" r="AB938">
        <v>4.68</v>
      </c>
      <c s="22" r="AC938">
        <v>1</v>
      </c>
      <c s="22" r="AD938">
        <v>0.92</v>
      </c>
    </row>
    <row customHeight="1" r="939" ht="12.0">
      <c s="13" r="A939">
        <v>41314.0416666667</v>
      </c>
      <c s="16" r="B939">
        <v>41314.0416666667</v>
      </c>
      <c s="13" r="C939">
        <f>A939+TIME(5,0,0)</f>
        <v>41314.25</v>
      </c>
      <c s="17" r="D939">
        <f>DATE(YEAR(C939),MONTH(C939),DAY(C939))</f>
        <v>41314</v>
      </c>
      <c s="18" r="E939">
        <f>HOUR(C939)</f>
        <v>6</v>
      </c>
      <c t="str" s="18" r="F939">
        <f>CONCATENATE("LMsched:",(H939*1000))</f>
        <v>LMsched:32000</v>
      </c>
      <c s="11" r="G939">
        <v>32</v>
      </c>
      <c s="6" r="H939">
        <v>32</v>
      </c>
      <c s="25" r="I939">
        <v>0</v>
      </c>
      <c t="str" s="18" r="J939">
        <f>CONCATENATE("LMbid:",(G939*1000))</f>
        <v>LMbid:32000</v>
      </c>
      <c t="str" s="18" r="K939">
        <f>CONCATENATE("LMUnscheduled:",(I939*1000))</f>
        <v>LMUnscheduled:0</v>
      </c>
      <c t="str" s="18" r="L939">
        <f>CONCATENATE("LMPlanned:",(N939*1000))</f>
        <v>LMPlanned:0</v>
      </c>
      <c t="str" s="18" r="M939">
        <f>CONCATENATE("LMSettled:",(P939*1000))</f>
        <v>LMSettled:32000</v>
      </c>
      <c s="25" r="N939">
        <v>0</v>
      </c>
      <c s="24" r="O939"/>
      <c s="6" r="P939">
        <v>32</v>
      </c>
      <c s="10" r="Q939">
        <v>-1</v>
      </c>
      <c s="28" r="R939">
        <v>-30.46</v>
      </c>
      <c s="28" r="S939">
        <v>548.37</v>
      </c>
      <c s="10" r="T939"/>
      <c s="20" r="U939">
        <f>X939*32</f>
        <v>579.84</v>
      </c>
      <c s="29" r="V939">
        <f>IF((U939=0),0,(S939/U939))</f>
        <v>0.945726407284768</v>
      </c>
      <c s="28" r="X939">
        <f>(AA939+AB939)*AC939</f>
        <v>18.12</v>
      </c>
      <c s="10" r="Y939"/>
      <c s="22" r="AA939">
        <v>13.43</v>
      </c>
      <c s="22" r="AB939">
        <v>4.69</v>
      </c>
      <c s="22" r="AC939">
        <v>1</v>
      </c>
      <c s="22" r="AD939">
        <v>0.95</v>
      </c>
    </row>
    <row customHeight="1" r="940" ht="12.0">
      <c s="13" r="A940">
        <v>41314.0833333333</v>
      </c>
      <c s="16" r="B940">
        <v>41314.0833333333</v>
      </c>
      <c s="13" r="C940">
        <f>A940+TIME(5,0,0)</f>
        <v>41314.2916666667</v>
      </c>
      <c s="17" r="D940">
        <f>DATE(YEAR(C940),MONTH(C940),DAY(C940))</f>
        <v>41314</v>
      </c>
      <c s="18" r="E940">
        <f>HOUR(C940)</f>
        <v>7</v>
      </c>
      <c t="str" s="18" r="F940">
        <f>CONCATENATE("LMsched:",(H940*1000))</f>
        <v>LMsched:32000</v>
      </c>
      <c s="11" r="G940">
        <v>32</v>
      </c>
      <c s="6" r="H940">
        <v>32</v>
      </c>
      <c s="25" r="I940">
        <v>0</v>
      </c>
      <c t="str" s="18" r="J940">
        <f>CONCATENATE("LMbid:",(G940*1000))</f>
        <v>LMbid:32000</v>
      </c>
      <c t="str" s="18" r="K940">
        <f>CONCATENATE("LMUnscheduled:",(I940*1000))</f>
        <v>LMUnscheduled:0</v>
      </c>
      <c t="str" s="18" r="L940">
        <f>CONCATENATE("LMPlanned:",(N940*1000))</f>
        <v>LMPlanned:0</v>
      </c>
      <c t="str" s="18" r="M940">
        <f>CONCATENATE("LMSettled:",(P940*1000))</f>
        <v>LMSettled:32000</v>
      </c>
      <c s="25" r="N940">
        <v>0</v>
      </c>
      <c s="24" r="O940"/>
      <c s="6" r="P940">
        <v>32</v>
      </c>
      <c s="10" r="Q940">
        <v>0</v>
      </c>
      <c s="28" r="R940">
        <v>0</v>
      </c>
      <c s="28" r="S940">
        <v>623.36</v>
      </c>
      <c s="10" r="T940"/>
      <c s="20" r="U940">
        <f>X940*32</f>
        <v>656.64</v>
      </c>
      <c s="29" r="V940">
        <f>IF((U940=0),0,(S940/U940))</f>
        <v>0.949317738791423</v>
      </c>
      <c s="28" r="X940">
        <f>(AA940+AB940)*AC940</f>
        <v>20.52</v>
      </c>
      <c s="10" r="Y940"/>
      <c s="22" r="AA940">
        <v>16.56</v>
      </c>
      <c s="22" r="AB940">
        <v>3.96</v>
      </c>
      <c s="22" r="AC940">
        <v>1</v>
      </c>
      <c s="22" r="AD940">
        <v>0.95</v>
      </c>
    </row>
    <row customHeight="1" r="941" ht="12.0">
      <c s="13" r="A941">
        <v>41314.125</v>
      </c>
      <c s="16" r="B941">
        <v>41314.125</v>
      </c>
      <c s="13" r="C941">
        <f>A941+TIME(5,0,0)</f>
        <v>41314.3333333333</v>
      </c>
      <c s="17" r="D941">
        <f>DATE(YEAR(C941),MONTH(C941),DAY(C941))</f>
        <v>41314</v>
      </c>
      <c s="18" r="E941">
        <f>HOUR(C941)</f>
        <v>8</v>
      </c>
      <c t="str" s="18" r="F941">
        <f>CONCATENATE("LMsched:",(H941*1000))</f>
        <v>LMsched:32000</v>
      </c>
      <c s="11" r="G941">
        <v>32</v>
      </c>
      <c s="6" r="H941">
        <v>32</v>
      </c>
      <c s="25" r="I941">
        <v>0</v>
      </c>
      <c t="str" s="18" r="J941">
        <f>CONCATENATE("LMbid:",(G941*1000))</f>
        <v>LMbid:32000</v>
      </c>
      <c t="str" s="18" r="K941">
        <f>CONCATENATE("LMUnscheduled:",(I941*1000))</f>
        <v>LMUnscheduled:0</v>
      </c>
      <c t="str" s="18" r="L941">
        <f>CONCATENATE("LMPlanned:",(N941*1000))</f>
        <v>LMPlanned:0</v>
      </c>
      <c t="str" s="18" r="M941">
        <f>CONCATENATE("LMSettled:",(P941*1000))</f>
        <v>LMSettled:32000</v>
      </c>
      <c s="25" r="N941">
        <v>0</v>
      </c>
      <c s="24" r="O941"/>
      <c s="6" r="P941">
        <v>32</v>
      </c>
      <c s="10" r="Q941">
        <v>-1</v>
      </c>
      <c s="28" r="R941">
        <v>-30.6</v>
      </c>
      <c s="28" r="S941">
        <v>346.29</v>
      </c>
      <c s="10" r="T941"/>
      <c s="20" r="U941">
        <f>X941*32</f>
        <v>358.72</v>
      </c>
      <c s="29" r="V941">
        <f>IF((U941=0),0,(S941/U941))</f>
        <v>0.965349018733274</v>
      </c>
      <c s="28" r="X941">
        <f>(AA941+AB941)*AC941</f>
        <v>11.21</v>
      </c>
      <c s="10" r="Y941"/>
      <c s="22" r="AA941">
        <v>6.61</v>
      </c>
      <c s="22" r="AB941">
        <v>4.6</v>
      </c>
      <c s="22" r="AC941">
        <v>1</v>
      </c>
      <c s="22" r="AD941">
        <v>0.97</v>
      </c>
    </row>
    <row customHeight="1" r="942" ht="12.0">
      <c s="13" r="A942">
        <v>41314.1666666667</v>
      </c>
      <c s="16" r="B942">
        <v>41314.1666666667</v>
      </c>
      <c s="13" r="C942">
        <f>A942+TIME(5,0,0)</f>
        <v>41314.375</v>
      </c>
      <c s="17" r="D942">
        <f>DATE(YEAR(C942),MONTH(C942),DAY(C942))</f>
        <v>41314</v>
      </c>
      <c s="18" r="E942">
        <f>HOUR(C942)</f>
        <v>9</v>
      </c>
      <c t="str" s="18" r="F942">
        <f>CONCATENATE("LMsched:",(H942*1000))</f>
        <v>LMsched:32000</v>
      </c>
      <c s="11" r="G942">
        <v>32</v>
      </c>
      <c s="6" r="H942">
        <v>32</v>
      </c>
      <c s="25" r="I942">
        <v>0</v>
      </c>
      <c t="str" s="18" r="J942">
        <f>CONCATENATE("LMbid:",(G942*1000))</f>
        <v>LMbid:32000</v>
      </c>
      <c t="str" s="18" r="K942">
        <f>CONCATENATE("LMUnscheduled:",(I942*1000))</f>
        <v>LMUnscheduled:0</v>
      </c>
      <c t="str" s="18" r="L942">
        <f>CONCATENATE("LMPlanned:",(N942*1000))</f>
        <v>LMPlanned:0</v>
      </c>
      <c t="str" s="18" r="M942">
        <f>CONCATENATE("LMSettled:",(P942*1000))</f>
        <v>LMSettled:32000</v>
      </c>
      <c s="25" r="N942">
        <v>0</v>
      </c>
      <c s="24" r="O942"/>
      <c s="6" r="P942">
        <v>32</v>
      </c>
      <c s="10" r="Q942">
        <v>-2</v>
      </c>
      <c s="28" r="R942">
        <v>-60.9</v>
      </c>
      <c s="28" r="S942">
        <v>392.26</v>
      </c>
      <c s="10" r="T942"/>
      <c s="20" r="U942">
        <f>X942*32</f>
        <v>412.16</v>
      </c>
      <c s="29" r="V942">
        <f>IF((U942=0),0,(S942/U942))</f>
        <v>0.951717779503106</v>
      </c>
      <c s="28" r="X942">
        <f>(AA942+AB942)*AC942</f>
        <v>12.88</v>
      </c>
      <c s="10" r="Y942"/>
      <c s="22" r="AA942">
        <v>7.89</v>
      </c>
      <c s="22" r="AB942">
        <v>4.99</v>
      </c>
      <c s="22" r="AC942">
        <v>1</v>
      </c>
      <c s="22" r="AD942">
        <v>0.95</v>
      </c>
    </row>
    <row customHeight="1" r="943" ht="12.0">
      <c s="13" r="A943">
        <v>41314.2083333333</v>
      </c>
      <c s="16" r="B943">
        <v>41314.2083333333</v>
      </c>
      <c s="13" r="C943">
        <f>A943+TIME(5,0,0)</f>
        <v>41314.4166666667</v>
      </c>
      <c s="17" r="D943">
        <f>DATE(YEAR(C943),MONTH(C943),DAY(C943))</f>
        <v>41314</v>
      </c>
      <c s="18" r="E943">
        <f>HOUR(C943)</f>
        <v>10</v>
      </c>
      <c t="str" s="18" r="F943">
        <f>CONCATENATE("LMsched:",(H943*1000))</f>
        <v>LMsched:32000</v>
      </c>
      <c s="11" r="G943">
        <v>32</v>
      </c>
      <c s="6" r="H943">
        <v>32</v>
      </c>
      <c s="25" r="I943">
        <v>0</v>
      </c>
      <c t="str" s="18" r="J943">
        <f>CONCATENATE("LMbid:",(G943*1000))</f>
        <v>LMbid:32000</v>
      </c>
      <c t="str" s="18" r="K943">
        <f>CONCATENATE("LMUnscheduled:",(I943*1000))</f>
        <v>LMUnscheduled:0</v>
      </c>
      <c t="str" s="18" r="L943">
        <f>CONCATENATE("LMPlanned:",(N943*1000))</f>
        <v>LMPlanned:0</v>
      </c>
      <c t="str" s="18" r="M943">
        <f>CONCATENATE("LMSettled:",(P943*1000))</f>
        <v>LMSettled:32000</v>
      </c>
      <c s="25" r="N943">
        <v>0</v>
      </c>
      <c s="24" r="O943"/>
      <c s="6" r="P943">
        <v>32</v>
      </c>
      <c s="10" r="Q943">
        <v>0</v>
      </c>
      <c s="28" r="R943">
        <v>0</v>
      </c>
      <c s="28" r="S943">
        <v>430.48</v>
      </c>
      <c s="10" r="T943"/>
      <c s="20" r="U943">
        <f>X943*32</f>
        <v>449.28</v>
      </c>
      <c s="29" r="V943">
        <f>IF((U943=0),0,(S943/U943))</f>
        <v>0.958155270655271</v>
      </c>
      <c s="28" r="X943">
        <f>(AA943+AB943)*AC943</f>
        <v>14.04</v>
      </c>
      <c s="10" r="Y943"/>
      <c s="22" r="AA943">
        <v>9.71</v>
      </c>
      <c s="22" r="AB943">
        <v>4.33</v>
      </c>
      <c s="22" r="AC943">
        <v>1</v>
      </c>
      <c s="22" r="AD943">
        <v>0.96</v>
      </c>
    </row>
    <row customHeight="1" r="944" ht="12.0">
      <c s="13" r="A944">
        <v>41314.25</v>
      </c>
      <c s="16" r="B944">
        <v>41314.25</v>
      </c>
      <c s="13" r="C944">
        <f>A944+TIME(5,0,0)</f>
        <v>41314.4583333333</v>
      </c>
      <c s="17" r="D944">
        <f>DATE(YEAR(C944),MONTH(C944),DAY(C944))</f>
        <v>41314</v>
      </c>
      <c s="18" r="E944">
        <f>HOUR(C944)</f>
        <v>11</v>
      </c>
      <c t="str" s="18" r="F944">
        <f>CONCATENATE("LMsched:",(H944*1000))</f>
        <v>LMsched:32000</v>
      </c>
      <c s="11" r="G944">
        <v>32</v>
      </c>
      <c s="6" r="H944">
        <v>32</v>
      </c>
      <c s="25" r="I944">
        <v>0</v>
      </c>
      <c t="str" s="18" r="J944">
        <f>CONCATENATE("LMbid:",(G944*1000))</f>
        <v>LMbid:32000</v>
      </c>
      <c t="str" s="18" r="K944">
        <f>CONCATENATE("LMUnscheduled:",(I944*1000))</f>
        <v>LMUnscheduled:0</v>
      </c>
      <c t="str" s="18" r="L944">
        <f>CONCATENATE("LMPlanned:",(N944*1000))</f>
        <v>LMPlanned:0</v>
      </c>
      <c t="str" s="18" r="M944">
        <f>CONCATENATE("LMSettled:",(P944*1000))</f>
        <v>LMSettled:32000</v>
      </c>
      <c s="25" r="N944">
        <v>0</v>
      </c>
      <c s="24" r="O944"/>
      <c s="6" r="P944">
        <v>32</v>
      </c>
      <c s="10" r="Q944">
        <v>-1</v>
      </c>
      <c s="28" r="R944">
        <v>-30.4</v>
      </c>
      <c s="28" r="S944">
        <v>369.38</v>
      </c>
      <c s="10" r="T944"/>
      <c s="20" r="U944">
        <f>X944*32</f>
        <v>377.92</v>
      </c>
      <c s="29" r="V944">
        <f>IF((U944=0),0,(S944/U944))</f>
        <v>0.977402624894158</v>
      </c>
      <c s="28" r="X944">
        <f>(AA944+AB944)*AC944</f>
        <v>11.81</v>
      </c>
      <c s="10" r="Y944"/>
      <c s="22" r="AA944">
        <v>8.12</v>
      </c>
      <c s="22" r="AB944">
        <v>3.69</v>
      </c>
      <c s="22" r="AC944">
        <v>1</v>
      </c>
      <c s="22" r="AD944">
        <v>0.98</v>
      </c>
    </row>
    <row customHeight="1" r="945" ht="12.0">
      <c s="13" r="A945">
        <v>41314.2916666667</v>
      </c>
      <c s="16" r="B945">
        <v>41314.2916666667</v>
      </c>
      <c s="13" r="C945">
        <f>A945+TIME(5,0,0)</f>
        <v>41314.5</v>
      </c>
      <c s="17" r="D945">
        <f>DATE(YEAR(C945),MONTH(C945),DAY(C945))</f>
        <v>41314</v>
      </c>
      <c s="18" r="E945">
        <f>HOUR(C945)</f>
        <v>12</v>
      </c>
      <c t="str" s="18" r="F945">
        <f>CONCATENATE("LMsched:",(H945*1000))</f>
        <v>LMsched:32000</v>
      </c>
      <c s="11" r="G945">
        <v>32</v>
      </c>
      <c s="6" r="H945">
        <v>32</v>
      </c>
      <c s="25" r="I945">
        <v>0</v>
      </c>
      <c t="str" s="18" r="J945">
        <f>CONCATENATE("LMbid:",(G945*1000))</f>
        <v>LMbid:32000</v>
      </c>
      <c t="str" s="18" r="K945">
        <f>CONCATENATE("LMUnscheduled:",(I945*1000))</f>
        <v>LMUnscheduled:0</v>
      </c>
      <c t="str" s="18" r="L945">
        <f>CONCATENATE("LMPlanned:",(N945*1000))</f>
        <v>LMPlanned:0</v>
      </c>
      <c t="str" s="18" r="M945">
        <f>CONCATENATE("LMSettled:",(P945*1000))</f>
        <v>LMSettled:32000</v>
      </c>
      <c s="25" r="N945">
        <v>0</v>
      </c>
      <c s="24" r="O945"/>
      <c s="6" r="P945">
        <v>32</v>
      </c>
      <c s="10" r="Q945">
        <v>-2</v>
      </c>
      <c s="28" r="R945">
        <v>-64.3</v>
      </c>
      <c s="28" r="S945">
        <v>887.96</v>
      </c>
      <c s="10" r="T945"/>
      <c s="20" r="U945">
        <f>X945*32</f>
        <v>903.36</v>
      </c>
      <c s="29" r="V945">
        <f>IF((U945=0),0,(S945/U945))</f>
        <v>0.98295253276656</v>
      </c>
      <c s="28" r="X945">
        <f>(AA945+AB945)*AC945</f>
        <v>28.23</v>
      </c>
      <c s="10" r="Y945"/>
      <c s="22" r="AA945">
        <v>21.78</v>
      </c>
      <c s="22" r="AB945">
        <v>6.45</v>
      </c>
      <c s="22" r="AC945">
        <v>1</v>
      </c>
      <c s="22" r="AD945">
        <v>0.98</v>
      </c>
    </row>
    <row customHeight="1" r="946" ht="12.0">
      <c s="13" r="A946">
        <v>41314.3333333333</v>
      </c>
      <c s="16" r="B946">
        <v>41314.3333333333</v>
      </c>
      <c s="13" r="C946">
        <f>A946+TIME(5,0,0)</f>
        <v>41314.5416666667</v>
      </c>
      <c s="17" r="D946">
        <f>DATE(YEAR(C946),MONTH(C946),DAY(C946))</f>
        <v>41314</v>
      </c>
      <c s="18" r="E946">
        <f>HOUR(C946)</f>
        <v>13</v>
      </c>
      <c t="str" s="18" r="F946">
        <f>CONCATENATE("LMsched:",(H946*1000))</f>
        <v>LMsched:32000</v>
      </c>
      <c s="11" r="G946">
        <v>32</v>
      </c>
      <c s="6" r="H946">
        <v>32</v>
      </c>
      <c s="25" r="I946">
        <v>0</v>
      </c>
      <c t="str" s="18" r="J946">
        <f>CONCATENATE("LMbid:",(G946*1000))</f>
        <v>LMbid:32000</v>
      </c>
      <c t="str" s="18" r="K946">
        <f>CONCATENATE("LMUnscheduled:",(I946*1000))</f>
        <v>LMUnscheduled:0</v>
      </c>
      <c t="str" s="18" r="L946">
        <f>CONCATENATE("LMPlanned:",(N946*1000))</f>
        <v>LMPlanned:0</v>
      </c>
      <c t="str" s="18" r="M946">
        <f>CONCATENATE("LMSettled:",(P946*1000))</f>
        <v>LMSettled:32000</v>
      </c>
      <c s="25" r="N946">
        <v>0</v>
      </c>
      <c s="24" r="O946"/>
      <c s="6" r="P946">
        <v>32</v>
      </c>
      <c s="10" r="Q946">
        <v>0</v>
      </c>
      <c s="28" r="R946">
        <v>0</v>
      </c>
      <c s="28" r="S946">
        <v>722.74</v>
      </c>
      <c s="10" r="T946"/>
      <c s="20" r="U946">
        <f>X946*32</f>
        <v>737.6</v>
      </c>
      <c s="29" r="V946">
        <f>IF((U946=0),0,(S946/U946))</f>
        <v>0.979853579175705</v>
      </c>
      <c s="28" r="X946">
        <f>(AA946+AB946)*AC946</f>
        <v>23.05</v>
      </c>
      <c s="10" r="Y946"/>
      <c s="22" r="AA946">
        <v>18.58</v>
      </c>
      <c s="22" r="AB946">
        <v>4.47</v>
      </c>
      <c s="22" r="AC946">
        <v>1</v>
      </c>
      <c s="22" r="AD946">
        <v>0.98</v>
      </c>
    </row>
    <row customHeight="1" r="947" ht="12.0">
      <c s="13" r="A947">
        <v>41314.375</v>
      </c>
      <c s="16" r="B947">
        <v>41314.375</v>
      </c>
      <c s="13" r="C947">
        <f>A947+TIME(5,0,0)</f>
        <v>41314.5833333333</v>
      </c>
      <c s="17" r="D947">
        <f>DATE(YEAR(C947),MONTH(C947),DAY(C947))</f>
        <v>41314</v>
      </c>
      <c s="18" r="E947">
        <f>HOUR(C947)</f>
        <v>14</v>
      </c>
      <c t="str" s="18" r="F947">
        <f>CONCATENATE("LMsched:",(H947*1000))</f>
        <v>LMsched:32000</v>
      </c>
      <c s="11" r="G947">
        <v>32</v>
      </c>
      <c s="6" r="H947">
        <v>32</v>
      </c>
      <c s="25" r="I947">
        <v>0</v>
      </c>
      <c t="str" s="18" r="J947">
        <f>CONCATENATE("LMbid:",(G947*1000))</f>
        <v>LMbid:32000</v>
      </c>
      <c t="str" s="18" r="K947">
        <f>CONCATENATE("LMUnscheduled:",(I947*1000))</f>
        <v>LMUnscheduled:0</v>
      </c>
      <c t="str" s="18" r="L947">
        <f>CONCATENATE("LMPlanned:",(N947*1000))</f>
        <v>LMPlanned:0</v>
      </c>
      <c t="str" s="18" r="M947">
        <f>CONCATENATE("LMSettled:",(P947*1000))</f>
        <v>LMSettled:32000</v>
      </c>
      <c s="25" r="N947">
        <v>0</v>
      </c>
      <c s="24" r="O947"/>
      <c s="6" r="P947">
        <v>32</v>
      </c>
      <c s="10" r="Q947">
        <v>-1</v>
      </c>
      <c s="28" r="R947">
        <v>-33.9</v>
      </c>
      <c s="28" r="S947">
        <v>921.29</v>
      </c>
      <c s="10" r="T947"/>
      <c s="20" r="U947">
        <f>X947*32</f>
        <v>944.32</v>
      </c>
      <c s="29" r="V947">
        <f>IF((U947=0),0,(S947/U947))</f>
        <v>0.975612080650627</v>
      </c>
      <c s="28" r="X947">
        <f>(AA947+AB947)*AC947</f>
        <v>29.51</v>
      </c>
      <c s="10" r="Y947"/>
      <c s="22" r="AA947">
        <v>26.46</v>
      </c>
      <c s="22" r="AB947">
        <v>3.05</v>
      </c>
      <c s="22" r="AC947">
        <v>1</v>
      </c>
      <c s="22" r="AD947">
        <v>0.98</v>
      </c>
    </row>
    <row customHeight="1" r="948" ht="12.0">
      <c s="13" r="A948">
        <v>41314.4166666667</v>
      </c>
      <c s="16" r="B948">
        <v>41314.4166666667</v>
      </c>
      <c s="13" r="C948">
        <f>A948+TIME(5,0,0)</f>
        <v>41314.625</v>
      </c>
      <c s="17" r="D948">
        <f>DATE(YEAR(C948),MONTH(C948),DAY(C948))</f>
        <v>41314</v>
      </c>
      <c s="18" r="E948">
        <f>HOUR(C948)</f>
        <v>15</v>
      </c>
      <c t="str" s="18" r="F948">
        <f>CONCATENATE("LMsched:",(H948*1000))</f>
        <v>LMsched:32000</v>
      </c>
      <c s="11" r="G948">
        <v>32</v>
      </c>
      <c s="6" r="H948">
        <v>32</v>
      </c>
      <c s="25" r="I948">
        <v>0</v>
      </c>
      <c t="str" s="18" r="J948">
        <f>CONCATENATE("LMbid:",(G948*1000))</f>
        <v>LMbid:32000</v>
      </c>
      <c t="str" s="18" r="K948">
        <f>CONCATENATE("LMUnscheduled:",(I948*1000))</f>
        <v>LMUnscheduled:0</v>
      </c>
      <c t="str" s="18" r="L948">
        <f>CONCATENATE("LMPlanned:",(N948*1000))</f>
        <v>LMPlanned:0</v>
      </c>
      <c t="str" s="18" r="M948">
        <f>CONCATENATE("LMSettled:",(P948*1000))</f>
        <v>LMSettled:32000</v>
      </c>
      <c s="25" r="N948">
        <v>0</v>
      </c>
      <c s="24" r="O948"/>
      <c s="6" r="P948">
        <v>32</v>
      </c>
      <c s="10" r="Q948">
        <v>-2</v>
      </c>
      <c s="28" r="R948">
        <v>-72.84</v>
      </c>
      <c s="28" r="S948">
        <v>813.21</v>
      </c>
      <c s="10" r="T948"/>
      <c s="20" r="U948">
        <f>X948*32</f>
        <v>840.64</v>
      </c>
      <c s="29" r="V948">
        <f>IF((U948=0),0,(S948/U948))</f>
        <v>0.967370098972212</v>
      </c>
      <c s="28" r="X948">
        <f>(AA948+AB948)*AC948</f>
        <v>26.27</v>
      </c>
      <c s="10" r="Y948"/>
      <c s="22" r="AA948">
        <v>23.69</v>
      </c>
      <c s="22" r="AB948">
        <v>2.58</v>
      </c>
      <c s="22" r="AC948">
        <v>1</v>
      </c>
      <c s="22" r="AD948">
        <v>0.97</v>
      </c>
    </row>
    <row customHeight="1" r="949" ht="12.0">
      <c s="13" r="A949">
        <v>41314.4583333333</v>
      </c>
      <c s="16" r="B949">
        <v>41314.4583333333</v>
      </c>
      <c s="13" r="C949">
        <f>A949+TIME(5,0,0)</f>
        <v>41314.6666666667</v>
      </c>
      <c s="17" r="D949">
        <f>DATE(YEAR(C949),MONTH(C949),DAY(C949))</f>
        <v>41314</v>
      </c>
      <c s="18" r="E949">
        <f>HOUR(C949)</f>
        <v>16</v>
      </c>
      <c t="str" s="18" r="F949">
        <f>CONCATENATE("LMsched:",(H949*1000))</f>
        <v>LMsched:32000</v>
      </c>
      <c s="11" r="G949">
        <v>32</v>
      </c>
      <c s="6" r="H949">
        <v>32</v>
      </c>
      <c s="25" r="I949">
        <v>0</v>
      </c>
      <c t="str" s="18" r="J949">
        <f>CONCATENATE("LMbid:",(G949*1000))</f>
        <v>LMbid:32000</v>
      </c>
      <c t="str" s="18" r="K949">
        <f>CONCATENATE("LMUnscheduled:",(I949*1000))</f>
        <v>LMUnscheduled:0</v>
      </c>
      <c t="str" s="18" r="L949">
        <f>CONCATENATE("LMPlanned:",(N949*1000))</f>
        <v>LMPlanned:0</v>
      </c>
      <c t="str" s="18" r="M949">
        <f>CONCATENATE("LMSettled:",(P949*1000))</f>
        <v>LMSettled:32000</v>
      </c>
      <c s="25" r="N949">
        <v>0</v>
      </c>
      <c s="24" r="O949"/>
      <c s="6" r="P949">
        <v>32</v>
      </c>
      <c s="10" r="Q949">
        <v>-2</v>
      </c>
      <c s="28" r="R949">
        <v>-68.54</v>
      </c>
      <c s="28" r="S949">
        <v>805.1</v>
      </c>
      <c s="10" r="T949"/>
      <c s="20" r="U949">
        <f>X949*32</f>
        <v>846.08</v>
      </c>
      <c s="29" r="V949">
        <f>IF((U949=0),0,(S949/U949))</f>
        <v>0.951564863842663</v>
      </c>
      <c s="28" r="X949">
        <f>(AA949+AB949)*AC949</f>
        <v>26.44</v>
      </c>
      <c s="10" r="Y949"/>
      <c s="22" r="AA949">
        <v>23.6</v>
      </c>
      <c s="22" r="AB949">
        <v>2.84</v>
      </c>
      <c s="22" r="AC949">
        <v>1</v>
      </c>
      <c s="22" r="AD949">
        <v>0.95</v>
      </c>
    </row>
    <row customHeight="1" r="950" ht="12.0">
      <c s="13" r="A950">
        <v>41314.5</v>
      </c>
      <c s="16" r="B950">
        <v>41314.5</v>
      </c>
      <c s="13" r="C950">
        <f>A950+TIME(5,0,0)</f>
        <v>41314.7083333333</v>
      </c>
      <c s="17" r="D950">
        <f>DATE(YEAR(C950),MONTH(C950),DAY(C950))</f>
        <v>41314</v>
      </c>
      <c s="18" r="E950">
        <f>HOUR(C950)</f>
        <v>17</v>
      </c>
      <c t="str" s="18" r="F950">
        <f>CONCATENATE("LMsched:",(H950*1000))</f>
        <v>LMsched:32000</v>
      </c>
      <c s="11" r="G950">
        <v>32</v>
      </c>
      <c s="6" r="H950">
        <v>32</v>
      </c>
      <c s="25" r="I950">
        <v>0</v>
      </c>
      <c t="str" s="18" r="J950">
        <f>CONCATENATE("LMbid:",(G950*1000))</f>
        <v>LMbid:32000</v>
      </c>
      <c t="str" s="18" r="K950">
        <f>CONCATENATE("LMUnscheduled:",(I950*1000))</f>
        <v>LMUnscheduled:0</v>
      </c>
      <c t="str" s="18" r="L950">
        <f>CONCATENATE("LMPlanned:",(N950*1000))</f>
        <v>LMPlanned:0</v>
      </c>
      <c t="str" s="18" r="M950">
        <f>CONCATENATE("LMSettled:",(P950*1000))</f>
        <v>LMSettled:32000</v>
      </c>
      <c s="25" r="N950">
        <v>0</v>
      </c>
      <c s="24" r="O950"/>
      <c s="6" r="P950">
        <v>32</v>
      </c>
      <c s="10" r="Q950">
        <v>-1</v>
      </c>
      <c s="28" r="R950">
        <v>-32.65</v>
      </c>
      <c s="28" r="S950">
        <v>945.08</v>
      </c>
      <c s="10" r="T950"/>
      <c s="20" r="U950">
        <f>X950*32</f>
        <v>975.04</v>
      </c>
      <c s="29" r="V950">
        <f>IF((U950=0),0,(S950/U950))</f>
        <v>0.969273055464391</v>
      </c>
      <c s="28" r="X950">
        <f>(AA950+AB950)*AC950</f>
        <v>30.47</v>
      </c>
      <c s="10" r="Y950"/>
      <c s="22" r="AA950">
        <v>22.74</v>
      </c>
      <c s="22" r="AB950">
        <v>7.73</v>
      </c>
      <c s="22" r="AC950">
        <v>1</v>
      </c>
      <c s="22" r="AD950">
        <v>0.97</v>
      </c>
    </row>
    <row customHeight="1" r="951" ht="12.0">
      <c s="13" r="A951">
        <v>41314.5416666667</v>
      </c>
      <c s="16" r="B951">
        <v>41314.5416666667</v>
      </c>
      <c s="13" r="C951">
        <f>A951+TIME(5,0,0)</f>
        <v>41314.75</v>
      </c>
      <c s="17" r="D951">
        <f>DATE(YEAR(C951),MONTH(C951),DAY(C951))</f>
        <v>41314</v>
      </c>
      <c s="18" r="E951">
        <f>HOUR(C951)</f>
        <v>18</v>
      </c>
      <c t="str" s="18" r="F951">
        <f>CONCATENATE("LMsched:",(H951*1000))</f>
        <v>LMsched:32000</v>
      </c>
      <c s="11" r="G951">
        <v>32</v>
      </c>
      <c s="6" r="H951">
        <v>32</v>
      </c>
      <c s="25" r="I951">
        <v>0</v>
      </c>
      <c t="str" s="18" r="J951">
        <f>CONCATENATE("LMbid:",(G951*1000))</f>
        <v>LMbid:32000</v>
      </c>
      <c t="str" s="18" r="K951">
        <f>CONCATENATE("LMUnscheduled:",(I951*1000))</f>
        <v>LMUnscheduled:0</v>
      </c>
      <c t="str" s="18" r="L951">
        <f>CONCATENATE("LMPlanned:",(N951*1000))</f>
        <v>LMPlanned:0</v>
      </c>
      <c t="str" s="18" r="M951">
        <f>CONCATENATE("LMSettled:",(P951*1000))</f>
        <v>LMSettled:32000</v>
      </c>
      <c s="25" r="N951">
        <v>0</v>
      </c>
      <c s="24" r="O951"/>
      <c s="6" r="P951">
        <v>32</v>
      </c>
      <c s="10" r="Q951">
        <v>-1</v>
      </c>
      <c s="28" r="R951">
        <v>-29.46</v>
      </c>
      <c s="28" r="S951">
        <v>672.22</v>
      </c>
      <c s="10" r="T951"/>
      <c s="20" r="U951">
        <f>X951*32</f>
        <v>690.88</v>
      </c>
      <c s="29" r="V951">
        <f>IF((U951=0),0,(S951/U951))</f>
        <v>0.97299096804076</v>
      </c>
      <c s="28" r="X951">
        <f>(AA951+AB951)*AC951</f>
        <v>21.59</v>
      </c>
      <c s="10" r="Y951"/>
      <c s="22" r="AA951">
        <v>16.96</v>
      </c>
      <c s="22" r="AB951">
        <v>4.63</v>
      </c>
      <c s="22" r="AC951">
        <v>1</v>
      </c>
      <c s="22" r="AD951">
        <v>0.97</v>
      </c>
    </row>
    <row customHeight="1" r="952" ht="12.0">
      <c s="13" r="A952">
        <v>41314.5833333333</v>
      </c>
      <c s="16" r="B952">
        <v>41314.5833333333</v>
      </c>
      <c s="13" r="C952">
        <f>A952+TIME(5,0,0)</f>
        <v>41314.7916666667</v>
      </c>
      <c s="17" r="D952">
        <f>DATE(YEAR(C952),MONTH(C952),DAY(C952))</f>
        <v>41314</v>
      </c>
      <c s="18" r="E952">
        <f>HOUR(C952)</f>
        <v>19</v>
      </c>
      <c t="str" s="18" r="F952">
        <f>CONCATENATE("LMsched:",(H952*1000))</f>
        <v>LMsched:32000</v>
      </c>
      <c s="11" r="G952">
        <v>32</v>
      </c>
      <c s="6" r="H952">
        <v>32</v>
      </c>
      <c s="25" r="I952">
        <v>0</v>
      </c>
      <c t="str" s="18" r="J952">
        <f>CONCATENATE("LMbid:",(G952*1000))</f>
        <v>LMbid:32000</v>
      </c>
      <c t="str" s="18" r="K952">
        <f>CONCATENATE("LMUnscheduled:",(I952*1000))</f>
        <v>LMUnscheduled:0</v>
      </c>
      <c t="str" s="18" r="L952">
        <f>CONCATENATE("LMPlanned:",(N952*1000))</f>
        <v>LMPlanned:0</v>
      </c>
      <c t="str" s="18" r="M952">
        <f>CONCATENATE("LMSettled:",(P952*1000))</f>
        <v>LMSettled:32000</v>
      </c>
      <c s="25" r="N952">
        <v>0</v>
      </c>
      <c s="24" r="O952"/>
      <c s="6" r="P952">
        <v>32</v>
      </c>
      <c s="10" r="Q952">
        <v>0</v>
      </c>
      <c s="28" r="R952">
        <v>0</v>
      </c>
      <c s="28" r="S952">
        <v>481.81</v>
      </c>
      <c s="10" r="T952"/>
      <c s="20" r="U952">
        <f>X952*32</f>
        <v>492.16</v>
      </c>
      <c s="29" r="V952">
        <f>IF((U952=0),0,(S952/U952))</f>
        <v>0.978970253576073</v>
      </c>
      <c s="28" r="X952">
        <f>(AA952+AB952)*AC952</f>
        <v>15.38</v>
      </c>
      <c s="10" r="Y952"/>
      <c s="22" r="AA952">
        <v>11.88</v>
      </c>
      <c s="22" r="AB952">
        <v>3.5</v>
      </c>
      <c s="22" r="AC952">
        <v>1</v>
      </c>
      <c s="22" r="AD952">
        <v>0.98</v>
      </c>
    </row>
    <row customHeight="1" r="953" ht="12.0">
      <c s="13" r="A953">
        <v>41314.625</v>
      </c>
      <c s="16" r="B953">
        <v>41314.625</v>
      </c>
      <c s="13" r="C953">
        <f>A953+TIME(5,0,0)</f>
        <v>41314.8333333333</v>
      </c>
      <c s="17" r="D953">
        <f>DATE(YEAR(C953),MONTH(C953),DAY(C953))</f>
        <v>41314</v>
      </c>
      <c s="18" r="E953">
        <f>HOUR(C953)</f>
        <v>20</v>
      </c>
      <c t="str" s="18" r="F953">
        <f>CONCATENATE("LMsched:",(H953*1000))</f>
        <v>LMsched:32000</v>
      </c>
      <c s="11" r="G953">
        <v>32</v>
      </c>
      <c s="6" r="H953">
        <v>32</v>
      </c>
      <c s="25" r="I953">
        <v>0</v>
      </c>
      <c t="str" s="18" r="J953">
        <f>CONCATENATE("LMbid:",(G953*1000))</f>
        <v>LMbid:32000</v>
      </c>
      <c t="str" s="18" r="K953">
        <f>CONCATENATE("LMUnscheduled:",(I953*1000))</f>
        <v>LMUnscheduled:0</v>
      </c>
      <c t="str" s="18" r="L953">
        <f>CONCATENATE("LMPlanned:",(N953*1000))</f>
        <v>LMPlanned:0</v>
      </c>
      <c t="str" s="18" r="M953">
        <f>CONCATENATE("LMSettled:",(P953*1000))</f>
        <v>LMSettled:32000</v>
      </c>
      <c s="25" r="N953">
        <v>0</v>
      </c>
      <c s="24" r="O953"/>
      <c s="6" r="P953">
        <v>32</v>
      </c>
      <c s="10" r="Q953">
        <v>-1</v>
      </c>
      <c s="28" r="R953">
        <v>-26.2</v>
      </c>
      <c s="28" r="S953">
        <v>455.63</v>
      </c>
      <c s="10" r="T953"/>
      <c s="20" r="U953">
        <f>X953*32</f>
        <v>465.28</v>
      </c>
      <c s="29" r="V953">
        <f>IF((U953=0),0,(S953/U953))</f>
        <v>0.979259800550206</v>
      </c>
      <c s="28" r="X953">
        <f>(AA953+AB953)*AC953</f>
        <v>14.54</v>
      </c>
      <c s="10" r="Y953"/>
      <c s="22" r="AA953">
        <v>11.13</v>
      </c>
      <c s="22" r="AB953">
        <v>3.41</v>
      </c>
      <c s="22" r="AC953">
        <v>1</v>
      </c>
      <c s="22" r="AD953">
        <v>0.98</v>
      </c>
    </row>
    <row customHeight="1" r="954" ht="12.0">
      <c s="13" r="A954">
        <v>41314.6666666667</v>
      </c>
      <c s="16" r="B954">
        <v>41314.6666666667</v>
      </c>
      <c s="13" r="C954">
        <f>A954+TIME(5,0,0)</f>
        <v>41314.875</v>
      </c>
      <c s="17" r="D954">
        <f>DATE(YEAR(C954),MONTH(C954),DAY(C954))</f>
        <v>41314</v>
      </c>
      <c s="18" r="E954">
        <f>HOUR(C954)</f>
        <v>21</v>
      </c>
      <c t="str" s="18" r="F954">
        <f>CONCATENATE("LMsched:",(H954*1000))</f>
        <v>LMsched:32000</v>
      </c>
      <c s="11" r="G954">
        <v>32</v>
      </c>
      <c s="6" r="H954">
        <v>32</v>
      </c>
      <c s="25" r="I954">
        <v>0</v>
      </c>
      <c t="str" s="18" r="J954">
        <f>CONCATENATE("LMbid:",(G954*1000))</f>
        <v>LMbid:32000</v>
      </c>
      <c t="str" s="18" r="K954">
        <f>CONCATENATE("LMUnscheduled:",(I954*1000))</f>
        <v>LMUnscheduled:0</v>
      </c>
      <c t="str" s="18" r="L954">
        <f>CONCATENATE("LMPlanned:",(N954*1000))</f>
        <v>LMPlanned:0</v>
      </c>
      <c t="str" s="18" r="M954">
        <f>CONCATENATE("LMSettled:",(P954*1000))</f>
        <v>LMSettled:32000</v>
      </c>
      <c s="25" r="N954">
        <v>0</v>
      </c>
      <c s="24" r="O954"/>
      <c s="6" r="P954">
        <v>32</v>
      </c>
      <c s="10" r="Q954">
        <v>-2</v>
      </c>
      <c s="28" r="R954">
        <v>-49.34</v>
      </c>
      <c s="28" r="S954">
        <v>367.54</v>
      </c>
      <c s="10" r="T954"/>
      <c s="20" r="U954">
        <f>X954*32</f>
        <v>377.92</v>
      </c>
      <c s="29" r="V954">
        <f>IF((U954=0),0,(S954/U954))</f>
        <v>0.972533869602032</v>
      </c>
      <c s="28" r="X954">
        <f>(AA954+AB954)*AC954</f>
        <v>11.81</v>
      </c>
      <c s="10" r="Y954"/>
      <c s="22" r="AA954">
        <v>8.12</v>
      </c>
      <c s="22" r="AB954">
        <v>3.69</v>
      </c>
      <c s="22" r="AC954">
        <v>1</v>
      </c>
      <c s="22" r="AD954">
        <v>0.97</v>
      </c>
    </row>
    <row customHeight="1" r="955" ht="12.0">
      <c s="13" r="A955">
        <v>41314.7083333333</v>
      </c>
      <c s="16" r="B955">
        <v>41314.7083333333</v>
      </c>
      <c s="13" r="C955">
        <f>A955+TIME(5,0,0)</f>
        <v>41314.9166666667</v>
      </c>
      <c s="17" r="D955">
        <f>DATE(YEAR(C955),MONTH(C955),DAY(C955))</f>
        <v>41314</v>
      </c>
      <c s="18" r="E955">
        <f>HOUR(C955)</f>
        <v>22</v>
      </c>
      <c t="str" s="18" r="F955">
        <f>CONCATENATE("LMsched:",(H955*1000))</f>
        <v>LMsched:32000</v>
      </c>
      <c s="11" r="G955">
        <v>32</v>
      </c>
      <c s="6" r="H955">
        <v>32</v>
      </c>
      <c s="25" r="I955">
        <v>0</v>
      </c>
      <c t="str" s="18" r="J955">
        <f>CONCATENATE("LMbid:",(G955*1000))</f>
        <v>LMbid:32000</v>
      </c>
      <c t="str" s="18" r="K955">
        <f>CONCATENATE("LMUnscheduled:",(I955*1000))</f>
        <v>LMUnscheduled:0</v>
      </c>
      <c t="str" s="18" r="L955">
        <f>CONCATENATE("LMPlanned:",(N955*1000))</f>
        <v>LMPlanned:0</v>
      </c>
      <c t="str" s="18" r="M955">
        <f>CONCATENATE("LMSettled:",(P955*1000))</f>
        <v>LMSettled:32000</v>
      </c>
      <c s="25" r="N955">
        <v>0</v>
      </c>
      <c s="24" r="O955"/>
      <c s="6" r="P955">
        <v>32</v>
      </c>
      <c s="10" r="Q955">
        <v>-2</v>
      </c>
      <c s="28" r="R955">
        <v>-50.14</v>
      </c>
      <c s="28" r="S955">
        <v>811.59</v>
      </c>
      <c s="10" r="T955"/>
      <c s="20" r="U955">
        <f>X955*32</f>
        <v>828.48</v>
      </c>
      <c s="29" r="V955">
        <f>IF((U955=0),0,(S955/U955))</f>
        <v>0.979613267670915</v>
      </c>
      <c s="28" r="X955">
        <f>(AA955+AB955)*AC955</f>
        <v>25.89</v>
      </c>
      <c s="10" r="Y955"/>
      <c s="22" r="AA955">
        <v>18.51</v>
      </c>
      <c s="22" r="AB955">
        <v>7.38</v>
      </c>
      <c s="22" r="AC955">
        <v>1</v>
      </c>
      <c s="22" r="AD955">
        <v>0.98</v>
      </c>
    </row>
    <row customHeight="1" r="956" ht="12.0">
      <c s="13" r="A956">
        <v>41314.75</v>
      </c>
      <c s="16" r="B956">
        <v>41314.75</v>
      </c>
      <c s="13" r="C956">
        <f>A956+TIME(5,0,0)</f>
        <v>41314.9583333333</v>
      </c>
      <c s="17" r="D956">
        <f>DATE(YEAR(C956),MONTH(C956),DAY(C956))</f>
        <v>41314</v>
      </c>
      <c s="18" r="E956">
        <f>HOUR(C956)</f>
        <v>23</v>
      </c>
      <c t="str" s="18" r="F956">
        <f>CONCATENATE("LMsched:",(H956*1000))</f>
        <v>LMsched:32000</v>
      </c>
      <c s="11" r="G956">
        <v>32</v>
      </c>
      <c s="6" r="H956">
        <v>32</v>
      </c>
      <c s="25" r="I956">
        <v>0</v>
      </c>
      <c t="str" s="18" r="J956">
        <f>CONCATENATE("LMbid:",(G956*1000))</f>
        <v>LMbid:32000</v>
      </c>
      <c t="str" s="18" r="K956">
        <f>CONCATENATE("LMUnscheduled:",(I956*1000))</f>
        <v>LMUnscheduled:0</v>
      </c>
      <c t="str" s="18" r="L956">
        <f>CONCATENATE("LMPlanned:",(N956*1000))</f>
        <v>LMPlanned:0</v>
      </c>
      <c t="str" s="18" r="M956">
        <f>CONCATENATE("LMSettled:",(P956*1000))</f>
        <v>LMSettled:32000</v>
      </c>
      <c s="25" r="N956">
        <v>0</v>
      </c>
      <c s="24" r="O956"/>
      <c s="6" r="P956">
        <v>32</v>
      </c>
      <c s="10" r="Q956">
        <v>3</v>
      </c>
      <c s="28" r="R956">
        <v>81.42</v>
      </c>
      <c s="28" r="S956">
        <v>1038.7</v>
      </c>
      <c s="10" r="T956"/>
      <c s="20" r="U956">
        <f>X956*32</f>
        <v>1159.04</v>
      </c>
      <c s="29" r="V956">
        <f>IF((U956=0),0,(S956/U956))</f>
        <v>0.896172694643843</v>
      </c>
      <c s="28" r="X956">
        <f>(AA956+AB956)*AC956</f>
        <v>36.22</v>
      </c>
      <c s="10" r="Y956"/>
      <c s="22" r="AA956">
        <v>33.21</v>
      </c>
      <c s="22" r="AB956">
        <v>3.01</v>
      </c>
      <c s="22" r="AC956">
        <v>1</v>
      </c>
      <c s="22" r="AD956">
        <v>0.9</v>
      </c>
    </row>
    <row customHeight="1" r="957" ht="12.0">
      <c s="13" r="A957">
        <v>41314.7916666667</v>
      </c>
      <c s="16" r="B957">
        <v>41314.7916666667</v>
      </c>
      <c s="13" r="C957">
        <f>A957+TIME(5,0,0)</f>
        <v>41315</v>
      </c>
      <c s="17" r="D957">
        <f>DATE(YEAR(C957),MONTH(C957),DAY(C957))</f>
        <v>41315</v>
      </c>
      <c s="18" r="E957">
        <f>HOUR(C957)</f>
        <v>0</v>
      </c>
      <c t="str" s="18" r="F957">
        <f>CONCATENATE("LMsched:",(H957*1000))</f>
        <v>LMsched:32000</v>
      </c>
      <c s="11" r="G957">
        <v>32</v>
      </c>
      <c s="6" r="H957">
        <v>32</v>
      </c>
      <c s="25" r="I957">
        <v>0</v>
      </c>
      <c t="str" s="18" r="J957">
        <f>CONCATENATE("LMbid:",(G957*1000))</f>
        <v>LMbid:32000</v>
      </c>
      <c t="str" s="18" r="K957">
        <f>CONCATENATE("LMUnscheduled:",(I957*1000))</f>
        <v>LMUnscheduled:0</v>
      </c>
      <c t="str" s="18" r="L957">
        <f>CONCATENATE("LMPlanned:",(N957*1000))</f>
        <v>LMPlanned:0</v>
      </c>
      <c t="str" s="18" r="M957">
        <f>CONCATENATE("LMSettled:",(P957*1000))</f>
        <v>LMSettled:32000</v>
      </c>
      <c s="25" r="N957">
        <v>0</v>
      </c>
      <c s="24" r="O957"/>
      <c s="6" r="P957">
        <v>32</v>
      </c>
      <c s="10" r="Q957">
        <v>-4</v>
      </c>
      <c s="28" r="R957">
        <v>-151.52</v>
      </c>
      <c s="28" r="S957">
        <v>3700.71</v>
      </c>
      <c s="10" r="T957"/>
      <c s="20" r="U957">
        <f>X957*32</f>
        <v>3865.92</v>
      </c>
      <c s="29" r="V957">
        <f>IF((U957=0),0,(S957/U957))</f>
        <v>0.957265023590762</v>
      </c>
      <c s="28" r="X957">
        <f>(AA957+AB957)*AC957</f>
        <v>120.81</v>
      </c>
      <c s="10" r="Y957"/>
      <c s="22" r="AA957">
        <v>116.42</v>
      </c>
      <c s="22" r="AB957">
        <v>4.39</v>
      </c>
      <c s="22" r="AC957">
        <v>1</v>
      </c>
      <c s="22" r="AD957">
        <v>0.96</v>
      </c>
    </row>
    <row customHeight="1" r="958" ht="12.0">
      <c s="13" r="A958">
        <v>41314.8333333333</v>
      </c>
      <c s="16" r="B958">
        <v>41314.8333333333</v>
      </c>
      <c s="13" r="C958">
        <f>A958+TIME(5,0,0)</f>
        <v>41315.0416666667</v>
      </c>
      <c s="17" r="D958">
        <f>DATE(YEAR(C958),MONTH(C958),DAY(C958))</f>
        <v>41315</v>
      </c>
      <c s="18" r="E958">
        <f>HOUR(C958)</f>
        <v>1</v>
      </c>
      <c t="str" s="18" r="F958">
        <f>CONCATENATE("LMsched:",(H958*1000))</f>
        <v>LMsched:32000</v>
      </c>
      <c s="11" r="G958">
        <v>32</v>
      </c>
      <c s="6" r="H958">
        <v>32</v>
      </c>
      <c s="25" r="I958">
        <v>0</v>
      </c>
      <c t="str" s="18" r="J958">
        <f>CONCATENATE("LMbid:",(G958*1000))</f>
        <v>LMbid:32000</v>
      </c>
      <c t="str" s="18" r="K958">
        <f>CONCATENATE("LMUnscheduled:",(I958*1000))</f>
        <v>LMUnscheduled:0</v>
      </c>
      <c t="str" s="18" r="L958">
        <f>CONCATENATE("LMPlanned:",(N958*1000))</f>
        <v>LMPlanned:0</v>
      </c>
      <c t="str" s="18" r="M958">
        <f>CONCATENATE("LMSettled:",(P958*1000))</f>
        <v>LMSettled:32000</v>
      </c>
      <c s="25" r="N958">
        <v>0</v>
      </c>
      <c s="24" r="O958"/>
      <c s="6" r="P958">
        <v>32</v>
      </c>
      <c s="10" r="Q958">
        <v>-1</v>
      </c>
      <c s="28" r="R958">
        <v>-34.76</v>
      </c>
      <c s="28" r="S958">
        <v>793.41</v>
      </c>
      <c s="10" r="T958"/>
      <c s="20" r="U958">
        <f>X958*32</f>
        <v>812.8</v>
      </c>
      <c s="29" r="V958">
        <f>IF((U958=0),0,(S958/U958))</f>
        <v>0.976144192913386</v>
      </c>
      <c s="28" r="X958">
        <f>(AA958+AB958)*AC958</f>
        <v>25.4</v>
      </c>
      <c s="10" r="Y958"/>
      <c s="22" r="AA958">
        <v>23.16</v>
      </c>
      <c s="22" r="AB958">
        <v>2.24</v>
      </c>
      <c s="22" r="AC958">
        <v>1</v>
      </c>
      <c s="22" r="AD958">
        <v>0.98</v>
      </c>
    </row>
    <row customHeight="1" r="959" ht="12.0">
      <c s="13" r="A959">
        <v>41314.875</v>
      </c>
      <c s="16" r="B959">
        <v>41314.875</v>
      </c>
      <c s="13" r="C959">
        <f>A959+TIME(5,0,0)</f>
        <v>41315.0833333333</v>
      </c>
      <c s="17" r="D959">
        <f>DATE(YEAR(C959),MONTH(C959),DAY(C959))</f>
        <v>41315</v>
      </c>
      <c s="18" r="E959">
        <f>HOUR(C959)</f>
        <v>2</v>
      </c>
      <c t="str" s="18" r="F959">
        <f>CONCATENATE("LMsched:",(H959*1000))</f>
        <v>LMsched:32000</v>
      </c>
      <c s="11" r="G959">
        <v>32</v>
      </c>
      <c s="6" r="H959">
        <v>32</v>
      </c>
      <c s="25" r="I959">
        <v>0</v>
      </c>
      <c t="str" s="18" r="J959">
        <f>CONCATENATE("LMbid:",(G959*1000))</f>
        <v>LMbid:32000</v>
      </c>
      <c t="str" s="18" r="K959">
        <f>CONCATENATE("LMUnscheduled:",(I959*1000))</f>
        <v>LMUnscheduled:0</v>
      </c>
      <c t="str" s="18" r="L959">
        <f>CONCATENATE("LMPlanned:",(N959*1000))</f>
        <v>LMPlanned:0</v>
      </c>
      <c t="str" s="18" r="M959">
        <f>CONCATENATE("LMSettled:",(P959*1000))</f>
        <v>LMSettled:32000</v>
      </c>
      <c s="25" r="N959">
        <v>0</v>
      </c>
      <c s="24" r="O959"/>
      <c s="6" r="P959">
        <v>32</v>
      </c>
      <c s="10" r="Q959">
        <v>-2</v>
      </c>
      <c s="28" r="R959">
        <v>-68.08</v>
      </c>
      <c s="28" r="S959">
        <v>635.1</v>
      </c>
      <c s="10" r="T959"/>
      <c s="20" r="U959">
        <f>X959*32</f>
        <v>646.72</v>
      </c>
      <c s="29" r="V959">
        <f>IF((U959=0),0,(S959/U959))</f>
        <v>0.982032409698169</v>
      </c>
      <c s="28" r="X959">
        <f>(AA959+AB959)*AC959</f>
        <v>20.21</v>
      </c>
      <c s="10" r="Y959"/>
      <c s="22" r="AA959">
        <v>16.76</v>
      </c>
      <c s="22" r="AB959">
        <v>3.45</v>
      </c>
      <c s="22" r="AC959">
        <v>1</v>
      </c>
      <c s="22" r="AD959">
        <v>0.98</v>
      </c>
    </row>
    <row customHeight="1" r="960" ht="12.0">
      <c s="13" r="A960">
        <v>41314.9166666667</v>
      </c>
      <c s="16" r="B960">
        <v>41314.9166666667</v>
      </c>
      <c s="13" r="C960">
        <f>A960+TIME(5,0,0)</f>
        <v>41315.125</v>
      </c>
      <c s="17" r="D960">
        <f>DATE(YEAR(C960),MONTH(C960),DAY(C960))</f>
        <v>41315</v>
      </c>
      <c s="18" r="E960">
        <f>HOUR(C960)</f>
        <v>3</v>
      </c>
      <c t="str" s="18" r="F960">
        <f>CONCATENATE("LMsched:",(H960*1000))</f>
        <v>LMsched:32000</v>
      </c>
      <c s="11" r="G960">
        <v>32</v>
      </c>
      <c s="6" r="H960">
        <v>32</v>
      </c>
      <c s="25" r="I960">
        <v>0</v>
      </c>
      <c t="str" s="18" r="J960">
        <f>CONCATENATE("LMbid:",(G960*1000))</f>
        <v>LMbid:32000</v>
      </c>
      <c t="str" s="18" r="K960">
        <f>CONCATENATE("LMUnscheduled:",(I960*1000))</f>
        <v>LMUnscheduled:0</v>
      </c>
      <c t="str" s="18" r="L960">
        <f>CONCATENATE("LMPlanned:",(N960*1000))</f>
        <v>LMPlanned:0</v>
      </c>
      <c t="str" s="18" r="M960">
        <f>CONCATENATE("LMSettled:",(P960*1000))</f>
        <v>LMSettled:32000</v>
      </c>
      <c s="25" r="N960">
        <v>0</v>
      </c>
      <c s="24" r="O960"/>
      <c s="6" r="P960">
        <v>32</v>
      </c>
      <c s="10" r="Q960">
        <v>-1</v>
      </c>
      <c s="28" r="R960">
        <v>-33.42</v>
      </c>
      <c s="28" r="S960">
        <v>582.11</v>
      </c>
      <c s="10" r="T960"/>
      <c s="20" r="U960">
        <f>X960*32</f>
        <v>598.08</v>
      </c>
      <c s="29" r="V960">
        <f>IF((U960=0),0,(S960/U960))</f>
        <v>0.973297886570359</v>
      </c>
      <c s="28" r="X960">
        <f>(AA960+AB960)*AC960</f>
        <v>18.69</v>
      </c>
      <c s="10" r="Y960"/>
      <c s="22" r="AA960">
        <v>15.29</v>
      </c>
      <c s="22" r="AB960">
        <v>3.4</v>
      </c>
      <c s="22" r="AC960">
        <v>1</v>
      </c>
      <c s="22" r="AD960">
        <v>0.97</v>
      </c>
    </row>
    <row customHeight="1" r="961" ht="12.0">
      <c s="13" r="A961">
        <v>41314.9583333333</v>
      </c>
      <c s="16" r="B961">
        <v>41314.9583333333</v>
      </c>
      <c s="13" r="C961">
        <f>A961+TIME(5,0,0)</f>
        <v>41315.1666666667</v>
      </c>
      <c s="17" r="D961">
        <f>DATE(YEAR(C961),MONTH(C961),DAY(C961))</f>
        <v>41315</v>
      </c>
      <c s="18" r="E961">
        <f>HOUR(C961)</f>
        <v>4</v>
      </c>
      <c t="str" s="18" r="F961">
        <f>CONCATENATE("LMsched:",(H961*1000))</f>
        <v>LMsched:32000</v>
      </c>
      <c s="11" r="G961">
        <v>32</v>
      </c>
      <c s="6" r="H961">
        <v>32</v>
      </c>
      <c s="25" r="I961">
        <v>0</v>
      </c>
      <c t="str" s="18" r="J961">
        <f>CONCATENATE("LMbid:",(G961*1000))</f>
        <v>LMbid:32000</v>
      </c>
      <c t="str" s="18" r="K961">
        <f>CONCATENATE("LMUnscheduled:",(I961*1000))</f>
        <v>LMUnscheduled:0</v>
      </c>
      <c t="str" s="18" r="L961">
        <f>CONCATENATE("LMPlanned:",(N961*1000))</f>
        <v>LMPlanned:0</v>
      </c>
      <c t="str" s="18" r="M961">
        <f>CONCATENATE("LMSettled:",(P961*1000))</f>
        <v>LMSettled:32000</v>
      </c>
      <c s="25" r="N961">
        <v>0</v>
      </c>
      <c s="24" r="O961"/>
      <c s="6" r="P961">
        <v>32</v>
      </c>
      <c s="10" r="Q961">
        <v>-1</v>
      </c>
      <c s="28" r="R961">
        <v>-31.23</v>
      </c>
      <c s="28" r="S961">
        <v>691.76</v>
      </c>
      <c s="10" r="T961"/>
      <c s="20" r="U961">
        <f>X961*32</f>
        <v>709.12</v>
      </c>
      <c s="29" r="V961">
        <f>IF((U961=0),0,(S961/U961))</f>
        <v>0.975518953068592</v>
      </c>
      <c s="28" r="X961">
        <f>(AA961+AB961)*AC961</f>
        <v>22.16</v>
      </c>
      <c s="10" r="Y961"/>
      <c s="22" r="AA961">
        <v>18.74</v>
      </c>
      <c s="22" r="AB961">
        <v>3.42</v>
      </c>
      <c s="22" r="AC961">
        <v>1</v>
      </c>
      <c s="22" r="AD961">
        <v>0.98</v>
      </c>
    </row>
    <row customHeight="1" r="962" ht="12.0">
      <c s="13" r="A962">
        <v>41315</v>
      </c>
      <c s="16" r="B962">
        <v>41315</v>
      </c>
      <c s="13" r="C962">
        <f>A962+TIME(5,0,0)</f>
        <v>41315.2083333333</v>
      </c>
      <c s="17" r="D962">
        <f>DATE(YEAR(C962),MONTH(C962),DAY(C962))</f>
        <v>41315</v>
      </c>
      <c s="18" r="E962">
        <f>HOUR(C962)</f>
        <v>5</v>
      </c>
      <c t="str" s="18" r="F962">
        <f>CONCATENATE("LMsched:",(H962*1000))</f>
        <v>LMsched:32000</v>
      </c>
      <c s="11" r="G962">
        <v>32</v>
      </c>
      <c s="6" r="H962">
        <v>32</v>
      </c>
      <c s="25" r="I962">
        <v>0</v>
      </c>
      <c t="str" s="18" r="J962">
        <f>CONCATENATE("LMbid:",(G962*1000))</f>
        <v>LMbid:32000</v>
      </c>
      <c t="str" s="18" r="K962">
        <f>CONCATENATE("LMUnscheduled:",(I962*1000))</f>
        <v>LMUnscheduled:0</v>
      </c>
      <c t="str" s="18" r="L962">
        <f>CONCATENATE("LMPlanned:",(N962*1000))</f>
        <v>LMPlanned:0</v>
      </c>
      <c t="str" s="18" r="M962">
        <f>CONCATENATE("LMSettled:",(P962*1000))</f>
        <v>LMSettled:32000</v>
      </c>
      <c s="25" r="N962">
        <v>0</v>
      </c>
      <c s="24" r="O962"/>
      <c s="6" r="P962">
        <v>32</v>
      </c>
      <c s="10" r="Q962">
        <v>-2</v>
      </c>
      <c s="28" r="R962">
        <v>-61.62</v>
      </c>
      <c s="28" r="S962">
        <v>682.51</v>
      </c>
      <c s="10" r="T962"/>
      <c s="20" r="U962">
        <f>X962*32</f>
        <v>698.24</v>
      </c>
      <c s="29" r="V962">
        <f>IF((U962=0),0,(S962/U962))</f>
        <v>0.977471929422548</v>
      </c>
      <c s="28" r="X962">
        <f>(AA962+AB962)*AC962</f>
        <v>21.82</v>
      </c>
      <c s="10" r="Y962"/>
      <c s="22" r="AA962">
        <v>18</v>
      </c>
      <c s="22" r="AB962">
        <v>3.82</v>
      </c>
      <c s="22" r="AC962">
        <v>1</v>
      </c>
      <c s="22" r="AD962">
        <v>0.98</v>
      </c>
    </row>
    <row customHeight="1" r="963" ht="12.0">
      <c s="13" r="A963">
        <v>41315.0416666667</v>
      </c>
      <c s="16" r="B963">
        <v>41315.0416666667</v>
      </c>
      <c s="13" r="C963">
        <f>A963+TIME(5,0,0)</f>
        <v>41315.25</v>
      </c>
      <c s="17" r="D963">
        <f>DATE(YEAR(C963),MONTH(C963),DAY(C963))</f>
        <v>41315</v>
      </c>
      <c s="18" r="E963">
        <f>HOUR(C963)</f>
        <v>6</v>
      </c>
      <c t="str" s="18" r="F963">
        <f>CONCATENATE("LMsched:",(H963*1000))</f>
        <v>LMsched:32000</v>
      </c>
      <c s="11" r="G963">
        <v>32</v>
      </c>
      <c s="6" r="H963">
        <v>32</v>
      </c>
      <c s="25" r="I963">
        <v>0</v>
      </c>
      <c t="str" s="18" r="J963">
        <f>CONCATENATE("LMbid:",(G963*1000))</f>
        <v>LMbid:32000</v>
      </c>
      <c t="str" s="18" r="K963">
        <f>CONCATENATE("LMUnscheduled:",(I963*1000))</f>
        <v>LMUnscheduled:0</v>
      </c>
      <c t="str" s="18" r="L963">
        <f>CONCATENATE("LMPlanned:",(N963*1000))</f>
        <v>LMPlanned:0</v>
      </c>
      <c t="str" s="18" r="M963">
        <f>CONCATENATE("LMSettled:",(P963*1000))</f>
        <v>LMSettled:32000</v>
      </c>
      <c s="25" r="N963">
        <v>0</v>
      </c>
      <c s="24" r="O963"/>
      <c s="6" r="P963">
        <v>32</v>
      </c>
      <c s="10" r="Q963">
        <v>0</v>
      </c>
      <c s="28" r="R963">
        <v>0</v>
      </c>
      <c s="28" r="S963">
        <v>1134.18</v>
      </c>
      <c s="10" r="T963"/>
      <c s="20" r="U963">
        <f>X963*32</f>
        <v>1158.72</v>
      </c>
      <c s="29" r="V963">
        <f>IF((U963=0),0,(S963/U963))</f>
        <v>0.978821458160729</v>
      </c>
      <c s="28" r="X963">
        <f>(AA963+AB963)*AC963</f>
        <v>36.21</v>
      </c>
      <c s="10" r="Y963"/>
      <c s="22" r="AA963">
        <v>31.88</v>
      </c>
      <c s="22" r="AB963">
        <v>4.33</v>
      </c>
      <c s="22" r="AC963">
        <v>1</v>
      </c>
      <c s="22" r="AD963">
        <v>0.98</v>
      </c>
    </row>
    <row customHeight="1" r="964" ht="12.0">
      <c s="13" r="A964">
        <v>41315.0833333333</v>
      </c>
      <c s="16" r="B964">
        <v>41315.0833333333</v>
      </c>
      <c s="13" r="C964">
        <f>A964+TIME(5,0,0)</f>
        <v>41315.2916666667</v>
      </c>
      <c s="17" r="D964">
        <f>DATE(YEAR(C964),MONTH(C964),DAY(C964))</f>
        <v>41315</v>
      </c>
      <c s="18" r="E964">
        <f>HOUR(C964)</f>
        <v>7</v>
      </c>
      <c t="str" s="18" r="F964">
        <f>CONCATENATE("LMsched:",(H964*1000))</f>
        <v>LMsched:32000</v>
      </c>
      <c s="11" r="G964">
        <v>32</v>
      </c>
      <c s="6" r="H964">
        <v>32</v>
      </c>
      <c s="25" r="I964">
        <v>0</v>
      </c>
      <c t="str" s="18" r="J964">
        <f>CONCATENATE("LMbid:",(G964*1000))</f>
        <v>LMbid:32000</v>
      </c>
      <c t="str" s="18" r="K964">
        <f>CONCATENATE("LMUnscheduled:",(I964*1000))</f>
        <v>LMUnscheduled:0</v>
      </c>
      <c t="str" s="18" r="L964">
        <f>CONCATENATE("LMPlanned:",(N964*1000))</f>
        <v>LMPlanned:0</v>
      </c>
      <c t="str" s="18" r="M964">
        <f>CONCATENATE("LMSettled:",(P964*1000))</f>
        <v>LMSettled:32000</v>
      </c>
      <c s="25" r="N964">
        <v>0</v>
      </c>
      <c s="24" r="O964"/>
      <c s="6" r="P964">
        <v>32</v>
      </c>
      <c s="10" r="Q964">
        <v>-2</v>
      </c>
      <c s="28" r="R964">
        <v>-65.54</v>
      </c>
      <c s="28" r="S964">
        <v>1406.46</v>
      </c>
      <c s="10" r="T964"/>
      <c s="20" r="U964">
        <f>X964*32</f>
        <v>1432</v>
      </c>
      <c s="29" r="V964">
        <f>IF((U964=0),0,(S964/U964))</f>
        <v>0.982164804469274</v>
      </c>
      <c s="28" r="X964">
        <f>(AA964+AB964)*AC964</f>
        <v>44.75</v>
      </c>
      <c s="10" r="Y964"/>
      <c s="22" r="AA964">
        <v>39.87</v>
      </c>
      <c s="22" r="AB964">
        <v>4.88</v>
      </c>
      <c s="22" r="AC964">
        <v>1</v>
      </c>
      <c s="22" r="AD964">
        <v>0.98</v>
      </c>
    </row>
    <row customHeight="1" r="965" ht="12.0">
      <c s="13" r="A965">
        <v>41315.125</v>
      </c>
      <c s="16" r="B965">
        <v>41315.125</v>
      </c>
      <c s="13" r="C965">
        <f>A965+TIME(5,0,0)</f>
        <v>41315.3333333333</v>
      </c>
      <c s="17" r="D965">
        <f>DATE(YEAR(C965),MONTH(C965),DAY(C965))</f>
        <v>41315</v>
      </c>
      <c s="18" r="E965">
        <f>HOUR(C965)</f>
        <v>8</v>
      </c>
      <c t="str" s="18" r="F965">
        <f>CONCATENATE("LMsched:",(H965*1000))</f>
        <v>LMsched:32000</v>
      </c>
      <c s="11" r="G965">
        <v>32</v>
      </c>
      <c s="6" r="H965">
        <v>32</v>
      </c>
      <c s="25" r="I965">
        <v>0</v>
      </c>
      <c t="str" s="18" r="J965">
        <f>CONCATENATE("LMbid:",(G965*1000))</f>
        <v>LMbid:32000</v>
      </c>
      <c t="str" s="18" r="K965">
        <f>CONCATENATE("LMUnscheduled:",(I965*1000))</f>
        <v>LMUnscheduled:0</v>
      </c>
      <c t="str" s="18" r="L965">
        <f>CONCATENATE("LMPlanned:",(N965*1000))</f>
        <v>LMPlanned:0</v>
      </c>
      <c t="str" s="18" r="M965">
        <f>CONCATENATE("LMSettled:",(P965*1000))</f>
        <v>LMSettled:32000</v>
      </c>
      <c s="25" r="N965">
        <v>0</v>
      </c>
      <c s="24" r="O965"/>
      <c s="6" r="P965">
        <v>32</v>
      </c>
      <c s="10" r="Q965">
        <v>-1</v>
      </c>
      <c s="28" r="R965">
        <v>-31.33</v>
      </c>
      <c s="28" r="S965">
        <v>732.12</v>
      </c>
      <c s="10" r="T965"/>
      <c s="20" r="U965">
        <f>X965*32</f>
        <v>744.32</v>
      </c>
      <c s="29" r="V965">
        <f>IF((U965=0),0,(S965/U965))</f>
        <v>0.983609200343938</v>
      </c>
      <c s="28" r="X965">
        <f>(AA965+AB965)*AC965</f>
        <v>23.26</v>
      </c>
      <c s="10" r="Y965"/>
      <c s="22" r="AA965">
        <v>18.55</v>
      </c>
      <c s="22" r="AB965">
        <v>4.71</v>
      </c>
      <c s="22" r="AC965">
        <v>1</v>
      </c>
      <c s="22" r="AD965">
        <v>0.98</v>
      </c>
    </row>
    <row customHeight="1" r="966" ht="12.0">
      <c s="13" r="A966">
        <v>41315.1666666667</v>
      </c>
      <c s="16" r="B966">
        <v>41315.1666666667</v>
      </c>
      <c s="13" r="C966">
        <f>A966+TIME(5,0,0)</f>
        <v>41315.375</v>
      </c>
      <c s="17" r="D966">
        <f>DATE(YEAR(C966),MONTH(C966),DAY(C966))</f>
        <v>41315</v>
      </c>
      <c s="18" r="E966">
        <f>HOUR(C966)</f>
        <v>9</v>
      </c>
      <c t="str" s="18" r="F966">
        <f>CONCATENATE("LMsched:",(H966*1000))</f>
        <v>LMsched:32000</v>
      </c>
      <c s="11" r="G966">
        <v>32</v>
      </c>
      <c s="6" r="H966">
        <v>32</v>
      </c>
      <c s="25" r="I966">
        <v>0</v>
      </c>
      <c t="str" s="18" r="J966">
        <f>CONCATENATE("LMbid:",(G966*1000))</f>
        <v>LMbid:32000</v>
      </c>
      <c t="str" s="18" r="K966">
        <f>CONCATENATE("LMUnscheduled:",(I966*1000))</f>
        <v>LMUnscheduled:0</v>
      </c>
      <c t="str" s="18" r="L966">
        <f>CONCATENATE("LMPlanned:",(N966*1000))</f>
        <v>LMPlanned:0</v>
      </c>
      <c t="str" s="18" r="M966">
        <f>CONCATENATE("LMSettled:",(P966*1000))</f>
        <v>LMSettled:32000</v>
      </c>
      <c s="25" r="N966">
        <v>0</v>
      </c>
      <c s="24" r="O966"/>
      <c s="6" r="P966">
        <v>32</v>
      </c>
      <c s="10" r="Q966">
        <v>0</v>
      </c>
      <c s="28" r="R966">
        <v>0</v>
      </c>
      <c s="28" r="S966">
        <v>504.81</v>
      </c>
      <c s="10" r="T966"/>
      <c s="20" r="U966">
        <f>X966*32</f>
        <v>512</v>
      </c>
      <c s="29" r="V966">
        <f>IF((U966=0),0,(S966/U966))</f>
        <v>0.98595703125</v>
      </c>
      <c s="28" r="X966">
        <f>(AA966+AB966)*AC966</f>
        <v>16</v>
      </c>
      <c s="10" r="Y966"/>
      <c s="22" r="AA966">
        <v>11.78</v>
      </c>
      <c s="22" r="AB966">
        <v>4.22</v>
      </c>
      <c s="22" r="AC966">
        <v>1</v>
      </c>
      <c s="22" r="AD966">
        <v>0.99</v>
      </c>
    </row>
    <row customHeight="1" r="967" ht="12.0">
      <c s="13" r="A967">
        <v>41315.2083333333</v>
      </c>
      <c s="16" r="B967">
        <v>41315.2083333333</v>
      </c>
      <c s="13" r="C967">
        <f>A967+TIME(5,0,0)</f>
        <v>41315.4166666667</v>
      </c>
      <c s="17" r="D967">
        <f>DATE(YEAR(C967),MONTH(C967),DAY(C967))</f>
        <v>41315</v>
      </c>
      <c s="18" r="E967">
        <f>HOUR(C967)</f>
        <v>10</v>
      </c>
      <c t="str" s="18" r="F967">
        <f>CONCATENATE("LMsched:",(H967*1000))</f>
        <v>LMsched:32000</v>
      </c>
      <c s="11" r="G967">
        <v>32</v>
      </c>
      <c s="6" r="H967">
        <v>32</v>
      </c>
      <c s="25" r="I967">
        <v>0</v>
      </c>
      <c t="str" s="18" r="J967">
        <f>CONCATENATE("LMbid:",(G967*1000))</f>
        <v>LMbid:32000</v>
      </c>
      <c t="str" s="18" r="K967">
        <f>CONCATENATE("LMUnscheduled:",(I967*1000))</f>
        <v>LMUnscheduled:0</v>
      </c>
      <c t="str" s="18" r="L967">
        <f>CONCATENATE("LMPlanned:",(N967*1000))</f>
        <v>LMPlanned:0</v>
      </c>
      <c t="str" s="18" r="M967">
        <f>CONCATENATE("LMSettled:",(P967*1000))</f>
        <v>LMSettled:32000</v>
      </c>
      <c s="25" r="N967">
        <v>0</v>
      </c>
      <c s="24" r="O967"/>
      <c s="6" r="P967">
        <v>32</v>
      </c>
      <c s="10" r="Q967">
        <v>-2</v>
      </c>
      <c s="28" r="R967">
        <v>-63.22</v>
      </c>
      <c s="28" r="S967">
        <v>941.18</v>
      </c>
      <c s="10" r="T967"/>
      <c s="20" r="U967">
        <f>X967*32</f>
        <v>972.8</v>
      </c>
      <c s="29" r="V967">
        <f>IF((U967=0),0,(S967/U967))</f>
        <v>0.967495888157895</v>
      </c>
      <c s="28" r="X967">
        <f>(AA967+AB967)*AC967</f>
        <v>30.4</v>
      </c>
      <c s="10" r="Y967"/>
      <c s="22" r="AA967">
        <v>24.54</v>
      </c>
      <c s="22" r="AB967">
        <v>5.86</v>
      </c>
      <c s="22" r="AC967">
        <v>1</v>
      </c>
      <c s="22" r="AD967">
        <v>0.97</v>
      </c>
    </row>
    <row customHeight="1" r="968" ht="12.0">
      <c s="13" r="A968">
        <v>41315.25</v>
      </c>
      <c s="16" r="B968">
        <v>41315.25</v>
      </c>
      <c s="13" r="C968">
        <f>A968+TIME(5,0,0)</f>
        <v>41315.4583333333</v>
      </c>
      <c s="17" r="D968">
        <f>DATE(YEAR(C968),MONTH(C968),DAY(C968))</f>
        <v>41315</v>
      </c>
      <c s="18" r="E968">
        <f>HOUR(C968)</f>
        <v>11</v>
      </c>
      <c t="str" s="18" r="F968">
        <f>CONCATENATE("LMsched:",(H968*1000))</f>
        <v>LMsched:32000</v>
      </c>
      <c s="11" r="G968">
        <v>32</v>
      </c>
      <c s="6" r="H968">
        <v>32</v>
      </c>
      <c s="25" r="I968">
        <v>0</v>
      </c>
      <c t="str" s="18" r="J968">
        <f>CONCATENATE("LMbid:",(G968*1000))</f>
        <v>LMbid:32000</v>
      </c>
      <c t="str" s="18" r="K968">
        <f>CONCATENATE("LMUnscheduled:",(I968*1000))</f>
        <v>LMUnscheduled:0</v>
      </c>
      <c t="str" s="18" r="L968">
        <f>CONCATENATE("LMPlanned:",(N968*1000))</f>
        <v>LMPlanned:0</v>
      </c>
      <c t="str" s="18" r="M968">
        <f>CONCATENATE("LMSettled:",(P968*1000))</f>
        <v>LMSettled:32000</v>
      </c>
      <c s="25" r="N968">
        <v>0</v>
      </c>
      <c s="24" r="O968"/>
      <c s="6" r="P968">
        <v>32</v>
      </c>
      <c s="10" r="Q968">
        <v>-1</v>
      </c>
      <c s="28" r="R968">
        <v>-32.24</v>
      </c>
      <c s="28" r="S968">
        <v>538.14</v>
      </c>
      <c s="10" r="T968"/>
      <c s="20" r="U968">
        <f>X968*32</f>
        <v>547.52</v>
      </c>
      <c s="29" r="V968">
        <f>IF((U968=0),0,(S968/U968))</f>
        <v>0.982868205727645</v>
      </c>
      <c s="28" r="X968">
        <f>(AA968+AB968)*AC968</f>
        <v>17.11</v>
      </c>
      <c s="10" r="Y968"/>
      <c s="22" r="AA968">
        <v>13.58</v>
      </c>
      <c s="22" r="AB968">
        <v>3.53</v>
      </c>
      <c s="22" r="AC968">
        <v>1</v>
      </c>
      <c s="22" r="AD968">
        <v>0.98</v>
      </c>
    </row>
    <row customHeight="1" r="969" ht="12.0">
      <c s="13" r="A969">
        <v>41315.2916666667</v>
      </c>
      <c s="16" r="B969">
        <v>41315.2916666667</v>
      </c>
      <c s="13" r="C969">
        <f>A969+TIME(5,0,0)</f>
        <v>41315.5</v>
      </c>
      <c s="17" r="D969">
        <f>DATE(YEAR(C969),MONTH(C969),DAY(C969))</f>
        <v>41315</v>
      </c>
      <c s="18" r="E969">
        <f>HOUR(C969)</f>
        <v>12</v>
      </c>
      <c t="str" s="18" r="F969">
        <f>CONCATENATE("LMsched:",(H969*1000))</f>
        <v>LMsched:32000</v>
      </c>
      <c s="11" r="G969">
        <v>32</v>
      </c>
      <c s="6" r="H969">
        <v>32</v>
      </c>
      <c s="25" r="I969">
        <v>0</v>
      </c>
      <c t="str" s="18" r="J969">
        <f>CONCATENATE("LMbid:",(G969*1000))</f>
        <v>LMbid:32000</v>
      </c>
      <c t="str" s="18" r="K969">
        <f>CONCATENATE("LMUnscheduled:",(I969*1000))</f>
        <v>LMUnscheduled:0</v>
      </c>
      <c t="str" s="18" r="L969">
        <f>CONCATENATE("LMPlanned:",(N969*1000))</f>
        <v>LMPlanned:0</v>
      </c>
      <c t="str" s="18" r="M969">
        <f>CONCATENATE("LMSettled:",(P969*1000))</f>
        <v>LMSettled:32000</v>
      </c>
      <c s="25" r="N969">
        <v>0</v>
      </c>
      <c s="24" r="O969"/>
      <c s="6" r="P969">
        <v>32</v>
      </c>
      <c s="10" r="Q969">
        <v>-1</v>
      </c>
      <c s="28" r="R969">
        <v>-29.18</v>
      </c>
      <c s="28" r="S969">
        <v>778.65</v>
      </c>
      <c s="10" r="T969"/>
      <c s="20" r="U969">
        <f>X969*32</f>
        <v>800.64</v>
      </c>
      <c s="29" r="V969">
        <f>IF((U969=0),0,(S969/U969))</f>
        <v>0.972534472422062</v>
      </c>
      <c s="28" r="X969">
        <f>(AA969+AB969)*AC969</f>
        <v>25.02</v>
      </c>
      <c s="10" r="Y969"/>
      <c s="22" r="AA969">
        <v>19.34</v>
      </c>
      <c s="22" r="AB969">
        <v>5.68</v>
      </c>
      <c s="22" r="AC969">
        <v>1</v>
      </c>
      <c s="22" r="AD969">
        <v>0.97</v>
      </c>
    </row>
    <row customHeight="1" r="970" ht="12.0">
      <c s="13" r="A970">
        <v>41315.3333333333</v>
      </c>
      <c s="16" r="B970">
        <v>41315.3333333333</v>
      </c>
      <c s="13" r="C970">
        <f>A970+TIME(5,0,0)</f>
        <v>41315.5416666667</v>
      </c>
      <c s="17" r="D970">
        <f>DATE(YEAR(C970),MONTH(C970),DAY(C970))</f>
        <v>41315</v>
      </c>
      <c s="18" r="E970">
        <f>HOUR(C970)</f>
        <v>13</v>
      </c>
      <c t="str" s="18" r="F970">
        <f>CONCATENATE("LMsched:",(H970*1000))</f>
        <v>LMsched:32000</v>
      </c>
      <c s="11" r="G970">
        <v>32</v>
      </c>
      <c s="6" r="H970">
        <v>32</v>
      </c>
      <c s="25" r="I970">
        <v>0</v>
      </c>
      <c t="str" s="18" r="J970">
        <f>CONCATENATE("LMbid:",(G970*1000))</f>
        <v>LMbid:32000</v>
      </c>
      <c t="str" s="18" r="K970">
        <f>CONCATENATE("LMUnscheduled:",(I970*1000))</f>
        <v>LMUnscheduled:0</v>
      </c>
      <c t="str" s="18" r="L970">
        <f>CONCATENATE("LMPlanned:",(N970*1000))</f>
        <v>LMPlanned:0</v>
      </c>
      <c t="str" s="18" r="M970">
        <f>CONCATENATE("LMSettled:",(P970*1000))</f>
        <v>LMSettled:32000</v>
      </c>
      <c s="25" r="N970">
        <v>0</v>
      </c>
      <c s="24" r="O970"/>
      <c s="6" r="P970">
        <v>32</v>
      </c>
      <c s="10" r="Q970">
        <v>-1</v>
      </c>
      <c s="28" r="R970">
        <v>-27.45</v>
      </c>
      <c s="28" r="S970">
        <v>1328.22</v>
      </c>
      <c s="10" r="T970"/>
      <c s="20" r="U970">
        <f>X970*32</f>
        <v>1363.84</v>
      </c>
      <c s="29" r="V970">
        <f>IF((U970=0),0,(S970/U970))</f>
        <v>0.973882566870014</v>
      </c>
      <c s="28" r="X970">
        <f>(AA970+AB970)*AC970</f>
        <v>42.62</v>
      </c>
      <c s="10" r="Y970"/>
      <c s="22" r="AA970">
        <v>33.26</v>
      </c>
      <c s="22" r="AB970">
        <v>9.36</v>
      </c>
      <c s="22" r="AC970">
        <v>1</v>
      </c>
      <c s="22" r="AD970">
        <v>0.97</v>
      </c>
    </row>
    <row customHeight="1" r="971" ht="12.0">
      <c s="13" r="A971">
        <v>41315.375</v>
      </c>
      <c s="16" r="B971">
        <v>41315.375</v>
      </c>
      <c s="13" r="C971">
        <f>A971+TIME(5,0,0)</f>
        <v>41315.5833333333</v>
      </c>
      <c s="17" r="D971">
        <f>DATE(YEAR(C971),MONTH(C971),DAY(C971))</f>
        <v>41315</v>
      </c>
      <c s="18" r="E971">
        <f>HOUR(C971)</f>
        <v>14</v>
      </c>
      <c t="str" s="18" r="F971">
        <f>CONCATENATE("LMsched:",(H971*1000))</f>
        <v>LMsched:32000</v>
      </c>
      <c s="11" r="G971">
        <v>32</v>
      </c>
      <c s="6" r="H971">
        <v>32</v>
      </c>
      <c s="25" r="I971">
        <v>0</v>
      </c>
      <c t="str" s="18" r="J971">
        <f>CONCATENATE("LMbid:",(G971*1000))</f>
        <v>LMbid:32000</v>
      </c>
      <c t="str" s="18" r="K971">
        <f>CONCATENATE("LMUnscheduled:",(I971*1000))</f>
        <v>LMUnscheduled:0</v>
      </c>
      <c t="str" s="18" r="L971">
        <f>CONCATENATE("LMPlanned:",(N971*1000))</f>
        <v>LMPlanned:0</v>
      </c>
      <c t="str" s="18" r="M971">
        <f>CONCATENATE("LMSettled:",(P971*1000))</f>
        <v>LMSettled:32000</v>
      </c>
      <c s="25" r="N971">
        <v>0</v>
      </c>
      <c s="24" r="O971"/>
      <c s="6" r="P971">
        <v>32</v>
      </c>
      <c s="10" r="Q971">
        <v>-3</v>
      </c>
      <c s="28" r="R971">
        <v>-101.82</v>
      </c>
      <c s="28" r="S971">
        <v>1044.65</v>
      </c>
      <c s="10" r="T971"/>
      <c s="20" r="U971">
        <f>X971*32</f>
        <v>1066.24</v>
      </c>
      <c s="29" r="V971">
        <f>IF((U971=0),0,(S971/U971))</f>
        <v>0.979751275510204</v>
      </c>
      <c s="28" r="X971">
        <f>(AA971+AB971)*AC971</f>
        <v>33.32</v>
      </c>
      <c s="10" r="Y971"/>
      <c s="22" r="AA971">
        <v>23.71</v>
      </c>
      <c s="22" r="AB971">
        <v>9.61</v>
      </c>
      <c s="22" r="AC971">
        <v>1</v>
      </c>
      <c s="22" r="AD971">
        <v>0.98</v>
      </c>
    </row>
    <row customHeight="1" r="972" ht="12.0">
      <c s="13" r="A972">
        <v>41315.4166666667</v>
      </c>
      <c s="16" r="B972">
        <v>41315.4166666667</v>
      </c>
      <c s="13" r="C972">
        <f>A972+TIME(5,0,0)</f>
        <v>41315.625</v>
      </c>
      <c s="17" r="D972">
        <f>DATE(YEAR(C972),MONTH(C972),DAY(C972))</f>
        <v>41315</v>
      </c>
      <c s="18" r="E972">
        <f>HOUR(C972)</f>
        <v>15</v>
      </c>
      <c t="str" s="18" r="F972">
        <f>CONCATENATE("LMsched:",(H972*1000))</f>
        <v>LMsched:32000</v>
      </c>
      <c s="11" r="G972">
        <v>32</v>
      </c>
      <c s="6" r="H972">
        <v>32</v>
      </c>
      <c s="25" r="I972">
        <v>0</v>
      </c>
      <c t="str" s="18" r="J972">
        <f>CONCATENATE("LMbid:",(G972*1000))</f>
        <v>LMbid:32000</v>
      </c>
      <c t="str" s="18" r="K972">
        <f>CONCATENATE("LMUnscheduled:",(I972*1000))</f>
        <v>LMUnscheduled:0</v>
      </c>
      <c t="str" s="18" r="L972">
        <f>CONCATENATE("LMPlanned:",(N972*1000))</f>
        <v>LMPlanned:0</v>
      </c>
      <c t="str" s="18" r="M972">
        <f>CONCATENATE("LMSettled:",(P972*1000))</f>
        <v>LMSettled:32000</v>
      </c>
      <c s="25" r="N972">
        <v>0</v>
      </c>
      <c s="24" r="O972"/>
      <c s="6" r="P972">
        <v>32</v>
      </c>
      <c s="10" r="Q972">
        <v>-2</v>
      </c>
      <c s="28" r="R972">
        <v>-73.04</v>
      </c>
      <c s="28" r="S972">
        <v>1196.91</v>
      </c>
      <c s="10" r="T972"/>
      <c s="20" r="U972">
        <f>X972*32</f>
        <v>1219.52</v>
      </c>
      <c s="29" r="V972">
        <f>IF((U972=0),0,(S972/U972))</f>
        <v>0.981459918656521</v>
      </c>
      <c s="28" r="X972">
        <f>(AA972+AB972)*AC972</f>
        <v>38.11</v>
      </c>
      <c s="10" r="Y972"/>
      <c s="22" r="AA972">
        <v>32.62</v>
      </c>
      <c s="22" r="AB972">
        <v>5.49</v>
      </c>
      <c s="22" r="AC972">
        <v>1</v>
      </c>
      <c s="22" r="AD972">
        <v>0.98</v>
      </c>
    </row>
    <row customHeight="1" r="973" ht="12.0">
      <c s="13" r="A973">
        <v>41315.4583333333</v>
      </c>
      <c s="16" r="B973">
        <v>41315.4583333333</v>
      </c>
      <c s="13" r="C973">
        <f>A973+TIME(5,0,0)</f>
        <v>41315.6666666667</v>
      </c>
      <c s="17" r="D973">
        <f>DATE(YEAR(C973),MONTH(C973),DAY(C973))</f>
        <v>41315</v>
      </c>
      <c s="18" r="E973">
        <f>HOUR(C973)</f>
        <v>16</v>
      </c>
      <c t="str" s="18" r="F973">
        <f>CONCATENATE("LMsched:",(H973*1000))</f>
        <v>LMsched:32000</v>
      </c>
      <c s="11" r="G973">
        <v>32</v>
      </c>
      <c s="6" r="H973">
        <v>32</v>
      </c>
      <c s="25" r="I973">
        <v>0</v>
      </c>
      <c t="str" s="18" r="J973">
        <f>CONCATENATE("LMbid:",(G973*1000))</f>
        <v>LMbid:32000</v>
      </c>
      <c t="str" s="18" r="K973">
        <f>CONCATENATE("LMUnscheduled:",(I973*1000))</f>
        <v>LMUnscheduled:0</v>
      </c>
      <c t="str" s="18" r="L973">
        <f>CONCATENATE("LMPlanned:",(N973*1000))</f>
        <v>LMPlanned:0</v>
      </c>
      <c t="str" s="18" r="M973">
        <f>CONCATENATE("LMSettled:",(P973*1000))</f>
        <v>LMSettled:32000</v>
      </c>
      <c s="25" r="N973">
        <v>0</v>
      </c>
      <c s="24" r="O973"/>
      <c s="6" r="P973">
        <v>32</v>
      </c>
      <c s="10" r="Q973">
        <v>0</v>
      </c>
      <c s="28" r="R973">
        <v>0</v>
      </c>
      <c s="28" r="S973">
        <v>996.3</v>
      </c>
      <c s="10" r="T973"/>
      <c s="20" r="U973">
        <f>X973*32</f>
        <v>1016.96</v>
      </c>
      <c s="29" r="V973">
        <f>IF((U973=0),0,(S973/U973))</f>
        <v>0.979684550031466</v>
      </c>
      <c s="28" r="X973">
        <f>(AA973+AB973)*AC973</f>
        <v>31.78</v>
      </c>
      <c s="10" r="Y973"/>
      <c s="22" r="AA973">
        <v>25.9</v>
      </c>
      <c s="22" r="AB973">
        <v>5.88</v>
      </c>
      <c s="22" r="AC973">
        <v>1</v>
      </c>
      <c s="22" r="AD973">
        <v>0.98</v>
      </c>
    </row>
    <row customHeight="1" r="974" ht="12.0">
      <c s="13" r="A974">
        <v>41315.5</v>
      </c>
      <c s="16" r="B974">
        <v>41315.5</v>
      </c>
      <c s="13" r="C974">
        <f>A974+TIME(5,0,0)</f>
        <v>41315.7083333333</v>
      </c>
      <c s="17" r="D974">
        <f>DATE(YEAR(C974),MONTH(C974),DAY(C974))</f>
        <v>41315</v>
      </c>
      <c s="18" r="E974">
        <f>HOUR(C974)</f>
        <v>17</v>
      </c>
      <c t="str" s="18" r="F974">
        <f>CONCATENATE("LMsched:",(H974*1000))</f>
        <v>LMsched:32000</v>
      </c>
      <c s="11" r="G974">
        <v>32</v>
      </c>
      <c s="6" r="H974">
        <v>32</v>
      </c>
      <c s="25" r="I974">
        <v>0</v>
      </c>
      <c t="str" s="18" r="J974">
        <f>CONCATENATE("LMbid:",(G974*1000))</f>
        <v>LMbid:32000</v>
      </c>
      <c t="str" s="18" r="K974">
        <f>CONCATENATE("LMUnscheduled:",(I974*1000))</f>
        <v>LMUnscheduled:0</v>
      </c>
      <c t="str" s="18" r="L974">
        <f>CONCATENATE("LMPlanned:",(N974*1000))</f>
        <v>LMPlanned:0</v>
      </c>
      <c t="str" s="18" r="M974">
        <f>CONCATENATE("LMSettled:",(P974*1000))</f>
        <v>LMSettled:32000</v>
      </c>
      <c s="25" r="N974">
        <v>0</v>
      </c>
      <c s="24" r="O974"/>
      <c s="6" r="P974">
        <v>32</v>
      </c>
      <c s="10" r="Q974">
        <v>-1</v>
      </c>
      <c s="28" r="R974">
        <v>-29.63</v>
      </c>
      <c s="28" r="S974">
        <v>907.98</v>
      </c>
      <c s="10" r="T974"/>
      <c s="20" r="U974">
        <f>X974*32</f>
        <v>926.72</v>
      </c>
      <c s="29" r="V974">
        <f>IF((U974=0),0,(S974/U974))</f>
        <v>0.979778142265193</v>
      </c>
      <c s="28" r="X974">
        <f>(AA974+AB974)*AC974</f>
        <v>28.96</v>
      </c>
      <c s="10" r="Y974"/>
      <c s="22" r="AA974">
        <v>21.94</v>
      </c>
      <c s="22" r="AB974">
        <v>7.02</v>
      </c>
      <c s="22" r="AC974">
        <v>1</v>
      </c>
      <c s="22" r="AD974">
        <v>0.98</v>
      </c>
    </row>
    <row customHeight="1" r="975" ht="12.0">
      <c s="13" r="A975">
        <v>41315.5416666667</v>
      </c>
      <c s="16" r="B975">
        <v>41315.5416666667</v>
      </c>
      <c s="13" r="C975">
        <f>A975+TIME(5,0,0)</f>
        <v>41315.75</v>
      </c>
      <c s="17" r="D975">
        <f>DATE(YEAR(C975),MONTH(C975),DAY(C975))</f>
        <v>41315</v>
      </c>
      <c s="18" r="E975">
        <f>HOUR(C975)</f>
        <v>18</v>
      </c>
      <c t="str" s="18" r="F975">
        <f>CONCATENATE("LMsched:",(H975*1000))</f>
        <v>LMsched:32000</v>
      </c>
      <c s="11" r="G975">
        <v>32</v>
      </c>
      <c s="6" r="H975">
        <v>32</v>
      </c>
      <c s="25" r="I975">
        <v>0</v>
      </c>
      <c t="str" s="18" r="J975">
        <f>CONCATENATE("LMbid:",(G975*1000))</f>
        <v>LMbid:32000</v>
      </c>
      <c t="str" s="18" r="K975">
        <f>CONCATENATE("LMUnscheduled:",(I975*1000))</f>
        <v>LMUnscheduled:0</v>
      </c>
      <c t="str" s="18" r="L975">
        <f>CONCATENATE("LMPlanned:",(N975*1000))</f>
        <v>LMPlanned:0</v>
      </c>
      <c t="str" s="18" r="M975">
        <f>CONCATENATE("LMSettled:",(P975*1000))</f>
        <v>LMSettled:32000</v>
      </c>
      <c s="25" r="N975">
        <v>0</v>
      </c>
      <c s="24" r="O975"/>
      <c s="6" r="P975">
        <v>32</v>
      </c>
      <c s="10" r="Q975">
        <v>-2</v>
      </c>
      <c s="28" r="R975">
        <v>-60.2</v>
      </c>
      <c s="28" r="S975">
        <v>680.45</v>
      </c>
      <c s="10" r="T975"/>
      <c s="20" r="U975">
        <f>X975*32</f>
        <v>695.68</v>
      </c>
      <c s="29" r="V975">
        <f>IF((U975=0),0,(S975/U975))</f>
        <v>0.978107750689972</v>
      </c>
      <c s="28" r="X975">
        <f>(AA975+AB975)*AC975</f>
        <v>21.74</v>
      </c>
      <c s="10" r="Y975"/>
      <c s="22" r="AA975">
        <v>14.57</v>
      </c>
      <c s="22" r="AB975">
        <v>7.17</v>
      </c>
      <c s="22" r="AC975">
        <v>1</v>
      </c>
      <c s="22" r="AD975">
        <v>0.98</v>
      </c>
    </row>
    <row customHeight="1" r="976" ht="12.0">
      <c s="13" r="A976">
        <v>41315.5833333333</v>
      </c>
      <c s="16" r="B976">
        <v>41315.5833333333</v>
      </c>
      <c s="13" r="C976">
        <f>A976+TIME(5,0,0)</f>
        <v>41315.7916666667</v>
      </c>
      <c s="17" r="D976">
        <f>DATE(YEAR(C976),MONTH(C976),DAY(C976))</f>
        <v>41315</v>
      </c>
      <c s="18" r="E976">
        <f>HOUR(C976)</f>
        <v>19</v>
      </c>
      <c t="str" s="18" r="F976">
        <f>CONCATENATE("LMsched:",(H976*1000))</f>
        <v>LMsched:32000</v>
      </c>
      <c s="11" r="G976">
        <v>32</v>
      </c>
      <c s="6" r="H976">
        <v>32</v>
      </c>
      <c s="25" r="I976">
        <v>0</v>
      </c>
      <c t="str" s="18" r="J976">
        <f>CONCATENATE("LMbid:",(G976*1000))</f>
        <v>LMbid:32000</v>
      </c>
      <c t="str" s="18" r="K976">
        <f>CONCATENATE("LMUnscheduled:",(I976*1000))</f>
        <v>LMUnscheduled:0</v>
      </c>
      <c t="str" s="18" r="L976">
        <f>CONCATENATE("LMPlanned:",(N976*1000))</f>
        <v>LMPlanned:0</v>
      </c>
      <c t="str" s="18" r="M976">
        <f>CONCATENATE("LMSettled:",(P976*1000))</f>
        <v>LMSettled:32000</v>
      </c>
      <c s="25" r="N976">
        <v>0</v>
      </c>
      <c s="24" r="O976"/>
      <c s="6" r="P976">
        <v>32</v>
      </c>
      <c s="10" r="Q976">
        <v>-1</v>
      </c>
      <c s="28" r="R976">
        <v>-26.75</v>
      </c>
      <c s="28" r="S976">
        <v>565.52</v>
      </c>
      <c s="10" r="T976"/>
      <c s="20" r="U976">
        <f>X976*32</f>
        <v>604.48</v>
      </c>
      <c s="29" r="V976">
        <f>IF((U976=0),0,(S976/U976))</f>
        <v>0.935547908946533</v>
      </c>
      <c s="28" r="X976">
        <f>(AA976+AB976)*AC976</f>
        <v>18.89</v>
      </c>
      <c s="10" r="Y976"/>
      <c s="22" r="AA976">
        <v>17.49</v>
      </c>
      <c s="22" r="AB976">
        <v>1.4</v>
      </c>
      <c s="22" r="AC976">
        <v>1</v>
      </c>
      <c s="22" r="AD976">
        <v>0.94</v>
      </c>
    </row>
    <row customHeight="1" r="977" ht="12.0">
      <c s="13" r="A977">
        <v>41315.625</v>
      </c>
      <c s="16" r="B977">
        <v>41315.625</v>
      </c>
      <c s="13" r="C977">
        <f>A977+TIME(5,0,0)</f>
        <v>41315.8333333333</v>
      </c>
      <c s="17" r="D977">
        <f>DATE(YEAR(C977),MONTH(C977),DAY(C977))</f>
        <v>41315</v>
      </c>
      <c s="18" r="E977">
        <f>HOUR(C977)</f>
        <v>20</v>
      </c>
      <c t="str" s="18" r="F977">
        <f>CONCATENATE("LMsched:",(H977*1000))</f>
        <v>LMsched:32000</v>
      </c>
      <c s="11" r="G977">
        <v>32</v>
      </c>
      <c s="6" r="H977">
        <v>32</v>
      </c>
      <c s="25" r="I977">
        <v>0</v>
      </c>
      <c t="str" s="18" r="J977">
        <f>CONCATENATE("LMbid:",(G977*1000))</f>
        <v>LMbid:32000</v>
      </c>
      <c t="str" s="18" r="K977">
        <f>CONCATENATE("LMUnscheduled:",(I977*1000))</f>
        <v>LMUnscheduled:0</v>
      </c>
      <c t="str" s="18" r="L977">
        <f>CONCATENATE("LMPlanned:",(N977*1000))</f>
        <v>LMPlanned:0</v>
      </c>
      <c t="str" s="18" r="M977">
        <f>CONCATENATE("LMSettled:",(P977*1000))</f>
        <v>LMSettled:32000</v>
      </c>
      <c s="25" r="N977">
        <v>0</v>
      </c>
      <c s="24" r="O977"/>
      <c s="6" r="P977">
        <v>32</v>
      </c>
      <c s="10" r="Q977">
        <v>-2</v>
      </c>
      <c s="28" r="R977">
        <v>-48.76</v>
      </c>
      <c s="28" r="S977">
        <v>500.44</v>
      </c>
      <c s="10" r="T977"/>
      <c s="20" r="U977">
        <f>X977*32</f>
        <v>519.36</v>
      </c>
      <c s="29" r="V977">
        <f>IF((U977=0),0,(S977/U977))</f>
        <v>0.963570548367221</v>
      </c>
      <c s="28" r="X977">
        <f>(AA977+AB977)*AC977</f>
        <v>16.23</v>
      </c>
      <c s="10" r="Y977"/>
      <c s="22" r="AA977">
        <v>13.19</v>
      </c>
      <c s="22" r="AB977">
        <v>3.04</v>
      </c>
      <c s="22" r="AC977">
        <v>1</v>
      </c>
      <c s="22" r="AD977">
        <v>0.96</v>
      </c>
    </row>
    <row customHeight="1" r="978" ht="12.0">
      <c s="13" r="A978">
        <v>41315.6666666667</v>
      </c>
      <c s="16" r="B978">
        <v>41315.6666666667</v>
      </c>
      <c s="13" r="C978">
        <f>A978+TIME(5,0,0)</f>
        <v>41315.875</v>
      </c>
      <c s="17" r="D978">
        <f>DATE(YEAR(C978),MONTH(C978),DAY(C978))</f>
        <v>41315</v>
      </c>
      <c s="18" r="E978">
        <f>HOUR(C978)</f>
        <v>21</v>
      </c>
      <c t="str" s="18" r="F978">
        <f>CONCATENATE("LMsched:",(H978*1000))</f>
        <v>LMsched:32000</v>
      </c>
      <c s="11" r="G978">
        <v>32</v>
      </c>
      <c s="6" r="H978">
        <v>32</v>
      </c>
      <c s="25" r="I978">
        <v>0</v>
      </c>
      <c t="str" s="18" r="J978">
        <f>CONCATENATE("LMbid:",(G978*1000))</f>
        <v>LMbid:32000</v>
      </c>
      <c t="str" s="18" r="K978">
        <f>CONCATENATE("LMUnscheduled:",(I978*1000))</f>
        <v>LMUnscheduled:0</v>
      </c>
      <c t="str" s="18" r="L978">
        <f>CONCATENATE("LMPlanned:",(N978*1000))</f>
        <v>LMPlanned:0</v>
      </c>
      <c t="str" s="18" r="M978">
        <f>CONCATENATE("LMSettled:",(P978*1000))</f>
        <v>LMSettled:32000</v>
      </c>
      <c s="25" r="N978">
        <v>0</v>
      </c>
      <c s="24" r="O978"/>
      <c s="6" r="P978">
        <v>32</v>
      </c>
      <c s="10" r="Q978">
        <v>-1</v>
      </c>
      <c s="28" r="R978">
        <v>-24.46</v>
      </c>
      <c s="28" r="S978">
        <v>451.24</v>
      </c>
      <c s="10" r="T978"/>
      <c s="20" r="U978">
        <f>X978*32</f>
        <v>547.52</v>
      </c>
      <c s="29" r="V978">
        <f>IF((U978=0),0,(S978/U978))</f>
        <v>0.824152542372881</v>
      </c>
      <c s="28" r="X978">
        <f>(AA978+AB978)*AC978</f>
        <v>17.11</v>
      </c>
      <c s="10" r="Y978"/>
      <c s="22" r="AA978">
        <v>13.58</v>
      </c>
      <c s="22" r="AB978">
        <v>3.53</v>
      </c>
      <c s="22" r="AC978">
        <v>1</v>
      </c>
      <c s="22" r="AD978">
        <v>0.82</v>
      </c>
    </row>
    <row customHeight="1" r="979" ht="12.0">
      <c s="13" r="A979">
        <v>41315.7083333333</v>
      </c>
      <c s="16" r="B979">
        <v>41315.7083333333</v>
      </c>
      <c s="13" r="C979">
        <f>A979+TIME(5,0,0)</f>
        <v>41315.9166666667</v>
      </c>
      <c s="17" r="D979">
        <f>DATE(YEAR(C979),MONTH(C979),DAY(C979))</f>
        <v>41315</v>
      </c>
      <c s="18" r="E979">
        <f>HOUR(C979)</f>
        <v>22</v>
      </c>
      <c t="str" s="18" r="F979">
        <f>CONCATENATE("LMsched:",(H979*1000))</f>
        <v>LMsched:32000</v>
      </c>
      <c s="11" r="G979">
        <v>32</v>
      </c>
      <c s="6" r="H979">
        <v>32</v>
      </c>
      <c s="25" r="I979">
        <v>0</v>
      </c>
      <c t="str" s="18" r="J979">
        <f>CONCATENATE("LMbid:",(G979*1000))</f>
        <v>LMbid:32000</v>
      </c>
      <c t="str" s="18" r="K979">
        <f>CONCATENATE("LMUnscheduled:",(I979*1000))</f>
        <v>LMUnscheduled:0</v>
      </c>
      <c t="str" s="18" r="L979">
        <f>CONCATENATE("LMPlanned:",(N979*1000))</f>
        <v>LMPlanned:0</v>
      </c>
      <c t="str" s="18" r="M979">
        <f>CONCATENATE("LMSettled:",(P979*1000))</f>
        <v>LMSettled:32000</v>
      </c>
      <c s="25" r="N979">
        <v>0</v>
      </c>
      <c s="24" r="O979"/>
      <c s="6" r="P979">
        <v>32</v>
      </c>
      <c s="10" r="Q979">
        <v>-2</v>
      </c>
      <c s="28" r="R979">
        <v>-57.74</v>
      </c>
      <c s="28" r="S979">
        <v>821.19</v>
      </c>
      <c s="10" r="T979"/>
      <c s="20" r="U979">
        <f>X979*32</f>
        <v>881.92</v>
      </c>
      <c s="29" r="V979">
        <f>IF((U979=0),0,(S979/U979))</f>
        <v>0.931138878809869</v>
      </c>
      <c s="28" r="X979">
        <f>(AA979+AB979)*AC979</f>
        <v>27.56</v>
      </c>
      <c s="10" r="Y979"/>
      <c s="22" r="AA979">
        <v>20.8</v>
      </c>
      <c s="22" r="AB979">
        <v>6.76</v>
      </c>
      <c s="22" r="AC979">
        <v>1</v>
      </c>
      <c s="22" r="AD979">
        <v>0.93</v>
      </c>
    </row>
    <row customHeight="1" r="980" ht="12.0">
      <c s="13" r="A980">
        <v>41315.75</v>
      </c>
      <c s="16" r="B980">
        <v>41315.75</v>
      </c>
      <c s="13" r="C980">
        <f>A980+TIME(5,0,0)</f>
        <v>41315.9583333333</v>
      </c>
      <c s="17" r="D980">
        <f>DATE(YEAR(C980),MONTH(C980),DAY(C980))</f>
        <v>41315</v>
      </c>
      <c s="18" r="E980">
        <f>HOUR(C980)</f>
        <v>23</v>
      </c>
      <c t="str" s="18" r="F980">
        <f>CONCATENATE("LMsched:",(H980*1000))</f>
        <v>LMsched:32000</v>
      </c>
      <c s="11" r="G980">
        <v>32</v>
      </c>
      <c s="6" r="H980">
        <v>32</v>
      </c>
      <c s="25" r="I980">
        <v>0</v>
      </c>
      <c t="str" s="18" r="J980">
        <f>CONCATENATE("LMbid:",(G980*1000))</f>
        <v>LMbid:32000</v>
      </c>
      <c t="str" s="18" r="K980">
        <f>CONCATENATE("LMUnscheduled:",(I980*1000))</f>
        <v>LMUnscheduled:0</v>
      </c>
      <c t="str" s="18" r="L980">
        <f>CONCATENATE("LMPlanned:",(N980*1000))</f>
        <v>LMPlanned:0</v>
      </c>
      <c t="str" s="18" r="M980">
        <f>CONCATENATE("LMSettled:",(P980*1000))</f>
        <v>LMSettled:32000</v>
      </c>
      <c s="25" r="N980">
        <v>0</v>
      </c>
      <c s="24" r="O980"/>
      <c s="6" r="P980">
        <v>32</v>
      </c>
      <c s="10" r="Q980">
        <v>1</v>
      </c>
      <c s="28" r="R980">
        <v>30.65</v>
      </c>
      <c s="28" r="S980">
        <v>508.02</v>
      </c>
      <c s="10" r="T980"/>
      <c s="20" r="U980">
        <f>X980*32</f>
        <v>570.88</v>
      </c>
      <c s="29" r="V980">
        <f>IF((U980=0),0,(S980/U980))</f>
        <v>0.889889293721973</v>
      </c>
      <c s="28" r="X980">
        <f>(AA980+AB980)*AC980</f>
        <v>17.84</v>
      </c>
      <c s="10" r="Y980"/>
      <c s="22" r="AA980">
        <v>15.28</v>
      </c>
      <c s="22" r="AB980">
        <v>2.56</v>
      </c>
      <c s="22" r="AC980">
        <v>1</v>
      </c>
      <c s="22" r="AD980">
        <v>0.89</v>
      </c>
    </row>
    <row customHeight="1" r="981" ht="12.0">
      <c s="13" r="A981">
        <v>41315.7916666667</v>
      </c>
      <c s="16" r="B981">
        <v>41315.7916666667</v>
      </c>
      <c s="13" r="C981">
        <f>A981+TIME(5,0,0)</f>
        <v>41316</v>
      </c>
      <c s="17" r="D981">
        <f>DATE(YEAR(C981),MONTH(C981),DAY(C981))</f>
        <v>41316</v>
      </c>
      <c s="18" r="E981">
        <f>HOUR(C981)</f>
        <v>0</v>
      </c>
      <c t="str" s="18" r="F981">
        <f>CONCATENATE("LMsched:",(H981*1000))</f>
        <v>LMsched:32000</v>
      </c>
      <c s="11" r="G981">
        <v>32</v>
      </c>
      <c s="6" r="H981">
        <v>32</v>
      </c>
      <c s="25" r="I981">
        <v>0</v>
      </c>
      <c t="str" s="18" r="J981">
        <f>CONCATENATE("LMbid:",(G981*1000))</f>
        <v>LMbid:32000</v>
      </c>
      <c t="str" s="18" r="K981">
        <f>CONCATENATE("LMUnscheduled:",(I981*1000))</f>
        <v>LMUnscheduled:0</v>
      </c>
      <c t="str" s="18" r="L981">
        <f>CONCATENATE("LMPlanned:",(N981*1000))</f>
        <v>LMPlanned:0</v>
      </c>
      <c t="str" s="18" r="M981">
        <f>CONCATENATE("LMSettled:",(P981*1000))</f>
        <v>LMSettled:32000</v>
      </c>
      <c s="25" r="N981">
        <v>0</v>
      </c>
      <c s="24" r="O981"/>
      <c s="6" r="P981">
        <v>32</v>
      </c>
      <c s="10" r="Q981">
        <v>-2</v>
      </c>
      <c s="28" r="R981">
        <v>-66.24</v>
      </c>
      <c s="28" r="S981">
        <v>1067.11</v>
      </c>
      <c s="10" r="T981"/>
      <c s="20" r="U981">
        <f>X981*32</f>
        <v>1147.84</v>
      </c>
      <c s="29" r="V981">
        <f>IF((U981=0),0,(S981/U981))</f>
        <v>0.929667897964873</v>
      </c>
      <c s="28" r="X981">
        <f>(AA981+AB981)*AC981</f>
        <v>35.87</v>
      </c>
      <c s="10" r="Y981"/>
      <c s="22" r="AA981">
        <v>32.36</v>
      </c>
      <c s="22" r="AB981">
        <v>3.51</v>
      </c>
      <c s="22" r="AC981">
        <v>1</v>
      </c>
      <c s="22" r="AD981">
        <v>0.93</v>
      </c>
    </row>
    <row customHeight="1" r="982" ht="12.0">
      <c s="13" r="A982">
        <v>41315.8333333333</v>
      </c>
      <c s="16" r="B982">
        <v>41315.8333333333</v>
      </c>
      <c s="13" r="C982">
        <f>A982+TIME(5,0,0)</f>
        <v>41316.0416666667</v>
      </c>
      <c s="17" r="D982">
        <f>DATE(YEAR(C982),MONTH(C982),DAY(C982))</f>
        <v>41316</v>
      </c>
      <c s="18" r="E982">
        <f>HOUR(C982)</f>
        <v>1</v>
      </c>
      <c t="str" s="18" r="F982">
        <f>CONCATENATE("LMsched:",(H982*1000))</f>
        <v>LMsched:32000</v>
      </c>
      <c s="11" r="G982">
        <v>32</v>
      </c>
      <c s="6" r="H982">
        <v>32</v>
      </c>
      <c s="25" r="I982">
        <v>0</v>
      </c>
      <c t="str" s="18" r="J982">
        <f>CONCATENATE("LMbid:",(G982*1000))</f>
        <v>LMbid:32000</v>
      </c>
      <c t="str" s="18" r="K982">
        <f>CONCATENATE("LMUnscheduled:",(I982*1000))</f>
        <v>LMUnscheduled:0</v>
      </c>
      <c t="str" s="18" r="L982">
        <f>CONCATENATE("LMPlanned:",(N982*1000))</f>
        <v>LMPlanned:0</v>
      </c>
      <c t="str" s="18" r="M982">
        <f>CONCATENATE("LMSettled:",(P982*1000))</f>
        <v>LMSettled:32000</v>
      </c>
      <c s="25" r="N982">
        <v>0</v>
      </c>
      <c s="24" r="O982"/>
      <c s="6" r="P982">
        <v>32</v>
      </c>
      <c s="10" r="Q982">
        <v>-2</v>
      </c>
      <c s="28" r="R982">
        <v>-74.82</v>
      </c>
      <c s="28" r="S982">
        <v>1328.59</v>
      </c>
      <c s="10" r="T982"/>
      <c s="20" r="U982">
        <f>X982*32</f>
        <v>1476.48</v>
      </c>
      <c s="29" r="V982">
        <f>IF((U982=0),0,(S982/U982))</f>
        <v>0.899836096662332</v>
      </c>
      <c s="28" r="X982">
        <f>(AA982+AB982)*AC982</f>
        <v>46.14</v>
      </c>
      <c s="10" r="Y982"/>
      <c s="22" r="AA982">
        <v>43.05</v>
      </c>
      <c s="22" r="AB982">
        <v>3.09</v>
      </c>
      <c s="22" r="AC982">
        <v>1</v>
      </c>
      <c s="22" r="AD982">
        <v>0.9</v>
      </c>
    </row>
    <row customHeight="1" r="983" ht="12.0">
      <c s="13" r="A983">
        <v>41315.875</v>
      </c>
      <c s="16" r="B983">
        <v>41315.875</v>
      </c>
      <c s="13" r="C983">
        <f>A983+TIME(5,0,0)</f>
        <v>41316.0833333333</v>
      </c>
      <c s="17" r="D983">
        <f>DATE(YEAR(C983),MONTH(C983),DAY(C983))</f>
        <v>41316</v>
      </c>
      <c s="18" r="E983">
        <f>HOUR(C983)</f>
        <v>2</v>
      </c>
      <c t="str" s="18" r="F983">
        <f>CONCATENATE("LMsched:",(H983*1000))</f>
        <v>LMsched:32000</v>
      </c>
      <c s="11" r="G983">
        <v>32</v>
      </c>
      <c s="6" r="H983">
        <v>32</v>
      </c>
      <c s="25" r="I983">
        <v>0</v>
      </c>
      <c t="str" s="18" r="J983">
        <f>CONCATENATE("LMbid:",(G983*1000))</f>
        <v>LMbid:32000</v>
      </c>
      <c t="str" s="18" r="K983">
        <f>CONCATENATE("LMUnscheduled:",(I983*1000))</f>
        <v>LMUnscheduled:0</v>
      </c>
      <c t="str" s="18" r="L983">
        <f>CONCATENATE("LMPlanned:",(N983*1000))</f>
        <v>LMPlanned:0</v>
      </c>
      <c t="str" s="18" r="M983">
        <f>CONCATENATE("LMSettled:",(P983*1000))</f>
        <v>LMSettled:32000</v>
      </c>
      <c s="25" r="N983">
        <v>0</v>
      </c>
      <c s="24" r="O983"/>
      <c s="6" r="P983">
        <v>32</v>
      </c>
      <c s="10" r="Q983">
        <v>-1</v>
      </c>
      <c s="28" r="R983">
        <v>-30.15</v>
      </c>
      <c s="28" r="S983">
        <v>912.26</v>
      </c>
      <c s="10" r="T983"/>
      <c s="20" r="U983">
        <f>X983*32</f>
        <v>1012.8</v>
      </c>
      <c s="29" r="V983">
        <f>IF((U983=0),0,(S983/U983))</f>
        <v>0.900730647709321</v>
      </c>
      <c s="28" r="X983">
        <f>(AA983+AB983)*AC983</f>
        <v>31.65</v>
      </c>
      <c s="10" r="Y983"/>
      <c s="22" r="AA983">
        <v>29.11</v>
      </c>
      <c s="22" r="AB983">
        <v>2.54</v>
      </c>
      <c s="22" r="AC983">
        <v>1</v>
      </c>
      <c s="22" r="AD983">
        <v>0.9</v>
      </c>
    </row>
    <row customHeight="1" r="984" ht="12.0">
      <c s="13" r="A984">
        <v>41315.9166666667</v>
      </c>
      <c s="16" r="B984">
        <v>41315.9166666667</v>
      </c>
      <c s="13" r="C984">
        <f>A984+TIME(5,0,0)</f>
        <v>41316.125</v>
      </c>
      <c s="17" r="D984">
        <f>DATE(YEAR(C984),MONTH(C984),DAY(C984))</f>
        <v>41316</v>
      </c>
      <c s="18" r="E984">
        <f>HOUR(C984)</f>
        <v>3</v>
      </c>
      <c t="str" s="18" r="F984">
        <f>CONCATENATE("LMsched:",(H984*1000))</f>
        <v>LMsched:32000</v>
      </c>
      <c s="11" r="G984">
        <v>32</v>
      </c>
      <c s="6" r="H984">
        <v>32</v>
      </c>
      <c s="25" r="I984">
        <v>0</v>
      </c>
      <c t="str" s="18" r="J984">
        <f>CONCATENATE("LMbid:",(G984*1000))</f>
        <v>LMbid:32000</v>
      </c>
      <c t="str" s="18" r="K984">
        <f>CONCATENATE("LMUnscheduled:",(I984*1000))</f>
        <v>LMUnscheduled:0</v>
      </c>
      <c t="str" s="18" r="L984">
        <f>CONCATENATE("LMPlanned:",(N984*1000))</f>
        <v>LMPlanned:0</v>
      </c>
      <c t="str" s="18" r="M984">
        <f>CONCATENATE("LMSettled:",(P984*1000))</f>
        <v>LMSettled:32000</v>
      </c>
      <c s="25" r="N984">
        <v>0</v>
      </c>
      <c s="24" r="O984"/>
      <c s="6" r="P984">
        <v>32</v>
      </c>
      <c s="10" r="Q984">
        <v>-1</v>
      </c>
      <c s="28" r="R984">
        <v>-27.05</v>
      </c>
      <c s="28" r="S984">
        <v>1154.5</v>
      </c>
      <c s="10" r="T984"/>
      <c s="20" r="U984">
        <f>X984*32</f>
        <v>1172.8</v>
      </c>
      <c s="29" r="V984">
        <f>IF((U984=0),0,(S984/U984))</f>
        <v>0.984396316507504</v>
      </c>
      <c s="28" r="X984">
        <f>(AA984+AB984)*AC984</f>
        <v>36.65</v>
      </c>
      <c s="10" r="Y984"/>
      <c s="22" r="AA984">
        <v>28.24</v>
      </c>
      <c s="22" r="AB984">
        <v>8.41</v>
      </c>
      <c s="22" r="AC984">
        <v>1</v>
      </c>
      <c s="22" r="AD984">
        <v>0.98</v>
      </c>
    </row>
    <row customHeight="1" r="985" ht="12.0">
      <c s="13" r="A985">
        <v>41315.9583333333</v>
      </c>
      <c s="16" r="B985">
        <v>41315.9583333333</v>
      </c>
      <c s="13" r="C985">
        <f>A985+TIME(5,0,0)</f>
        <v>41316.1666666667</v>
      </c>
      <c s="17" r="D985">
        <f>DATE(YEAR(C985),MONTH(C985),DAY(C985))</f>
        <v>41316</v>
      </c>
      <c s="18" r="E985">
        <f>HOUR(C985)</f>
        <v>4</v>
      </c>
      <c t="str" s="18" r="F985">
        <f>CONCATENATE("LMsched:",(H985*1000))</f>
        <v>LMsched:32000</v>
      </c>
      <c s="11" r="G985">
        <v>32</v>
      </c>
      <c s="6" r="H985">
        <v>32</v>
      </c>
      <c s="25" r="I985">
        <v>0</v>
      </c>
      <c t="str" s="18" r="J985">
        <f>CONCATENATE("LMbid:",(G985*1000))</f>
        <v>LMbid:32000</v>
      </c>
      <c t="str" s="18" r="K985">
        <f>CONCATENATE("LMUnscheduled:",(I985*1000))</f>
        <v>LMUnscheduled:0</v>
      </c>
      <c t="str" s="18" r="L985">
        <f>CONCATENATE("LMPlanned:",(N985*1000))</f>
        <v>LMPlanned:0</v>
      </c>
      <c t="str" s="18" r="M985">
        <f>CONCATENATE("LMSettled:",(P985*1000))</f>
        <v>LMSettled:32000</v>
      </c>
      <c s="25" r="N985">
        <v>0</v>
      </c>
      <c s="24" r="O985"/>
      <c s="6" r="P985">
        <v>32</v>
      </c>
      <c s="10" r="Q985">
        <v>-2</v>
      </c>
      <c s="28" r="R985">
        <v>-47.46</v>
      </c>
      <c s="28" r="S985">
        <v>797.95</v>
      </c>
      <c s="10" r="T985"/>
      <c s="20" r="U985">
        <f>X985*32</f>
        <v>852.8</v>
      </c>
      <c s="29" r="V985">
        <f>IF((U985=0),0,(S985/U985))</f>
        <v>0.935682457786116</v>
      </c>
      <c s="28" r="X985">
        <f>(AA985+AB985)*AC985</f>
        <v>26.65</v>
      </c>
      <c s="10" r="Y985"/>
      <c s="22" r="AA985">
        <v>24.61</v>
      </c>
      <c s="22" r="AB985">
        <v>2.04</v>
      </c>
      <c s="22" r="AC985">
        <v>1</v>
      </c>
      <c s="22" r="AD985">
        <v>0.94</v>
      </c>
    </row>
    <row customHeight="1" r="986" ht="12.0">
      <c s="13" r="A986">
        <v>41316</v>
      </c>
      <c s="16" r="B986">
        <v>41316</v>
      </c>
      <c s="13" r="C986">
        <f>A986+TIME(5,0,0)</f>
        <v>41316.2083333333</v>
      </c>
      <c s="17" r="D986">
        <f>DATE(YEAR(C986),MONTH(C986),DAY(C986))</f>
        <v>41316</v>
      </c>
      <c s="18" r="E986">
        <f>HOUR(C986)</f>
        <v>5</v>
      </c>
      <c t="str" s="18" r="F986">
        <f>CONCATENATE("LMsched:",(H986*1000))</f>
        <v>LMsched:32000</v>
      </c>
      <c s="11" r="G986">
        <v>32</v>
      </c>
      <c s="6" r="H986">
        <v>32</v>
      </c>
      <c s="25" r="I986">
        <v>0</v>
      </c>
      <c t="str" s="18" r="J986">
        <f>CONCATENATE("LMbid:",(G986*1000))</f>
        <v>LMbid:32000</v>
      </c>
      <c t="str" s="18" r="K986">
        <f>CONCATENATE("LMUnscheduled:",(I986*1000))</f>
        <v>LMUnscheduled:0</v>
      </c>
      <c t="str" s="18" r="L986">
        <f>CONCATENATE("LMPlanned:",(N986*1000))</f>
        <v>LMPlanned:0</v>
      </c>
      <c t="str" s="18" r="M986">
        <f>CONCATENATE("LMSettled:",(P986*1000))</f>
        <v>LMSettled:32000</v>
      </c>
      <c s="25" r="N986">
        <v>0</v>
      </c>
      <c s="24" r="O986"/>
      <c s="6" r="P986">
        <v>32</v>
      </c>
      <c s="10" r="Q986">
        <v>-1</v>
      </c>
      <c s="28" r="R986">
        <v>-24.13</v>
      </c>
      <c s="28" r="S986">
        <v>473.52</v>
      </c>
      <c s="10" r="T986"/>
      <c s="20" r="U986">
        <f>X986*32</f>
        <v>481.6</v>
      </c>
      <c s="29" r="V986">
        <f>IF((U986=0),0,(S986/U986))</f>
        <v>0.983222591362126</v>
      </c>
      <c s="28" r="X986">
        <f>(AA986+AB986)*AC986</f>
        <v>15.05</v>
      </c>
      <c s="10" r="Y986"/>
      <c s="22" r="AA986">
        <v>10.8</v>
      </c>
      <c s="22" r="AB986">
        <v>4.25</v>
      </c>
      <c s="22" r="AC986">
        <v>1</v>
      </c>
      <c s="22" r="AD986">
        <v>0.98</v>
      </c>
    </row>
    <row customHeight="1" r="987" ht="12.0">
      <c s="13" r="A987">
        <v>41316.0416666667</v>
      </c>
      <c s="16" r="B987">
        <v>41316.0416666667</v>
      </c>
      <c s="13" r="C987">
        <f>A987+TIME(5,0,0)</f>
        <v>41316.25</v>
      </c>
      <c s="17" r="D987">
        <f>DATE(YEAR(C987),MONTH(C987),DAY(C987))</f>
        <v>41316</v>
      </c>
      <c s="18" r="E987">
        <f>HOUR(C987)</f>
        <v>6</v>
      </c>
      <c t="str" s="18" r="F987">
        <f>CONCATENATE("LMsched:",(H987*1000))</f>
        <v>LMsched:32000</v>
      </c>
      <c s="11" r="G987">
        <v>32</v>
      </c>
      <c s="6" r="H987">
        <v>32</v>
      </c>
      <c s="25" r="I987">
        <v>0</v>
      </c>
      <c t="str" s="18" r="J987">
        <f>CONCATENATE("LMbid:",(G987*1000))</f>
        <v>LMbid:32000</v>
      </c>
      <c t="str" s="18" r="K987">
        <f>CONCATENATE("LMUnscheduled:",(I987*1000))</f>
        <v>LMUnscheduled:0</v>
      </c>
      <c t="str" s="18" r="L987">
        <f>CONCATENATE("LMPlanned:",(N987*1000))</f>
        <v>LMPlanned:0</v>
      </c>
      <c t="str" s="18" r="M987">
        <f>CONCATENATE("LMSettled:",(P987*1000))</f>
        <v>LMSettled:32000</v>
      </c>
      <c s="25" r="N987">
        <v>0</v>
      </c>
      <c s="24" r="O987"/>
      <c s="6" r="P987">
        <v>32</v>
      </c>
      <c s="10" r="Q987">
        <v>-2</v>
      </c>
      <c s="28" r="R987">
        <v>-47.76</v>
      </c>
      <c s="28" r="S987">
        <v>342.42</v>
      </c>
      <c s="10" r="T987"/>
      <c s="20" r="U987">
        <f>X987*32</f>
        <v>361.6</v>
      </c>
      <c s="29" r="V987">
        <f>IF((U987=0),0,(S987/U987))</f>
        <v>0.94695796460177</v>
      </c>
      <c s="28" r="X987">
        <f>(AA987+AB987)*AC987</f>
        <v>11.3</v>
      </c>
      <c s="10" r="Y987"/>
      <c s="22" r="AA987">
        <v>6.41</v>
      </c>
      <c s="22" r="AB987">
        <v>4.89</v>
      </c>
      <c s="22" r="AC987">
        <v>1</v>
      </c>
      <c s="22" r="AD987">
        <v>0.95</v>
      </c>
    </row>
    <row customHeight="1" r="988" ht="12.0">
      <c s="13" r="A988">
        <v>41316.0833333333</v>
      </c>
      <c s="16" r="B988">
        <v>41316.0833333333</v>
      </c>
      <c s="13" r="C988">
        <f>A988+TIME(5,0,0)</f>
        <v>41316.2916666667</v>
      </c>
      <c s="17" r="D988">
        <f>DATE(YEAR(C988),MONTH(C988),DAY(C988))</f>
        <v>41316</v>
      </c>
      <c s="18" r="E988">
        <f>HOUR(C988)</f>
        <v>7</v>
      </c>
      <c t="str" s="18" r="F988">
        <f>CONCATENATE("LMsched:",(H988*1000))</f>
        <v>LMsched:32000</v>
      </c>
      <c s="11" r="G988">
        <v>32</v>
      </c>
      <c s="6" r="H988">
        <v>32</v>
      </c>
      <c s="25" r="I988">
        <v>0</v>
      </c>
      <c t="str" s="18" r="J988">
        <f>CONCATENATE("LMbid:",(G988*1000))</f>
        <v>LMbid:32000</v>
      </c>
      <c t="str" s="18" r="K988">
        <f>CONCATENATE("LMUnscheduled:",(I988*1000))</f>
        <v>LMUnscheduled:0</v>
      </c>
      <c t="str" s="18" r="L988">
        <f>CONCATENATE("LMPlanned:",(N988*1000))</f>
        <v>LMPlanned:0</v>
      </c>
      <c t="str" s="18" r="M988">
        <f>CONCATENATE("LMSettled:",(P988*1000))</f>
        <v>LMSettled:32000</v>
      </c>
      <c s="25" r="N988">
        <v>0</v>
      </c>
      <c s="24" r="O988"/>
      <c s="6" r="P988">
        <v>32</v>
      </c>
      <c s="10" r="Q988">
        <v>-1</v>
      </c>
      <c s="28" r="R988">
        <v>-24.06</v>
      </c>
      <c s="28" r="S988">
        <v>161.11</v>
      </c>
      <c s="10" r="T988"/>
      <c s="20" r="U988">
        <f>X988*32</f>
        <v>170.88</v>
      </c>
      <c s="29" r="V988">
        <f>IF((U988=0),0,(S988/U988))</f>
        <v>0.942825374531835</v>
      </c>
      <c s="28" r="X988">
        <f>(AA988+AB988)*AC988</f>
        <v>5.34</v>
      </c>
      <c s="10" r="Y988"/>
      <c s="22" r="AA988">
        <v>4.79</v>
      </c>
      <c s="22" r="AB988">
        <v>0.55</v>
      </c>
      <c s="22" r="AC988">
        <v>1</v>
      </c>
      <c s="22" r="AD988">
        <v>0.94</v>
      </c>
    </row>
    <row customHeight="1" r="989" ht="12.0">
      <c s="13" r="A989">
        <v>41316.125</v>
      </c>
      <c s="16" r="B989">
        <v>41316.125</v>
      </c>
      <c s="13" r="C989">
        <f>A989+TIME(5,0,0)</f>
        <v>41316.3333333333</v>
      </c>
      <c s="17" r="D989">
        <f>DATE(YEAR(C989),MONTH(C989),DAY(C989))</f>
        <v>41316</v>
      </c>
      <c s="18" r="E989">
        <f>HOUR(C989)</f>
        <v>8</v>
      </c>
      <c t="str" s="18" r="F989">
        <f>CONCATENATE("LMsched:",(H989*1000))</f>
        <v>LMsched:32000</v>
      </c>
      <c s="11" r="G989">
        <v>32</v>
      </c>
      <c s="6" r="H989">
        <v>32</v>
      </c>
      <c s="25" r="I989">
        <v>0</v>
      </c>
      <c t="str" s="18" r="J989">
        <f>CONCATENATE("LMbid:",(G989*1000))</f>
        <v>LMbid:32000</v>
      </c>
      <c t="str" s="18" r="K989">
        <f>CONCATENATE("LMUnscheduled:",(I989*1000))</f>
        <v>LMUnscheduled:0</v>
      </c>
      <c t="str" s="18" r="L989">
        <f>CONCATENATE("LMPlanned:",(N989*1000))</f>
        <v>LMPlanned:0</v>
      </c>
      <c t="str" s="18" r="M989">
        <f>CONCATENATE("LMSettled:",(P989*1000))</f>
        <v>LMSettled:32000</v>
      </c>
      <c s="25" r="N989">
        <v>0</v>
      </c>
      <c s="24" r="O989"/>
      <c s="6" r="P989">
        <v>32</v>
      </c>
      <c s="10" r="Q989">
        <v>0</v>
      </c>
      <c s="28" r="R989">
        <v>0</v>
      </c>
      <c s="28" r="S989">
        <v>387.71</v>
      </c>
      <c s="10" r="T989"/>
      <c s="20" r="U989">
        <f>X989*32</f>
        <v>402.88</v>
      </c>
      <c s="29" r="V989">
        <f>IF((U989=0),0,(S989/U989))</f>
        <v>0.96234610802224</v>
      </c>
      <c s="28" r="X989">
        <f>(AA989+AB989)*AC989</f>
        <v>12.59</v>
      </c>
      <c s="10" r="Y989"/>
      <c s="22" r="AA989">
        <v>8.14</v>
      </c>
      <c s="22" r="AB989">
        <v>4.45</v>
      </c>
      <c s="22" r="AC989">
        <v>1</v>
      </c>
      <c s="22" r="AD989">
        <v>0.96</v>
      </c>
    </row>
    <row customHeight="1" r="990" ht="12.0">
      <c s="13" r="A990">
        <v>41316.1666666667</v>
      </c>
      <c s="16" r="B990">
        <v>41316.1666666667</v>
      </c>
      <c s="13" r="C990">
        <f>A990+TIME(5,0,0)</f>
        <v>41316.375</v>
      </c>
      <c s="17" r="D990">
        <f>DATE(YEAR(C990),MONTH(C990),DAY(C990))</f>
        <v>41316</v>
      </c>
      <c s="18" r="E990">
        <f>HOUR(C990)</f>
        <v>9</v>
      </c>
      <c t="str" s="18" r="F990">
        <f>CONCATENATE("LMsched:",(H990*1000))</f>
        <v>LMsched:32000</v>
      </c>
      <c s="11" r="G990">
        <v>32</v>
      </c>
      <c s="6" r="H990">
        <v>32</v>
      </c>
      <c s="25" r="I990">
        <v>0</v>
      </c>
      <c t="str" s="18" r="J990">
        <f>CONCATENATE("LMbid:",(G990*1000))</f>
        <v>LMbid:32000</v>
      </c>
      <c t="str" s="18" r="K990">
        <f>CONCATENATE("LMUnscheduled:",(I990*1000))</f>
        <v>LMUnscheduled:0</v>
      </c>
      <c t="str" s="18" r="L990">
        <f>CONCATENATE("LMPlanned:",(N990*1000))</f>
        <v>LMPlanned:0</v>
      </c>
      <c t="str" s="18" r="M990">
        <f>CONCATENATE("LMSettled:",(P990*1000))</f>
        <v>LMSettled:32000</v>
      </c>
      <c s="25" r="N990">
        <v>0</v>
      </c>
      <c s="24" r="O990"/>
      <c s="6" r="P990">
        <v>32</v>
      </c>
      <c s="10" r="Q990">
        <v>1</v>
      </c>
      <c s="28" r="R990">
        <v>21.4</v>
      </c>
      <c s="28" r="S990">
        <v>928.25</v>
      </c>
      <c s="10" r="T990"/>
      <c s="20" r="U990">
        <f>X990*32</f>
        <v>991.04</v>
      </c>
      <c s="29" r="V990">
        <f>IF((U990=0),0,(S990/U990))</f>
        <v>0.936642315143687</v>
      </c>
      <c s="28" r="X990">
        <f>(AA990+AB990)*AC990</f>
        <v>30.97</v>
      </c>
      <c s="10" r="Y990"/>
      <c s="22" r="AA990">
        <v>27.53</v>
      </c>
      <c s="22" r="AB990">
        <v>3.44</v>
      </c>
      <c s="22" r="AC990">
        <v>1</v>
      </c>
      <c s="22" r="AD990">
        <v>0.94</v>
      </c>
    </row>
    <row customHeight="1" r="991" ht="12.0">
      <c s="13" r="A991">
        <v>41316.2083333333</v>
      </c>
      <c s="16" r="B991">
        <v>41316.2083333333</v>
      </c>
      <c s="13" r="C991">
        <f>A991+TIME(5,0,0)</f>
        <v>41316.4166666667</v>
      </c>
      <c s="17" r="D991">
        <f>DATE(YEAR(C991),MONTH(C991),DAY(C991))</f>
        <v>41316</v>
      </c>
      <c s="18" r="E991">
        <f>HOUR(C991)</f>
        <v>10</v>
      </c>
      <c t="str" s="18" r="F991">
        <f>CONCATENATE("LMsched:",(H991*1000))</f>
        <v>LMsched:32000</v>
      </c>
      <c s="11" r="G991">
        <v>32</v>
      </c>
      <c s="6" r="H991">
        <v>32</v>
      </c>
      <c s="25" r="I991">
        <v>0</v>
      </c>
      <c t="str" s="18" r="J991">
        <f>CONCATENATE("LMbid:",(G991*1000))</f>
        <v>LMbid:32000</v>
      </c>
      <c t="str" s="18" r="K991">
        <f>CONCATENATE("LMUnscheduled:",(I991*1000))</f>
        <v>LMUnscheduled:0</v>
      </c>
      <c t="str" s="18" r="L991">
        <f>CONCATENATE("LMPlanned:",(N991*1000))</f>
        <v>LMPlanned:0</v>
      </c>
      <c t="str" s="18" r="M991">
        <f>CONCATENATE("LMSettled:",(P991*1000))</f>
        <v>LMSettled:32000</v>
      </c>
      <c s="25" r="N991">
        <v>0</v>
      </c>
      <c s="24" r="O991"/>
      <c s="6" r="P991">
        <v>32</v>
      </c>
      <c s="10" r="Q991">
        <v>-2</v>
      </c>
      <c s="28" r="R991">
        <v>-48.3</v>
      </c>
      <c s="28" r="S991">
        <v>568.8</v>
      </c>
      <c s="10" r="T991"/>
      <c s="20" r="U991">
        <f>X991*32</f>
        <v>594.88</v>
      </c>
      <c s="29" r="V991">
        <f>IF((U991=0),0,(S991/U991))</f>
        <v>0.956159225389994</v>
      </c>
      <c s="28" r="X991">
        <f>(AA991+AB991)*AC991</f>
        <v>18.59</v>
      </c>
      <c s="10" r="Y991"/>
      <c s="22" r="AA991">
        <v>14</v>
      </c>
      <c s="22" r="AB991">
        <v>4.59</v>
      </c>
      <c s="22" r="AC991">
        <v>1</v>
      </c>
      <c s="22" r="AD991">
        <v>0.96</v>
      </c>
    </row>
    <row customHeight="1" r="992" ht="12.0">
      <c s="13" r="A992">
        <v>41316.25</v>
      </c>
      <c s="16" r="B992">
        <v>41316.25</v>
      </c>
      <c s="13" r="C992">
        <f>A992+TIME(5,0,0)</f>
        <v>41316.4583333333</v>
      </c>
      <c s="17" r="D992">
        <f>DATE(YEAR(C992),MONTH(C992),DAY(C992))</f>
        <v>41316</v>
      </c>
      <c s="18" r="E992">
        <f>HOUR(C992)</f>
        <v>11</v>
      </c>
      <c t="str" s="18" r="F992">
        <f>CONCATENATE("LMsched:",(H992*1000))</f>
        <v>LMsched:32000</v>
      </c>
      <c s="11" r="G992">
        <v>32</v>
      </c>
      <c s="6" r="H992">
        <v>32</v>
      </c>
      <c s="25" r="I992">
        <v>0</v>
      </c>
      <c t="str" s="18" r="J992">
        <f>CONCATENATE("LMbid:",(G992*1000))</f>
        <v>LMbid:32000</v>
      </c>
      <c t="str" s="18" r="K992">
        <f>CONCATENATE("LMUnscheduled:",(I992*1000))</f>
        <v>LMUnscheduled:0</v>
      </c>
      <c t="str" s="18" r="L992">
        <f>CONCATENATE("LMPlanned:",(N992*1000))</f>
        <v>LMPlanned:0</v>
      </c>
      <c t="str" s="18" r="M992">
        <f>CONCATENATE("LMSettled:",(P992*1000))</f>
        <v>LMSettled:32000</v>
      </c>
      <c s="25" r="N992">
        <v>0</v>
      </c>
      <c s="24" r="O992"/>
      <c s="6" r="P992">
        <v>32</v>
      </c>
      <c s="10" r="Q992">
        <v>-5</v>
      </c>
      <c s="28" r="R992">
        <v>-131.95</v>
      </c>
      <c s="28" r="S992">
        <v>623.1</v>
      </c>
      <c s="10" r="T992"/>
      <c s="20" r="U992">
        <f>X992*32</f>
        <v>692.48</v>
      </c>
      <c s="29" r="V992">
        <f>IF((U992=0),0,(S992/U992))</f>
        <v>0.89980938077634</v>
      </c>
      <c s="28" r="X992">
        <f>(AA992+AB992)*AC992</f>
        <v>21.64</v>
      </c>
      <c s="10" r="Y992"/>
      <c s="22" r="AA992">
        <v>15.51</v>
      </c>
      <c s="22" r="AB992">
        <v>6.13</v>
      </c>
      <c s="22" r="AC992">
        <v>1</v>
      </c>
      <c s="22" r="AD992">
        <v>0.9</v>
      </c>
    </row>
    <row customHeight="1" r="993" ht="12.0">
      <c s="13" r="A993">
        <v>41316.2916666667</v>
      </c>
      <c s="16" r="B993">
        <v>41316.2916666667</v>
      </c>
      <c s="13" r="C993">
        <f>A993+TIME(5,0,0)</f>
        <v>41316.5</v>
      </c>
      <c s="17" r="D993">
        <f>DATE(YEAR(C993),MONTH(C993),DAY(C993))</f>
        <v>41316</v>
      </c>
      <c s="18" r="E993">
        <f>HOUR(C993)</f>
        <v>12</v>
      </c>
      <c t="str" s="18" r="F993">
        <f>CONCATENATE("LMsched:",(H993*1000))</f>
        <v>LMsched:32000</v>
      </c>
      <c s="11" r="G993">
        <v>32</v>
      </c>
      <c s="6" r="H993">
        <v>32</v>
      </c>
      <c s="25" r="I993">
        <v>0</v>
      </c>
      <c t="str" s="18" r="J993">
        <f>CONCATENATE("LMbid:",(G993*1000))</f>
        <v>LMbid:32000</v>
      </c>
      <c t="str" s="18" r="K993">
        <f>CONCATENATE("LMUnscheduled:",(I993*1000))</f>
        <v>LMUnscheduled:0</v>
      </c>
      <c t="str" s="18" r="L993">
        <f>CONCATENATE("LMPlanned:",(N993*1000))</f>
        <v>LMPlanned:0</v>
      </c>
      <c t="str" s="18" r="M993">
        <f>CONCATENATE("LMSettled:",(P993*1000))</f>
        <v>LMSettled:32000</v>
      </c>
      <c s="25" r="N993">
        <v>0</v>
      </c>
      <c s="24" r="O993"/>
      <c s="6" r="P993">
        <v>32</v>
      </c>
      <c s="10" r="Q993">
        <v>2</v>
      </c>
      <c s="28" r="R993">
        <v>66.02</v>
      </c>
      <c s="28" r="S993">
        <v>1103.19</v>
      </c>
      <c s="10" r="T993"/>
      <c s="20" r="U993">
        <f>X993*32</f>
        <v>1143.68</v>
      </c>
      <c s="29" r="V993">
        <f>IF((U993=0),0,(S993/U993))</f>
        <v>0.96459674034695</v>
      </c>
      <c s="28" r="X993">
        <f>(AA993+AB993)*AC993</f>
        <v>35.74</v>
      </c>
      <c s="10" r="Y993"/>
      <c s="22" r="AA993">
        <v>30.76</v>
      </c>
      <c s="22" r="AB993">
        <v>4.98</v>
      </c>
      <c s="22" r="AC993">
        <v>1</v>
      </c>
      <c s="22" r="AD993">
        <v>0.96</v>
      </c>
    </row>
    <row customHeight="1" r="994" ht="12.0">
      <c s="13" r="A994">
        <v>41316.3333333333</v>
      </c>
      <c s="16" r="B994">
        <v>41316.3333333333</v>
      </c>
      <c s="13" r="C994">
        <f>A994+TIME(5,0,0)</f>
        <v>41316.5416666667</v>
      </c>
      <c s="17" r="D994">
        <f>DATE(YEAR(C994),MONTH(C994),DAY(C994))</f>
        <v>41316</v>
      </c>
      <c s="18" r="E994">
        <f>HOUR(C994)</f>
        <v>13</v>
      </c>
      <c t="str" s="18" r="F994">
        <f>CONCATENATE("LMsched:",(H994*1000))</f>
        <v>LMsched:32000</v>
      </c>
      <c s="11" r="G994">
        <v>32</v>
      </c>
      <c s="6" r="H994">
        <v>32</v>
      </c>
      <c s="25" r="I994">
        <v>0</v>
      </c>
      <c t="str" s="18" r="J994">
        <f>CONCATENATE("LMbid:",(G994*1000))</f>
        <v>LMbid:32000</v>
      </c>
      <c t="str" s="18" r="K994">
        <f>CONCATENATE("LMUnscheduled:",(I994*1000))</f>
        <v>LMUnscheduled:0</v>
      </c>
      <c t="str" s="18" r="L994">
        <f>CONCATENATE("LMPlanned:",(N994*1000))</f>
        <v>LMPlanned:0</v>
      </c>
      <c t="str" s="18" r="M994">
        <f>CONCATENATE("LMSettled:",(P994*1000))</f>
        <v>LMSettled:32000</v>
      </c>
      <c s="25" r="N994">
        <v>0</v>
      </c>
      <c s="24" r="O994"/>
      <c s="6" r="P994">
        <v>32</v>
      </c>
      <c s="10" r="Q994">
        <v>-2</v>
      </c>
      <c s="28" r="R994">
        <v>-67.8</v>
      </c>
      <c s="28" r="S994">
        <v>1251.9</v>
      </c>
      <c s="10" r="T994"/>
      <c s="20" r="U994">
        <f>X994*32</f>
        <v>1277.44</v>
      </c>
      <c s="29" r="V994">
        <f>IF((U994=0),0,(S994/U994))</f>
        <v>0.980006888777555</v>
      </c>
      <c s="28" r="X994">
        <f>(AA994+AB994)*AC994</f>
        <v>39.92</v>
      </c>
      <c s="10" r="Y994"/>
      <c s="22" r="AA994">
        <v>35.36</v>
      </c>
      <c s="22" r="AB994">
        <v>4.56</v>
      </c>
      <c s="22" r="AC994">
        <v>1</v>
      </c>
      <c s="22" r="AD994">
        <v>0.98</v>
      </c>
    </row>
    <row customHeight="1" r="995" ht="12.0">
      <c s="13" r="A995">
        <v>41316.375</v>
      </c>
      <c s="16" r="B995">
        <v>41316.375</v>
      </c>
      <c s="13" r="C995">
        <f>A995+TIME(5,0,0)</f>
        <v>41316.5833333333</v>
      </c>
      <c s="17" r="D995">
        <f>DATE(YEAR(C995),MONTH(C995),DAY(C995))</f>
        <v>41316</v>
      </c>
      <c s="18" r="E995">
        <f>HOUR(C995)</f>
        <v>14</v>
      </c>
      <c t="str" s="18" r="F995">
        <f>CONCATENATE("LMsched:",(H995*1000))</f>
        <v>LMsched:32000</v>
      </c>
      <c s="11" r="G995">
        <v>32</v>
      </c>
      <c s="6" r="H995">
        <v>32</v>
      </c>
      <c s="25" r="I995">
        <v>0</v>
      </c>
      <c t="str" s="18" r="J995">
        <f>CONCATENATE("LMbid:",(G995*1000))</f>
        <v>LMbid:32000</v>
      </c>
      <c t="str" s="18" r="K995">
        <f>CONCATENATE("LMUnscheduled:",(I995*1000))</f>
        <v>LMUnscheduled:0</v>
      </c>
      <c t="str" s="18" r="L995">
        <f>CONCATENATE("LMPlanned:",(N995*1000))</f>
        <v>LMPlanned:0</v>
      </c>
      <c t="str" s="18" r="M995">
        <f>CONCATENATE("LMSettled:",(P995*1000))</f>
        <v>LMSettled:32000</v>
      </c>
      <c s="25" r="N995">
        <v>0</v>
      </c>
      <c s="24" r="O995"/>
      <c s="6" r="P995">
        <v>32</v>
      </c>
      <c s="10" r="Q995">
        <v>-2</v>
      </c>
      <c s="28" r="R995">
        <v>-53.12</v>
      </c>
      <c s="28" r="S995">
        <v>1305.22</v>
      </c>
      <c s="10" r="T995"/>
      <c s="20" r="U995">
        <f>X995*32</f>
        <v>1341.76</v>
      </c>
      <c s="29" r="V995">
        <f>IF((U995=0),0,(S995/U995))</f>
        <v>0.972767111853088</v>
      </c>
      <c s="28" r="X995">
        <f>(AA995+AB995)*AC995</f>
        <v>41.93</v>
      </c>
      <c s="10" r="Y995"/>
      <c s="22" r="AA995">
        <v>37.44</v>
      </c>
      <c s="22" r="AB995">
        <v>4.49</v>
      </c>
      <c s="22" r="AC995">
        <v>1</v>
      </c>
      <c s="22" r="AD995">
        <v>0.97</v>
      </c>
    </row>
    <row customHeight="1" r="996" ht="12.0">
      <c s="13" r="A996">
        <v>41316.4166666667</v>
      </c>
      <c s="16" r="B996">
        <v>41316.4166666667</v>
      </c>
      <c s="13" r="C996">
        <f>A996+TIME(5,0,0)</f>
        <v>41316.625</v>
      </c>
      <c s="17" r="D996">
        <f>DATE(YEAR(C996),MONTH(C996),DAY(C996))</f>
        <v>41316</v>
      </c>
      <c s="18" r="E996">
        <f>HOUR(C996)</f>
        <v>15</v>
      </c>
      <c t="str" s="18" r="F996">
        <f>CONCATENATE("LMsched:",(H996*1000))</f>
        <v>LMsched:32000</v>
      </c>
      <c s="11" r="G996">
        <v>32</v>
      </c>
      <c s="6" r="H996">
        <v>32</v>
      </c>
      <c s="25" r="I996">
        <v>0</v>
      </c>
      <c t="str" s="18" r="J996">
        <f>CONCATENATE("LMbid:",(G996*1000))</f>
        <v>LMbid:32000</v>
      </c>
      <c t="str" s="18" r="K996">
        <f>CONCATENATE("LMUnscheduled:",(I996*1000))</f>
        <v>LMUnscheduled:0</v>
      </c>
      <c t="str" s="18" r="L996">
        <f>CONCATENATE("LMPlanned:",(N996*1000))</f>
        <v>LMPlanned:0</v>
      </c>
      <c t="str" s="18" r="M996">
        <f>CONCATENATE("LMSettled:",(P996*1000))</f>
        <v>LMSettled:32000</v>
      </c>
      <c s="25" r="N996">
        <v>0</v>
      </c>
      <c s="24" r="O996"/>
      <c s="6" r="P996">
        <v>32</v>
      </c>
      <c s="10" r="Q996">
        <v>-1</v>
      </c>
      <c s="28" r="R996">
        <v>-26.29</v>
      </c>
      <c s="28" r="S996">
        <v>840.28</v>
      </c>
      <c s="10" r="T996"/>
      <c s="20" r="U996">
        <f>X996*32</f>
        <v>873.28</v>
      </c>
      <c s="29" r="V996">
        <f>IF((U996=0),0,(S996/U996))</f>
        <v>0.962211432759252</v>
      </c>
      <c s="28" r="X996">
        <f>(AA996+AB996)*AC996</f>
        <v>27.29</v>
      </c>
      <c s="10" r="Y996"/>
      <c s="22" r="AA996">
        <v>24.89</v>
      </c>
      <c s="22" r="AB996">
        <v>2.4</v>
      </c>
      <c s="22" r="AC996">
        <v>1</v>
      </c>
      <c s="22" r="AD996">
        <v>0.96</v>
      </c>
    </row>
    <row customHeight="1" r="997" ht="12.0">
      <c s="13" r="A997">
        <v>41316.4583333333</v>
      </c>
      <c s="16" r="B997">
        <v>41316.4583333333</v>
      </c>
      <c s="13" r="C997">
        <f>A997+TIME(5,0,0)</f>
        <v>41316.6666666667</v>
      </c>
      <c s="17" r="D997">
        <f>DATE(YEAR(C997),MONTH(C997),DAY(C997))</f>
        <v>41316</v>
      </c>
      <c s="18" r="E997">
        <f>HOUR(C997)</f>
        <v>16</v>
      </c>
      <c t="str" s="18" r="F997">
        <f>CONCATENATE("LMsched:",(H997*1000))</f>
        <v>LMsched:32000</v>
      </c>
      <c s="11" r="G997">
        <v>32</v>
      </c>
      <c s="6" r="H997">
        <v>32</v>
      </c>
      <c s="25" r="I997">
        <v>0</v>
      </c>
      <c t="str" s="18" r="J997">
        <f>CONCATENATE("LMbid:",(G997*1000))</f>
        <v>LMbid:32000</v>
      </c>
      <c t="str" s="18" r="K997">
        <f>CONCATENATE("LMUnscheduled:",(I997*1000))</f>
        <v>LMUnscheduled:0</v>
      </c>
      <c t="str" s="18" r="L997">
        <f>CONCATENATE("LMPlanned:",(N997*1000))</f>
        <v>LMPlanned:0</v>
      </c>
      <c t="str" s="18" r="M997">
        <f>CONCATENATE("LMSettled:",(P997*1000))</f>
        <v>LMSettled:32000</v>
      </c>
      <c s="25" r="N997">
        <v>0</v>
      </c>
      <c s="24" r="O997"/>
      <c s="6" r="P997">
        <v>32</v>
      </c>
      <c s="10" r="Q997">
        <v>-1</v>
      </c>
      <c s="28" r="R997">
        <v>-30.01</v>
      </c>
      <c s="28" r="S997">
        <v>1256.3</v>
      </c>
      <c s="10" r="T997"/>
      <c s="20" r="U997">
        <f>X997*32</f>
        <v>1289.92</v>
      </c>
      <c s="29" r="V997">
        <f>IF((U997=0),0,(S997/U997))</f>
        <v>0.973936368146862</v>
      </c>
      <c s="28" r="X997">
        <f>(AA997+AB997)*AC997</f>
        <v>40.31</v>
      </c>
      <c s="10" r="Y997"/>
      <c s="22" r="AA997">
        <v>33.83</v>
      </c>
      <c s="22" r="AB997">
        <v>6.48</v>
      </c>
      <c s="22" r="AC997">
        <v>1</v>
      </c>
      <c s="22" r="AD997">
        <v>0.97</v>
      </c>
    </row>
    <row customHeight="1" r="998" ht="12.0">
      <c s="13" r="A998">
        <v>41316.5</v>
      </c>
      <c s="16" r="B998">
        <v>41316.5</v>
      </c>
      <c s="13" r="C998">
        <f>A998+TIME(5,0,0)</f>
        <v>41316.7083333333</v>
      </c>
      <c s="17" r="D998">
        <f>DATE(YEAR(C998),MONTH(C998),DAY(C998))</f>
        <v>41316</v>
      </c>
      <c s="18" r="E998">
        <f>HOUR(C998)</f>
        <v>17</v>
      </c>
      <c t="str" s="18" r="F998">
        <f>CONCATENATE("LMsched:",(H998*1000))</f>
        <v>LMsched:32000</v>
      </c>
      <c s="11" r="G998">
        <v>32</v>
      </c>
      <c s="6" r="H998">
        <v>32</v>
      </c>
      <c s="25" r="I998">
        <v>0</v>
      </c>
      <c t="str" s="18" r="J998">
        <f>CONCATENATE("LMbid:",(G998*1000))</f>
        <v>LMbid:32000</v>
      </c>
      <c t="str" s="18" r="K998">
        <f>CONCATENATE("LMUnscheduled:",(I998*1000))</f>
        <v>LMUnscheduled:0</v>
      </c>
      <c t="str" s="18" r="L998">
        <f>CONCATENATE("LMPlanned:",(N998*1000))</f>
        <v>LMPlanned:0</v>
      </c>
      <c t="str" s="18" r="M998">
        <f>CONCATENATE("LMSettled:",(P998*1000))</f>
        <v>LMSettled:32000</v>
      </c>
      <c s="25" r="N998">
        <v>0</v>
      </c>
      <c s="24" r="O998"/>
      <c s="6" r="P998">
        <v>32</v>
      </c>
      <c s="10" r="Q998">
        <v>-2</v>
      </c>
      <c s="28" r="R998">
        <v>-64.54</v>
      </c>
      <c s="28" r="S998">
        <v>1042.48</v>
      </c>
      <c s="10" r="T998"/>
      <c s="20" r="U998">
        <f>X998*32</f>
        <v>1083.52</v>
      </c>
      <c s="29" r="V998">
        <f>IF((U998=0),0,(S998/U998))</f>
        <v>0.962123449497933</v>
      </c>
      <c s="28" r="X998">
        <f>(AA998+AB998)*AC998</f>
        <v>33.86</v>
      </c>
      <c s="10" r="Y998"/>
      <c s="22" r="AA998">
        <v>30.43</v>
      </c>
      <c s="22" r="AB998">
        <v>3.43</v>
      </c>
      <c s="22" r="AC998">
        <v>1</v>
      </c>
      <c s="22" r="AD998">
        <v>0.96</v>
      </c>
    </row>
    <row customHeight="1" r="999" ht="12.0">
      <c s="13" r="A999">
        <v>41316.5416666667</v>
      </c>
      <c s="16" r="B999">
        <v>41316.5416666667</v>
      </c>
      <c s="13" r="C999">
        <f>A999+TIME(5,0,0)</f>
        <v>41316.75</v>
      </c>
      <c s="17" r="D999">
        <f>DATE(YEAR(C999),MONTH(C999),DAY(C999))</f>
        <v>41316</v>
      </c>
      <c s="18" r="E999">
        <f>HOUR(C999)</f>
        <v>18</v>
      </c>
      <c t="str" s="18" r="F999">
        <f>CONCATENATE("LMsched:",(H999*1000))</f>
        <v>LMsched:32000</v>
      </c>
      <c s="11" r="G999">
        <v>32</v>
      </c>
      <c s="6" r="H999">
        <v>32</v>
      </c>
      <c s="25" r="I999">
        <v>0</v>
      </c>
      <c t="str" s="18" r="J999">
        <f>CONCATENATE("LMbid:",(G999*1000))</f>
        <v>LMbid:32000</v>
      </c>
      <c t="str" s="18" r="K999">
        <f>CONCATENATE("LMUnscheduled:",(I999*1000))</f>
        <v>LMUnscheduled:0</v>
      </c>
      <c t="str" s="18" r="L999">
        <f>CONCATENATE("LMPlanned:",(N999*1000))</f>
        <v>LMPlanned:0</v>
      </c>
      <c t="str" s="18" r="M999">
        <f>CONCATENATE("LMSettled:",(P999*1000))</f>
        <v>LMSettled:32000</v>
      </c>
      <c s="25" r="N999">
        <v>0</v>
      </c>
      <c s="24" r="O999"/>
      <c s="6" r="P999">
        <v>32</v>
      </c>
      <c s="10" r="Q999">
        <v>-1</v>
      </c>
      <c s="28" r="R999">
        <v>-28.87</v>
      </c>
      <c s="28" r="S999">
        <v>793.66</v>
      </c>
      <c s="10" r="T999"/>
      <c s="20" r="U999">
        <f>X999*32</f>
        <v>813.44</v>
      </c>
      <c s="29" r="V999">
        <f>IF((U999=0),0,(S999/U999))</f>
        <v>0.975683516915814</v>
      </c>
      <c s="28" r="X999">
        <f>(AA999+AB999)*AC999</f>
        <v>25.42</v>
      </c>
      <c s="10" r="Y999"/>
      <c s="22" r="AA999">
        <v>20.87</v>
      </c>
      <c s="22" r="AB999">
        <v>4.55</v>
      </c>
      <c s="22" r="AC999">
        <v>1</v>
      </c>
      <c s="22" r="AD999">
        <v>0.98</v>
      </c>
    </row>
    <row customHeight="1" r="1000" ht="12.0">
      <c s="13" r="A1000">
        <v>41316.5833333333</v>
      </c>
      <c s="16" r="B1000">
        <v>41316.5833333333</v>
      </c>
      <c s="13" r="C1000">
        <f>A1000+TIME(5,0,0)</f>
        <v>41316.7916666667</v>
      </c>
      <c s="17" r="D1000">
        <f>DATE(YEAR(C1000),MONTH(C1000),DAY(C1000))</f>
        <v>41316</v>
      </c>
      <c s="18" r="E1000">
        <f>HOUR(C1000)</f>
        <v>19</v>
      </c>
      <c t="str" s="18" r="F1000">
        <f>CONCATENATE("LMsched:",(H1000*1000))</f>
        <v>LMsched:32000</v>
      </c>
      <c s="11" r="G1000">
        <v>32</v>
      </c>
      <c s="6" r="H1000">
        <v>32</v>
      </c>
      <c s="25" r="I1000">
        <v>0</v>
      </c>
      <c t="str" s="18" r="J1000">
        <f>CONCATENATE("LMbid:",(G1000*1000))</f>
        <v>LMbid:32000</v>
      </c>
      <c t="str" s="18" r="K1000">
        <f>CONCATENATE("LMUnscheduled:",(I1000*1000))</f>
        <v>LMUnscheduled:0</v>
      </c>
      <c t="str" s="18" r="L1000">
        <f>CONCATENATE("LMPlanned:",(N1000*1000))</f>
        <v>LMPlanned:0</v>
      </c>
      <c t="str" s="18" r="M1000">
        <f>CONCATENATE("LMSettled:",(P1000*1000))</f>
        <v>LMSettled:32000</v>
      </c>
      <c s="25" r="N1000">
        <v>0</v>
      </c>
      <c s="24" r="O1000"/>
      <c s="6" r="P1000">
        <v>32</v>
      </c>
      <c s="10" r="Q1000">
        <v>1</v>
      </c>
      <c s="28" r="R1000">
        <v>28.18</v>
      </c>
      <c s="28" r="S1000">
        <v>778.73</v>
      </c>
      <c s="10" r="T1000"/>
      <c s="20" r="U1000">
        <f>X1000*32</f>
        <v>789.44</v>
      </c>
      <c s="29" r="V1000">
        <f>IF((U1000=0),0,(S1000/U1000))</f>
        <v>0.986433421159303</v>
      </c>
      <c s="28" r="X1000">
        <f>(AA1000+AB1000)*AC1000</f>
        <v>24.67</v>
      </c>
      <c s="10" r="Y1000"/>
      <c s="22" r="AA1000">
        <v>20.05</v>
      </c>
      <c s="22" r="AB1000">
        <v>4.62</v>
      </c>
      <c s="22" r="AC1000">
        <v>1</v>
      </c>
      <c s="22" r="AD1000">
        <v>0.99</v>
      </c>
    </row>
    <row customHeight="1" r="1001" ht="12.0">
      <c s="13" r="A1001">
        <v>41316.625</v>
      </c>
      <c s="16" r="B1001">
        <v>41316.625</v>
      </c>
      <c s="13" r="C1001">
        <f>A1001+TIME(5,0,0)</f>
        <v>41316.8333333333</v>
      </c>
      <c s="17" r="D1001">
        <f>DATE(YEAR(C1001),MONTH(C1001),DAY(C1001))</f>
        <v>41316</v>
      </c>
      <c s="18" r="E1001">
        <f>HOUR(C1001)</f>
        <v>20</v>
      </c>
      <c t="str" s="18" r="F1001">
        <f>CONCATENATE("LMsched:",(H1001*1000))</f>
        <v>LMsched:32000</v>
      </c>
      <c s="11" r="G1001">
        <v>32</v>
      </c>
      <c s="6" r="H1001">
        <v>32</v>
      </c>
      <c s="25" r="I1001">
        <v>0</v>
      </c>
      <c t="str" s="18" r="J1001">
        <f>CONCATENATE("LMbid:",(G1001*1000))</f>
        <v>LMbid:32000</v>
      </c>
      <c t="str" s="18" r="K1001">
        <f>CONCATENATE("LMUnscheduled:",(I1001*1000))</f>
        <v>LMUnscheduled:0</v>
      </c>
      <c t="str" s="18" r="L1001">
        <f>CONCATENATE("LMPlanned:",(N1001*1000))</f>
        <v>LMPlanned:0</v>
      </c>
      <c t="str" s="18" r="M1001">
        <f>CONCATENATE("LMSettled:",(P1001*1000))</f>
        <v>LMSettled:32000</v>
      </c>
      <c s="25" r="N1001">
        <v>0</v>
      </c>
      <c s="24" r="O1001"/>
      <c s="6" r="P1001">
        <v>32</v>
      </c>
      <c s="10" r="Q1001">
        <v>-3</v>
      </c>
      <c s="28" r="R1001">
        <v>-81.99</v>
      </c>
      <c s="28" r="S1001">
        <v>699.65</v>
      </c>
      <c s="10" r="T1001"/>
      <c s="20" r="U1001">
        <f>X1001*32</f>
        <v>713.92</v>
      </c>
      <c s="29" r="V1001">
        <f>IF((U1001=0),0,(S1001/U1001))</f>
        <v>0.980011766024204</v>
      </c>
      <c s="28" r="X1001">
        <f>(AA1001+AB1001)*AC1001</f>
        <v>22.31</v>
      </c>
      <c s="10" r="Y1001"/>
      <c s="22" r="AA1001">
        <v>18.41</v>
      </c>
      <c s="22" r="AB1001">
        <v>3.9</v>
      </c>
      <c s="22" r="AC1001">
        <v>1</v>
      </c>
      <c s="22" r="AD1001">
        <v>0.98</v>
      </c>
    </row>
    <row customHeight="1" r="1002" ht="12.0">
      <c s="13" r="A1002">
        <v>41316.6666666667</v>
      </c>
      <c s="16" r="B1002">
        <v>41316.6666666667</v>
      </c>
      <c s="13" r="C1002">
        <f>A1002+TIME(5,0,0)</f>
        <v>41316.875</v>
      </c>
      <c s="17" r="D1002">
        <f>DATE(YEAR(C1002),MONTH(C1002),DAY(C1002))</f>
        <v>41316</v>
      </c>
      <c s="18" r="E1002">
        <f>HOUR(C1002)</f>
        <v>21</v>
      </c>
      <c t="str" s="18" r="F1002">
        <f>CONCATENATE("LMsched:",(H1002*1000))</f>
        <v>LMsched:32000</v>
      </c>
      <c s="11" r="G1002">
        <v>32</v>
      </c>
      <c s="6" r="H1002">
        <v>32</v>
      </c>
      <c s="25" r="I1002">
        <v>0</v>
      </c>
      <c t="str" s="18" r="J1002">
        <f>CONCATENATE("LMbid:",(G1002*1000))</f>
        <v>LMbid:32000</v>
      </c>
      <c t="str" s="18" r="K1002">
        <f>CONCATENATE("LMUnscheduled:",(I1002*1000))</f>
        <v>LMUnscheduled:0</v>
      </c>
      <c t="str" s="18" r="L1002">
        <f>CONCATENATE("LMPlanned:",(N1002*1000))</f>
        <v>LMPlanned:0</v>
      </c>
      <c t="str" s="18" r="M1002">
        <f>CONCATENATE("LMSettled:",(P1002*1000))</f>
        <v>LMSettled:32000</v>
      </c>
      <c s="25" r="N1002">
        <v>0</v>
      </c>
      <c s="24" r="O1002"/>
      <c s="6" r="P1002">
        <v>32</v>
      </c>
      <c s="10" r="Q1002">
        <v>-2</v>
      </c>
      <c s="28" r="R1002">
        <v>-55.08</v>
      </c>
      <c s="28" r="S1002">
        <v>679.21</v>
      </c>
      <c s="10" r="T1002"/>
      <c s="20" r="U1002">
        <f>X1002*32</f>
        <v>692.48</v>
      </c>
      <c s="29" r="V1002">
        <f>IF((U1002=0),0,(S1002/U1002))</f>
        <v>0.98083699168207</v>
      </c>
      <c s="28" r="X1002">
        <f>(AA1002+AB1002)*AC1002</f>
        <v>21.64</v>
      </c>
      <c s="10" r="Y1002"/>
      <c s="22" r="AA1002">
        <v>15.51</v>
      </c>
      <c s="22" r="AB1002">
        <v>6.13</v>
      </c>
      <c s="22" r="AC1002">
        <v>1</v>
      </c>
      <c s="22" r="AD1002">
        <v>0.98</v>
      </c>
    </row>
    <row customHeight="1" r="1003" ht="12.0">
      <c s="13" r="A1003">
        <v>41316.7083333333</v>
      </c>
      <c s="16" r="B1003">
        <v>41316.7083333333</v>
      </c>
      <c s="13" r="C1003">
        <f>A1003+TIME(5,0,0)</f>
        <v>41316.9166666667</v>
      </c>
      <c s="17" r="D1003">
        <f>DATE(YEAR(C1003),MONTH(C1003),DAY(C1003))</f>
        <v>41316</v>
      </c>
      <c s="18" r="E1003">
        <f>HOUR(C1003)</f>
        <v>22</v>
      </c>
      <c t="str" s="18" r="F1003">
        <f>CONCATENATE("LMsched:",(H1003*1000))</f>
        <v>LMsched:32000</v>
      </c>
      <c s="11" r="G1003">
        <v>32</v>
      </c>
      <c s="6" r="H1003">
        <v>32</v>
      </c>
      <c s="25" r="I1003">
        <v>0</v>
      </c>
      <c t="str" s="18" r="J1003">
        <f>CONCATENATE("LMbid:",(G1003*1000))</f>
        <v>LMbid:32000</v>
      </c>
      <c t="str" s="18" r="K1003">
        <f>CONCATENATE("LMUnscheduled:",(I1003*1000))</f>
        <v>LMUnscheduled:0</v>
      </c>
      <c t="str" s="18" r="L1003">
        <f>CONCATENATE("LMPlanned:",(N1003*1000))</f>
        <v>LMPlanned:0</v>
      </c>
      <c t="str" s="18" r="M1003">
        <f>CONCATENATE("LMSettled:",(P1003*1000))</f>
        <v>LMSettled:32000</v>
      </c>
      <c s="25" r="N1003">
        <v>0</v>
      </c>
      <c s="24" r="O1003"/>
      <c s="6" r="P1003">
        <v>32</v>
      </c>
      <c s="10" r="Q1003">
        <v>0</v>
      </c>
      <c s="28" r="R1003">
        <v>0</v>
      </c>
      <c s="28" r="S1003">
        <v>559.99</v>
      </c>
      <c s="10" r="T1003"/>
      <c s="20" r="U1003">
        <f>X1003*32</f>
        <v>574.72</v>
      </c>
      <c s="29" r="V1003">
        <f>IF((U1003=0),0,(S1003/U1003))</f>
        <v>0.974370128062361</v>
      </c>
      <c s="28" r="X1003">
        <f>(AA1003+AB1003)*AC1003</f>
        <v>17.96</v>
      </c>
      <c s="10" r="Y1003"/>
      <c s="22" r="AA1003">
        <v>15.52</v>
      </c>
      <c s="22" r="AB1003">
        <v>2.44</v>
      </c>
      <c s="22" r="AC1003">
        <v>1</v>
      </c>
      <c s="22" r="AD1003">
        <v>0.97</v>
      </c>
    </row>
    <row customHeight="1" r="1004" ht="12.0">
      <c s="13" r="A1004">
        <v>41316.75</v>
      </c>
      <c s="16" r="B1004">
        <v>41316.75</v>
      </c>
      <c s="13" r="C1004">
        <f>A1004+TIME(5,0,0)</f>
        <v>41316.9583333333</v>
      </c>
      <c s="17" r="D1004">
        <f>DATE(YEAR(C1004),MONTH(C1004),DAY(C1004))</f>
        <v>41316</v>
      </c>
      <c s="18" r="E1004">
        <f>HOUR(C1004)</f>
        <v>23</v>
      </c>
      <c t="str" s="18" r="F1004">
        <f>CONCATENATE("LMsched:",(H1004*1000))</f>
        <v>LMsched:32000</v>
      </c>
      <c s="11" r="G1004">
        <v>32</v>
      </c>
      <c s="6" r="H1004">
        <v>32</v>
      </c>
      <c s="25" r="I1004">
        <v>0</v>
      </c>
      <c t="str" s="18" r="J1004">
        <f>CONCATENATE("LMbid:",(G1004*1000))</f>
        <v>LMbid:32000</v>
      </c>
      <c t="str" s="18" r="K1004">
        <f>CONCATENATE("LMUnscheduled:",(I1004*1000))</f>
        <v>LMUnscheduled:0</v>
      </c>
      <c t="str" s="18" r="L1004">
        <f>CONCATENATE("LMPlanned:",(N1004*1000))</f>
        <v>LMPlanned:0</v>
      </c>
      <c t="str" s="18" r="M1004">
        <f>CONCATENATE("LMSettled:",(P1004*1000))</f>
        <v>LMSettled:32000</v>
      </c>
      <c s="25" r="N1004">
        <v>0</v>
      </c>
      <c s="24" r="O1004"/>
      <c s="6" r="P1004">
        <v>32</v>
      </c>
      <c s="10" r="Q1004">
        <v>-2</v>
      </c>
      <c s="28" r="R1004">
        <v>-59.6</v>
      </c>
      <c s="28" r="S1004">
        <v>804.8</v>
      </c>
      <c s="10" r="T1004"/>
      <c s="20" r="U1004">
        <f>X1004*32</f>
        <v>826.24</v>
      </c>
      <c s="29" r="V1004">
        <f>IF((U1004=0),0,(S1004/U1004))</f>
        <v>0.974051123160341</v>
      </c>
      <c s="28" r="X1004">
        <f>(AA1004+AB1004)*AC1004</f>
        <v>25.82</v>
      </c>
      <c s="10" r="Y1004"/>
      <c s="22" r="AA1004">
        <v>21.53</v>
      </c>
      <c s="22" r="AB1004">
        <v>4.29</v>
      </c>
      <c s="22" r="AC1004">
        <v>1</v>
      </c>
      <c s="22" r="AD1004">
        <v>0.97</v>
      </c>
    </row>
    <row customHeight="1" r="1005" ht="12.0">
      <c s="13" r="A1005">
        <v>41316.7916666667</v>
      </c>
      <c s="16" r="B1005">
        <v>41316.7916666667</v>
      </c>
      <c s="13" r="C1005">
        <f>A1005+TIME(5,0,0)</f>
        <v>41317</v>
      </c>
      <c s="17" r="D1005">
        <f>DATE(YEAR(C1005),MONTH(C1005),DAY(C1005))</f>
        <v>41317</v>
      </c>
      <c s="18" r="E1005">
        <f>HOUR(C1005)</f>
        <v>0</v>
      </c>
      <c t="str" s="18" r="F1005">
        <f>CONCATENATE("LMsched:",(H1005*1000))</f>
        <v>LMsched:32000</v>
      </c>
      <c s="11" r="G1005">
        <v>32</v>
      </c>
      <c s="6" r="H1005">
        <v>32</v>
      </c>
      <c s="25" r="I1005">
        <v>0</v>
      </c>
      <c t="str" s="18" r="J1005">
        <f>CONCATENATE("LMbid:",(G1005*1000))</f>
        <v>LMbid:32000</v>
      </c>
      <c t="str" s="18" r="K1005">
        <f>CONCATENATE("LMUnscheduled:",(I1005*1000))</f>
        <v>LMUnscheduled:0</v>
      </c>
      <c t="str" s="18" r="L1005">
        <f>CONCATENATE("LMPlanned:",(N1005*1000))</f>
        <v>LMPlanned:0</v>
      </c>
      <c t="str" s="18" r="M1005">
        <f>CONCATENATE("LMSettled:",(P1005*1000))</f>
        <v>LMSettled:32000</v>
      </c>
      <c s="25" r="N1005">
        <v>0</v>
      </c>
      <c s="24" r="O1005"/>
      <c s="6" r="P1005">
        <v>32</v>
      </c>
      <c s="10" r="Q1005">
        <v>0</v>
      </c>
      <c s="28" r="R1005">
        <v>0</v>
      </c>
      <c s="28" r="S1005">
        <v>737.22</v>
      </c>
      <c s="10" r="T1005"/>
      <c s="20" r="U1005">
        <f>X1005*32</f>
        <v>752.96</v>
      </c>
      <c s="29" r="V1005">
        <f>IF((U1005=0),0,(S1005/U1005))</f>
        <v>0.979095835104123</v>
      </c>
      <c s="28" r="X1005">
        <f>(AA1005+AB1005)*AC1005</f>
        <v>23.53</v>
      </c>
      <c s="10" r="Y1005"/>
      <c s="22" r="AA1005">
        <v>20.47</v>
      </c>
      <c s="22" r="AB1005">
        <v>3.06</v>
      </c>
      <c s="22" r="AC1005">
        <v>1</v>
      </c>
      <c s="22" r="AD1005">
        <v>0.98</v>
      </c>
    </row>
    <row customHeight="1" r="1006" ht="12.0">
      <c s="13" r="A1006">
        <v>41316.8333333333</v>
      </c>
      <c s="16" r="B1006">
        <v>41316.8333333333</v>
      </c>
      <c s="13" r="C1006">
        <f>A1006+TIME(5,0,0)</f>
        <v>41317.0416666667</v>
      </c>
      <c s="17" r="D1006">
        <f>DATE(YEAR(C1006),MONTH(C1006),DAY(C1006))</f>
        <v>41317</v>
      </c>
      <c s="18" r="E1006">
        <f>HOUR(C1006)</f>
        <v>1</v>
      </c>
      <c t="str" s="18" r="F1006">
        <f>CONCATENATE("LMsched:",(H1006*1000))</f>
        <v>LMsched:32000</v>
      </c>
      <c s="11" r="G1006">
        <v>32</v>
      </c>
      <c s="6" r="H1006">
        <v>32</v>
      </c>
      <c s="25" r="I1006">
        <v>0</v>
      </c>
      <c t="str" s="18" r="J1006">
        <f>CONCATENATE("LMbid:",(G1006*1000))</f>
        <v>LMbid:32000</v>
      </c>
      <c t="str" s="18" r="K1006">
        <f>CONCATENATE("LMUnscheduled:",(I1006*1000))</f>
        <v>LMUnscheduled:0</v>
      </c>
      <c t="str" s="18" r="L1006">
        <f>CONCATENATE("LMPlanned:",(N1006*1000))</f>
        <v>LMPlanned:0</v>
      </c>
      <c t="str" s="18" r="M1006">
        <f>CONCATENATE("LMSettled:",(P1006*1000))</f>
        <v>LMSettled:32000</v>
      </c>
      <c s="25" r="N1006">
        <v>0</v>
      </c>
      <c s="24" r="O1006"/>
      <c s="6" r="P1006">
        <v>32</v>
      </c>
      <c s="10" r="Q1006">
        <v>-2</v>
      </c>
      <c s="28" r="R1006">
        <v>-60.42</v>
      </c>
      <c s="28" r="S1006">
        <v>656.92</v>
      </c>
      <c s="10" r="T1006"/>
      <c s="20" r="U1006">
        <f>X1006*32</f>
        <v>673.6</v>
      </c>
      <c s="29" r="V1006">
        <f>IF((U1006=0),0,(S1006/U1006))</f>
        <v>0.975237529691211</v>
      </c>
      <c s="28" r="X1006">
        <f>(AA1006+AB1006)*AC1006</f>
        <v>21.05</v>
      </c>
      <c s="10" r="Y1006"/>
      <c s="22" r="AA1006">
        <v>17.69</v>
      </c>
      <c s="22" r="AB1006">
        <v>3.36</v>
      </c>
      <c s="22" r="AC1006">
        <v>1</v>
      </c>
      <c s="22" r="AD1006">
        <v>0.98</v>
      </c>
    </row>
    <row customHeight="1" r="1007" ht="12.0">
      <c s="13" r="A1007">
        <v>41316.875</v>
      </c>
      <c s="16" r="B1007">
        <v>41316.875</v>
      </c>
      <c s="13" r="C1007">
        <f>A1007+TIME(5,0,0)</f>
        <v>41317.0833333333</v>
      </c>
      <c s="17" r="D1007">
        <f>DATE(YEAR(C1007),MONTH(C1007),DAY(C1007))</f>
        <v>41317</v>
      </c>
      <c s="18" r="E1007">
        <f>HOUR(C1007)</f>
        <v>2</v>
      </c>
      <c t="str" s="18" r="F1007">
        <f>CONCATENATE("LMsched:",(H1007*1000))</f>
        <v>LMsched:32000</v>
      </c>
      <c s="11" r="G1007">
        <v>32</v>
      </c>
      <c s="6" r="H1007">
        <v>32</v>
      </c>
      <c s="25" r="I1007">
        <v>0</v>
      </c>
      <c t="str" s="18" r="J1007">
        <f>CONCATENATE("LMbid:",(G1007*1000))</f>
        <v>LMbid:32000</v>
      </c>
      <c t="str" s="18" r="K1007">
        <f>CONCATENATE("LMUnscheduled:",(I1007*1000))</f>
        <v>LMUnscheduled:0</v>
      </c>
      <c t="str" s="18" r="L1007">
        <f>CONCATENATE("LMPlanned:",(N1007*1000))</f>
        <v>LMPlanned:0</v>
      </c>
      <c t="str" s="18" r="M1007">
        <f>CONCATENATE("LMSettled:",(P1007*1000))</f>
        <v>LMSettled:32000</v>
      </c>
      <c s="25" r="N1007">
        <v>0</v>
      </c>
      <c s="24" r="O1007"/>
      <c s="6" r="P1007">
        <v>32</v>
      </c>
      <c s="10" r="Q1007">
        <v>-2</v>
      </c>
      <c s="28" r="R1007">
        <v>-61.56</v>
      </c>
      <c s="28" r="S1007">
        <v>709.94</v>
      </c>
      <c s="10" r="T1007"/>
      <c s="20" r="U1007">
        <f>X1007*32</f>
        <v>748.8</v>
      </c>
      <c s="29" r="V1007">
        <f>IF((U1007=0),0,(S1007/U1007))</f>
        <v>0.948103632478632</v>
      </c>
      <c s="28" r="X1007">
        <f>(AA1007+AB1007)*AC1007</f>
        <v>23.4</v>
      </c>
      <c s="10" r="Y1007"/>
      <c s="22" r="AA1007">
        <v>19.26</v>
      </c>
      <c s="22" r="AB1007">
        <v>4.14</v>
      </c>
      <c s="22" r="AC1007">
        <v>1</v>
      </c>
      <c s="22" r="AD1007">
        <v>0.95</v>
      </c>
    </row>
    <row customHeight="1" r="1008" ht="12.0">
      <c s="13" r="A1008">
        <v>41316.9166666667</v>
      </c>
      <c s="16" r="B1008">
        <v>41316.9166666667</v>
      </c>
      <c s="13" r="C1008">
        <f>A1008+TIME(5,0,0)</f>
        <v>41317.125</v>
      </c>
      <c s="17" r="D1008">
        <f>DATE(YEAR(C1008),MONTH(C1008),DAY(C1008))</f>
        <v>41317</v>
      </c>
      <c s="18" r="E1008">
        <f>HOUR(C1008)</f>
        <v>3</v>
      </c>
      <c t="str" s="18" r="F1008">
        <f>CONCATENATE("LMsched:",(H1008*1000))</f>
        <v>LMsched:32000</v>
      </c>
      <c s="11" r="G1008">
        <v>32</v>
      </c>
      <c s="6" r="H1008">
        <v>32</v>
      </c>
      <c s="25" r="I1008">
        <v>0</v>
      </c>
      <c t="str" s="18" r="J1008">
        <f>CONCATENATE("LMbid:",(G1008*1000))</f>
        <v>LMbid:32000</v>
      </c>
      <c t="str" s="18" r="K1008">
        <f>CONCATENATE("LMUnscheduled:",(I1008*1000))</f>
        <v>LMUnscheduled:0</v>
      </c>
      <c t="str" s="18" r="L1008">
        <f>CONCATENATE("LMPlanned:",(N1008*1000))</f>
        <v>LMPlanned:0</v>
      </c>
      <c t="str" s="18" r="M1008">
        <f>CONCATENATE("LMSettled:",(P1008*1000))</f>
        <v>LMSettled:32000</v>
      </c>
      <c s="25" r="N1008">
        <v>0</v>
      </c>
      <c s="24" r="O1008"/>
      <c s="6" r="P1008">
        <v>32</v>
      </c>
      <c s="10" r="Q1008">
        <v>-2</v>
      </c>
      <c s="28" r="R1008">
        <v>-53</v>
      </c>
      <c s="28" r="S1008">
        <v>641.42</v>
      </c>
      <c s="10" r="T1008"/>
      <c s="20" r="U1008">
        <f>X1008*32</f>
        <v>730.24</v>
      </c>
      <c s="29" r="V1008">
        <f>IF((U1008=0),0,(S1008/U1008))</f>
        <v>0.878368755477651</v>
      </c>
      <c s="28" r="X1008">
        <f>(AA1008+AB1008)*AC1008</f>
        <v>22.82</v>
      </c>
      <c s="10" r="Y1008"/>
      <c s="22" r="AA1008">
        <v>18.79</v>
      </c>
      <c s="22" r="AB1008">
        <v>4.03</v>
      </c>
      <c s="22" r="AC1008">
        <v>1</v>
      </c>
      <c s="22" r="AD1008">
        <v>0.88</v>
      </c>
    </row>
    <row customHeight="1" r="1009" ht="12.0">
      <c s="13" r="A1009">
        <v>41316.9583333333</v>
      </c>
      <c s="16" r="B1009">
        <v>41316.9583333333</v>
      </c>
      <c s="13" r="C1009">
        <f>A1009+TIME(5,0,0)</f>
        <v>41317.1666666667</v>
      </c>
      <c s="17" r="D1009">
        <f>DATE(YEAR(C1009),MONTH(C1009),DAY(C1009))</f>
        <v>41317</v>
      </c>
      <c s="18" r="E1009">
        <f>HOUR(C1009)</f>
        <v>4</v>
      </c>
      <c t="str" s="18" r="F1009">
        <f>CONCATENATE("LMsched:",(H1009*1000))</f>
        <v>LMsched:32000</v>
      </c>
      <c s="11" r="G1009">
        <v>32</v>
      </c>
      <c s="6" r="H1009">
        <v>32</v>
      </c>
      <c s="25" r="I1009">
        <v>0</v>
      </c>
      <c t="str" s="18" r="J1009">
        <f>CONCATENATE("LMbid:",(G1009*1000))</f>
        <v>LMbid:32000</v>
      </c>
      <c t="str" s="18" r="K1009">
        <f>CONCATENATE("LMUnscheduled:",(I1009*1000))</f>
        <v>LMUnscheduled:0</v>
      </c>
      <c t="str" s="18" r="L1009">
        <f>CONCATENATE("LMPlanned:",(N1009*1000))</f>
        <v>LMPlanned:0</v>
      </c>
      <c t="str" s="18" r="M1009">
        <f>CONCATENATE("LMSettled:",(P1009*1000))</f>
        <v>LMSettled:32000</v>
      </c>
      <c s="25" r="N1009">
        <v>0</v>
      </c>
      <c s="24" r="O1009"/>
      <c s="6" r="P1009">
        <v>32</v>
      </c>
      <c s="10" r="Q1009">
        <v>-1</v>
      </c>
      <c s="28" r="R1009">
        <v>-23.9</v>
      </c>
      <c s="28" r="S1009">
        <v>458.92</v>
      </c>
      <c s="10" r="T1009"/>
      <c s="20" r="U1009">
        <f>X1009*32</f>
        <v>490.88</v>
      </c>
      <c s="29" r="V1009">
        <f>IF((U1009=0),0,(S1009/U1009))</f>
        <v>0.934892438070404</v>
      </c>
      <c s="28" r="X1009">
        <f>(AA1009+AB1009)*AC1009</f>
        <v>15.34</v>
      </c>
      <c s="10" r="Y1009"/>
      <c s="22" r="AA1009">
        <v>12.08</v>
      </c>
      <c s="22" r="AB1009">
        <v>3.26</v>
      </c>
      <c s="22" r="AC1009">
        <v>1</v>
      </c>
      <c s="22" r="AD1009">
        <v>0.93</v>
      </c>
    </row>
    <row customHeight="1" r="1010" ht="12.0">
      <c s="13" r="A1010">
        <v>41317</v>
      </c>
      <c s="16" r="B1010">
        <v>41317</v>
      </c>
      <c s="13" r="C1010">
        <f>A1010+TIME(5,0,0)</f>
        <v>41317.2083333333</v>
      </c>
      <c s="17" r="D1010">
        <f>DATE(YEAR(C1010),MONTH(C1010),DAY(C1010))</f>
        <v>41317</v>
      </c>
      <c s="18" r="E1010">
        <f>HOUR(C1010)</f>
        <v>5</v>
      </c>
      <c t="str" s="18" r="F1010">
        <f>CONCATENATE("LMsched:",(H1010*1000))</f>
        <v>LMsched:32000</v>
      </c>
      <c s="11" r="G1010">
        <v>32</v>
      </c>
      <c s="6" r="H1010">
        <v>32</v>
      </c>
      <c s="25" r="I1010">
        <v>0</v>
      </c>
      <c t="str" s="18" r="J1010">
        <f>CONCATENATE("LMbid:",(G1010*1000))</f>
        <v>LMbid:32000</v>
      </c>
      <c t="str" s="18" r="K1010">
        <f>CONCATENATE("LMUnscheduled:",(I1010*1000))</f>
        <v>LMUnscheduled:0</v>
      </c>
      <c t="str" s="18" r="L1010">
        <f>CONCATENATE("LMPlanned:",(N1010*1000))</f>
        <v>LMPlanned:0</v>
      </c>
      <c t="str" s="18" r="M1010">
        <f>CONCATENATE("LMSettled:",(P1010*1000))</f>
        <v>LMSettled:32000</v>
      </c>
      <c s="25" r="N1010">
        <v>0</v>
      </c>
      <c s="24" r="O1010"/>
      <c s="6" r="P1010">
        <v>32</v>
      </c>
      <c s="10" r="Q1010">
        <v>0</v>
      </c>
      <c s="28" r="R1010">
        <v>0</v>
      </c>
      <c s="28" r="S1010">
        <v>1101.81</v>
      </c>
      <c s="10" r="T1010"/>
      <c s="20" r="U1010">
        <f>X1010*32</f>
        <v>1208</v>
      </c>
      <c s="29" r="V1010">
        <f>IF((U1010=0),0,(S1010/U1010))</f>
        <v>0.912094370860927</v>
      </c>
      <c s="28" r="X1010">
        <f>(AA1010+AB1010)*AC1010</f>
        <v>37.75</v>
      </c>
      <c s="10" r="Y1010"/>
      <c s="22" r="AA1010">
        <v>33.84</v>
      </c>
      <c s="22" r="AB1010">
        <v>3.91</v>
      </c>
      <c s="22" r="AC1010">
        <v>1</v>
      </c>
      <c s="22" r="AD1010">
        <v>0.91</v>
      </c>
    </row>
    <row customHeight="1" r="1011" ht="12.0">
      <c s="13" r="A1011">
        <v>41317.0416666667</v>
      </c>
      <c s="16" r="B1011">
        <v>41317.0416666667</v>
      </c>
      <c s="13" r="C1011">
        <f>A1011+TIME(5,0,0)</f>
        <v>41317.25</v>
      </c>
      <c s="17" r="D1011">
        <f>DATE(YEAR(C1011),MONTH(C1011),DAY(C1011))</f>
        <v>41317</v>
      </c>
      <c s="18" r="E1011">
        <f>HOUR(C1011)</f>
        <v>6</v>
      </c>
      <c t="str" s="18" r="F1011">
        <f>CONCATENATE("LMsched:",(H1011*1000))</f>
        <v>LMsched:32000</v>
      </c>
      <c s="11" r="G1011">
        <v>32</v>
      </c>
      <c s="6" r="H1011">
        <v>32</v>
      </c>
      <c s="25" r="I1011">
        <v>0</v>
      </c>
      <c t="str" s="18" r="J1011">
        <f>CONCATENATE("LMbid:",(G1011*1000))</f>
        <v>LMbid:32000</v>
      </c>
      <c t="str" s="18" r="K1011">
        <f>CONCATENATE("LMUnscheduled:",(I1011*1000))</f>
        <v>LMUnscheduled:0</v>
      </c>
      <c t="str" s="18" r="L1011">
        <f>CONCATENATE("LMPlanned:",(N1011*1000))</f>
        <v>LMPlanned:0</v>
      </c>
      <c t="str" s="18" r="M1011">
        <f>CONCATENATE("LMSettled:",(P1011*1000))</f>
        <v>LMSettled:32000</v>
      </c>
      <c s="25" r="N1011">
        <v>0</v>
      </c>
      <c s="24" r="O1011"/>
      <c s="6" r="P1011">
        <v>32</v>
      </c>
      <c s="10" r="Q1011">
        <v>-1</v>
      </c>
      <c s="28" r="R1011">
        <v>-21.87</v>
      </c>
      <c s="28" r="S1011">
        <v>525.81</v>
      </c>
      <c s="10" r="T1011"/>
      <c s="20" r="U1011">
        <f>X1011*32</f>
        <v>537.6</v>
      </c>
      <c s="29" r="V1011">
        <f>IF((U1011=0),0,(S1011/U1011))</f>
        <v>0.978069196428571</v>
      </c>
      <c s="28" r="X1011">
        <f>(AA1011+AB1011)*AC1011</f>
        <v>16.8</v>
      </c>
      <c s="10" r="Y1011"/>
      <c s="22" r="AA1011">
        <v>11.32</v>
      </c>
      <c s="22" r="AB1011">
        <v>5.48</v>
      </c>
      <c s="22" r="AC1011">
        <v>1</v>
      </c>
      <c s="22" r="AD1011">
        <v>0.98</v>
      </c>
    </row>
    <row customHeight="1" r="1012" ht="12.0">
      <c s="13" r="A1012">
        <v>41317.0833333333</v>
      </c>
      <c s="16" r="B1012">
        <v>41317.0833333333</v>
      </c>
      <c s="13" r="C1012">
        <f>A1012+TIME(5,0,0)</f>
        <v>41317.2916666667</v>
      </c>
      <c s="17" r="D1012">
        <f>DATE(YEAR(C1012),MONTH(C1012),DAY(C1012))</f>
        <v>41317</v>
      </c>
      <c s="18" r="E1012">
        <f>HOUR(C1012)</f>
        <v>7</v>
      </c>
      <c t="str" s="18" r="F1012">
        <f>CONCATENATE("LMsched:",(H1012*1000))</f>
        <v>LMsched:32000</v>
      </c>
      <c s="11" r="G1012">
        <v>32</v>
      </c>
      <c s="6" r="H1012">
        <v>32</v>
      </c>
      <c s="25" r="I1012">
        <v>0</v>
      </c>
      <c t="str" s="18" r="J1012">
        <f>CONCATENATE("LMbid:",(G1012*1000))</f>
        <v>LMbid:32000</v>
      </c>
      <c t="str" s="18" r="K1012">
        <f>CONCATENATE("LMUnscheduled:",(I1012*1000))</f>
        <v>LMUnscheduled:0</v>
      </c>
      <c t="str" s="18" r="L1012">
        <f>CONCATENATE("LMPlanned:",(N1012*1000))</f>
        <v>LMPlanned:0</v>
      </c>
      <c t="str" s="18" r="M1012">
        <f>CONCATENATE("LMSettled:",(P1012*1000))</f>
        <v>LMSettled:32000</v>
      </c>
      <c s="25" r="N1012">
        <v>0</v>
      </c>
      <c s="24" r="O1012"/>
      <c s="6" r="P1012">
        <v>32</v>
      </c>
      <c s="10" r="Q1012">
        <v>-2</v>
      </c>
      <c s="28" r="R1012">
        <v>-44.58</v>
      </c>
      <c s="28" r="S1012">
        <v>386.44</v>
      </c>
      <c s="10" r="T1012"/>
      <c s="20" r="U1012">
        <f>X1012*32</f>
        <v>393.6</v>
      </c>
      <c s="29" r="V1012">
        <f>IF((U1012=0),0,(S1012/U1012))</f>
        <v>0.981808943089431</v>
      </c>
      <c s="28" r="X1012">
        <f>(AA1012+AB1012)*AC1012</f>
        <v>12.3</v>
      </c>
      <c s="10" r="Y1012"/>
      <c s="22" r="AA1012">
        <v>6.52</v>
      </c>
      <c s="22" r="AB1012">
        <v>5.78</v>
      </c>
      <c s="22" r="AC1012">
        <v>1</v>
      </c>
      <c s="22" r="AD1012">
        <v>0.98</v>
      </c>
    </row>
    <row customHeight="1" r="1013" ht="12.0">
      <c s="13" r="A1013">
        <v>41317.125</v>
      </c>
      <c s="16" r="B1013">
        <v>41317.125</v>
      </c>
      <c s="13" r="C1013">
        <f>A1013+TIME(5,0,0)</f>
        <v>41317.3333333333</v>
      </c>
      <c s="17" r="D1013">
        <f>DATE(YEAR(C1013),MONTH(C1013),DAY(C1013))</f>
        <v>41317</v>
      </c>
      <c s="18" r="E1013">
        <f>HOUR(C1013)</f>
        <v>8</v>
      </c>
      <c t="str" s="18" r="F1013">
        <f>CONCATENATE("LMsched:",(H1013*1000))</f>
        <v>LMsched:32000</v>
      </c>
      <c s="11" r="G1013">
        <v>32</v>
      </c>
      <c s="6" r="H1013">
        <v>32</v>
      </c>
      <c s="25" r="I1013">
        <v>0</v>
      </c>
      <c t="str" s="18" r="J1013">
        <f>CONCATENATE("LMbid:",(G1013*1000))</f>
        <v>LMbid:32000</v>
      </c>
      <c t="str" s="18" r="K1013">
        <f>CONCATENATE("LMUnscheduled:",(I1013*1000))</f>
        <v>LMUnscheduled:0</v>
      </c>
      <c t="str" s="18" r="L1013">
        <f>CONCATENATE("LMPlanned:",(N1013*1000))</f>
        <v>LMPlanned:0</v>
      </c>
      <c t="str" s="18" r="M1013">
        <f>CONCATENATE("LMSettled:",(P1013*1000))</f>
        <v>LMSettled:32000</v>
      </c>
      <c s="25" r="N1013">
        <v>0</v>
      </c>
      <c s="24" r="O1013"/>
      <c s="6" r="P1013">
        <v>32</v>
      </c>
      <c s="10" r="Q1013">
        <v>-1</v>
      </c>
      <c s="28" r="R1013">
        <v>-22.46</v>
      </c>
      <c s="28" r="S1013">
        <v>81.36</v>
      </c>
      <c s="10" r="T1013"/>
      <c s="20" r="U1013">
        <f>X1013*32</f>
        <v>82.56</v>
      </c>
      <c s="29" r="V1013">
        <f>IF((U1013=0),0,(S1013/U1013))</f>
        <v>0.98546511627907</v>
      </c>
      <c s="28" r="X1013">
        <f>(AA1013+AB1013)*AC1013</f>
        <v>2.58</v>
      </c>
      <c s="10" r="Y1013"/>
      <c s="22" r="AA1013">
        <v>2.42</v>
      </c>
      <c s="22" r="AB1013">
        <v>0.16</v>
      </c>
      <c s="22" r="AC1013">
        <v>1</v>
      </c>
      <c s="22" r="AD1013">
        <v>0.99</v>
      </c>
    </row>
    <row customHeight="1" r="1014" ht="12.0">
      <c s="13" r="A1014">
        <v>41317.1666666667</v>
      </c>
      <c s="16" r="B1014">
        <v>41317.1666666667</v>
      </c>
      <c s="13" r="C1014">
        <f>A1014+TIME(5,0,0)</f>
        <v>41317.375</v>
      </c>
      <c s="17" r="D1014">
        <f>DATE(YEAR(C1014),MONTH(C1014),DAY(C1014))</f>
        <v>41317</v>
      </c>
      <c s="18" r="E1014">
        <f>HOUR(C1014)</f>
        <v>9</v>
      </c>
      <c t="str" s="18" r="F1014">
        <f>CONCATENATE("LMsched:",(H1014*1000))</f>
        <v>LMsched:32000</v>
      </c>
      <c s="11" r="G1014">
        <v>32</v>
      </c>
      <c s="6" r="H1014">
        <v>32</v>
      </c>
      <c s="25" r="I1014">
        <v>0</v>
      </c>
      <c t="str" s="18" r="J1014">
        <f>CONCATENATE("LMbid:",(G1014*1000))</f>
        <v>LMbid:32000</v>
      </c>
      <c t="str" s="18" r="K1014">
        <f>CONCATENATE("LMUnscheduled:",(I1014*1000))</f>
        <v>LMUnscheduled:0</v>
      </c>
      <c t="str" s="18" r="L1014">
        <f>CONCATENATE("LMPlanned:",(N1014*1000))</f>
        <v>LMPlanned:0</v>
      </c>
      <c t="str" s="18" r="M1014">
        <f>CONCATENATE("LMSettled:",(P1014*1000))</f>
        <v>LMSettled:32000</v>
      </c>
      <c s="25" r="N1014">
        <v>0</v>
      </c>
      <c s="24" r="O1014"/>
      <c s="6" r="P1014">
        <v>32</v>
      </c>
      <c s="10" r="Q1014">
        <v>0</v>
      </c>
      <c s="28" r="R1014">
        <v>0</v>
      </c>
      <c s="28" r="S1014">
        <v>213.31</v>
      </c>
      <c s="10" r="T1014"/>
      <c s="20" r="U1014">
        <f>X1014*32</f>
        <v>216.32</v>
      </c>
      <c s="29" r="V1014">
        <f>IF((U1014=0),0,(S1014/U1014))</f>
        <v>0.986085428994083</v>
      </c>
      <c s="28" r="X1014">
        <f>(AA1014+AB1014)*AC1014</f>
        <v>6.76</v>
      </c>
      <c s="10" r="Y1014"/>
      <c s="22" r="AA1014">
        <v>5.63</v>
      </c>
      <c s="22" r="AB1014">
        <v>1.13</v>
      </c>
      <c s="22" r="AC1014">
        <v>1</v>
      </c>
      <c s="22" r="AD1014">
        <v>0.99</v>
      </c>
    </row>
    <row customHeight="1" r="1015" ht="12.0">
      <c s="13" r="A1015">
        <v>41317.2083333333</v>
      </c>
      <c s="16" r="B1015">
        <v>41317.2083333333</v>
      </c>
      <c s="13" r="C1015">
        <f>A1015+TIME(5,0,0)</f>
        <v>41317.4166666667</v>
      </c>
      <c s="17" r="D1015">
        <f>DATE(YEAR(C1015),MONTH(C1015),DAY(C1015))</f>
        <v>41317</v>
      </c>
      <c s="18" r="E1015">
        <f>HOUR(C1015)</f>
        <v>10</v>
      </c>
      <c t="str" s="18" r="F1015">
        <f>CONCATENATE("LMsched:",(H1015*1000))</f>
        <v>LMsched:32000</v>
      </c>
      <c s="11" r="G1015">
        <v>32</v>
      </c>
      <c s="6" r="H1015">
        <v>32</v>
      </c>
      <c s="25" r="I1015">
        <v>0</v>
      </c>
      <c t="str" s="18" r="J1015">
        <f>CONCATENATE("LMbid:",(G1015*1000))</f>
        <v>LMbid:32000</v>
      </c>
      <c t="str" s="18" r="K1015">
        <f>CONCATENATE("LMUnscheduled:",(I1015*1000))</f>
        <v>LMUnscheduled:0</v>
      </c>
      <c t="str" s="18" r="L1015">
        <f>CONCATENATE("LMPlanned:",(N1015*1000))</f>
        <v>LMPlanned:0</v>
      </c>
      <c t="str" s="18" r="M1015">
        <f>CONCATENATE("LMSettled:",(P1015*1000))</f>
        <v>LMSettled:32000</v>
      </c>
      <c s="25" r="N1015">
        <v>0</v>
      </c>
      <c s="24" r="O1015"/>
      <c s="6" r="P1015">
        <v>32</v>
      </c>
      <c s="10" r="Q1015">
        <v>-3</v>
      </c>
      <c s="28" r="R1015">
        <v>-69.99</v>
      </c>
      <c s="28" r="S1015">
        <v>346.79</v>
      </c>
      <c s="10" r="T1015"/>
      <c s="20" r="U1015">
        <f>X1015*32</f>
        <v>352.32</v>
      </c>
      <c s="29" r="V1015">
        <f>IF((U1015=0),0,(S1015/U1015))</f>
        <v>0.9843040417802</v>
      </c>
      <c s="28" r="X1015">
        <f>(AA1015+AB1015)*AC1015</f>
        <v>11.01</v>
      </c>
      <c s="10" r="Y1015"/>
      <c s="22" r="AA1015">
        <v>5.58</v>
      </c>
      <c s="22" r="AB1015">
        <v>5.43</v>
      </c>
      <c s="22" r="AC1015">
        <v>1</v>
      </c>
      <c s="22" r="AD1015">
        <v>0.98</v>
      </c>
    </row>
    <row customHeight="1" r="1016" ht="12.0">
      <c s="13" r="A1016">
        <v>41317.25</v>
      </c>
      <c s="16" r="B1016">
        <v>41317.25</v>
      </c>
      <c s="13" r="C1016">
        <f>A1016+TIME(5,0,0)</f>
        <v>41317.4583333333</v>
      </c>
      <c s="17" r="D1016">
        <f>DATE(YEAR(C1016),MONTH(C1016),DAY(C1016))</f>
        <v>41317</v>
      </c>
      <c s="18" r="E1016">
        <f>HOUR(C1016)</f>
        <v>11</v>
      </c>
      <c t="str" s="18" r="F1016">
        <f>CONCATENATE("LMsched:",(H1016*1000))</f>
        <v>LMsched:32000</v>
      </c>
      <c s="11" r="G1016">
        <v>32</v>
      </c>
      <c s="6" r="H1016">
        <v>32</v>
      </c>
      <c s="25" r="I1016">
        <v>0</v>
      </c>
      <c t="str" s="18" r="J1016">
        <f>CONCATENATE("LMbid:",(G1016*1000))</f>
        <v>LMbid:32000</v>
      </c>
      <c t="str" s="18" r="K1016">
        <f>CONCATENATE("LMUnscheduled:",(I1016*1000))</f>
        <v>LMUnscheduled:0</v>
      </c>
      <c t="str" s="18" r="L1016">
        <f>CONCATENATE("LMPlanned:",(N1016*1000))</f>
        <v>LMPlanned:0</v>
      </c>
      <c t="str" s="18" r="M1016">
        <f>CONCATENATE("LMSettled:",(P1016*1000))</f>
        <v>LMSettled:32000</v>
      </c>
      <c s="25" r="N1016">
        <v>0</v>
      </c>
      <c s="24" r="O1016"/>
      <c s="6" r="P1016">
        <v>32</v>
      </c>
      <c s="10" r="Q1016">
        <v>-1</v>
      </c>
      <c s="28" r="R1016">
        <v>-25.83</v>
      </c>
      <c s="28" r="S1016">
        <v>737.46</v>
      </c>
      <c s="10" r="T1016"/>
      <c s="20" r="U1016">
        <f>X1016*32</f>
        <v>754.24</v>
      </c>
      <c s="29" r="V1016">
        <f>IF((U1016=0),0,(S1016/U1016))</f>
        <v>0.97775243954179</v>
      </c>
      <c s="28" r="X1016">
        <f>(AA1016+AB1016)*AC1016</f>
        <v>23.57</v>
      </c>
      <c s="10" r="Y1016"/>
      <c s="22" r="AA1016">
        <v>15.44</v>
      </c>
      <c s="22" r="AB1016">
        <v>8.13</v>
      </c>
      <c s="22" r="AC1016">
        <v>1</v>
      </c>
      <c s="22" r="AD1016">
        <v>0.98</v>
      </c>
    </row>
    <row customHeight="1" r="1017" ht="12.0">
      <c s="13" r="A1017">
        <v>41317.2916666667</v>
      </c>
      <c s="16" r="B1017">
        <v>41317.2916666667</v>
      </c>
      <c s="13" r="C1017">
        <f>A1017+TIME(5,0,0)</f>
        <v>41317.5</v>
      </c>
      <c s="17" r="D1017">
        <f>DATE(YEAR(C1017),MONTH(C1017),DAY(C1017))</f>
        <v>41317</v>
      </c>
      <c s="18" r="E1017">
        <f>HOUR(C1017)</f>
        <v>12</v>
      </c>
      <c t="str" s="18" r="F1017">
        <f>CONCATENATE("LMsched:",(H1017*1000))</f>
        <v>LMsched:32000</v>
      </c>
      <c s="11" r="G1017">
        <v>32</v>
      </c>
      <c s="6" r="H1017">
        <v>32</v>
      </c>
      <c s="25" r="I1017">
        <v>0</v>
      </c>
      <c t="str" s="18" r="J1017">
        <f>CONCATENATE("LMbid:",(G1017*1000))</f>
        <v>LMbid:32000</v>
      </c>
      <c t="str" s="18" r="K1017">
        <f>CONCATENATE("LMUnscheduled:",(I1017*1000))</f>
        <v>LMUnscheduled:0</v>
      </c>
      <c t="str" s="18" r="L1017">
        <f>CONCATENATE("LMPlanned:",(N1017*1000))</f>
        <v>LMPlanned:0</v>
      </c>
      <c t="str" s="18" r="M1017">
        <f>CONCATENATE("LMSettled:",(P1017*1000))</f>
        <v>LMSettled:32000</v>
      </c>
      <c s="25" r="N1017">
        <v>0</v>
      </c>
      <c s="24" r="O1017"/>
      <c s="6" r="P1017">
        <v>32</v>
      </c>
      <c s="10" r="Q1017">
        <v>-4</v>
      </c>
      <c s="28" r="R1017">
        <v>-153.88</v>
      </c>
      <c s="28" r="S1017">
        <v>1253.4</v>
      </c>
      <c s="10" r="T1017"/>
      <c s="20" r="U1017">
        <f>X1017*32</f>
        <v>1307.2</v>
      </c>
      <c s="29" r="V1017">
        <f>IF((U1017=0),0,(S1017/U1017))</f>
        <v>0.958843329253366</v>
      </c>
      <c s="28" r="X1017">
        <f>(AA1017+AB1017)*AC1017</f>
        <v>40.85</v>
      </c>
      <c s="10" r="Y1017"/>
      <c s="22" r="AA1017">
        <v>36.12</v>
      </c>
      <c s="22" r="AB1017">
        <v>4.73</v>
      </c>
      <c s="22" r="AC1017">
        <v>1</v>
      </c>
      <c s="22" r="AD1017">
        <v>0.96</v>
      </c>
    </row>
    <row customHeight="1" r="1018" ht="12.0">
      <c s="13" r="A1018">
        <v>41317.3333333333</v>
      </c>
      <c s="16" r="B1018">
        <v>41317.3333333333</v>
      </c>
      <c s="13" r="C1018">
        <f>A1018+TIME(5,0,0)</f>
        <v>41317.5416666667</v>
      </c>
      <c s="17" r="D1018">
        <f>DATE(YEAR(C1018),MONTH(C1018),DAY(C1018))</f>
        <v>41317</v>
      </c>
      <c s="18" r="E1018">
        <f>HOUR(C1018)</f>
        <v>13</v>
      </c>
      <c t="str" s="18" r="F1018">
        <f>CONCATENATE("LMsched:",(H1018*1000))</f>
        <v>LMsched:32000</v>
      </c>
      <c s="11" r="G1018">
        <v>32</v>
      </c>
      <c s="6" r="H1018">
        <v>32</v>
      </c>
      <c s="25" r="I1018">
        <v>0</v>
      </c>
      <c t="str" s="18" r="J1018">
        <f>CONCATENATE("LMbid:",(G1018*1000))</f>
        <v>LMbid:32000</v>
      </c>
      <c t="str" s="18" r="K1018">
        <f>CONCATENATE("LMUnscheduled:",(I1018*1000))</f>
        <v>LMUnscheduled:0</v>
      </c>
      <c t="str" s="18" r="L1018">
        <f>CONCATENATE("LMPlanned:",(N1018*1000))</f>
        <v>LMPlanned:0</v>
      </c>
      <c t="str" s="18" r="M1018">
        <f>CONCATENATE("LMSettled:",(P1018*1000))</f>
        <v>LMSettled:32000</v>
      </c>
      <c s="25" r="N1018">
        <v>0</v>
      </c>
      <c s="24" r="O1018"/>
      <c s="6" r="P1018">
        <v>32</v>
      </c>
      <c s="10" r="Q1018">
        <v>0</v>
      </c>
      <c s="28" r="R1018">
        <v>0</v>
      </c>
      <c s="28" r="S1018">
        <v>1210.78</v>
      </c>
      <c s="10" r="T1018"/>
      <c s="20" r="U1018">
        <f>X1018*32</f>
        <v>1246.72</v>
      </c>
      <c s="29" r="V1018">
        <f>IF((U1018=0),0,(S1018/U1018))</f>
        <v>0.971172356262834</v>
      </c>
      <c s="28" r="X1018">
        <f>(AA1018+AB1018)*AC1018</f>
        <v>38.96</v>
      </c>
      <c s="10" r="Y1018"/>
      <c s="22" r="AA1018">
        <v>35.52</v>
      </c>
      <c s="22" r="AB1018">
        <v>3.44</v>
      </c>
      <c s="22" r="AC1018">
        <v>1</v>
      </c>
      <c s="22" r="AD1018">
        <v>0.97</v>
      </c>
    </row>
    <row customHeight="1" r="1019" ht="12.0">
      <c s="13" r="A1019">
        <v>41317.375</v>
      </c>
      <c s="16" r="B1019">
        <v>41317.375</v>
      </c>
      <c s="13" r="C1019">
        <f>A1019+TIME(5,0,0)</f>
        <v>41317.5833333333</v>
      </c>
      <c s="17" r="D1019">
        <f>DATE(YEAR(C1019),MONTH(C1019),DAY(C1019))</f>
        <v>41317</v>
      </c>
      <c s="18" r="E1019">
        <f>HOUR(C1019)</f>
        <v>14</v>
      </c>
      <c t="str" s="18" r="F1019">
        <f>CONCATENATE("LMsched:",(H1019*1000))</f>
        <v>LMsched:32000</v>
      </c>
      <c s="11" r="G1019">
        <v>32</v>
      </c>
      <c s="6" r="H1019">
        <v>32</v>
      </c>
      <c s="25" r="I1019">
        <v>0</v>
      </c>
      <c t="str" s="18" r="J1019">
        <f>CONCATENATE("LMbid:",(G1019*1000))</f>
        <v>LMbid:32000</v>
      </c>
      <c t="str" s="18" r="K1019">
        <f>CONCATENATE("LMUnscheduled:",(I1019*1000))</f>
        <v>LMUnscheduled:0</v>
      </c>
      <c t="str" s="18" r="L1019">
        <f>CONCATENATE("LMPlanned:",(N1019*1000))</f>
        <v>LMPlanned:0</v>
      </c>
      <c t="str" s="18" r="M1019">
        <f>CONCATENATE("LMSettled:",(P1019*1000))</f>
        <v>LMSettled:32000</v>
      </c>
      <c s="25" r="N1019">
        <v>0</v>
      </c>
      <c s="24" r="O1019"/>
      <c s="6" r="P1019">
        <v>32</v>
      </c>
      <c s="10" r="Q1019">
        <v>-1</v>
      </c>
      <c s="28" r="R1019">
        <v>-31.84</v>
      </c>
      <c s="28" r="S1019">
        <v>943.2</v>
      </c>
      <c s="10" r="T1019"/>
      <c s="20" r="U1019">
        <f>X1019*32</f>
        <v>966.72</v>
      </c>
      <c s="29" r="V1019">
        <f>IF((U1019=0),0,(S1019/U1019))</f>
        <v>0.975670307845084</v>
      </c>
      <c s="28" r="X1019">
        <f>(AA1019+AB1019)*AC1019</f>
        <v>30.21</v>
      </c>
      <c s="10" r="Y1019"/>
      <c s="22" r="AA1019">
        <v>26.77</v>
      </c>
      <c s="22" r="AB1019">
        <v>3.44</v>
      </c>
      <c s="22" r="AC1019">
        <v>1</v>
      </c>
      <c s="22" r="AD1019">
        <v>0.98</v>
      </c>
    </row>
    <row customHeight="1" r="1020" ht="12.0">
      <c s="13" r="A1020">
        <v>41317.4166666667</v>
      </c>
      <c s="16" r="B1020">
        <v>41317.4166666667</v>
      </c>
      <c s="13" r="C1020">
        <f>A1020+TIME(5,0,0)</f>
        <v>41317.625</v>
      </c>
      <c s="17" r="D1020">
        <f>DATE(YEAR(C1020),MONTH(C1020),DAY(C1020))</f>
        <v>41317</v>
      </c>
      <c s="18" r="E1020">
        <f>HOUR(C1020)</f>
        <v>15</v>
      </c>
      <c t="str" s="18" r="F1020">
        <f>CONCATENATE("LMsched:",(H1020*1000))</f>
        <v>LMsched:32000</v>
      </c>
      <c s="11" r="G1020">
        <v>32</v>
      </c>
      <c s="6" r="H1020">
        <v>32</v>
      </c>
      <c s="25" r="I1020">
        <v>0</v>
      </c>
      <c t="str" s="18" r="J1020">
        <f>CONCATENATE("LMbid:",(G1020*1000))</f>
        <v>LMbid:32000</v>
      </c>
      <c t="str" s="18" r="K1020">
        <f>CONCATENATE("LMUnscheduled:",(I1020*1000))</f>
        <v>LMUnscheduled:0</v>
      </c>
      <c t="str" s="18" r="L1020">
        <f>CONCATENATE("LMPlanned:",(N1020*1000))</f>
        <v>LMPlanned:0</v>
      </c>
      <c t="str" s="18" r="M1020">
        <f>CONCATENATE("LMSettled:",(P1020*1000))</f>
        <v>LMSettled:32000</v>
      </c>
      <c s="25" r="N1020">
        <v>0</v>
      </c>
      <c s="24" r="O1020"/>
      <c s="6" r="P1020">
        <v>32</v>
      </c>
      <c s="10" r="Q1020">
        <v>-2</v>
      </c>
      <c s="28" r="R1020">
        <v>-59.8</v>
      </c>
      <c s="28" r="S1020">
        <v>703.86</v>
      </c>
      <c s="10" r="T1020"/>
      <c s="20" r="U1020">
        <f>X1020*32</f>
        <v>746.24</v>
      </c>
      <c s="29" r="V1020">
        <f>IF((U1020=0),0,(S1020/U1020))</f>
        <v>0.943208619210978</v>
      </c>
      <c s="28" r="X1020">
        <f>(AA1020+AB1020)*AC1020</f>
        <v>23.32</v>
      </c>
      <c s="10" r="Y1020"/>
      <c s="22" r="AA1020">
        <v>20.01</v>
      </c>
      <c s="22" r="AB1020">
        <v>3.31</v>
      </c>
      <c s="22" r="AC1020">
        <v>1</v>
      </c>
      <c s="22" r="AD1020">
        <v>0.94</v>
      </c>
    </row>
    <row customHeight="1" r="1021" ht="12.0">
      <c s="13" r="A1021">
        <v>41317.4583333333</v>
      </c>
      <c s="16" r="B1021">
        <v>41317.4583333333</v>
      </c>
      <c s="13" r="C1021">
        <f>A1021+TIME(5,0,0)</f>
        <v>41317.6666666667</v>
      </c>
      <c s="17" r="D1021">
        <f>DATE(YEAR(C1021),MONTH(C1021),DAY(C1021))</f>
        <v>41317</v>
      </c>
      <c s="18" r="E1021">
        <f>HOUR(C1021)</f>
        <v>16</v>
      </c>
      <c t="str" s="18" r="F1021">
        <f>CONCATENATE("LMsched:",(H1021*1000))</f>
        <v>LMsched:32000</v>
      </c>
      <c s="11" r="G1021">
        <v>32</v>
      </c>
      <c s="6" r="H1021">
        <v>32</v>
      </c>
      <c s="25" r="I1021">
        <v>0</v>
      </c>
      <c t="str" s="18" r="J1021">
        <f>CONCATENATE("LMbid:",(G1021*1000))</f>
        <v>LMbid:32000</v>
      </c>
      <c t="str" s="18" r="K1021">
        <f>CONCATENATE("LMUnscheduled:",(I1021*1000))</f>
        <v>LMUnscheduled:0</v>
      </c>
      <c t="str" s="18" r="L1021">
        <f>CONCATENATE("LMPlanned:",(N1021*1000))</f>
        <v>LMPlanned:0</v>
      </c>
      <c t="str" s="18" r="M1021">
        <f>CONCATENATE("LMSettled:",(P1021*1000))</f>
        <v>LMSettled:32000</v>
      </c>
      <c s="25" r="N1021">
        <v>0</v>
      </c>
      <c s="24" r="O1021"/>
      <c s="6" r="P1021">
        <v>32</v>
      </c>
      <c s="10" r="Q1021">
        <v>-1</v>
      </c>
      <c s="28" r="R1021">
        <v>-28.94</v>
      </c>
      <c s="28" r="S1021">
        <v>768.11</v>
      </c>
      <c s="10" r="T1021"/>
      <c s="20" r="U1021">
        <f>X1021*32</f>
        <v>784.96</v>
      </c>
      <c s="29" r="V1021">
        <f>IF((U1021=0),0,(S1021/U1021))</f>
        <v>0.978533938035059</v>
      </c>
      <c s="28" r="X1021">
        <f>(AA1021+AB1021)*AC1021</f>
        <v>24.53</v>
      </c>
      <c s="10" r="Y1021"/>
      <c s="22" r="AA1021">
        <v>16.9</v>
      </c>
      <c s="22" r="AB1021">
        <v>7.63</v>
      </c>
      <c s="22" r="AC1021">
        <v>1</v>
      </c>
      <c s="22" r="AD1021">
        <v>0.98</v>
      </c>
    </row>
    <row customHeight="1" r="1022" ht="12.0">
      <c s="13" r="A1022">
        <v>41317.5</v>
      </c>
      <c s="16" r="B1022">
        <v>41317.5</v>
      </c>
      <c s="13" r="C1022">
        <f>A1022+TIME(5,0,0)</f>
        <v>41317.7083333333</v>
      </c>
      <c s="17" r="D1022">
        <f>DATE(YEAR(C1022),MONTH(C1022),DAY(C1022))</f>
        <v>41317</v>
      </c>
      <c s="18" r="E1022">
        <f>HOUR(C1022)</f>
        <v>17</v>
      </c>
      <c t="str" s="18" r="F1022">
        <f>CONCATENATE("LMsched:",(H1022*1000))</f>
        <v>LMsched:32000</v>
      </c>
      <c s="11" r="G1022">
        <v>32</v>
      </c>
      <c s="6" r="H1022">
        <v>32</v>
      </c>
      <c s="25" r="I1022">
        <v>0</v>
      </c>
      <c t="str" s="18" r="J1022">
        <f>CONCATENATE("LMbid:",(G1022*1000))</f>
        <v>LMbid:32000</v>
      </c>
      <c t="str" s="18" r="K1022">
        <f>CONCATENATE("LMUnscheduled:",(I1022*1000))</f>
        <v>LMUnscheduled:0</v>
      </c>
      <c t="str" s="18" r="L1022">
        <f>CONCATENATE("LMPlanned:",(N1022*1000))</f>
        <v>LMPlanned:0</v>
      </c>
      <c t="str" s="18" r="M1022">
        <f>CONCATENATE("LMSettled:",(P1022*1000))</f>
        <v>LMSettled:32000</v>
      </c>
      <c s="25" r="N1022">
        <v>0</v>
      </c>
      <c s="24" r="O1022"/>
      <c s="6" r="P1022">
        <v>32</v>
      </c>
      <c s="10" r="Q1022">
        <v>0</v>
      </c>
      <c s="28" r="R1022">
        <v>0</v>
      </c>
      <c s="28" r="S1022">
        <v>609.68</v>
      </c>
      <c s="10" r="T1022"/>
      <c s="20" r="U1022">
        <f>X1022*32</f>
        <v>619.84</v>
      </c>
      <c s="29" r="V1022">
        <f>IF((U1022=0),0,(S1022/U1022))</f>
        <v>0.983608673205988</v>
      </c>
      <c s="28" r="X1022">
        <f>(AA1022+AB1022)*AC1022</f>
        <v>19.37</v>
      </c>
      <c s="10" r="Y1022"/>
      <c s="22" r="AA1022">
        <v>16.07</v>
      </c>
      <c s="22" r="AB1022">
        <v>3.3</v>
      </c>
      <c s="22" r="AC1022">
        <v>1</v>
      </c>
      <c s="22" r="AD1022">
        <v>0.98</v>
      </c>
    </row>
    <row customHeight="1" r="1023" ht="12.0">
      <c s="13" r="A1023">
        <v>41317.5416666667</v>
      </c>
      <c s="16" r="B1023">
        <v>41317.5416666667</v>
      </c>
      <c s="13" r="C1023">
        <f>A1023+TIME(5,0,0)</f>
        <v>41317.75</v>
      </c>
      <c s="17" r="D1023">
        <f>DATE(YEAR(C1023),MONTH(C1023),DAY(C1023))</f>
        <v>41317</v>
      </c>
      <c s="18" r="E1023">
        <f>HOUR(C1023)</f>
        <v>18</v>
      </c>
      <c t="str" s="18" r="F1023">
        <f>CONCATENATE("LMsched:",(H1023*1000))</f>
        <v>LMsched:32000</v>
      </c>
      <c s="11" r="G1023">
        <v>32</v>
      </c>
      <c s="6" r="H1023">
        <v>32</v>
      </c>
      <c s="25" r="I1023">
        <v>0</v>
      </c>
      <c t="str" s="18" r="J1023">
        <f>CONCATENATE("LMbid:",(G1023*1000))</f>
        <v>LMbid:32000</v>
      </c>
      <c t="str" s="18" r="K1023">
        <f>CONCATENATE("LMUnscheduled:",(I1023*1000))</f>
        <v>LMUnscheduled:0</v>
      </c>
      <c t="str" s="18" r="L1023">
        <f>CONCATENATE("LMPlanned:",(N1023*1000))</f>
        <v>LMPlanned:0</v>
      </c>
      <c t="str" s="18" r="M1023">
        <f>CONCATENATE("LMSettled:",(P1023*1000))</f>
        <v>LMSettled:32000</v>
      </c>
      <c s="25" r="N1023">
        <v>0</v>
      </c>
      <c s="24" r="O1023"/>
      <c s="6" r="P1023">
        <v>32</v>
      </c>
      <c s="10" r="Q1023">
        <v>-2</v>
      </c>
      <c s="28" r="R1023">
        <v>-52.34</v>
      </c>
      <c s="28" r="S1023">
        <v>617.55</v>
      </c>
      <c s="10" r="T1023"/>
      <c s="20" r="U1023">
        <f>X1023*32</f>
        <v>627.84</v>
      </c>
      <c s="29" r="V1023">
        <f>IF((U1023=0),0,(S1023/U1023))</f>
        <v>0.983610474006116</v>
      </c>
      <c s="28" r="X1023">
        <f>(AA1023+AB1023)*AC1023</f>
        <v>19.62</v>
      </c>
      <c s="10" r="Y1023"/>
      <c s="22" r="AA1023">
        <v>15.47</v>
      </c>
      <c s="22" r="AB1023">
        <v>4.15</v>
      </c>
      <c s="22" r="AC1023">
        <v>1</v>
      </c>
      <c s="22" r="AD1023">
        <v>0.98</v>
      </c>
    </row>
    <row customHeight="1" r="1024" ht="12.0">
      <c s="13" r="A1024">
        <v>41317.5833333333</v>
      </c>
      <c s="16" r="B1024">
        <v>41317.5833333333</v>
      </c>
      <c s="13" r="C1024">
        <f>A1024+TIME(5,0,0)</f>
        <v>41317.7916666667</v>
      </c>
      <c s="17" r="D1024">
        <f>DATE(YEAR(C1024),MONTH(C1024),DAY(C1024))</f>
        <v>41317</v>
      </c>
      <c s="18" r="E1024">
        <f>HOUR(C1024)</f>
        <v>19</v>
      </c>
      <c t="str" s="18" r="F1024">
        <f>CONCATENATE("LMsched:",(H1024*1000))</f>
        <v>LMsched:32000</v>
      </c>
      <c s="11" r="G1024">
        <v>32</v>
      </c>
      <c s="6" r="H1024">
        <v>32</v>
      </c>
      <c s="25" r="I1024">
        <v>0</v>
      </c>
      <c t="str" s="18" r="J1024">
        <f>CONCATENATE("LMbid:",(G1024*1000))</f>
        <v>LMbid:32000</v>
      </c>
      <c t="str" s="18" r="K1024">
        <f>CONCATENATE("LMUnscheduled:",(I1024*1000))</f>
        <v>LMUnscheduled:0</v>
      </c>
      <c t="str" s="18" r="L1024">
        <f>CONCATENATE("LMPlanned:",(N1024*1000))</f>
        <v>LMPlanned:0</v>
      </c>
      <c t="str" s="18" r="M1024">
        <f>CONCATENATE("LMSettled:",(P1024*1000))</f>
        <v>LMSettled:32000</v>
      </c>
      <c s="25" r="N1024">
        <v>0</v>
      </c>
      <c s="24" r="O1024"/>
      <c s="6" r="P1024">
        <v>32</v>
      </c>
      <c s="10" r="Q1024">
        <v>0</v>
      </c>
      <c s="28" r="R1024">
        <v>0</v>
      </c>
      <c s="28" r="S1024">
        <v>679.14</v>
      </c>
      <c s="10" r="T1024"/>
      <c s="20" r="U1024">
        <f>X1024*32</f>
        <v>696.96</v>
      </c>
      <c s="29" r="V1024">
        <f>IF((U1024=0),0,(S1024/U1024))</f>
        <v>0.974431818181818</v>
      </c>
      <c s="28" r="X1024">
        <f>(AA1024+AB1024)*AC1024</f>
        <v>21.78</v>
      </c>
      <c s="10" r="Y1024"/>
      <c s="22" r="AA1024">
        <v>17.7</v>
      </c>
      <c s="22" r="AB1024">
        <v>4.08</v>
      </c>
      <c s="22" r="AC1024">
        <v>1</v>
      </c>
      <c s="22" r="AD1024">
        <v>0.97</v>
      </c>
    </row>
    <row customHeight="1" r="1025" ht="12.0">
      <c s="13" r="A1025">
        <v>41317.625</v>
      </c>
      <c s="16" r="B1025">
        <v>41317.625</v>
      </c>
      <c s="13" r="C1025">
        <f>A1025+TIME(5,0,0)</f>
        <v>41317.8333333333</v>
      </c>
      <c s="17" r="D1025">
        <f>DATE(YEAR(C1025),MONTH(C1025),DAY(C1025))</f>
        <v>41317</v>
      </c>
      <c s="18" r="E1025">
        <f>HOUR(C1025)</f>
        <v>20</v>
      </c>
      <c t="str" s="18" r="F1025">
        <f>CONCATENATE("LMsched:",(H1025*1000))</f>
        <v>LMsched:32000</v>
      </c>
      <c s="11" r="G1025">
        <v>32</v>
      </c>
      <c s="6" r="H1025">
        <v>32</v>
      </c>
      <c s="25" r="I1025">
        <v>0</v>
      </c>
      <c t="str" s="18" r="J1025">
        <f>CONCATENATE("LMbid:",(G1025*1000))</f>
        <v>LMbid:32000</v>
      </c>
      <c t="str" s="18" r="K1025">
        <f>CONCATENATE("LMUnscheduled:",(I1025*1000))</f>
        <v>LMUnscheduled:0</v>
      </c>
      <c t="str" s="18" r="L1025">
        <f>CONCATENATE("LMPlanned:",(N1025*1000))</f>
        <v>LMPlanned:0</v>
      </c>
      <c t="str" s="18" r="M1025">
        <f>CONCATENATE("LMSettled:",(P1025*1000))</f>
        <v>LMSettled:32000</v>
      </c>
      <c s="25" r="N1025">
        <v>0</v>
      </c>
      <c s="24" r="O1025"/>
      <c s="6" r="P1025">
        <v>32</v>
      </c>
      <c s="10" r="Q1025">
        <v>-3</v>
      </c>
      <c s="28" r="R1025">
        <v>-80.1</v>
      </c>
      <c s="28" r="S1025">
        <v>637.28</v>
      </c>
      <c s="10" r="T1025"/>
      <c s="20" r="U1025">
        <f>X1025*32</f>
        <v>655.68</v>
      </c>
      <c s="29" r="V1025">
        <f>IF((U1025=0),0,(S1025/U1025))</f>
        <v>0.971937530502684</v>
      </c>
      <c s="28" r="X1025">
        <f>(AA1025+AB1025)*AC1025</f>
        <v>20.49</v>
      </c>
      <c s="10" r="Y1025"/>
      <c s="22" r="AA1025">
        <v>12.76</v>
      </c>
      <c s="22" r="AB1025">
        <v>7.73</v>
      </c>
      <c s="22" r="AC1025">
        <v>1</v>
      </c>
      <c s="22" r="AD1025">
        <v>0.97</v>
      </c>
    </row>
    <row customHeight="1" r="1026" ht="12.0">
      <c s="13" r="A1026">
        <v>41317.6666666667</v>
      </c>
      <c s="16" r="B1026">
        <v>41317.6666666667</v>
      </c>
      <c s="13" r="C1026">
        <f>A1026+TIME(5,0,0)</f>
        <v>41317.875</v>
      </c>
      <c s="17" r="D1026">
        <f>DATE(YEAR(C1026),MONTH(C1026),DAY(C1026))</f>
        <v>41317</v>
      </c>
      <c s="18" r="E1026">
        <f>HOUR(C1026)</f>
        <v>21</v>
      </c>
      <c t="str" s="18" r="F1026">
        <f>CONCATENATE("LMsched:",(H1026*1000))</f>
        <v>LMsched:32000</v>
      </c>
      <c s="11" r="G1026">
        <v>32</v>
      </c>
      <c s="6" r="H1026">
        <v>32</v>
      </c>
      <c s="25" r="I1026">
        <v>0</v>
      </c>
      <c t="str" s="18" r="J1026">
        <f>CONCATENATE("LMbid:",(G1026*1000))</f>
        <v>LMbid:32000</v>
      </c>
      <c t="str" s="18" r="K1026">
        <f>CONCATENATE("LMUnscheduled:",(I1026*1000))</f>
        <v>LMUnscheduled:0</v>
      </c>
      <c t="str" s="18" r="L1026">
        <f>CONCATENATE("LMPlanned:",(N1026*1000))</f>
        <v>LMPlanned:0</v>
      </c>
      <c t="str" s="18" r="M1026">
        <f>CONCATENATE("LMSettled:",(P1026*1000))</f>
        <v>LMSettled:32000</v>
      </c>
      <c s="25" r="N1026">
        <v>0</v>
      </c>
      <c s="24" r="O1026"/>
      <c s="6" r="P1026">
        <v>32</v>
      </c>
      <c s="10" r="Q1026">
        <v>-1</v>
      </c>
      <c s="28" r="R1026">
        <v>-26.33</v>
      </c>
      <c s="28" r="S1026">
        <v>732.43</v>
      </c>
      <c s="10" r="T1026"/>
      <c s="20" r="U1026">
        <f>X1026*32</f>
        <v>754.24</v>
      </c>
      <c s="29" r="V1026">
        <f>IF((U1026=0),0,(S1026/U1026))</f>
        <v>0.971083474756046</v>
      </c>
      <c s="28" r="X1026">
        <f>(AA1026+AB1026)*AC1026</f>
        <v>23.57</v>
      </c>
      <c s="10" r="Y1026"/>
      <c s="22" r="AA1026">
        <v>15.44</v>
      </c>
      <c s="22" r="AB1026">
        <v>8.13</v>
      </c>
      <c s="22" r="AC1026">
        <v>1</v>
      </c>
      <c s="22" r="AD1026">
        <v>0.97</v>
      </c>
    </row>
    <row customHeight="1" r="1027" ht="12.0">
      <c s="13" r="A1027">
        <v>41317.7083333333</v>
      </c>
      <c s="16" r="B1027">
        <v>41317.7083333333</v>
      </c>
      <c s="13" r="C1027">
        <f>A1027+TIME(5,0,0)</f>
        <v>41317.9166666667</v>
      </c>
      <c s="17" r="D1027">
        <f>DATE(YEAR(C1027),MONTH(C1027),DAY(C1027))</f>
        <v>41317</v>
      </c>
      <c s="18" r="E1027">
        <f>HOUR(C1027)</f>
        <v>22</v>
      </c>
      <c t="str" s="18" r="F1027">
        <f>CONCATENATE("LMsched:",(H1027*1000))</f>
        <v>LMsched:32000</v>
      </c>
      <c s="11" r="G1027">
        <v>32</v>
      </c>
      <c s="6" r="H1027">
        <v>32</v>
      </c>
      <c s="25" r="I1027">
        <v>0</v>
      </c>
      <c t="str" s="18" r="J1027">
        <f>CONCATENATE("LMbid:",(G1027*1000))</f>
        <v>LMbid:32000</v>
      </c>
      <c t="str" s="18" r="K1027">
        <f>CONCATENATE("LMUnscheduled:",(I1027*1000))</f>
        <v>LMUnscheduled:0</v>
      </c>
      <c t="str" s="18" r="L1027">
        <f>CONCATENATE("LMPlanned:",(N1027*1000))</f>
        <v>LMPlanned:0</v>
      </c>
      <c t="str" s="18" r="M1027">
        <f>CONCATENATE("LMSettled:",(P1027*1000))</f>
        <v>LMSettled:32000</v>
      </c>
      <c s="25" r="N1027">
        <v>0</v>
      </c>
      <c s="24" r="O1027"/>
      <c s="6" r="P1027">
        <v>32</v>
      </c>
      <c s="10" r="Q1027">
        <v>-1</v>
      </c>
      <c s="28" r="R1027">
        <v>-25.38</v>
      </c>
      <c s="28" r="S1027">
        <v>612.6</v>
      </c>
      <c s="10" r="T1027"/>
      <c s="20" r="U1027">
        <f>X1027*32</f>
        <v>627.52</v>
      </c>
      <c s="29" r="V1027">
        <f>IF((U1027=0),0,(S1027/U1027))</f>
        <v>0.976223865374809</v>
      </c>
      <c s="28" r="X1027">
        <f>(AA1027+AB1027)*AC1027</f>
        <v>19.61</v>
      </c>
      <c s="10" r="Y1027"/>
      <c s="22" r="AA1027">
        <v>15.66</v>
      </c>
      <c s="22" r="AB1027">
        <v>3.95</v>
      </c>
      <c s="22" r="AC1027">
        <v>1</v>
      </c>
      <c s="22" r="AD1027">
        <v>0.98</v>
      </c>
    </row>
    <row customHeight="1" r="1028" ht="12.0">
      <c s="13" r="A1028">
        <v>41317.75</v>
      </c>
      <c s="16" r="B1028">
        <v>41317.75</v>
      </c>
      <c s="13" r="C1028">
        <f>A1028+TIME(5,0,0)</f>
        <v>41317.9583333333</v>
      </c>
      <c s="17" r="D1028">
        <f>DATE(YEAR(C1028),MONTH(C1028),DAY(C1028))</f>
        <v>41317</v>
      </c>
      <c s="18" r="E1028">
        <f>HOUR(C1028)</f>
        <v>23</v>
      </c>
      <c t="str" s="18" r="F1028">
        <f>CONCATENATE("LMsched:",(H1028*1000))</f>
        <v>LMsched:32000</v>
      </c>
      <c s="11" r="G1028">
        <v>32</v>
      </c>
      <c s="6" r="H1028">
        <v>32</v>
      </c>
      <c s="25" r="I1028">
        <v>0</v>
      </c>
      <c t="str" s="18" r="J1028">
        <f>CONCATENATE("LMbid:",(G1028*1000))</f>
        <v>LMbid:32000</v>
      </c>
      <c t="str" s="18" r="K1028">
        <f>CONCATENATE("LMUnscheduled:",(I1028*1000))</f>
        <v>LMUnscheduled:0</v>
      </c>
      <c t="str" s="18" r="L1028">
        <f>CONCATENATE("LMPlanned:",(N1028*1000))</f>
        <v>LMPlanned:0</v>
      </c>
      <c t="str" s="18" r="M1028">
        <f>CONCATENATE("LMSettled:",(P1028*1000))</f>
        <v>LMSettled:32000</v>
      </c>
      <c s="25" r="N1028">
        <v>0</v>
      </c>
      <c s="24" r="O1028"/>
      <c s="6" r="P1028">
        <v>32</v>
      </c>
      <c s="10" r="Q1028">
        <v>0</v>
      </c>
      <c s="28" r="R1028">
        <v>0</v>
      </c>
      <c s="28" r="S1028">
        <v>576.65</v>
      </c>
      <c s="10" r="T1028"/>
      <c s="20" r="U1028">
        <f>X1028*32</f>
        <v>638.4</v>
      </c>
      <c s="29" r="V1028">
        <f>IF((U1028=0),0,(S1028/U1028))</f>
        <v>0.90327380952381</v>
      </c>
      <c s="28" r="X1028">
        <f>(AA1028+AB1028)*AC1028</f>
        <v>19.95</v>
      </c>
      <c s="10" r="Y1028"/>
      <c s="22" r="AA1028">
        <v>17.81</v>
      </c>
      <c s="22" r="AB1028">
        <v>2.14</v>
      </c>
      <c s="22" r="AC1028">
        <v>1</v>
      </c>
      <c s="22" r="AD1028">
        <v>0.9</v>
      </c>
    </row>
    <row customHeight="1" r="1029" ht="12.0">
      <c s="13" r="A1029">
        <v>41317.7916666667</v>
      </c>
      <c s="16" r="B1029">
        <v>41317.7916666667</v>
      </c>
      <c s="13" r="C1029">
        <f>A1029+TIME(5,0,0)</f>
        <v>41318</v>
      </c>
      <c s="17" r="D1029">
        <f>DATE(YEAR(C1029),MONTH(C1029),DAY(C1029))</f>
        <v>41318</v>
      </c>
      <c s="18" r="E1029">
        <f>HOUR(C1029)</f>
        <v>0</v>
      </c>
      <c t="str" s="18" r="F1029">
        <f>CONCATENATE("LMsched:",(H1029*1000))</f>
        <v>LMsched:32000</v>
      </c>
      <c s="11" r="G1029">
        <v>32</v>
      </c>
      <c s="6" r="H1029">
        <v>32</v>
      </c>
      <c s="25" r="I1029">
        <v>0</v>
      </c>
      <c t="str" s="18" r="J1029">
        <f>CONCATENATE("LMbid:",(G1029*1000))</f>
        <v>LMbid:32000</v>
      </c>
      <c t="str" s="18" r="K1029">
        <f>CONCATENATE("LMUnscheduled:",(I1029*1000))</f>
        <v>LMUnscheduled:0</v>
      </c>
      <c t="str" s="18" r="L1029">
        <f>CONCATENATE("LMPlanned:",(N1029*1000))</f>
        <v>LMPlanned:0</v>
      </c>
      <c t="str" s="18" r="M1029">
        <f>CONCATENATE("LMSettled:",(P1029*1000))</f>
        <v>LMSettled:32000</v>
      </c>
      <c s="25" r="N1029">
        <v>0</v>
      </c>
      <c s="24" r="O1029"/>
      <c s="6" r="P1029">
        <v>32</v>
      </c>
      <c s="10" r="Q1029">
        <v>-2</v>
      </c>
      <c s="28" r="R1029">
        <v>-76.72</v>
      </c>
      <c s="28" r="S1029">
        <v>1021</v>
      </c>
      <c s="10" r="T1029"/>
      <c s="20" r="U1029">
        <f>X1029*32</f>
        <v>1053.44</v>
      </c>
      <c s="29" r="V1029">
        <f>IF((U1029=0),0,(S1029/U1029))</f>
        <v>0.969205650060753</v>
      </c>
      <c s="28" r="X1029">
        <f>(AA1029+AB1029)*AC1029</f>
        <v>32.92</v>
      </c>
      <c s="10" r="Y1029"/>
      <c s="22" r="AA1029">
        <v>29.87</v>
      </c>
      <c s="22" r="AB1029">
        <v>3.05</v>
      </c>
      <c s="22" r="AC1029">
        <v>1</v>
      </c>
      <c s="22" r="AD1029">
        <v>0.97</v>
      </c>
    </row>
    <row customHeight="1" r="1030" ht="12.0">
      <c s="13" r="A1030">
        <v>41317.8333333333</v>
      </c>
      <c s="16" r="B1030">
        <v>41317.8333333333</v>
      </c>
      <c s="13" r="C1030">
        <f>A1030+TIME(5,0,0)</f>
        <v>41318.0416666667</v>
      </c>
      <c s="17" r="D1030">
        <f>DATE(YEAR(C1030),MONTH(C1030),DAY(C1030))</f>
        <v>41318</v>
      </c>
      <c s="18" r="E1030">
        <f>HOUR(C1030)</f>
        <v>1</v>
      </c>
      <c t="str" s="18" r="F1030">
        <f>CONCATENATE("LMsched:",(H1030*1000))</f>
        <v>LMsched:32000</v>
      </c>
      <c s="11" r="G1030">
        <v>32</v>
      </c>
      <c s="6" r="H1030">
        <v>32</v>
      </c>
      <c s="25" r="I1030">
        <v>0</v>
      </c>
      <c t="str" s="18" r="J1030">
        <f>CONCATENATE("LMbid:",(G1030*1000))</f>
        <v>LMbid:32000</v>
      </c>
      <c t="str" s="18" r="K1030">
        <f>CONCATENATE("LMUnscheduled:",(I1030*1000))</f>
        <v>LMUnscheduled:0</v>
      </c>
      <c t="str" s="18" r="L1030">
        <f>CONCATENATE("LMPlanned:",(N1030*1000))</f>
        <v>LMPlanned:0</v>
      </c>
      <c t="str" s="18" r="M1030">
        <f>CONCATENATE("LMSettled:",(P1030*1000))</f>
        <v>LMSettled:32000</v>
      </c>
      <c s="25" r="N1030">
        <v>0</v>
      </c>
      <c s="24" r="O1030"/>
      <c s="6" r="P1030">
        <v>32</v>
      </c>
      <c s="10" r="Q1030">
        <v>-1</v>
      </c>
      <c s="28" r="R1030">
        <v>-33.03</v>
      </c>
      <c s="28" r="S1030">
        <v>797.15</v>
      </c>
      <c s="10" r="T1030"/>
      <c s="20" r="U1030">
        <f>X1030*32</f>
        <v>821.76</v>
      </c>
      <c s="29" r="V1030">
        <f>IF((U1030=0),0,(S1030/U1030))</f>
        <v>0.970052083333333</v>
      </c>
      <c s="28" r="X1030">
        <f>(AA1030+AB1030)*AC1030</f>
        <v>25.68</v>
      </c>
      <c s="10" r="Y1030"/>
      <c s="22" r="AA1030">
        <v>22.78</v>
      </c>
      <c s="22" r="AB1030">
        <v>2.9</v>
      </c>
      <c s="22" r="AC1030">
        <v>1</v>
      </c>
      <c s="22" r="AD1030">
        <v>0.97</v>
      </c>
    </row>
    <row customHeight="1" r="1031" ht="12.0">
      <c s="13" r="A1031">
        <v>41317.875</v>
      </c>
      <c s="16" r="B1031">
        <v>41317.875</v>
      </c>
      <c s="13" r="C1031">
        <f>A1031+TIME(5,0,0)</f>
        <v>41318.0833333333</v>
      </c>
      <c s="17" r="D1031">
        <f>DATE(YEAR(C1031),MONTH(C1031),DAY(C1031))</f>
        <v>41318</v>
      </c>
      <c s="18" r="E1031">
        <f>HOUR(C1031)</f>
        <v>2</v>
      </c>
      <c t="str" s="18" r="F1031">
        <f>CONCATENATE("LMsched:",(H1031*1000))</f>
        <v>LMsched:32000</v>
      </c>
      <c s="11" r="G1031">
        <v>32</v>
      </c>
      <c s="6" r="H1031">
        <v>32</v>
      </c>
      <c s="25" r="I1031">
        <v>0</v>
      </c>
      <c t="str" s="18" r="J1031">
        <f>CONCATENATE("LMbid:",(G1031*1000))</f>
        <v>LMbid:32000</v>
      </c>
      <c t="str" s="18" r="K1031">
        <f>CONCATENATE("LMUnscheduled:",(I1031*1000))</f>
        <v>LMUnscheduled:0</v>
      </c>
      <c t="str" s="18" r="L1031">
        <f>CONCATENATE("LMPlanned:",(N1031*1000))</f>
        <v>LMPlanned:0</v>
      </c>
      <c t="str" s="18" r="M1031">
        <f>CONCATENATE("LMSettled:",(P1031*1000))</f>
        <v>LMSettled:32000</v>
      </c>
      <c s="25" r="N1031">
        <v>0</v>
      </c>
      <c s="24" r="O1031"/>
      <c s="6" r="P1031">
        <v>32</v>
      </c>
      <c s="10" r="Q1031">
        <v>-3</v>
      </c>
      <c s="28" r="R1031">
        <v>-97.5</v>
      </c>
      <c s="28" r="S1031">
        <v>705.46</v>
      </c>
      <c s="10" r="T1031"/>
      <c s="20" r="U1031">
        <f>X1031*32</f>
        <v>733.76</v>
      </c>
      <c s="29" r="V1031">
        <f>IF((U1031=0),0,(S1031/U1031))</f>
        <v>0.961431530745748</v>
      </c>
      <c s="28" r="X1031">
        <f>(AA1031+AB1031)*AC1031</f>
        <v>22.93</v>
      </c>
      <c s="10" r="Y1031"/>
      <c s="22" r="AA1031">
        <v>19.53</v>
      </c>
      <c s="22" r="AB1031">
        <v>3.4</v>
      </c>
      <c s="22" r="AC1031">
        <v>1</v>
      </c>
      <c s="22" r="AD1031">
        <v>0.96</v>
      </c>
    </row>
    <row customHeight="1" r="1032" ht="12.0">
      <c s="13" r="A1032">
        <v>41317.9166666667</v>
      </c>
      <c s="16" r="B1032">
        <v>41317.9166666667</v>
      </c>
      <c s="13" r="C1032">
        <f>A1032+TIME(5,0,0)</f>
        <v>41318.125</v>
      </c>
      <c s="17" r="D1032">
        <f>DATE(YEAR(C1032),MONTH(C1032),DAY(C1032))</f>
        <v>41318</v>
      </c>
      <c s="18" r="E1032">
        <f>HOUR(C1032)</f>
        <v>3</v>
      </c>
      <c t="str" s="18" r="F1032">
        <f>CONCATENATE("LMsched:",(H1032*1000))</f>
        <v>LMsched:32000</v>
      </c>
      <c s="11" r="G1032">
        <v>32</v>
      </c>
      <c s="6" r="H1032">
        <v>32</v>
      </c>
      <c s="25" r="I1032">
        <v>0</v>
      </c>
      <c t="str" s="18" r="J1032">
        <f>CONCATENATE("LMbid:",(G1032*1000))</f>
        <v>LMbid:32000</v>
      </c>
      <c t="str" s="18" r="K1032">
        <f>CONCATENATE("LMUnscheduled:",(I1032*1000))</f>
        <v>LMUnscheduled:0</v>
      </c>
      <c t="str" s="18" r="L1032">
        <f>CONCATENATE("LMPlanned:",(N1032*1000))</f>
        <v>LMPlanned:0</v>
      </c>
      <c t="str" s="18" r="M1032">
        <f>CONCATENATE("LMSettled:",(P1032*1000))</f>
        <v>LMSettled:32000</v>
      </c>
      <c s="25" r="N1032">
        <v>0</v>
      </c>
      <c s="24" r="O1032"/>
      <c s="6" r="P1032">
        <v>32</v>
      </c>
      <c s="10" r="Q1032">
        <v>-2</v>
      </c>
      <c s="28" r="R1032">
        <v>-61.98</v>
      </c>
      <c s="28" r="S1032">
        <v>759.49</v>
      </c>
      <c s="10" r="T1032"/>
      <c s="20" r="U1032">
        <f>X1032*32</f>
        <v>848</v>
      </c>
      <c s="29" r="V1032">
        <f>IF((U1032=0),0,(S1032/U1032))</f>
        <v>0.895625</v>
      </c>
      <c s="28" r="X1032">
        <f>(AA1032+AB1032)*AC1032</f>
        <v>26.5</v>
      </c>
      <c s="10" r="Y1032"/>
      <c s="22" r="AA1032">
        <v>22.74</v>
      </c>
      <c s="22" r="AB1032">
        <v>3.76</v>
      </c>
      <c s="22" r="AC1032">
        <v>1</v>
      </c>
      <c s="22" r="AD1032">
        <v>0.9</v>
      </c>
    </row>
    <row customHeight="1" r="1033" ht="12.0">
      <c s="13" r="A1033">
        <v>41317.9583333333</v>
      </c>
      <c s="16" r="B1033">
        <v>41317.9583333333</v>
      </c>
      <c s="13" r="C1033">
        <f>A1033+TIME(5,0,0)</f>
        <v>41318.1666666667</v>
      </c>
      <c s="17" r="D1033">
        <f>DATE(YEAR(C1033),MONTH(C1033),DAY(C1033))</f>
        <v>41318</v>
      </c>
      <c s="18" r="E1033">
        <f>HOUR(C1033)</f>
        <v>4</v>
      </c>
      <c t="str" s="18" r="F1033">
        <f>CONCATENATE("LMsched:",(H1033*1000))</f>
        <v>LMsched:32000</v>
      </c>
      <c s="11" r="G1033">
        <v>32</v>
      </c>
      <c s="6" r="H1033">
        <v>32</v>
      </c>
      <c s="25" r="I1033">
        <v>0</v>
      </c>
      <c t="str" s="18" r="J1033">
        <f>CONCATENATE("LMbid:",(G1033*1000))</f>
        <v>LMbid:32000</v>
      </c>
      <c t="str" s="18" r="K1033">
        <f>CONCATENATE("LMUnscheduled:",(I1033*1000))</f>
        <v>LMUnscheduled:0</v>
      </c>
      <c t="str" s="18" r="L1033">
        <f>CONCATENATE("LMPlanned:",(N1033*1000))</f>
        <v>LMPlanned:0</v>
      </c>
      <c t="str" s="18" r="M1033">
        <f>CONCATENATE("LMSettled:",(P1033*1000))</f>
        <v>LMSettled:32000</v>
      </c>
      <c s="25" r="N1033">
        <v>0</v>
      </c>
      <c s="24" r="O1033"/>
      <c s="6" r="P1033">
        <v>32</v>
      </c>
      <c s="10" r="Q1033">
        <v>0</v>
      </c>
      <c s="28" r="R1033">
        <v>0</v>
      </c>
      <c s="28" r="S1033">
        <v>886.67</v>
      </c>
      <c s="10" r="T1033"/>
      <c s="20" r="U1033">
        <f>X1033*32</f>
        <v>933.44</v>
      </c>
      <c s="29" r="V1033">
        <f>IF((U1033=0),0,(S1033/U1033))</f>
        <v>0.949895011998629</v>
      </c>
      <c s="28" r="X1033">
        <f>(AA1033+AB1033)*AC1033</f>
        <v>29.17</v>
      </c>
      <c s="10" r="Y1033"/>
      <c s="22" r="AA1033">
        <v>24.02</v>
      </c>
      <c s="22" r="AB1033">
        <v>5.15</v>
      </c>
      <c s="22" r="AC1033">
        <v>1</v>
      </c>
      <c s="22" r="AD1033">
        <v>0.95</v>
      </c>
    </row>
    <row customHeight="1" r="1034" ht="12.0">
      <c s="13" r="A1034">
        <v>41318</v>
      </c>
      <c s="16" r="B1034">
        <v>41318</v>
      </c>
      <c s="13" r="C1034">
        <f>A1034+TIME(5,0,0)</f>
        <v>41318.2083333333</v>
      </c>
      <c s="17" r="D1034">
        <f>DATE(YEAR(C1034),MONTH(C1034),DAY(C1034))</f>
        <v>41318</v>
      </c>
      <c s="18" r="E1034">
        <f>HOUR(C1034)</f>
        <v>5</v>
      </c>
      <c t="str" s="18" r="F1034">
        <f>CONCATENATE("LMsched:",(H1034*1000))</f>
        <v>LMsched:32000</v>
      </c>
      <c s="11" r="G1034">
        <v>32</v>
      </c>
      <c s="6" r="H1034">
        <v>32</v>
      </c>
      <c s="25" r="I1034">
        <v>0</v>
      </c>
      <c t="str" s="18" r="J1034">
        <f>CONCATENATE("LMbid:",(G1034*1000))</f>
        <v>LMbid:32000</v>
      </c>
      <c t="str" s="18" r="K1034">
        <f>CONCATENATE("LMUnscheduled:",(I1034*1000))</f>
        <v>LMUnscheduled:0</v>
      </c>
      <c t="str" s="18" r="L1034">
        <f>CONCATENATE("LMPlanned:",(N1034*1000))</f>
        <v>LMPlanned:0</v>
      </c>
      <c t="str" s="18" r="M1034">
        <f>CONCATENATE("LMSettled:",(P1034*1000))</f>
        <v>LMSettled:32000</v>
      </c>
      <c s="25" r="N1034">
        <v>0</v>
      </c>
      <c s="24" r="O1034"/>
      <c s="6" r="P1034">
        <v>32</v>
      </c>
      <c s="10" r="Q1034">
        <v>-1</v>
      </c>
      <c s="28" r="R1034">
        <v>-24.43</v>
      </c>
      <c s="28" r="S1034">
        <v>576.32</v>
      </c>
      <c s="10" r="T1034"/>
      <c s="20" r="U1034">
        <f>X1034*32</f>
        <v>605.76</v>
      </c>
      <c s="29" r="V1034">
        <f>IF((U1034=0),0,(S1034/U1034))</f>
        <v>0.951399894347596</v>
      </c>
      <c s="28" r="X1034">
        <f>(AA1034+AB1034)*AC1034</f>
        <v>18.93</v>
      </c>
      <c s="10" r="Y1034"/>
      <c s="22" r="AA1034">
        <v>15.14</v>
      </c>
      <c s="22" r="AB1034">
        <v>3.79</v>
      </c>
      <c s="22" r="AC1034">
        <v>1</v>
      </c>
      <c s="22" r="AD1034">
        <v>0.95</v>
      </c>
    </row>
    <row customHeight="1" r="1035" ht="12.0">
      <c s="13" r="A1035">
        <v>41318.0416666667</v>
      </c>
      <c s="16" r="B1035">
        <v>41318.0416666667</v>
      </c>
      <c s="13" r="C1035">
        <f>A1035+TIME(5,0,0)</f>
        <v>41318.25</v>
      </c>
      <c s="17" r="D1035">
        <f>DATE(YEAR(C1035),MONTH(C1035),DAY(C1035))</f>
        <v>41318</v>
      </c>
      <c s="18" r="E1035">
        <f>HOUR(C1035)</f>
        <v>6</v>
      </c>
      <c t="str" s="18" r="F1035">
        <f>CONCATENATE("LMsched:",(H1035*1000))</f>
        <v>LMsched:32000</v>
      </c>
      <c s="11" r="G1035">
        <v>32</v>
      </c>
      <c s="6" r="H1035">
        <v>32</v>
      </c>
      <c s="25" r="I1035">
        <v>0</v>
      </c>
      <c t="str" s="18" r="J1035">
        <f>CONCATENATE("LMbid:",(G1035*1000))</f>
        <v>LMbid:32000</v>
      </c>
      <c t="str" s="18" r="K1035">
        <f>CONCATENATE("LMUnscheduled:",(I1035*1000))</f>
        <v>LMUnscheduled:0</v>
      </c>
      <c t="str" s="18" r="L1035">
        <f>CONCATENATE("LMPlanned:",(N1035*1000))</f>
        <v>LMPlanned:0</v>
      </c>
      <c t="str" s="18" r="M1035">
        <f>CONCATENATE("LMSettled:",(P1035*1000))</f>
        <v>LMSettled:32000</v>
      </c>
      <c s="25" r="N1035">
        <v>0</v>
      </c>
      <c s="24" r="O1035"/>
      <c s="6" r="P1035">
        <v>32</v>
      </c>
      <c s="10" r="Q1035">
        <v>1</v>
      </c>
      <c s="28" r="R1035">
        <v>26.45</v>
      </c>
      <c s="28" r="S1035">
        <v>343.03</v>
      </c>
      <c s="10" r="T1035"/>
      <c s="20" r="U1035">
        <f>X1035*32</f>
        <v>353.6</v>
      </c>
      <c s="29" r="V1035">
        <f>IF((U1035=0),0,(S1035/U1035))</f>
        <v>0.970107466063348</v>
      </c>
      <c s="28" r="X1035">
        <f>(AA1035+AB1035)*AC1035</f>
        <v>11.05</v>
      </c>
      <c s="10" r="Y1035"/>
      <c s="22" r="AA1035">
        <v>7.41</v>
      </c>
      <c s="22" r="AB1035">
        <v>3.64</v>
      </c>
      <c s="22" r="AC1035">
        <v>1</v>
      </c>
      <c s="22" r="AD1035">
        <v>0.97</v>
      </c>
    </row>
    <row customHeight="1" r="1036" ht="12.0">
      <c s="13" r="A1036">
        <v>41318.0833333333</v>
      </c>
      <c s="16" r="B1036">
        <v>41318.0833333333</v>
      </c>
      <c s="13" r="C1036">
        <f>A1036+TIME(5,0,0)</f>
        <v>41318.2916666667</v>
      </c>
      <c s="17" r="D1036">
        <f>DATE(YEAR(C1036),MONTH(C1036),DAY(C1036))</f>
        <v>41318</v>
      </c>
      <c s="18" r="E1036">
        <f>HOUR(C1036)</f>
        <v>7</v>
      </c>
      <c t="str" s="18" r="F1036">
        <f>CONCATENATE("LMsched:",(H1036*1000))</f>
        <v>LMsched:32000</v>
      </c>
      <c s="11" r="G1036">
        <v>32</v>
      </c>
      <c s="6" r="H1036">
        <v>32</v>
      </c>
      <c s="25" r="I1036">
        <v>0</v>
      </c>
      <c t="str" s="18" r="J1036">
        <f>CONCATENATE("LMbid:",(G1036*1000))</f>
        <v>LMbid:32000</v>
      </c>
      <c t="str" s="18" r="K1036">
        <f>CONCATENATE("LMUnscheduled:",(I1036*1000))</f>
        <v>LMUnscheduled:0</v>
      </c>
      <c t="str" s="18" r="L1036">
        <f>CONCATENATE("LMPlanned:",(N1036*1000))</f>
        <v>LMPlanned:0</v>
      </c>
      <c t="str" s="18" r="M1036">
        <f>CONCATENATE("LMSettled:",(P1036*1000))</f>
        <v>LMSettled:32000</v>
      </c>
      <c s="25" r="N1036">
        <v>0</v>
      </c>
      <c s="24" r="O1036"/>
      <c s="6" r="P1036">
        <v>32</v>
      </c>
      <c s="10" r="Q1036">
        <v>-2</v>
      </c>
      <c s="28" r="R1036">
        <v>-51.44</v>
      </c>
      <c s="28" r="S1036">
        <v>619.75</v>
      </c>
      <c s="10" r="T1036"/>
      <c s="20" r="U1036">
        <f>X1036*32</f>
        <v>640</v>
      </c>
      <c s="29" r="V1036">
        <f>IF((U1036=0),0,(S1036/U1036))</f>
        <v>0.968359375</v>
      </c>
      <c s="28" r="X1036">
        <f>(AA1036+AB1036)*AC1036</f>
        <v>20</v>
      </c>
      <c s="10" r="Y1036"/>
      <c s="22" r="AA1036">
        <v>14.35</v>
      </c>
      <c s="22" r="AB1036">
        <v>5.65</v>
      </c>
      <c s="22" r="AC1036">
        <v>1</v>
      </c>
      <c s="22" r="AD1036">
        <v>0.97</v>
      </c>
    </row>
    <row customHeight="1" r="1037" ht="12.0">
      <c s="13" r="A1037">
        <v>41318.125</v>
      </c>
      <c s="16" r="B1037">
        <v>41318.125</v>
      </c>
      <c s="13" r="C1037">
        <f>A1037+TIME(5,0,0)</f>
        <v>41318.3333333333</v>
      </c>
      <c s="17" r="D1037">
        <f>DATE(YEAR(C1037),MONTH(C1037),DAY(C1037))</f>
        <v>41318</v>
      </c>
      <c s="18" r="E1037">
        <f>HOUR(C1037)</f>
        <v>8</v>
      </c>
      <c t="str" s="18" r="F1037">
        <f>CONCATENATE("LMsched:",(H1037*1000))</f>
        <v>LMsched:32000</v>
      </c>
      <c s="11" r="G1037">
        <v>32</v>
      </c>
      <c s="6" r="H1037">
        <v>32</v>
      </c>
      <c s="25" r="I1037">
        <v>0</v>
      </c>
      <c t="str" s="18" r="J1037">
        <f>CONCATENATE("LMbid:",(G1037*1000))</f>
        <v>LMbid:32000</v>
      </c>
      <c t="str" s="18" r="K1037">
        <f>CONCATENATE("LMUnscheduled:",(I1037*1000))</f>
        <v>LMUnscheduled:0</v>
      </c>
      <c t="str" s="18" r="L1037">
        <f>CONCATENATE("LMPlanned:",(N1037*1000))</f>
        <v>LMPlanned:0</v>
      </c>
      <c t="str" s="18" r="M1037">
        <f>CONCATENATE("LMSettled:",(P1037*1000))</f>
        <v>LMSettled:32000</v>
      </c>
      <c s="25" r="N1037">
        <v>0</v>
      </c>
      <c s="24" r="O1037"/>
      <c s="6" r="P1037">
        <v>32</v>
      </c>
      <c s="10" r="Q1037">
        <v>-1</v>
      </c>
      <c s="28" r="R1037">
        <v>-25.8</v>
      </c>
      <c s="28" r="S1037">
        <v>245.08</v>
      </c>
      <c s="10" r="T1037"/>
      <c s="20" r="U1037">
        <f>X1037*32</f>
        <v>252.48</v>
      </c>
      <c s="29" r="V1037">
        <f>IF((U1037=0),0,(S1037/U1037))</f>
        <v>0.970690747782002</v>
      </c>
      <c s="28" r="X1037">
        <f>(AA1037+AB1037)*AC1037</f>
        <v>7.89</v>
      </c>
      <c s="10" r="Y1037"/>
      <c s="22" r="AA1037">
        <v>3.47</v>
      </c>
      <c s="22" r="AB1037">
        <v>4.42</v>
      </c>
      <c s="22" r="AC1037">
        <v>1</v>
      </c>
      <c s="22" r="AD1037">
        <v>0.97</v>
      </c>
    </row>
    <row customHeight="1" r="1038" ht="12.0">
      <c s="13" r="A1038">
        <v>41318.1666666667</v>
      </c>
      <c s="16" r="B1038">
        <v>41318.1666666667</v>
      </c>
      <c s="13" r="C1038">
        <f>A1038+TIME(5,0,0)</f>
        <v>41318.375</v>
      </c>
      <c s="17" r="D1038">
        <f>DATE(YEAR(C1038),MONTH(C1038),DAY(C1038))</f>
        <v>41318</v>
      </c>
      <c s="18" r="E1038">
        <f>HOUR(C1038)</f>
        <v>9</v>
      </c>
      <c t="str" s="18" r="F1038">
        <f>CONCATENATE("LMsched:",(H1038*1000))</f>
        <v>LMsched:32000</v>
      </c>
      <c s="11" r="G1038">
        <v>32</v>
      </c>
      <c s="6" r="H1038">
        <v>32</v>
      </c>
      <c s="25" r="I1038">
        <v>0</v>
      </c>
      <c t="str" s="18" r="J1038">
        <f>CONCATENATE("LMbid:",(G1038*1000))</f>
        <v>LMbid:32000</v>
      </c>
      <c t="str" s="18" r="K1038">
        <f>CONCATENATE("LMUnscheduled:",(I1038*1000))</f>
        <v>LMUnscheduled:0</v>
      </c>
      <c t="str" s="18" r="L1038">
        <f>CONCATENATE("LMPlanned:",(N1038*1000))</f>
        <v>LMPlanned:0</v>
      </c>
      <c t="str" s="18" r="M1038">
        <f>CONCATENATE("LMSettled:",(P1038*1000))</f>
        <v>LMSettled:32000</v>
      </c>
      <c s="25" r="N1038">
        <v>0</v>
      </c>
      <c s="24" r="O1038"/>
      <c s="6" r="P1038">
        <v>32</v>
      </c>
      <c s="10" r="Q1038">
        <v>-2</v>
      </c>
      <c s="28" r="R1038">
        <v>-53.18</v>
      </c>
      <c s="28" r="S1038">
        <v>702.76</v>
      </c>
      <c s="10" r="T1038"/>
      <c s="20" r="U1038">
        <f>X1038*32</f>
        <v>714.56</v>
      </c>
      <c s="29" r="V1038">
        <f>IF((U1038=0),0,(S1038/U1038))</f>
        <v>0.983486341244962</v>
      </c>
      <c s="28" r="X1038">
        <f>(AA1038+AB1038)*AC1038</f>
        <v>22.33</v>
      </c>
      <c s="10" r="Y1038"/>
      <c s="22" r="AA1038">
        <v>18.12</v>
      </c>
      <c s="22" r="AB1038">
        <v>4.21</v>
      </c>
      <c s="22" r="AC1038">
        <v>1</v>
      </c>
      <c s="22" r="AD1038">
        <v>0.98</v>
      </c>
    </row>
    <row customHeight="1" r="1039" ht="12.0">
      <c s="13" r="A1039">
        <v>41318.2083333333</v>
      </c>
      <c s="16" r="B1039">
        <v>41318.2083333333</v>
      </c>
      <c s="13" r="C1039">
        <f>A1039+TIME(5,0,0)</f>
        <v>41318.4166666667</v>
      </c>
      <c s="17" r="D1039">
        <f>DATE(YEAR(C1039),MONTH(C1039),DAY(C1039))</f>
        <v>41318</v>
      </c>
      <c s="18" r="E1039">
        <f>HOUR(C1039)</f>
        <v>10</v>
      </c>
      <c t="str" s="18" r="F1039">
        <f>CONCATENATE("LMsched:",(H1039*1000))</f>
        <v>LMsched:32000</v>
      </c>
      <c s="11" r="G1039">
        <v>32</v>
      </c>
      <c s="6" r="H1039">
        <v>32</v>
      </c>
      <c s="25" r="I1039">
        <v>0</v>
      </c>
      <c t="str" s="18" r="J1039">
        <f>CONCATENATE("LMbid:",(G1039*1000))</f>
        <v>LMbid:32000</v>
      </c>
      <c t="str" s="18" r="K1039">
        <f>CONCATENATE("LMUnscheduled:",(I1039*1000))</f>
        <v>LMUnscheduled:0</v>
      </c>
      <c t="str" s="18" r="L1039">
        <f>CONCATENATE("LMPlanned:",(N1039*1000))</f>
        <v>LMPlanned:0</v>
      </c>
      <c t="str" s="18" r="M1039">
        <f>CONCATENATE("LMSettled:",(P1039*1000))</f>
        <v>LMSettled:32000</v>
      </c>
      <c s="25" r="N1039">
        <v>0</v>
      </c>
      <c s="24" r="O1039"/>
      <c s="6" r="P1039">
        <v>32</v>
      </c>
      <c s="10" r="Q1039">
        <v>-1</v>
      </c>
      <c s="28" r="R1039">
        <v>-26.17</v>
      </c>
      <c s="28" r="S1039">
        <v>702.27</v>
      </c>
      <c s="10" r="T1039"/>
      <c s="20" r="U1039">
        <f>X1039*32</f>
        <v>736</v>
      </c>
      <c s="29" r="V1039">
        <f>IF((U1039=0),0,(S1039/U1039))</f>
        <v>0.954171195652174</v>
      </c>
      <c s="28" r="X1039">
        <f>(AA1039+AB1039)*AC1039</f>
        <v>23</v>
      </c>
      <c s="10" r="Y1039"/>
      <c s="22" r="AA1039">
        <v>18.96</v>
      </c>
      <c s="22" r="AB1039">
        <v>4.04</v>
      </c>
      <c s="22" r="AC1039">
        <v>1</v>
      </c>
      <c s="22" r="AD1039">
        <v>0.95</v>
      </c>
    </row>
    <row customHeight="1" r="1040" ht="12.0">
      <c s="13" r="A1040">
        <v>41318.25</v>
      </c>
      <c s="16" r="B1040">
        <v>41318.25</v>
      </c>
      <c s="13" r="C1040">
        <f>A1040+TIME(5,0,0)</f>
        <v>41318.4583333333</v>
      </c>
      <c s="17" r="D1040">
        <f>DATE(YEAR(C1040),MONTH(C1040),DAY(C1040))</f>
        <v>41318</v>
      </c>
      <c s="18" r="E1040">
        <f>HOUR(C1040)</f>
        <v>11</v>
      </c>
      <c t="str" s="18" r="F1040">
        <f>CONCATENATE("LMsched:",(H1040*1000))</f>
        <v>LMsched:32000</v>
      </c>
      <c s="11" r="G1040">
        <v>32</v>
      </c>
      <c s="6" r="H1040">
        <v>32</v>
      </c>
      <c s="25" r="I1040">
        <v>0</v>
      </c>
      <c t="str" s="18" r="J1040">
        <f>CONCATENATE("LMbid:",(G1040*1000))</f>
        <v>LMbid:32000</v>
      </c>
      <c t="str" s="18" r="K1040">
        <f>CONCATENATE("LMUnscheduled:",(I1040*1000))</f>
        <v>LMUnscheduled:0</v>
      </c>
      <c t="str" s="18" r="L1040">
        <f>CONCATENATE("LMPlanned:",(N1040*1000))</f>
        <v>LMPlanned:0</v>
      </c>
      <c t="str" s="18" r="M1040">
        <f>CONCATENATE("LMSettled:",(P1040*1000))</f>
        <v>LMSettled:32000</v>
      </c>
      <c s="25" r="N1040">
        <v>0</v>
      </c>
      <c s="24" r="O1040"/>
      <c s="6" r="P1040">
        <v>32</v>
      </c>
      <c s="10" r="Q1040">
        <v>-4</v>
      </c>
      <c s="28" r="R1040">
        <v>-113.72</v>
      </c>
      <c s="28" r="S1040">
        <v>673.55</v>
      </c>
      <c s="10" r="T1040"/>
      <c s="20" r="U1040">
        <f>X1040*32</f>
        <v>701.44</v>
      </c>
      <c s="29" r="V1040">
        <f>IF((U1040=0),0,(S1040/U1040))</f>
        <v>0.960238937043796</v>
      </c>
      <c s="28" r="X1040">
        <f>(AA1040+AB1040)*AC1040</f>
        <v>21.92</v>
      </c>
      <c s="10" r="Y1040"/>
      <c s="22" r="AA1040">
        <v>17.5</v>
      </c>
      <c s="22" r="AB1040">
        <v>4.42</v>
      </c>
      <c s="22" r="AC1040">
        <v>1</v>
      </c>
      <c s="22" r="AD1040">
        <v>0.96</v>
      </c>
    </row>
    <row customHeight="1" r="1041" ht="12.0">
      <c s="13" r="A1041">
        <v>41318.2916666667</v>
      </c>
      <c s="16" r="B1041">
        <v>41318.2916666667</v>
      </c>
      <c s="13" r="C1041">
        <f>A1041+TIME(5,0,0)</f>
        <v>41318.5</v>
      </c>
      <c s="17" r="D1041">
        <f>DATE(YEAR(C1041),MONTH(C1041),DAY(C1041))</f>
        <v>41318</v>
      </c>
      <c s="18" r="E1041">
        <f>HOUR(C1041)</f>
        <v>12</v>
      </c>
      <c t="str" s="18" r="F1041">
        <f>CONCATENATE("LMsched:",(H1041*1000))</f>
        <v>LMsched:32000</v>
      </c>
      <c s="11" r="G1041">
        <v>32</v>
      </c>
      <c s="6" r="H1041">
        <v>32</v>
      </c>
      <c s="25" r="I1041">
        <v>0</v>
      </c>
      <c t="str" s="18" r="J1041">
        <f>CONCATENATE("LMbid:",(G1041*1000))</f>
        <v>LMbid:32000</v>
      </c>
      <c t="str" s="18" r="K1041">
        <f>CONCATENATE("LMUnscheduled:",(I1041*1000))</f>
        <v>LMUnscheduled:0</v>
      </c>
      <c t="str" s="18" r="L1041">
        <f>CONCATENATE("LMPlanned:",(N1041*1000))</f>
        <v>LMPlanned:0</v>
      </c>
      <c t="str" s="18" r="M1041">
        <f>CONCATENATE("LMSettled:",(P1041*1000))</f>
        <v>LMSettled:32000</v>
      </c>
      <c s="25" r="N1041">
        <v>0</v>
      </c>
      <c s="24" r="O1041"/>
      <c s="6" r="P1041">
        <v>32</v>
      </c>
      <c s="10" r="Q1041">
        <v>-1</v>
      </c>
      <c s="28" r="R1041">
        <v>-41.37</v>
      </c>
      <c s="28" r="S1041">
        <v>1205</v>
      </c>
      <c s="10" r="T1041"/>
      <c s="20" r="U1041">
        <f>X1041*32</f>
        <v>1266.88</v>
      </c>
      <c s="29" r="V1041">
        <f>IF((U1041=0),0,(S1041/U1041))</f>
        <v>0.951155594847184</v>
      </c>
      <c s="28" r="X1041">
        <f>(AA1041+AB1041)*AC1041</f>
        <v>39.59</v>
      </c>
      <c s="10" r="Y1041"/>
      <c s="22" r="AA1041">
        <v>35.26</v>
      </c>
      <c s="22" r="AB1041">
        <v>4.33</v>
      </c>
      <c s="22" r="AC1041">
        <v>1</v>
      </c>
      <c s="22" r="AD1041">
        <v>0.95</v>
      </c>
    </row>
    <row customHeight="1" r="1042" ht="12.0">
      <c s="13" r="A1042">
        <v>41318.3333333333</v>
      </c>
      <c s="16" r="B1042">
        <v>41318.3333333333</v>
      </c>
      <c s="13" r="C1042">
        <f>A1042+TIME(5,0,0)</f>
        <v>41318.5416666667</v>
      </c>
      <c s="17" r="D1042">
        <f>DATE(YEAR(C1042),MONTH(C1042),DAY(C1042))</f>
        <v>41318</v>
      </c>
      <c s="18" r="E1042">
        <f>HOUR(C1042)</f>
        <v>13</v>
      </c>
      <c t="str" s="18" r="F1042">
        <f>CONCATENATE("LMsched:",(H1042*1000))</f>
        <v>LMsched:32000</v>
      </c>
      <c s="11" r="G1042">
        <v>32</v>
      </c>
      <c s="6" r="H1042">
        <v>32</v>
      </c>
      <c s="25" r="I1042">
        <v>0</v>
      </c>
      <c t="str" s="18" r="J1042">
        <f>CONCATENATE("LMbid:",(G1042*1000))</f>
        <v>LMbid:32000</v>
      </c>
      <c t="str" s="18" r="K1042">
        <f>CONCATENATE("LMUnscheduled:",(I1042*1000))</f>
        <v>LMUnscheduled:0</v>
      </c>
      <c t="str" s="18" r="L1042">
        <f>CONCATENATE("LMPlanned:",(N1042*1000))</f>
        <v>LMPlanned:0</v>
      </c>
      <c t="str" s="18" r="M1042">
        <f>CONCATENATE("LMSettled:",(P1042*1000))</f>
        <v>LMSettled:32000</v>
      </c>
      <c s="25" r="N1042">
        <v>0</v>
      </c>
      <c s="24" r="O1042"/>
      <c s="6" r="P1042">
        <v>32</v>
      </c>
      <c s="10" r="Q1042">
        <v>-1</v>
      </c>
      <c s="28" r="R1042">
        <v>-34.38</v>
      </c>
      <c s="28" r="S1042">
        <v>683.59</v>
      </c>
      <c s="10" r="T1042"/>
      <c s="20" r="U1042">
        <f>X1042*32</f>
        <v>726.08</v>
      </c>
      <c s="29" r="V1042">
        <f>IF((U1042=0),0,(S1042/U1042))</f>
        <v>0.941480277655355</v>
      </c>
      <c s="28" r="X1042">
        <f>(AA1042+AB1042)*AC1042</f>
        <v>22.69</v>
      </c>
      <c s="10" r="Y1042"/>
      <c s="22" r="AA1042">
        <v>20.37</v>
      </c>
      <c s="22" r="AB1042">
        <v>2.32</v>
      </c>
      <c s="22" r="AC1042">
        <v>1</v>
      </c>
      <c s="22" r="AD1042">
        <v>0.94</v>
      </c>
    </row>
    <row customHeight="1" r="1043" ht="12.0">
      <c s="13" r="A1043">
        <v>41318.375</v>
      </c>
      <c s="16" r="B1043">
        <v>41318.375</v>
      </c>
      <c s="13" r="C1043">
        <f>A1043+TIME(5,0,0)</f>
        <v>41318.5833333333</v>
      </c>
      <c s="17" r="D1043">
        <f>DATE(YEAR(C1043),MONTH(C1043),DAY(C1043))</f>
        <v>41318</v>
      </c>
      <c s="18" r="E1043">
        <f>HOUR(C1043)</f>
        <v>14</v>
      </c>
      <c t="str" s="18" r="F1043">
        <f>CONCATENATE("LMsched:",(H1043*1000))</f>
        <v>LMsched:32000</v>
      </c>
      <c s="11" r="G1043">
        <v>32</v>
      </c>
      <c s="6" r="H1043">
        <v>32</v>
      </c>
      <c s="25" r="I1043">
        <v>0</v>
      </c>
      <c t="str" s="18" r="J1043">
        <f>CONCATENATE("LMbid:",(G1043*1000))</f>
        <v>LMbid:32000</v>
      </c>
      <c t="str" s="18" r="K1043">
        <f>CONCATENATE("LMUnscheduled:",(I1043*1000))</f>
        <v>LMUnscheduled:0</v>
      </c>
      <c t="str" s="18" r="L1043">
        <f>CONCATENATE("LMPlanned:",(N1043*1000))</f>
        <v>LMPlanned:0</v>
      </c>
      <c t="str" s="18" r="M1043">
        <f>CONCATENATE("LMSettled:",(P1043*1000))</f>
        <v>LMSettled:32000</v>
      </c>
      <c s="25" r="N1043">
        <v>0</v>
      </c>
      <c s="24" r="O1043"/>
      <c s="6" r="P1043">
        <v>32</v>
      </c>
      <c s="10" r="Q1043">
        <v>-1</v>
      </c>
      <c s="28" r="R1043">
        <v>-32.17</v>
      </c>
      <c s="28" r="S1043">
        <v>798.13</v>
      </c>
      <c s="10" r="T1043"/>
      <c s="20" r="U1043">
        <f>X1043*32</f>
        <v>821.12</v>
      </c>
      <c s="29" r="V1043">
        <f>IF((U1043=0),0,(S1043/U1043))</f>
        <v>0.972001656274357</v>
      </c>
      <c s="28" r="X1043">
        <f>(AA1043+AB1043)*AC1043</f>
        <v>25.66</v>
      </c>
      <c s="10" r="Y1043"/>
      <c s="22" r="AA1043">
        <v>21.98</v>
      </c>
      <c s="22" r="AB1043">
        <v>3.68</v>
      </c>
      <c s="22" r="AC1043">
        <v>1</v>
      </c>
      <c s="22" r="AD1043">
        <v>0.97</v>
      </c>
    </row>
    <row customHeight="1" r="1044" ht="12.0">
      <c s="13" r="A1044">
        <v>41318.4166666667</v>
      </c>
      <c s="16" r="B1044">
        <v>41318.4166666667</v>
      </c>
      <c s="13" r="C1044">
        <f>A1044+TIME(5,0,0)</f>
        <v>41318.625</v>
      </c>
      <c s="17" r="D1044">
        <f>DATE(YEAR(C1044),MONTH(C1044),DAY(C1044))</f>
        <v>41318</v>
      </c>
      <c s="18" r="E1044">
        <f>HOUR(C1044)</f>
        <v>15</v>
      </c>
      <c t="str" s="18" r="F1044">
        <f>CONCATENATE("LMsched:",(H1044*1000))</f>
        <v>LMsched:32000</v>
      </c>
      <c s="11" r="G1044">
        <v>32</v>
      </c>
      <c s="6" r="H1044">
        <v>32</v>
      </c>
      <c s="25" r="I1044">
        <v>0</v>
      </c>
      <c t="str" s="18" r="J1044">
        <f>CONCATENATE("LMbid:",(G1044*1000))</f>
        <v>LMbid:32000</v>
      </c>
      <c t="str" s="18" r="K1044">
        <f>CONCATENATE("LMUnscheduled:",(I1044*1000))</f>
        <v>LMUnscheduled:0</v>
      </c>
      <c t="str" s="18" r="L1044">
        <f>CONCATENATE("LMPlanned:",(N1044*1000))</f>
        <v>LMPlanned:0</v>
      </c>
      <c t="str" s="18" r="M1044">
        <f>CONCATENATE("LMSettled:",(P1044*1000))</f>
        <v>LMSettled:32000</v>
      </c>
      <c s="25" r="N1044">
        <v>0</v>
      </c>
      <c s="24" r="O1044"/>
      <c s="6" r="P1044">
        <v>32</v>
      </c>
      <c s="10" r="Q1044">
        <v>0</v>
      </c>
      <c s="28" r="R1044">
        <v>0</v>
      </c>
      <c s="28" r="S1044">
        <v>681.29</v>
      </c>
      <c s="10" r="T1044"/>
      <c s="20" r="U1044">
        <f>X1044*32</f>
        <v>700.16</v>
      </c>
      <c s="29" r="V1044">
        <f>IF((U1044=0),0,(S1044/U1044))</f>
        <v>0.973049017367459</v>
      </c>
      <c s="28" r="X1044">
        <f>(AA1044+AB1044)*AC1044</f>
        <v>21.88</v>
      </c>
      <c s="10" r="Y1044"/>
      <c s="22" r="AA1044">
        <v>18.18</v>
      </c>
      <c s="22" r="AB1044">
        <v>3.7</v>
      </c>
      <c s="22" r="AC1044">
        <v>1</v>
      </c>
      <c s="22" r="AD1044">
        <v>0.97</v>
      </c>
    </row>
    <row customHeight="1" r="1045" ht="12.0">
      <c s="13" r="A1045">
        <v>41318.4583333333</v>
      </c>
      <c s="16" r="B1045">
        <v>41318.4583333333</v>
      </c>
      <c s="13" r="C1045">
        <f>A1045+TIME(5,0,0)</f>
        <v>41318.6666666667</v>
      </c>
      <c s="17" r="D1045">
        <f>DATE(YEAR(C1045),MONTH(C1045),DAY(C1045))</f>
        <v>41318</v>
      </c>
      <c s="18" r="E1045">
        <f>HOUR(C1045)</f>
        <v>16</v>
      </c>
      <c t="str" s="18" r="F1045">
        <f>CONCATENATE("LMsched:",(H1045*1000))</f>
        <v>LMsched:32000</v>
      </c>
      <c s="11" r="G1045">
        <v>32</v>
      </c>
      <c s="6" r="H1045">
        <v>32</v>
      </c>
      <c s="25" r="I1045">
        <v>0</v>
      </c>
      <c t="str" s="18" r="J1045">
        <f>CONCATENATE("LMbid:",(G1045*1000))</f>
        <v>LMbid:32000</v>
      </c>
      <c t="str" s="18" r="K1045">
        <f>CONCATENATE("LMUnscheduled:",(I1045*1000))</f>
        <v>LMUnscheduled:0</v>
      </c>
      <c t="str" s="18" r="L1045">
        <f>CONCATENATE("LMPlanned:",(N1045*1000))</f>
        <v>LMPlanned:0</v>
      </c>
      <c t="str" s="18" r="M1045">
        <f>CONCATENATE("LMSettled:",(P1045*1000))</f>
        <v>LMSettled:32000</v>
      </c>
      <c s="25" r="N1045">
        <v>0</v>
      </c>
      <c s="24" r="O1045"/>
      <c s="6" r="P1045">
        <v>32</v>
      </c>
      <c s="10" r="Q1045">
        <v>-2</v>
      </c>
      <c s="28" r="R1045">
        <v>-74.02</v>
      </c>
      <c s="28" r="S1045">
        <v>825.78</v>
      </c>
      <c s="10" r="T1045"/>
      <c s="20" r="U1045">
        <f>X1045*32</f>
        <v>847.68</v>
      </c>
      <c s="29" r="V1045">
        <f>IF((U1045=0),0,(S1045/U1045))</f>
        <v>0.974164779161948</v>
      </c>
      <c s="28" r="X1045">
        <f>(AA1045+AB1045)*AC1045</f>
        <v>26.49</v>
      </c>
      <c s="10" r="Y1045"/>
      <c s="22" r="AA1045">
        <v>22.87</v>
      </c>
      <c s="22" r="AB1045">
        <v>3.62</v>
      </c>
      <c s="22" r="AC1045">
        <v>1</v>
      </c>
      <c s="22" r="AD1045">
        <v>0.97</v>
      </c>
    </row>
    <row customHeight="1" r="1046" ht="12.0">
      <c s="13" r="A1046">
        <v>41318.5</v>
      </c>
      <c s="16" r="B1046">
        <v>41318.5</v>
      </c>
      <c s="13" r="C1046">
        <f>A1046+TIME(5,0,0)</f>
        <v>41318.7083333333</v>
      </c>
      <c s="17" r="D1046">
        <f>DATE(YEAR(C1046),MONTH(C1046),DAY(C1046))</f>
        <v>41318</v>
      </c>
      <c s="18" r="E1046">
        <f>HOUR(C1046)</f>
        <v>17</v>
      </c>
      <c t="str" s="18" r="F1046">
        <f>CONCATENATE("LMsched:",(H1046*1000))</f>
        <v>LMsched:32000</v>
      </c>
      <c s="11" r="G1046">
        <v>32</v>
      </c>
      <c s="6" r="H1046">
        <v>32</v>
      </c>
      <c s="25" r="I1046">
        <v>0</v>
      </c>
      <c t="str" s="18" r="J1046">
        <f>CONCATENATE("LMbid:",(G1046*1000))</f>
        <v>LMbid:32000</v>
      </c>
      <c t="str" s="18" r="K1046">
        <f>CONCATENATE("LMUnscheduled:",(I1046*1000))</f>
        <v>LMUnscheduled:0</v>
      </c>
      <c t="str" s="18" r="L1046">
        <f>CONCATENATE("LMPlanned:",(N1046*1000))</f>
        <v>LMPlanned:0</v>
      </c>
      <c t="str" s="18" r="M1046">
        <f>CONCATENATE("LMSettled:",(P1046*1000))</f>
        <v>LMSettled:32000</v>
      </c>
      <c s="25" r="N1046">
        <v>0</v>
      </c>
      <c s="24" r="O1046"/>
      <c s="6" r="P1046">
        <v>32</v>
      </c>
      <c s="10" r="Q1046">
        <v>-1</v>
      </c>
      <c s="28" r="R1046">
        <v>-34.55</v>
      </c>
      <c s="28" r="S1046">
        <v>969.23</v>
      </c>
      <c s="10" r="T1046"/>
      <c s="20" r="U1046">
        <f>X1046*32</f>
        <v>1006.4</v>
      </c>
      <c s="29" r="V1046">
        <f>IF((U1046=0),0,(S1046/U1046))</f>
        <v>0.963066375198728</v>
      </c>
      <c s="28" r="X1046">
        <f>(AA1046+AB1046)*AC1046</f>
        <v>31.45</v>
      </c>
      <c s="10" r="Y1046"/>
      <c s="22" r="AA1046">
        <v>27.76</v>
      </c>
      <c s="22" r="AB1046">
        <v>3.69</v>
      </c>
      <c s="22" r="AC1046">
        <v>1</v>
      </c>
      <c s="22" r="AD1046">
        <v>0.96</v>
      </c>
    </row>
    <row customHeight="1" r="1047" ht="12.0">
      <c s="13" r="A1047">
        <v>41318.5416666667</v>
      </c>
      <c s="16" r="B1047">
        <v>41318.5416666667</v>
      </c>
      <c s="13" r="C1047">
        <f>A1047+TIME(5,0,0)</f>
        <v>41318.75</v>
      </c>
      <c s="17" r="D1047">
        <f>DATE(YEAR(C1047),MONTH(C1047),DAY(C1047))</f>
        <v>41318</v>
      </c>
      <c s="18" r="E1047">
        <f>HOUR(C1047)</f>
        <v>18</v>
      </c>
      <c t="str" s="18" r="F1047">
        <f>CONCATENATE("LMsched:",(H1047*1000))</f>
        <v>LMsched:32000</v>
      </c>
      <c s="11" r="G1047">
        <v>32</v>
      </c>
      <c s="6" r="H1047">
        <v>32</v>
      </c>
      <c s="25" r="I1047">
        <v>0</v>
      </c>
      <c t="str" s="18" r="J1047">
        <f>CONCATENATE("LMbid:",(G1047*1000))</f>
        <v>LMbid:32000</v>
      </c>
      <c t="str" s="18" r="K1047">
        <f>CONCATENATE("LMUnscheduled:",(I1047*1000))</f>
        <v>LMUnscheduled:0</v>
      </c>
      <c t="str" s="18" r="L1047">
        <f>CONCATENATE("LMPlanned:",(N1047*1000))</f>
        <v>LMPlanned:0</v>
      </c>
      <c t="str" s="18" r="M1047">
        <f>CONCATENATE("LMSettled:",(P1047*1000))</f>
        <v>LMSettled:32000</v>
      </c>
      <c s="25" r="N1047">
        <v>0</v>
      </c>
      <c s="24" r="O1047"/>
      <c s="6" r="P1047">
        <v>32</v>
      </c>
      <c s="10" r="Q1047">
        <v>-1</v>
      </c>
      <c s="28" r="R1047">
        <v>-30.2</v>
      </c>
      <c s="28" r="S1047">
        <v>652.09</v>
      </c>
      <c s="10" r="T1047"/>
      <c s="20" r="U1047">
        <f>X1047*32</f>
        <v>666.56</v>
      </c>
      <c s="29" r="V1047">
        <f>IF((U1047=0),0,(S1047/U1047))</f>
        <v>0.978291526644263</v>
      </c>
      <c s="28" r="X1047">
        <f>(AA1047+AB1047)*AC1047</f>
        <v>20.83</v>
      </c>
      <c s="10" r="Y1047"/>
      <c s="22" r="AA1047">
        <v>17.35</v>
      </c>
      <c s="22" r="AB1047">
        <v>3.48</v>
      </c>
      <c s="22" r="AC1047">
        <v>1</v>
      </c>
      <c s="22" r="AD1047">
        <v>0.98</v>
      </c>
    </row>
    <row customHeight="1" r="1048" ht="12.0">
      <c s="13" r="A1048">
        <v>41318.5833333333</v>
      </c>
      <c s="16" r="B1048">
        <v>41318.5833333333</v>
      </c>
      <c s="13" r="C1048">
        <f>A1048+TIME(5,0,0)</f>
        <v>41318.7916666667</v>
      </c>
      <c s="17" r="D1048">
        <f>DATE(YEAR(C1048),MONTH(C1048),DAY(C1048))</f>
        <v>41318</v>
      </c>
      <c s="18" r="E1048">
        <f>HOUR(C1048)</f>
        <v>19</v>
      </c>
      <c t="str" s="18" r="F1048">
        <f>CONCATENATE("LMsched:",(H1048*1000))</f>
        <v>LMsched:32000</v>
      </c>
      <c s="11" r="G1048">
        <v>32</v>
      </c>
      <c s="6" r="H1048">
        <v>32</v>
      </c>
      <c s="25" r="I1048">
        <v>0</v>
      </c>
      <c t="str" s="18" r="J1048">
        <f>CONCATENATE("LMbid:",(G1048*1000))</f>
        <v>LMbid:32000</v>
      </c>
      <c t="str" s="18" r="K1048">
        <f>CONCATENATE("LMUnscheduled:",(I1048*1000))</f>
        <v>LMUnscheduled:0</v>
      </c>
      <c t="str" s="18" r="L1048">
        <f>CONCATENATE("LMPlanned:",(N1048*1000))</f>
        <v>LMPlanned:0</v>
      </c>
      <c t="str" s="18" r="M1048">
        <f>CONCATENATE("LMSettled:",(P1048*1000))</f>
        <v>LMSettled:32000</v>
      </c>
      <c s="25" r="N1048">
        <v>0</v>
      </c>
      <c s="24" r="O1048"/>
      <c s="6" r="P1048">
        <v>32</v>
      </c>
      <c s="10" r="Q1048">
        <v>-1</v>
      </c>
      <c s="28" r="R1048">
        <v>-29.61</v>
      </c>
      <c s="28" r="S1048">
        <v>685.62</v>
      </c>
      <c s="10" r="T1048"/>
      <c s="20" r="U1048">
        <f>X1048*32</f>
        <v>702.08</v>
      </c>
      <c s="29" r="V1048">
        <f>IF((U1048=0),0,(S1048/U1048))</f>
        <v>0.976555378304467</v>
      </c>
      <c s="28" r="X1048">
        <f>(AA1048+AB1048)*AC1048</f>
        <v>21.94</v>
      </c>
      <c s="10" r="Y1048"/>
      <c s="22" r="AA1048">
        <v>18.45</v>
      </c>
      <c s="22" r="AB1048">
        <v>3.49</v>
      </c>
      <c s="22" r="AC1048">
        <v>1</v>
      </c>
      <c s="22" r="AD1048">
        <v>0.98</v>
      </c>
    </row>
    <row customHeight="1" r="1049" ht="12.0">
      <c s="13" r="A1049">
        <v>41318.625</v>
      </c>
      <c s="16" r="B1049">
        <v>41318.625</v>
      </c>
      <c s="13" r="C1049">
        <f>A1049+TIME(5,0,0)</f>
        <v>41318.8333333333</v>
      </c>
      <c s="17" r="D1049">
        <f>DATE(YEAR(C1049),MONTH(C1049),DAY(C1049))</f>
        <v>41318</v>
      </c>
      <c s="18" r="E1049">
        <f>HOUR(C1049)</f>
        <v>20</v>
      </c>
      <c t="str" s="18" r="F1049">
        <f>CONCATENATE("LMsched:",(H1049*1000))</f>
        <v>LMsched:32000</v>
      </c>
      <c s="11" r="G1049">
        <v>32</v>
      </c>
      <c s="6" r="H1049">
        <v>32</v>
      </c>
      <c s="25" r="I1049">
        <v>0</v>
      </c>
      <c t="str" s="18" r="J1049">
        <f>CONCATENATE("LMbid:",(G1049*1000))</f>
        <v>LMbid:32000</v>
      </c>
      <c t="str" s="18" r="K1049">
        <f>CONCATENATE("LMUnscheduled:",(I1049*1000))</f>
        <v>LMUnscheduled:0</v>
      </c>
      <c t="str" s="18" r="L1049">
        <f>CONCATENATE("LMPlanned:",(N1049*1000))</f>
        <v>LMPlanned:0</v>
      </c>
      <c t="str" s="18" r="M1049">
        <f>CONCATENATE("LMSettled:",(P1049*1000))</f>
        <v>LMSettled:32000</v>
      </c>
      <c s="25" r="N1049">
        <v>0</v>
      </c>
      <c s="24" r="O1049"/>
      <c s="6" r="P1049">
        <v>32</v>
      </c>
      <c s="10" r="Q1049">
        <v>-1</v>
      </c>
      <c s="28" r="R1049">
        <v>-28.43</v>
      </c>
      <c s="28" r="S1049">
        <v>562.53</v>
      </c>
      <c s="10" r="T1049"/>
      <c s="20" r="U1049">
        <f>X1049*32</f>
        <v>575.68</v>
      </c>
      <c s="29" r="V1049">
        <f>IF((U1049=0),0,(S1049/U1049))</f>
        <v>0.977157448582546</v>
      </c>
      <c s="28" r="X1049">
        <f>(AA1049+AB1049)*AC1049</f>
        <v>17.99</v>
      </c>
      <c s="10" r="Y1049"/>
      <c s="22" r="AA1049">
        <v>14.38</v>
      </c>
      <c s="22" r="AB1049">
        <v>3.61</v>
      </c>
      <c s="22" r="AC1049">
        <v>1</v>
      </c>
      <c s="22" r="AD1049">
        <v>0.98</v>
      </c>
    </row>
    <row customHeight="1" r="1050" ht="12.0">
      <c s="13" r="A1050">
        <v>41318.6666666667</v>
      </c>
      <c s="16" r="B1050">
        <v>41318.6666666667</v>
      </c>
      <c s="13" r="C1050">
        <f>A1050+TIME(5,0,0)</f>
        <v>41318.875</v>
      </c>
      <c s="17" r="D1050">
        <f>DATE(YEAR(C1050),MONTH(C1050),DAY(C1050))</f>
        <v>41318</v>
      </c>
      <c s="18" r="E1050">
        <f>HOUR(C1050)</f>
        <v>21</v>
      </c>
      <c t="str" s="18" r="F1050">
        <f>CONCATENATE("LMsched:",(H1050*1000))</f>
        <v>LMsched:32000</v>
      </c>
      <c s="11" r="G1050">
        <v>32</v>
      </c>
      <c s="6" r="H1050">
        <v>32</v>
      </c>
      <c s="25" r="I1050">
        <v>0</v>
      </c>
      <c t="str" s="18" r="J1050">
        <f>CONCATENATE("LMbid:",(G1050*1000))</f>
        <v>LMbid:32000</v>
      </c>
      <c t="str" s="18" r="K1050">
        <f>CONCATENATE("LMUnscheduled:",(I1050*1000))</f>
        <v>LMUnscheduled:0</v>
      </c>
      <c t="str" s="18" r="L1050">
        <f>CONCATENATE("LMPlanned:",(N1050*1000))</f>
        <v>LMPlanned:0</v>
      </c>
      <c t="str" s="18" r="M1050">
        <f>CONCATENATE("LMSettled:",(P1050*1000))</f>
        <v>LMSettled:32000</v>
      </c>
      <c s="25" r="N1050">
        <v>0</v>
      </c>
      <c s="24" r="O1050"/>
      <c s="6" r="P1050">
        <v>32</v>
      </c>
      <c s="10" r="Q1050">
        <v>-1</v>
      </c>
      <c s="28" r="R1050">
        <v>-31.17</v>
      </c>
      <c s="28" r="S1050">
        <v>657.69</v>
      </c>
      <c s="10" r="T1050"/>
      <c s="20" r="U1050">
        <f>X1050*32</f>
        <v>701.44</v>
      </c>
      <c s="29" r="V1050">
        <f>IF((U1050=0),0,(S1050/U1050))</f>
        <v>0.937628307481752</v>
      </c>
      <c s="28" r="X1050">
        <f>(AA1050+AB1050)*AC1050</f>
        <v>21.92</v>
      </c>
      <c s="10" r="Y1050"/>
      <c s="22" r="AA1050">
        <v>17.5</v>
      </c>
      <c s="22" r="AB1050">
        <v>4.42</v>
      </c>
      <c s="22" r="AC1050">
        <v>1</v>
      </c>
      <c s="22" r="AD1050">
        <v>0.94</v>
      </c>
    </row>
    <row customHeight="1" r="1051" ht="12.0">
      <c s="13" r="A1051">
        <v>41318.7083333333</v>
      </c>
      <c s="16" r="B1051">
        <v>41318.7083333333</v>
      </c>
      <c s="13" r="C1051">
        <f>A1051+TIME(5,0,0)</f>
        <v>41318.9166666667</v>
      </c>
      <c s="17" r="D1051">
        <f>DATE(YEAR(C1051),MONTH(C1051),DAY(C1051))</f>
        <v>41318</v>
      </c>
      <c s="18" r="E1051">
        <f>HOUR(C1051)</f>
        <v>22</v>
      </c>
      <c t="str" s="18" r="F1051">
        <f>CONCATENATE("LMsched:",(H1051*1000))</f>
        <v>LMsched:32000</v>
      </c>
      <c s="11" r="G1051">
        <v>32</v>
      </c>
      <c s="6" r="H1051">
        <v>32</v>
      </c>
      <c s="25" r="I1051">
        <v>0</v>
      </c>
      <c t="str" s="18" r="J1051">
        <f>CONCATENATE("LMbid:",(G1051*1000))</f>
        <v>LMbid:32000</v>
      </c>
      <c t="str" s="18" r="K1051">
        <f>CONCATENATE("LMUnscheduled:",(I1051*1000))</f>
        <v>LMUnscheduled:0</v>
      </c>
      <c t="str" s="18" r="L1051">
        <f>CONCATENATE("LMPlanned:",(N1051*1000))</f>
        <v>LMPlanned:0</v>
      </c>
      <c t="str" s="18" r="M1051">
        <f>CONCATENATE("LMSettled:",(P1051*1000))</f>
        <v>LMSettled:32000</v>
      </c>
      <c s="25" r="N1051">
        <v>0</v>
      </c>
      <c s="24" r="O1051"/>
      <c s="6" r="P1051">
        <v>32</v>
      </c>
      <c s="10" r="Q1051">
        <v>-1</v>
      </c>
      <c s="28" r="R1051">
        <v>-33.93</v>
      </c>
      <c s="28" r="S1051">
        <v>852.75</v>
      </c>
      <c s="10" r="T1051"/>
      <c s="20" r="U1051">
        <f>X1051*32</f>
        <v>865.6</v>
      </c>
      <c s="29" r="V1051">
        <f>IF((U1051=0),0,(S1051/U1051))</f>
        <v>0.985154805914972</v>
      </c>
      <c s="28" r="X1051">
        <f>(AA1051+AB1051)*AC1051</f>
        <v>27.05</v>
      </c>
      <c s="10" r="Y1051"/>
      <c s="22" r="AA1051">
        <v>24.13</v>
      </c>
      <c s="22" r="AB1051">
        <v>2.92</v>
      </c>
      <c s="22" r="AC1051">
        <v>1</v>
      </c>
      <c s="22" r="AD1051">
        <v>0.99</v>
      </c>
    </row>
    <row customHeight="1" r="1052" ht="12.0">
      <c s="13" r="A1052">
        <v>41318.75</v>
      </c>
      <c s="16" r="B1052">
        <v>41318.75</v>
      </c>
      <c s="13" r="C1052">
        <f>A1052+TIME(5,0,0)</f>
        <v>41318.9583333333</v>
      </c>
      <c s="17" r="D1052">
        <f>DATE(YEAR(C1052),MONTH(C1052),DAY(C1052))</f>
        <v>41318</v>
      </c>
      <c s="18" r="E1052">
        <f>HOUR(C1052)</f>
        <v>23</v>
      </c>
      <c t="str" s="18" r="F1052">
        <f>CONCATENATE("LMsched:",(H1052*1000))</f>
        <v>LMsched:32000</v>
      </c>
      <c s="11" r="G1052">
        <v>32</v>
      </c>
      <c s="6" r="H1052">
        <v>32</v>
      </c>
      <c s="25" r="I1052">
        <v>0</v>
      </c>
      <c t="str" s="18" r="J1052">
        <f>CONCATENATE("LMbid:",(G1052*1000))</f>
        <v>LMbid:32000</v>
      </c>
      <c t="str" s="18" r="K1052">
        <f>CONCATENATE("LMUnscheduled:",(I1052*1000))</f>
        <v>LMUnscheduled:0</v>
      </c>
      <c t="str" s="18" r="L1052">
        <f>CONCATENATE("LMPlanned:",(N1052*1000))</f>
        <v>LMPlanned:0</v>
      </c>
      <c t="str" s="18" r="M1052">
        <f>CONCATENATE("LMSettled:",(P1052*1000))</f>
        <v>LMSettled:32000</v>
      </c>
      <c s="25" r="N1052">
        <v>0</v>
      </c>
      <c s="24" r="O1052"/>
      <c s="6" r="P1052">
        <v>32</v>
      </c>
      <c s="10" r="Q1052">
        <v>-1</v>
      </c>
      <c s="28" r="R1052">
        <v>-33.86</v>
      </c>
      <c s="28" r="S1052">
        <v>838.37</v>
      </c>
      <c s="10" r="T1052"/>
      <c s="20" r="U1052">
        <f>X1052*32</f>
        <v>859.84</v>
      </c>
      <c s="29" r="V1052">
        <f>IF((U1052=0),0,(S1052/U1052))</f>
        <v>0.975030238183848</v>
      </c>
      <c s="28" r="X1052">
        <f>(AA1052+AB1052)*AC1052</f>
        <v>26.87</v>
      </c>
      <c s="10" r="Y1052"/>
      <c s="22" r="AA1052">
        <v>24.3</v>
      </c>
      <c s="22" r="AB1052">
        <v>2.57</v>
      </c>
      <c s="22" r="AC1052">
        <v>1</v>
      </c>
      <c s="22" r="AD1052">
        <v>0.98</v>
      </c>
    </row>
    <row customHeight="1" r="1053" ht="12.0">
      <c s="13" r="A1053">
        <v>41318.7916666667</v>
      </c>
      <c s="16" r="B1053">
        <v>41318.7916666667</v>
      </c>
      <c s="13" r="C1053">
        <f>A1053+TIME(5,0,0)</f>
        <v>41319</v>
      </c>
      <c s="17" r="D1053">
        <f>DATE(YEAR(C1053),MONTH(C1053),DAY(C1053))</f>
        <v>41319</v>
      </c>
      <c s="18" r="E1053">
        <f>HOUR(C1053)</f>
        <v>0</v>
      </c>
      <c t="str" s="18" r="F1053">
        <f>CONCATENATE("LMsched:",(H1053*1000))</f>
        <v>LMsched:32000</v>
      </c>
      <c s="11" r="G1053">
        <v>32</v>
      </c>
      <c s="6" r="H1053">
        <v>32</v>
      </c>
      <c s="25" r="I1053">
        <v>0</v>
      </c>
      <c t="str" s="18" r="J1053">
        <f>CONCATENATE("LMbid:",(G1053*1000))</f>
        <v>LMbid:32000</v>
      </c>
      <c t="str" s="18" r="K1053">
        <f>CONCATENATE("LMUnscheduled:",(I1053*1000))</f>
        <v>LMUnscheduled:0</v>
      </c>
      <c t="str" s="18" r="L1053">
        <f>CONCATENATE("LMPlanned:",(N1053*1000))</f>
        <v>LMPlanned:0</v>
      </c>
      <c t="str" s="18" r="M1053">
        <f>CONCATENATE("LMSettled:",(P1053*1000))</f>
        <v>LMSettled:32000</v>
      </c>
      <c s="25" r="N1053">
        <v>0</v>
      </c>
      <c s="24" r="O1053"/>
      <c s="6" r="P1053">
        <v>32</v>
      </c>
      <c s="10" r="Q1053">
        <v>-1</v>
      </c>
      <c s="28" r="R1053">
        <v>-34.78</v>
      </c>
      <c s="28" r="S1053">
        <v>986.41</v>
      </c>
      <c s="10" r="T1053"/>
      <c s="20" r="U1053">
        <f>X1053*32</f>
        <v>1008.96</v>
      </c>
      <c s="29" r="V1053">
        <f>IF((U1053=0),0,(S1053/U1053))</f>
        <v>0.97765025372661</v>
      </c>
      <c s="28" r="X1053">
        <f>(AA1053+AB1053)*AC1053</f>
        <v>31.53</v>
      </c>
      <c s="10" r="Y1053"/>
      <c s="22" r="AA1053">
        <v>28.04</v>
      </c>
      <c s="22" r="AB1053">
        <v>3.49</v>
      </c>
      <c s="22" r="AC1053">
        <v>1</v>
      </c>
      <c s="22" r="AD1053">
        <v>0.98</v>
      </c>
    </row>
    <row customHeight="1" r="1054" ht="12.0">
      <c s="13" r="A1054">
        <v>41318.8333333333</v>
      </c>
      <c s="16" r="B1054">
        <v>41318.8333333333</v>
      </c>
      <c s="13" r="C1054">
        <f>A1054+TIME(5,0,0)</f>
        <v>41319.0416666667</v>
      </c>
      <c s="17" r="D1054">
        <f>DATE(YEAR(C1054),MONTH(C1054),DAY(C1054))</f>
        <v>41319</v>
      </c>
      <c s="18" r="E1054">
        <f>HOUR(C1054)</f>
        <v>1</v>
      </c>
      <c t="str" s="18" r="F1054">
        <f>CONCATENATE("LMsched:",(H1054*1000))</f>
        <v>LMsched:32000</v>
      </c>
      <c s="11" r="G1054">
        <v>32</v>
      </c>
      <c s="6" r="H1054">
        <v>32</v>
      </c>
      <c s="25" r="I1054">
        <v>0</v>
      </c>
      <c t="str" s="18" r="J1054">
        <f>CONCATENATE("LMbid:",(G1054*1000))</f>
        <v>LMbid:32000</v>
      </c>
      <c t="str" s="18" r="K1054">
        <f>CONCATENATE("LMUnscheduled:",(I1054*1000))</f>
        <v>LMUnscheduled:0</v>
      </c>
      <c t="str" s="18" r="L1054">
        <f>CONCATENATE("LMPlanned:",(N1054*1000))</f>
        <v>LMPlanned:0</v>
      </c>
      <c t="str" s="18" r="M1054">
        <f>CONCATENATE("LMSettled:",(P1054*1000))</f>
        <v>LMSettled:32000</v>
      </c>
      <c s="25" r="N1054">
        <v>0</v>
      </c>
      <c s="24" r="O1054"/>
      <c s="6" r="P1054">
        <v>32</v>
      </c>
      <c s="10" r="Q1054">
        <v>0</v>
      </c>
      <c s="28" r="R1054">
        <v>0</v>
      </c>
      <c s="28" r="S1054">
        <v>617.05</v>
      </c>
      <c s="10" r="T1054"/>
      <c s="20" r="U1054">
        <f>X1054*32</f>
        <v>633.28</v>
      </c>
      <c s="29" r="V1054">
        <f>IF((U1054=0),0,(S1054/U1054))</f>
        <v>0.974371526023244</v>
      </c>
      <c s="28" r="X1054">
        <f>(AA1054+AB1054)*AC1054</f>
        <v>19.79</v>
      </c>
      <c s="10" r="Y1054"/>
      <c s="22" r="AA1054">
        <v>15.49</v>
      </c>
      <c s="22" r="AB1054">
        <v>4.3</v>
      </c>
      <c s="22" r="AC1054">
        <v>1</v>
      </c>
      <c s="22" r="AD1054">
        <v>0.97</v>
      </c>
    </row>
    <row customHeight="1" r="1055" ht="12.0">
      <c s="13" r="A1055">
        <v>41318.875</v>
      </c>
      <c s="16" r="B1055">
        <v>41318.875</v>
      </c>
      <c s="13" r="C1055">
        <f>A1055+TIME(5,0,0)</f>
        <v>41319.0833333333</v>
      </c>
      <c s="17" r="D1055">
        <f>DATE(YEAR(C1055),MONTH(C1055),DAY(C1055))</f>
        <v>41319</v>
      </c>
      <c s="18" r="E1055">
        <f>HOUR(C1055)</f>
        <v>2</v>
      </c>
      <c t="str" s="18" r="F1055">
        <f>CONCATENATE("LMsched:",(H1055*1000))</f>
        <v>LMsched:32000</v>
      </c>
      <c s="11" r="G1055">
        <v>32</v>
      </c>
      <c s="6" r="H1055">
        <v>32</v>
      </c>
      <c s="25" r="I1055">
        <v>0</v>
      </c>
      <c t="str" s="18" r="J1055">
        <f>CONCATENATE("LMbid:",(G1055*1000))</f>
        <v>LMbid:32000</v>
      </c>
      <c t="str" s="18" r="K1055">
        <f>CONCATENATE("LMUnscheduled:",(I1055*1000))</f>
        <v>LMUnscheduled:0</v>
      </c>
      <c t="str" s="18" r="L1055">
        <f>CONCATENATE("LMPlanned:",(N1055*1000))</f>
        <v>LMPlanned:0</v>
      </c>
      <c t="str" s="18" r="M1055">
        <f>CONCATENATE("LMSettled:",(P1055*1000))</f>
        <v>LMSettled:32000</v>
      </c>
      <c s="25" r="N1055">
        <v>0</v>
      </c>
      <c s="24" r="O1055"/>
      <c s="6" r="P1055">
        <v>32</v>
      </c>
      <c s="10" r="Q1055">
        <v>-3</v>
      </c>
      <c s="28" r="R1055">
        <v>-107.1</v>
      </c>
      <c s="28" r="S1055">
        <v>793.26</v>
      </c>
      <c s="10" r="T1055"/>
      <c s="20" r="U1055">
        <f>X1055*32</f>
        <v>834.88</v>
      </c>
      <c s="29" r="V1055">
        <f>IF((U1055=0),0,(S1055/U1055))</f>
        <v>0.950148524338827</v>
      </c>
      <c s="28" r="X1055">
        <f>(AA1055+AB1055)*AC1055</f>
        <v>26.09</v>
      </c>
      <c s="10" r="Y1055"/>
      <c s="22" r="AA1055">
        <v>19.86</v>
      </c>
      <c s="22" r="AB1055">
        <v>6.23</v>
      </c>
      <c s="22" r="AC1055">
        <v>1</v>
      </c>
      <c s="22" r="AD1055">
        <v>0.95</v>
      </c>
    </row>
    <row customHeight="1" r="1056" ht="12.0">
      <c s="13" r="A1056">
        <v>41318.9166666667</v>
      </c>
      <c s="16" r="B1056">
        <v>41318.9166666667</v>
      </c>
      <c s="13" r="C1056">
        <f>A1056+TIME(5,0,0)</f>
        <v>41319.125</v>
      </c>
      <c s="17" r="D1056">
        <f>DATE(YEAR(C1056),MONTH(C1056),DAY(C1056))</f>
        <v>41319</v>
      </c>
      <c s="18" r="E1056">
        <f>HOUR(C1056)</f>
        <v>3</v>
      </c>
      <c t="str" s="18" r="F1056">
        <f>CONCATENATE("LMsched:",(H1056*1000))</f>
        <v>LMsched:32000</v>
      </c>
      <c s="11" r="G1056">
        <v>32</v>
      </c>
      <c s="6" r="H1056">
        <v>32</v>
      </c>
      <c s="25" r="I1056">
        <v>0</v>
      </c>
      <c t="str" s="18" r="J1056">
        <f>CONCATENATE("LMbid:",(G1056*1000))</f>
        <v>LMbid:32000</v>
      </c>
      <c t="str" s="18" r="K1056">
        <f>CONCATENATE("LMUnscheduled:",(I1056*1000))</f>
        <v>LMUnscheduled:0</v>
      </c>
      <c t="str" s="18" r="L1056">
        <f>CONCATENATE("LMPlanned:",(N1056*1000))</f>
        <v>LMPlanned:0</v>
      </c>
      <c t="str" s="18" r="M1056">
        <f>CONCATENATE("LMSettled:",(P1056*1000))</f>
        <v>LMSettled:32000</v>
      </c>
      <c s="25" r="N1056">
        <v>0</v>
      </c>
      <c s="24" r="O1056"/>
      <c s="6" r="P1056">
        <v>32</v>
      </c>
      <c s="10" r="Q1056">
        <v>-2</v>
      </c>
      <c s="28" r="R1056">
        <v>-63.7</v>
      </c>
      <c s="28" r="S1056">
        <v>715</v>
      </c>
      <c s="10" r="T1056"/>
      <c s="20" r="U1056">
        <f>X1056*32</f>
        <v>763.52</v>
      </c>
      <c s="29" r="V1056">
        <f>IF((U1056=0),0,(S1056/U1056))</f>
        <v>0.936452221290863</v>
      </c>
      <c s="28" r="X1056">
        <f>(AA1056+AB1056)*AC1056</f>
        <v>23.86</v>
      </c>
      <c s="10" r="Y1056"/>
      <c s="22" r="AA1056">
        <v>17.82</v>
      </c>
      <c s="22" r="AB1056">
        <v>6.04</v>
      </c>
      <c s="22" r="AC1056">
        <v>1</v>
      </c>
      <c s="22" r="AD1056">
        <v>0.94</v>
      </c>
    </row>
    <row customHeight="1" r="1057" ht="12.0">
      <c s="13" r="A1057">
        <v>41318.9583333333</v>
      </c>
      <c s="16" r="B1057">
        <v>41318.9583333333</v>
      </c>
      <c s="13" r="C1057">
        <f>A1057+TIME(5,0,0)</f>
        <v>41319.1666666667</v>
      </c>
      <c s="17" r="D1057">
        <f>DATE(YEAR(C1057),MONTH(C1057),DAY(C1057))</f>
        <v>41319</v>
      </c>
      <c s="18" r="E1057">
        <f>HOUR(C1057)</f>
        <v>4</v>
      </c>
      <c t="str" s="18" r="F1057">
        <f>CONCATENATE("LMsched:",(H1057*1000))</f>
        <v>LMsched:32000</v>
      </c>
      <c s="11" r="G1057">
        <v>32</v>
      </c>
      <c s="6" r="H1057">
        <v>32</v>
      </c>
      <c s="25" r="I1057">
        <v>0</v>
      </c>
      <c t="str" s="18" r="J1057">
        <f>CONCATENATE("LMbid:",(G1057*1000))</f>
        <v>LMbid:32000</v>
      </c>
      <c t="str" s="18" r="K1057">
        <f>CONCATENATE("LMUnscheduled:",(I1057*1000))</f>
        <v>LMUnscheduled:0</v>
      </c>
      <c t="str" s="18" r="L1057">
        <f>CONCATENATE("LMPlanned:",(N1057*1000))</f>
        <v>LMPlanned:0</v>
      </c>
      <c t="str" s="18" r="M1057">
        <f>CONCATENATE("LMSettled:",(P1057*1000))</f>
        <v>LMSettled:32000</v>
      </c>
      <c s="25" r="N1057">
        <v>0</v>
      </c>
      <c s="24" r="O1057"/>
      <c s="6" r="P1057">
        <v>32</v>
      </c>
      <c s="10" r="Q1057">
        <v>0</v>
      </c>
      <c s="28" r="R1057">
        <v>0</v>
      </c>
      <c s="28" r="S1057">
        <v>692.76</v>
      </c>
      <c s="10" r="T1057"/>
      <c s="20" r="U1057">
        <f>X1057*32</f>
        <v>709.76</v>
      </c>
      <c s="29" r="V1057">
        <f>IF((U1057=0),0,(S1057/U1057))</f>
        <v>0.976048241659152</v>
      </c>
      <c s="28" r="X1057">
        <f>(AA1057+AB1057)*AC1057</f>
        <v>22.18</v>
      </c>
      <c s="10" r="Y1057"/>
      <c s="22" r="AA1057">
        <v>16.81</v>
      </c>
      <c s="22" r="AB1057">
        <v>5.37</v>
      </c>
      <c s="22" r="AC1057">
        <v>1</v>
      </c>
      <c s="22" r="AD1057">
        <v>0.98</v>
      </c>
    </row>
    <row customHeight="1" r="1058" ht="12.0">
      <c s="13" r="A1058">
        <v>41319</v>
      </c>
      <c s="16" r="B1058">
        <v>41319</v>
      </c>
      <c s="13" r="C1058">
        <f>A1058+TIME(5,0,0)</f>
        <v>41319.2083333333</v>
      </c>
      <c s="17" r="D1058">
        <f>DATE(YEAR(C1058),MONTH(C1058),DAY(C1058))</f>
        <v>41319</v>
      </c>
      <c s="18" r="E1058">
        <f>HOUR(C1058)</f>
        <v>5</v>
      </c>
      <c t="str" s="18" r="F1058">
        <f>CONCATENATE("LMsched:",(H1058*1000))</f>
        <v>LMsched:32000</v>
      </c>
      <c s="11" r="G1058">
        <v>32</v>
      </c>
      <c s="6" r="H1058">
        <v>32</v>
      </c>
      <c s="25" r="I1058">
        <v>0</v>
      </c>
      <c t="str" s="18" r="J1058">
        <f>CONCATENATE("LMbid:",(G1058*1000))</f>
        <v>LMbid:32000</v>
      </c>
      <c t="str" s="18" r="K1058">
        <f>CONCATENATE("LMUnscheduled:",(I1058*1000))</f>
        <v>LMUnscheduled:0</v>
      </c>
      <c t="str" s="18" r="L1058">
        <f>CONCATENATE("LMPlanned:",(N1058*1000))</f>
        <v>LMPlanned:0</v>
      </c>
      <c t="str" s="18" r="M1058">
        <f>CONCATENATE("LMSettled:",(P1058*1000))</f>
        <v>LMSettled:32000</v>
      </c>
      <c s="25" r="N1058">
        <v>0</v>
      </c>
      <c s="24" r="O1058"/>
      <c s="6" r="P1058">
        <v>32</v>
      </c>
      <c s="10" r="Q1058">
        <v>-2</v>
      </c>
      <c s="28" r="R1058">
        <v>-57.62</v>
      </c>
      <c s="28" r="S1058">
        <v>703.66</v>
      </c>
      <c s="10" r="T1058"/>
      <c s="20" r="U1058">
        <f>X1058*32</f>
        <v>716.16</v>
      </c>
      <c s="29" r="V1058">
        <f>IF((U1058=0),0,(S1058/U1058))</f>
        <v>0.982545799821269</v>
      </c>
      <c s="28" r="X1058">
        <f>(AA1058+AB1058)*AC1058</f>
        <v>22.38</v>
      </c>
      <c s="10" r="Y1058"/>
      <c s="22" r="AA1058">
        <v>17.33</v>
      </c>
      <c s="22" r="AB1058">
        <v>5.05</v>
      </c>
      <c s="22" r="AC1058">
        <v>1</v>
      </c>
      <c s="22" r="AD1058">
        <v>0.98</v>
      </c>
    </row>
    <row customHeight="1" r="1059" ht="12.0">
      <c s="13" r="A1059">
        <v>41319.0416666667</v>
      </c>
      <c s="16" r="B1059">
        <v>41319.0416666667</v>
      </c>
      <c s="13" r="C1059">
        <f>A1059+TIME(5,0,0)</f>
        <v>41319.25</v>
      </c>
      <c s="17" r="D1059">
        <f>DATE(YEAR(C1059),MONTH(C1059),DAY(C1059))</f>
        <v>41319</v>
      </c>
      <c s="18" r="E1059">
        <f>HOUR(C1059)</f>
        <v>6</v>
      </c>
      <c t="str" s="18" r="F1059">
        <f>CONCATENATE("LMsched:",(H1059*1000))</f>
        <v>LMsched:32000</v>
      </c>
      <c s="11" r="G1059">
        <v>32</v>
      </c>
      <c s="6" r="H1059">
        <v>32</v>
      </c>
      <c s="25" r="I1059">
        <v>0</v>
      </c>
      <c t="str" s="18" r="J1059">
        <f>CONCATENATE("LMbid:",(G1059*1000))</f>
        <v>LMbid:32000</v>
      </c>
      <c t="str" s="18" r="K1059">
        <f>CONCATENATE("LMUnscheduled:",(I1059*1000))</f>
        <v>LMUnscheduled:0</v>
      </c>
      <c t="str" s="18" r="L1059">
        <f>CONCATENATE("LMPlanned:",(N1059*1000))</f>
        <v>LMPlanned:0</v>
      </c>
      <c t="str" s="18" r="M1059">
        <f>CONCATENATE("LMSettled:",(P1059*1000))</f>
        <v>LMSettled:32000</v>
      </c>
      <c s="25" r="N1059">
        <v>0</v>
      </c>
      <c s="24" r="O1059"/>
      <c s="6" r="P1059">
        <v>32</v>
      </c>
      <c s="10" r="Q1059">
        <v>1</v>
      </c>
      <c s="28" r="R1059">
        <v>29.51</v>
      </c>
      <c s="28" r="S1059">
        <v>389.23</v>
      </c>
      <c s="10" r="T1059"/>
      <c s="20" r="U1059">
        <f>X1059*32</f>
        <v>408</v>
      </c>
      <c s="29" r="V1059">
        <f>IF((U1059=0),0,(S1059/U1059))</f>
        <v>0.953995098039216</v>
      </c>
      <c s="28" r="X1059">
        <f>(AA1059+AB1059)*AC1059</f>
        <v>12.75</v>
      </c>
      <c s="10" r="Y1059"/>
      <c s="22" r="AA1059">
        <v>8.35</v>
      </c>
      <c s="22" r="AB1059">
        <v>4.4</v>
      </c>
      <c s="22" r="AC1059">
        <v>1</v>
      </c>
      <c s="22" r="AD1059">
        <v>0.95</v>
      </c>
    </row>
    <row customHeight="1" r="1060" ht="12.0">
      <c s="13" r="A1060">
        <v>41319.0833333333</v>
      </c>
      <c s="16" r="B1060">
        <v>41319.0833333333</v>
      </c>
      <c s="13" r="C1060">
        <f>A1060+TIME(5,0,0)</f>
        <v>41319.2916666667</v>
      </c>
      <c s="17" r="D1060">
        <f>DATE(YEAR(C1060),MONTH(C1060),DAY(C1060))</f>
        <v>41319</v>
      </c>
      <c s="18" r="E1060">
        <f>HOUR(C1060)</f>
        <v>7</v>
      </c>
      <c t="str" s="18" r="F1060">
        <f>CONCATENATE("LMsched:",(H1060*1000))</f>
        <v>LMsched:32000</v>
      </c>
      <c s="11" r="G1060">
        <v>32</v>
      </c>
      <c s="6" r="H1060">
        <v>32</v>
      </c>
      <c s="25" r="I1060">
        <v>0</v>
      </c>
      <c t="str" s="18" r="J1060">
        <f>CONCATENATE("LMbid:",(G1060*1000))</f>
        <v>LMbid:32000</v>
      </c>
      <c t="str" s="18" r="K1060">
        <f>CONCATENATE("LMUnscheduled:",(I1060*1000))</f>
        <v>LMUnscheduled:0</v>
      </c>
      <c t="str" s="18" r="L1060">
        <f>CONCATENATE("LMPlanned:",(N1060*1000))</f>
        <v>LMPlanned:0</v>
      </c>
      <c t="str" s="18" r="M1060">
        <f>CONCATENATE("LMSettled:",(P1060*1000))</f>
        <v>LMSettled:32000</v>
      </c>
      <c s="25" r="N1060">
        <v>0</v>
      </c>
      <c s="24" r="O1060"/>
      <c s="6" r="P1060">
        <v>32</v>
      </c>
      <c s="10" r="Q1060">
        <v>-3</v>
      </c>
      <c s="28" r="R1060">
        <v>-86.34</v>
      </c>
      <c s="28" r="S1060">
        <v>500.61</v>
      </c>
      <c s="10" r="T1060"/>
      <c s="20" r="U1060">
        <f>X1060*32</f>
        <v>514.88</v>
      </c>
      <c s="29" r="V1060">
        <f>IF((U1060=0),0,(S1060/U1060))</f>
        <v>0.972284804226228</v>
      </c>
      <c s="28" r="X1060">
        <f>(AA1060+AB1060)*AC1060</f>
        <v>16.09</v>
      </c>
      <c s="10" r="Y1060"/>
      <c s="22" r="AA1060">
        <v>11.07</v>
      </c>
      <c s="22" r="AB1060">
        <v>5.02</v>
      </c>
      <c s="22" r="AC1060">
        <v>1</v>
      </c>
      <c s="22" r="AD1060">
        <v>0.97</v>
      </c>
    </row>
    <row customHeight="1" r="1061" ht="12.0">
      <c s="13" r="A1061">
        <v>41319.125</v>
      </c>
      <c s="16" r="B1061">
        <v>41319.125</v>
      </c>
      <c s="13" r="C1061">
        <f>A1061+TIME(5,0,0)</f>
        <v>41319.3333333333</v>
      </c>
      <c s="17" r="D1061">
        <f>DATE(YEAR(C1061),MONTH(C1061),DAY(C1061))</f>
        <v>41319</v>
      </c>
      <c s="18" r="E1061">
        <f>HOUR(C1061)</f>
        <v>8</v>
      </c>
      <c t="str" s="18" r="F1061">
        <f>CONCATENATE("LMsched:",(H1061*1000))</f>
        <v>LMsched:32000</v>
      </c>
      <c s="11" r="G1061">
        <v>32</v>
      </c>
      <c s="6" r="H1061">
        <v>32</v>
      </c>
      <c s="25" r="I1061">
        <v>0</v>
      </c>
      <c t="str" s="18" r="J1061">
        <f>CONCATENATE("LMbid:",(G1061*1000))</f>
        <v>LMbid:32000</v>
      </c>
      <c t="str" s="18" r="K1061">
        <f>CONCATENATE("LMUnscheduled:",(I1061*1000))</f>
        <v>LMUnscheduled:0</v>
      </c>
      <c t="str" s="18" r="L1061">
        <f>CONCATENATE("LMPlanned:",(N1061*1000))</f>
        <v>LMPlanned:0</v>
      </c>
      <c t="str" s="18" r="M1061">
        <f>CONCATENATE("LMSettled:",(P1061*1000))</f>
        <v>LMSettled:32000</v>
      </c>
      <c s="25" r="N1061">
        <v>0</v>
      </c>
      <c s="24" r="O1061"/>
      <c s="6" r="P1061">
        <v>32</v>
      </c>
      <c s="10" r="Q1061">
        <v>-1</v>
      </c>
      <c s="28" r="R1061">
        <v>-27.8</v>
      </c>
      <c s="28" r="S1061">
        <v>383.12</v>
      </c>
      <c s="10" r="T1061"/>
      <c s="20" r="U1061">
        <f>X1061*32</f>
        <v>391.36</v>
      </c>
      <c s="29" r="V1061">
        <f>IF((U1061=0),0,(S1061/U1061))</f>
        <v>0.978945216680294</v>
      </c>
      <c s="28" r="X1061">
        <f>(AA1061+AB1061)*AC1061</f>
        <v>12.23</v>
      </c>
      <c s="10" r="Y1061"/>
      <c s="22" r="AA1061">
        <v>6</v>
      </c>
      <c s="22" r="AB1061">
        <v>6.23</v>
      </c>
      <c s="22" r="AC1061">
        <v>1</v>
      </c>
      <c s="22" r="AD1061">
        <v>0.98</v>
      </c>
    </row>
    <row customHeight="1" r="1062" ht="12.0">
      <c s="13" r="A1062">
        <v>41319.1666666667</v>
      </c>
      <c s="16" r="B1062">
        <v>41319.1666666667</v>
      </c>
      <c s="13" r="C1062">
        <f>A1062+TIME(5,0,0)</f>
        <v>41319.375</v>
      </c>
      <c s="17" r="D1062">
        <f>DATE(YEAR(C1062),MONTH(C1062),DAY(C1062))</f>
        <v>41319</v>
      </c>
      <c s="18" r="E1062">
        <f>HOUR(C1062)</f>
        <v>9</v>
      </c>
      <c t="str" s="18" r="F1062">
        <f>CONCATENATE("LMsched:",(H1062*1000))</f>
        <v>LMsched:32000</v>
      </c>
      <c s="11" r="G1062">
        <v>32</v>
      </c>
      <c s="6" r="H1062">
        <v>32</v>
      </c>
      <c s="25" r="I1062">
        <v>0</v>
      </c>
      <c t="str" s="18" r="J1062">
        <f>CONCATENATE("LMbid:",(G1062*1000))</f>
        <v>LMbid:32000</v>
      </c>
      <c t="str" s="18" r="K1062">
        <f>CONCATENATE("LMUnscheduled:",(I1062*1000))</f>
        <v>LMUnscheduled:0</v>
      </c>
      <c t="str" s="18" r="L1062">
        <f>CONCATENATE("LMPlanned:",(N1062*1000))</f>
        <v>LMPlanned:0</v>
      </c>
      <c t="str" s="18" r="M1062">
        <f>CONCATENATE("LMSettled:",(P1062*1000))</f>
        <v>LMSettled:32000</v>
      </c>
      <c s="25" r="N1062">
        <v>0</v>
      </c>
      <c s="24" r="O1062"/>
      <c s="6" r="P1062">
        <v>32</v>
      </c>
      <c s="10" r="Q1062">
        <v>-2</v>
      </c>
      <c s="28" r="R1062">
        <v>-56.46</v>
      </c>
      <c s="28" r="S1062">
        <v>568.58</v>
      </c>
      <c s="10" r="T1062"/>
      <c s="20" r="U1062">
        <f>X1062*32</f>
        <v>581.12</v>
      </c>
      <c s="29" r="V1062">
        <f>IF((U1062=0),0,(S1062/U1062))</f>
        <v>0.978420980176212</v>
      </c>
      <c s="28" r="X1062">
        <f>(AA1062+AB1062)*AC1062</f>
        <v>18.16</v>
      </c>
      <c s="10" r="Y1062"/>
      <c s="22" r="AA1062">
        <v>13.64</v>
      </c>
      <c s="22" r="AB1062">
        <v>4.52</v>
      </c>
      <c s="22" r="AC1062">
        <v>1</v>
      </c>
      <c s="22" r="AD1062">
        <v>0.98</v>
      </c>
    </row>
    <row customHeight="1" r="1063" ht="12.0">
      <c s="13" r="A1063">
        <v>41319.2083333333</v>
      </c>
      <c s="16" r="B1063">
        <v>41319.2083333333</v>
      </c>
      <c s="13" r="C1063">
        <f>A1063+TIME(5,0,0)</f>
        <v>41319.4166666667</v>
      </c>
      <c s="17" r="D1063">
        <f>DATE(YEAR(C1063),MONTH(C1063),DAY(C1063))</f>
        <v>41319</v>
      </c>
      <c s="18" r="E1063">
        <f>HOUR(C1063)</f>
        <v>10</v>
      </c>
      <c t="str" s="18" r="F1063">
        <f>CONCATENATE("LMsched:",(H1063*1000))</f>
        <v>LMsched:32000</v>
      </c>
      <c s="11" r="G1063">
        <v>32</v>
      </c>
      <c s="6" r="H1063">
        <v>32</v>
      </c>
      <c s="25" r="I1063">
        <v>0</v>
      </c>
      <c t="str" s="18" r="J1063">
        <f>CONCATENATE("LMbid:",(G1063*1000))</f>
        <v>LMbid:32000</v>
      </c>
      <c t="str" s="18" r="K1063">
        <f>CONCATENATE("LMUnscheduled:",(I1063*1000))</f>
        <v>LMUnscheduled:0</v>
      </c>
      <c t="str" s="18" r="L1063">
        <f>CONCATENATE("LMPlanned:",(N1063*1000))</f>
        <v>LMPlanned:0</v>
      </c>
      <c t="str" s="18" r="M1063">
        <f>CONCATENATE("LMSettled:",(P1063*1000))</f>
        <v>LMSettled:32000</v>
      </c>
      <c s="25" r="N1063">
        <v>0</v>
      </c>
      <c s="24" r="O1063"/>
      <c s="6" r="P1063">
        <v>32</v>
      </c>
      <c s="10" r="Q1063">
        <v>-1</v>
      </c>
      <c s="28" r="R1063">
        <v>-29.12</v>
      </c>
      <c s="28" r="S1063">
        <v>587.28</v>
      </c>
      <c s="10" r="T1063"/>
      <c s="20" r="U1063">
        <f>X1063*32</f>
        <v>599.36</v>
      </c>
      <c s="29" r="V1063">
        <f>IF((U1063=0),0,(S1063/U1063))</f>
        <v>0.979845168179391</v>
      </c>
      <c s="28" r="X1063">
        <f>(AA1063+AB1063)*AC1063</f>
        <v>18.73</v>
      </c>
      <c s="10" r="Y1063"/>
      <c s="22" r="AA1063">
        <v>14.64</v>
      </c>
      <c s="22" r="AB1063">
        <v>4.09</v>
      </c>
      <c s="22" r="AC1063">
        <v>1</v>
      </c>
      <c s="22" r="AD1063">
        <v>0.98</v>
      </c>
    </row>
    <row customHeight="1" r="1064" ht="12.0">
      <c s="13" r="A1064">
        <v>41319.25</v>
      </c>
      <c s="16" r="B1064">
        <v>41319.25</v>
      </c>
      <c s="13" r="C1064">
        <f>A1064+TIME(5,0,0)</f>
        <v>41319.4583333333</v>
      </c>
      <c s="17" r="D1064">
        <f>DATE(YEAR(C1064),MONTH(C1064),DAY(C1064))</f>
        <v>41319</v>
      </c>
      <c s="18" r="E1064">
        <f>HOUR(C1064)</f>
        <v>11</v>
      </c>
      <c t="str" s="18" r="F1064">
        <f>CONCATENATE("LMsched:",(H1064*1000))</f>
        <v>LMsched:32000</v>
      </c>
      <c s="11" r="G1064">
        <v>32</v>
      </c>
      <c s="6" r="H1064">
        <v>32</v>
      </c>
      <c s="25" r="I1064">
        <v>0</v>
      </c>
      <c t="str" s="18" r="J1064">
        <f>CONCATENATE("LMbid:",(G1064*1000))</f>
        <v>LMbid:32000</v>
      </c>
      <c t="str" s="18" r="K1064">
        <f>CONCATENATE("LMUnscheduled:",(I1064*1000))</f>
        <v>LMUnscheduled:0</v>
      </c>
      <c t="str" s="18" r="L1064">
        <f>CONCATENATE("LMPlanned:",(N1064*1000))</f>
        <v>LMPlanned:0</v>
      </c>
      <c t="str" s="18" r="M1064">
        <f>CONCATENATE("LMSettled:",(P1064*1000))</f>
        <v>LMSettled:32000</v>
      </c>
      <c s="25" r="N1064">
        <v>0</v>
      </c>
      <c s="24" r="O1064"/>
      <c s="6" r="P1064">
        <v>32</v>
      </c>
      <c s="10" r="Q1064">
        <v>-1</v>
      </c>
      <c s="28" r="R1064">
        <v>-30.23</v>
      </c>
      <c s="28" r="S1064">
        <v>688.61</v>
      </c>
      <c s="10" r="T1064"/>
      <c s="20" r="U1064">
        <f>X1064*32</f>
        <v>719.36</v>
      </c>
      <c s="29" r="V1064">
        <f>IF((U1064=0),0,(S1064/U1064))</f>
        <v>0.957253669928826</v>
      </c>
      <c s="28" r="X1064">
        <f>(AA1064+AB1064)*AC1064</f>
        <v>22.48</v>
      </c>
      <c s="10" r="Y1064"/>
      <c s="22" r="AA1064">
        <v>18.76</v>
      </c>
      <c s="22" r="AB1064">
        <v>3.72</v>
      </c>
      <c s="22" r="AC1064">
        <v>1</v>
      </c>
      <c s="22" r="AD1064">
        <v>0.96</v>
      </c>
    </row>
    <row customHeight="1" r="1065" ht="12.0">
      <c s="13" r="A1065">
        <v>41319.2916666667</v>
      </c>
      <c s="16" r="B1065">
        <v>41319.2916666667</v>
      </c>
      <c s="13" r="C1065">
        <f>A1065+TIME(5,0,0)</f>
        <v>41319.5</v>
      </c>
      <c s="17" r="D1065">
        <f>DATE(YEAR(C1065),MONTH(C1065),DAY(C1065))</f>
        <v>41319</v>
      </c>
      <c s="18" r="E1065">
        <f>HOUR(C1065)</f>
        <v>12</v>
      </c>
      <c t="str" s="18" r="F1065">
        <f>CONCATENATE("LMsched:",(H1065*1000))</f>
        <v>LMsched:32000</v>
      </c>
      <c s="11" r="G1065">
        <v>32</v>
      </c>
      <c s="6" r="H1065">
        <v>32</v>
      </c>
      <c s="25" r="I1065">
        <v>0</v>
      </c>
      <c t="str" s="18" r="J1065">
        <f>CONCATENATE("LMbid:",(G1065*1000))</f>
        <v>LMbid:32000</v>
      </c>
      <c t="str" s="18" r="K1065">
        <f>CONCATENATE("LMUnscheduled:",(I1065*1000))</f>
        <v>LMUnscheduled:0</v>
      </c>
      <c t="str" s="18" r="L1065">
        <f>CONCATENATE("LMPlanned:",(N1065*1000))</f>
        <v>LMPlanned:0</v>
      </c>
      <c t="str" s="18" r="M1065">
        <f>CONCATENATE("LMSettled:",(P1065*1000))</f>
        <v>LMSettled:32000</v>
      </c>
      <c s="25" r="N1065">
        <v>0</v>
      </c>
      <c s="24" r="O1065"/>
      <c s="6" r="P1065">
        <v>32</v>
      </c>
      <c s="10" r="Q1065">
        <v>-3</v>
      </c>
      <c s="28" r="R1065">
        <v>-105.45</v>
      </c>
      <c s="28" r="S1065">
        <v>1426.45</v>
      </c>
      <c s="10" r="T1065"/>
      <c s="20" r="U1065">
        <f>X1065*32</f>
        <v>1493.44</v>
      </c>
      <c s="29" r="V1065">
        <f>IF((U1065=0),0,(S1065/U1065))</f>
        <v>0.955143829012213</v>
      </c>
      <c s="28" r="X1065">
        <f>(AA1065+AB1065)*AC1065</f>
        <v>46.67</v>
      </c>
      <c s="10" r="Y1065"/>
      <c s="22" r="AA1065">
        <v>40.02</v>
      </c>
      <c s="22" r="AB1065">
        <v>6.65</v>
      </c>
      <c s="22" r="AC1065">
        <v>1</v>
      </c>
      <c s="22" r="AD1065">
        <v>0.96</v>
      </c>
    </row>
    <row customHeight="1" r="1066" ht="12.0">
      <c s="13" r="A1066">
        <v>41319.3333333333</v>
      </c>
      <c s="16" r="B1066">
        <v>41319.3333333333</v>
      </c>
      <c s="13" r="C1066">
        <f>A1066+TIME(5,0,0)</f>
        <v>41319.5416666667</v>
      </c>
      <c s="17" r="D1066">
        <f>DATE(YEAR(C1066),MONTH(C1066),DAY(C1066))</f>
        <v>41319</v>
      </c>
      <c s="18" r="E1066">
        <f>HOUR(C1066)</f>
        <v>13</v>
      </c>
      <c t="str" s="18" r="F1066">
        <f>CONCATENATE("LMsched:",(H1066*1000))</f>
        <v>LMsched:32000</v>
      </c>
      <c s="11" r="G1066">
        <v>32</v>
      </c>
      <c s="6" r="H1066">
        <v>32</v>
      </c>
      <c s="25" r="I1066">
        <v>0</v>
      </c>
      <c t="str" s="18" r="J1066">
        <f>CONCATENATE("LMbid:",(G1066*1000))</f>
        <v>LMbid:32000</v>
      </c>
      <c t="str" s="18" r="K1066">
        <f>CONCATENATE("LMUnscheduled:",(I1066*1000))</f>
        <v>LMUnscheduled:0</v>
      </c>
      <c t="str" s="18" r="L1066">
        <f>CONCATENATE("LMPlanned:",(N1066*1000))</f>
        <v>LMPlanned:0</v>
      </c>
      <c t="str" s="18" r="M1066">
        <f>CONCATENATE("LMSettled:",(P1066*1000))</f>
        <v>LMSettled:32000</v>
      </c>
      <c s="25" r="N1066">
        <v>0</v>
      </c>
      <c s="24" r="O1066"/>
      <c s="6" r="P1066">
        <v>32</v>
      </c>
      <c s="10" r="Q1066">
        <v>-3</v>
      </c>
      <c s="28" r="R1066">
        <v>-129.48</v>
      </c>
      <c s="28" r="S1066">
        <v>1155.22</v>
      </c>
      <c s="10" r="T1066"/>
      <c s="20" r="U1066">
        <f>X1066*32</f>
        <v>1223.04</v>
      </c>
      <c s="29" r="V1066">
        <f>IF((U1066=0),0,(S1066/U1066))</f>
        <v>0.944548011512297</v>
      </c>
      <c s="28" r="X1066">
        <f>(AA1066+AB1066)*AC1066</f>
        <v>38.22</v>
      </c>
      <c s="10" r="Y1066"/>
      <c s="22" r="AA1066">
        <v>34.27</v>
      </c>
      <c s="22" r="AB1066">
        <v>3.95</v>
      </c>
      <c s="22" r="AC1066">
        <v>1</v>
      </c>
      <c s="22" r="AD1066">
        <v>0.94</v>
      </c>
    </row>
    <row customHeight="1" r="1067" ht="12.0">
      <c s="13" r="A1067">
        <v>41319.375</v>
      </c>
      <c s="16" r="B1067">
        <v>41319.375</v>
      </c>
      <c s="13" r="C1067">
        <f>A1067+TIME(5,0,0)</f>
        <v>41319.5833333333</v>
      </c>
      <c s="17" r="D1067">
        <f>DATE(YEAR(C1067),MONTH(C1067),DAY(C1067))</f>
        <v>41319</v>
      </c>
      <c s="18" r="E1067">
        <f>HOUR(C1067)</f>
        <v>14</v>
      </c>
      <c t="str" s="18" r="F1067">
        <f>CONCATENATE("LMsched:",(H1067*1000))</f>
        <v>LMsched:32000</v>
      </c>
      <c s="11" r="G1067">
        <v>32</v>
      </c>
      <c s="6" r="H1067">
        <v>32</v>
      </c>
      <c s="25" r="I1067">
        <v>0</v>
      </c>
      <c t="str" s="18" r="J1067">
        <f>CONCATENATE("LMbid:",(G1067*1000))</f>
        <v>LMbid:32000</v>
      </c>
      <c t="str" s="18" r="K1067">
        <f>CONCATENATE("LMUnscheduled:",(I1067*1000))</f>
        <v>LMUnscheduled:0</v>
      </c>
      <c t="str" s="18" r="L1067">
        <f>CONCATENATE("LMPlanned:",(N1067*1000))</f>
        <v>LMPlanned:0</v>
      </c>
      <c t="str" s="18" r="M1067">
        <f>CONCATENATE("LMSettled:",(P1067*1000))</f>
        <v>LMSettled:32000</v>
      </c>
      <c s="25" r="N1067">
        <v>0</v>
      </c>
      <c s="24" r="O1067"/>
      <c s="6" r="P1067">
        <v>32</v>
      </c>
      <c s="10" r="Q1067">
        <v>0</v>
      </c>
      <c s="28" r="R1067">
        <v>0</v>
      </c>
      <c s="28" r="S1067">
        <v>730.09</v>
      </c>
      <c s="10" r="T1067"/>
      <c s="20" r="U1067">
        <f>X1067*32</f>
        <v>745.28</v>
      </c>
      <c s="29" r="V1067">
        <f>IF((U1067=0),0,(S1067/U1067))</f>
        <v>0.979618398454272</v>
      </c>
      <c s="28" r="X1067">
        <f>(AA1067+AB1067)*AC1067</f>
        <v>23.29</v>
      </c>
      <c s="10" r="Y1067"/>
      <c s="22" r="AA1067">
        <v>20.05</v>
      </c>
      <c s="22" r="AB1067">
        <v>3.24</v>
      </c>
      <c s="22" r="AC1067">
        <v>1</v>
      </c>
      <c s="22" r="AD1067">
        <v>0.98</v>
      </c>
    </row>
    <row customHeight="1" r="1068" ht="12.0">
      <c s="13" r="A1068">
        <v>41319.4166666667</v>
      </c>
      <c s="16" r="B1068">
        <v>41319.4166666667</v>
      </c>
      <c s="13" r="C1068">
        <f>A1068+TIME(5,0,0)</f>
        <v>41319.625</v>
      </c>
      <c s="17" r="D1068">
        <f>DATE(YEAR(C1068),MONTH(C1068),DAY(C1068))</f>
        <v>41319</v>
      </c>
      <c s="18" r="E1068">
        <f>HOUR(C1068)</f>
        <v>15</v>
      </c>
      <c t="str" s="18" r="F1068">
        <f>CONCATENATE("LMsched:",(H1068*1000))</f>
        <v>LMsched:32000</v>
      </c>
      <c s="11" r="G1068">
        <v>32</v>
      </c>
      <c s="6" r="H1068">
        <v>32</v>
      </c>
      <c s="25" r="I1068">
        <v>0</v>
      </c>
      <c t="str" s="18" r="J1068">
        <f>CONCATENATE("LMbid:",(G1068*1000))</f>
        <v>LMbid:32000</v>
      </c>
      <c t="str" s="18" r="K1068">
        <f>CONCATENATE("LMUnscheduled:",(I1068*1000))</f>
        <v>LMUnscheduled:0</v>
      </c>
      <c t="str" s="18" r="L1068">
        <f>CONCATENATE("LMPlanned:",(N1068*1000))</f>
        <v>LMPlanned:0</v>
      </c>
      <c t="str" s="18" r="M1068">
        <f>CONCATENATE("LMSettled:",(P1068*1000))</f>
        <v>LMSettled:32000</v>
      </c>
      <c s="25" r="N1068">
        <v>0</v>
      </c>
      <c s="24" r="O1068"/>
      <c s="6" r="P1068">
        <v>32</v>
      </c>
      <c s="10" r="Q1068">
        <v>-1</v>
      </c>
      <c s="28" r="R1068">
        <v>-34.36</v>
      </c>
      <c s="28" r="S1068">
        <v>835.63</v>
      </c>
      <c s="10" r="T1068"/>
      <c s="20" r="U1068">
        <f>X1068*32</f>
        <v>856</v>
      </c>
      <c s="29" r="V1068">
        <f>IF((U1068=0),0,(S1068/U1068))</f>
        <v>0.976203271028037</v>
      </c>
      <c s="28" r="X1068">
        <f>(AA1068+AB1068)*AC1068</f>
        <v>26.75</v>
      </c>
      <c s="10" r="Y1068"/>
      <c s="22" r="AA1068">
        <v>22.6</v>
      </c>
      <c s="22" r="AB1068">
        <v>4.15</v>
      </c>
      <c s="22" r="AC1068">
        <v>1</v>
      </c>
      <c s="22" r="AD1068">
        <v>0.98</v>
      </c>
    </row>
    <row customHeight="1" r="1069" ht="12.0">
      <c s="13" r="A1069">
        <v>41319.4583333333</v>
      </c>
      <c s="16" r="B1069">
        <v>41319.4583333333</v>
      </c>
      <c s="13" r="C1069">
        <f>A1069+TIME(5,0,0)</f>
        <v>41319.6666666667</v>
      </c>
      <c s="17" r="D1069">
        <f>DATE(YEAR(C1069),MONTH(C1069),DAY(C1069))</f>
        <v>41319</v>
      </c>
      <c s="18" r="E1069">
        <f>HOUR(C1069)</f>
        <v>16</v>
      </c>
      <c t="str" s="18" r="F1069">
        <f>CONCATENATE("LMsched:",(H1069*1000))</f>
        <v>LMsched:32000</v>
      </c>
      <c s="11" r="G1069">
        <v>32</v>
      </c>
      <c s="6" r="H1069">
        <v>32</v>
      </c>
      <c s="25" r="I1069">
        <v>0</v>
      </c>
      <c t="str" s="18" r="J1069">
        <f>CONCATENATE("LMbid:",(G1069*1000))</f>
        <v>LMbid:32000</v>
      </c>
      <c t="str" s="18" r="K1069">
        <f>CONCATENATE("LMUnscheduled:",(I1069*1000))</f>
        <v>LMUnscheduled:0</v>
      </c>
      <c t="str" s="18" r="L1069">
        <f>CONCATENATE("LMPlanned:",(N1069*1000))</f>
        <v>LMPlanned:0</v>
      </c>
      <c t="str" s="18" r="M1069">
        <f>CONCATENATE("LMSettled:",(P1069*1000))</f>
        <v>LMSettled:32000</v>
      </c>
      <c s="25" r="N1069">
        <v>0</v>
      </c>
      <c s="24" r="O1069"/>
      <c s="6" r="P1069">
        <v>32</v>
      </c>
      <c s="10" r="Q1069">
        <v>-1</v>
      </c>
      <c s="28" r="R1069">
        <v>-33.29</v>
      </c>
      <c s="28" r="S1069">
        <v>584.36</v>
      </c>
      <c s="10" r="T1069"/>
      <c s="20" r="U1069">
        <f>X1069*32</f>
        <v>596.48</v>
      </c>
      <c s="29" r="V1069">
        <f>IF((U1069=0),0,(S1069/U1069))</f>
        <v>0.979680793991416</v>
      </c>
      <c s="28" r="X1069">
        <f>(AA1069+AB1069)*AC1069</f>
        <v>18.64</v>
      </c>
      <c s="10" r="Y1069"/>
      <c s="22" r="AA1069">
        <v>14.28</v>
      </c>
      <c s="22" r="AB1069">
        <v>4.36</v>
      </c>
      <c s="22" r="AC1069">
        <v>1</v>
      </c>
      <c s="22" r="AD1069">
        <v>0.98</v>
      </c>
    </row>
    <row customHeight="1" r="1070" ht="12.0">
      <c s="13" r="A1070">
        <v>41319.5</v>
      </c>
      <c s="16" r="B1070">
        <v>41319.5</v>
      </c>
      <c s="13" r="C1070">
        <f>A1070+TIME(5,0,0)</f>
        <v>41319.7083333333</v>
      </c>
      <c s="17" r="D1070">
        <f>DATE(YEAR(C1070),MONTH(C1070),DAY(C1070))</f>
        <v>41319</v>
      </c>
      <c s="18" r="E1070">
        <f>HOUR(C1070)</f>
        <v>17</v>
      </c>
      <c t="str" s="18" r="F1070">
        <f>CONCATENATE("LMsched:",(H1070*1000))</f>
        <v>LMsched:32000</v>
      </c>
      <c s="11" r="G1070">
        <v>32</v>
      </c>
      <c s="6" r="H1070">
        <v>32</v>
      </c>
      <c s="25" r="I1070">
        <v>0</v>
      </c>
      <c t="str" s="18" r="J1070">
        <f>CONCATENATE("LMbid:",(G1070*1000))</f>
        <v>LMbid:32000</v>
      </c>
      <c t="str" s="18" r="K1070">
        <f>CONCATENATE("LMUnscheduled:",(I1070*1000))</f>
        <v>LMUnscheduled:0</v>
      </c>
      <c t="str" s="18" r="L1070">
        <f>CONCATENATE("LMPlanned:",(N1070*1000))</f>
        <v>LMPlanned:0</v>
      </c>
      <c t="str" s="18" r="M1070">
        <f>CONCATENATE("LMSettled:",(P1070*1000))</f>
        <v>LMSettled:32000</v>
      </c>
      <c s="25" r="N1070">
        <v>0</v>
      </c>
      <c s="24" r="O1070"/>
      <c s="6" r="P1070">
        <v>32</v>
      </c>
      <c s="10" r="Q1070">
        <v>-2</v>
      </c>
      <c s="28" r="R1070">
        <v>-60.86</v>
      </c>
      <c s="28" r="S1070">
        <v>710.56</v>
      </c>
      <c s="10" r="T1070"/>
      <c s="20" r="U1070">
        <f>X1070*32</f>
        <v>742.08</v>
      </c>
      <c s="29" r="V1070">
        <f>IF((U1070=0),0,(S1070/U1070))</f>
        <v>0.957524795170332</v>
      </c>
      <c s="28" r="X1070">
        <f>(AA1070+AB1070)*AC1070</f>
        <v>23.19</v>
      </c>
      <c s="10" r="Y1070"/>
      <c s="22" r="AA1070">
        <v>21</v>
      </c>
      <c s="22" r="AB1070">
        <v>2.19</v>
      </c>
      <c s="22" r="AC1070">
        <v>1</v>
      </c>
      <c s="22" r="AD1070">
        <v>0.96</v>
      </c>
    </row>
    <row customHeight="1" r="1071" ht="12.0">
      <c s="13" r="A1071">
        <v>41319.5416666667</v>
      </c>
      <c s="16" r="B1071">
        <v>41319.5416666667</v>
      </c>
      <c s="13" r="C1071">
        <f>A1071+TIME(5,0,0)</f>
        <v>41319.75</v>
      </c>
      <c s="17" r="D1071">
        <f>DATE(YEAR(C1071),MONTH(C1071),DAY(C1071))</f>
        <v>41319</v>
      </c>
      <c s="18" r="E1071">
        <f>HOUR(C1071)</f>
        <v>18</v>
      </c>
      <c t="str" s="18" r="F1071">
        <f>CONCATENATE("LMsched:",(H1071*1000))</f>
        <v>LMsched:32000</v>
      </c>
      <c s="11" r="G1071">
        <v>32</v>
      </c>
      <c s="6" r="H1071">
        <v>32</v>
      </c>
      <c s="25" r="I1071">
        <v>0</v>
      </c>
      <c t="str" s="18" r="J1071">
        <f>CONCATENATE("LMbid:",(G1071*1000))</f>
        <v>LMbid:32000</v>
      </c>
      <c t="str" s="18" r="K1071">
        <f>CONCATENATE("LMUnscheduled:",(I1071*1000))</f>
        <v>LMUnscheduled:0</v>
      </c>
      <c t="str" s="18" r="L1071">
        <f>CONCATENATE("LMPlanned:",(N1071*1000))</f>
        <v>LMPlanned:0</v>
      </c>
      <c t="str" s="18" r="M1071">
        <f>CONCATENATE("LMSettled:",(P1071*1000))</f>
        <v>LMSettled:32000</v>
      </c>
      <c s="25" r="N1071">
        <v>0</v>
      </c>
      <c s="24" r="O1071"/>
      <c s="6" r="P1071">
        <v>32</v>
      </c>
      <c s="10" r="Q1071">
        <v>-1</v>
      </c>
      <c s="28" r="R1071">
        <v>-28.04</v>
      </c>
      <c s="28" r="S1071">
        <v>540.67</v>
      </c>
      <c s="10" r="T1071"/>
      <c s="20" r="U1071">
        <f>X1071*32</f>
        <v>568</v>
      </c>
      <c s="29" r="V1071">
        <f>IF((U1071=0),0,(S1071/U1071))</f>
        <v>0.951883802816901</v>
      </c>
      <c s="28" r="X1071">
        <f>(AA1071+AB1071)*AC1071</f>
        <v>17.75</v>
      </c>
      <c s="10" r="Y1071"/>
      <c s="22" r="AA1071">
        <v>15.71</v>
      </c>
      <c s="22" r="AB1071">
        <v>2.04</v>
      </c>
      <c s="22" r="AC1071">
        <v>1</v>
      </c>
      <c s="22" r="AD1071">
        <v>0.95</v>
      </c>
    </row>
    <row customHeight="1" r="1072" ht="12.0">
      <c s="13" r="A1072">
        <v>41319.5833333333</v>
      </c>
      <c s="16" r="B1072">
        <v>41319.5833333333</v>
      </c>
      <c s="13" r="C1072">
        <f>A1072+TIME(5,0,0)</f>
        <v>41319.7916666667</v>
      </c>
      <c s="17" r="D1072">
        <f>DATE(YEAR(C1072),MONTH(C1072),DAY(C1072))</f>
        <v>41319</v>
      </c>
      <c s="18" r="E1072">
        <f>HOUR(C1072)</f>
        <v>19</v>
      </c>
      <c t="str" s="18" r="F1072">
        <f>CONCATENATE("LMsched:",(H1072*1000))</f>
        <v>LMsched:32000</v>
      </c>
      <c s="11" r="G1072">
        <v>32</v>
      </c>
      <c s="6" r="H1072">
        <v>32</v>
      </c>
      <c s="25" r="I1072">
        <v>0</v>
      </c>
      <c t="str" s="18" r="J1072">
        <f>CONCATENATE("LMbid:",(G1072*1000))</f>
        <v>LMbid:32000</v>
      </c>
      <c t="str" s="18" r="K1072">
        <f>CONCATENATE("LMUnscheduled:",(I1072*1000))</f>
        <v>LMUnscheduled:0</v>
      </c>
      <c t="str" s="18" r="L1072">
        <f>CONCATENATE("LMPlanned:",(N1072*1000))</f>
        <v>LMPlanned:0</v>
      </c>
      <c t="str" s="18" r="M1072">
        <f>CONCATENATE("LMSettled:",(P1072*1000))</f>
        <v>LMSettled:32000</v>
      </c>
      <c s="25" r="N1072">
        <v>0</v>
      </c>
      <c s="24" r="O1072"/>
      <c s="6" r="P1072">
        <v>32</v>
      </c>
      <c s="10" r="Q1072">
        <v>0</v>
      </c>
      <c s="28" r="R1072">
        <v>0</v>
      </c>
      <c s="28" r="S1072">
        <v>633.68</v>
      </c>
      <c s="10" r="T1072"/>
      <c s="20" r="U1072">
        <f>X1072*32</f>
        <v>646.08</v>
      </c>
      <c s="29" r="V1072">
        <f>IF((U1072=0),0,(S1072/U1072))</f>
        <v>0.980807330361565</v>
      </c>
      <c s="28" r="X1072">
        <f>(AA1072+AB1072)*AC1072</f>
        <v>20.19</v>
      </c>
      <c s="10" r="Y1072"/>
      <c s="22" r="AA1072">
        <v>17.05</v>
      </c>
      <c s="22" r="AB1072">
        <v>3.14</v>
      </c>
      <c s="22" r="AC1072">
        <v>1</v>
      </c>
      <c s="22" r="AD1072">
        <v>0.98</v>
      </c>
    </row>
    <row customHeight="1" r="1073" ht="12.0">
      <c s="13" r="A1073">
        <v>41319.625</v>
      </c>
      <c s="16" r="B1073">
        <v>41319.625</v>
      </c>
      <c s="13" r="C1073">
        <f>A1073+TIME(5,0,0)</f>
        <v>41319.8333333333</v>
      </c>
      <c s="17" r="D1073">
        <f>DATE(YEAR(C1073),MONTH(C1073),DAY(C1073))</f>
        <v>41319</v>
      </c>
      <c s="18" r="E1073">
        <f>HOUR(C1073)</f>
        <v>20</v>
      </c>
      <c t="str" s="18" r="F1073">
        <f>CONCATENATE("LMsched:",(H1073*1000))</f>
        <v>LMsched:32000</v>
      </c>
      <c s="11" r="G1073">
        <v>32</v>
      </c>
      <c s="6" r="H1073">
        <v>32</v>
      </c>
      <c s="25" r="I1073">
        <v>0</v>
      </c>
      <c t="str" s="18" r="J1073">
        <f>CONCATENATE("LMbid:",(G1073*1000))</f>
        <v>LMbid:32000</v>
      </c>
      <c t="str" s="18" r="K1073">
        <f>CONCATENATE("LMUnscheduled:",(I1073*1000))</f>
        <v>LMUnscheduled:0</v>
      </c>
      <c t="str" s="18" r="L1073">
        <f>CONCATENATE("LMPlanned:",(N1073*1000))</f>
        <v>LMPlanned:0</v>
      </c>
      <c t="str" s="18" r="M1073">
        <f>CONCATENATE("LMSettled:",(P1073*1000))</f>
        <v>LMSettled:32000</v>
      </c>
      <c s="25" r="N1073">
        <v>0</v>
      </c>
      <c s="24" r="O1073"/>
      <c s="6" r="P1073">
        <v>32</v>
      </c>
      <c s="10" r="Q1073">
        <v>-3</v>
      </c>
      <c s="28" r="R1073">
        <v>-81.39</v>
      </c>
      <c s="28" r="S1073">
        <v>653.83</v>
      </c>
      <c s="10" r="T1073"/>
      <c s="20" r="U1073">
        <f>X1073*32</f>
        <v>672.32</v>
      </c>
      <c s="29" r="V1073">
        <f>IF((U1073=0),0,(S1073/U1073))</f>
        <v>0.97249821513565</v>
      </c>
      <c s="28" r="X1073">
        <f>(AA1073+AB1073)*AC1073</f>
        <v>21.01</v>
      </c>
      <c s="10" r="Y1073"/>
      <c s="22" r="AA1073">
        <v>18.61</v>
      </c>
      <c s="22" r="AB1073">
        <v>2.4</v>
      </c>
      <c s="22" r="AC1073">
        <v>1</v>
      </c>
      <c s="22" r="AD1073">
        <v>0.97</v>
      </c>
    </row>
    <row customHeight="1" r="1074" ht="12.0">
      <c s="13" r="A1074">
        <v>41319.6666666667</v>
      </c>
      <c s="16" r="B1074">
        <v>41319.6666666667</v>
      </c>
      <c s="13" r="C1074">
        <f>A1074+TIME(5,0,0)</f>
        <v>41319.875</v>
      </c>
      <c s="17" r="D1074">
        <f>DATE(YEAR(C1074),MONTH(C1074),DAY(C1074))</f>
        <v>41319</v>
      </c>
      <c s="18" r="E1074">
        <f>HOUR(C1074)</f>
        <v>21</v>
      </c>
      <c t="str" s="18" r="F1074">
        <f>CONCATENATE("LMsched:",(H1074*1000))</f>
        <v>LMsched:32000</v>
      </c>
      <c s="11" r="G1074">
        <v>32</v>
      </c>
      <c s="6" r="H1074">
        <v>32</v>
      </c>
      <c s="25" r="I1074">
        <v>0</v>
      </c>
      <c t="str" s="18" r="J1074">
        <f>CONCATENATE("LMbid:",(G1074*1000))</f>
        <v>LMbid:32000</v>
      </c>
      <c t="str" s="18" r="K1074">
        <f>CONCATENATE("LMUnscheduled:",(I1074*1000))</f>
        <v>LMUnscheduled:0</v>
      </c>
      <c t="str" s="18" r="L1074">
        <f>CONCATENATE("LMPlanned:",(N1074*1000))</f>
        <v>LMPlanned:0</v>
      </c>
      <c t="str" s="18" r="M1074">
        <f>CONCATENATE("LMSettled:",(P1074*1000))</f>
        <v>LMSettled:32000</v>
      </c>
      <c s="25" r="N1074">
        <v>0</v>
      </c>
      <c s="24" r="O1074"/>
      <c s="6" r="P1074">
        <v>32</v>
      </c>
      <c s="10" r="Q1074">
        <v>0</v>
      </c>
      <c s="28" r="R1074">
        <v>0</v>
      </c>
      <c s="28" r="S1074">
        <v>693.26</v>
      </c>
      <c s="10" r="T1074"/>
      <c s="20" r="U1074">
        <f>X1074*32</f>
        <v>719.36</v>
      </c>
      <c s="29" r="V1074">
        <f>IF((U1074=0),0,(S1074/U1074))</f>
        <v>0.96371774911032</v>
      </c>
      <c s="28" r="X1074">
        <f>(AA1074+AB1074)*AC1074</f>
        <v>22.48</v>
      </c>
      <c s="10" r="Y1074"/>
      <c s="22" r="AA1074">
        <v>18.76</v>
      </c>
      <c s="22" r="AB1074">
        <v>3.72</v>
      </c>
      <c s="22" r="AC1074">
        <v>1</v>
      </c>
      <c s="22" r="AD1074">
        <v>0.96</v>
      </c>
    </row>
    <row customHeight="1" r="1075" ht="12.0">
      <c s="13" r="A1075">
        <v>41319.7083333333</v>
      </c>
      <c s="16" r="B1075">
        <v>41319.7083333333</v>
      </c>
      <c s="13" r="C1075">
        <f>A1075+TIME(5,0,0)</f>
        <v>41319.9166666667</v>
      </c>
      <c s="17" r="D1075">
        <f>DATE(YEAR(C1075),MONTH(C1075),DAY(C1075))</f>
        <v>41319</v>
      </c>
      <c s="18" r="E1075">
        <f>HOUR(C1075)</f>
        <v>22</v>
      </c>
      <c t="str" s="18" r="F1075">
        <f>CONCATENATE("LMsched:",(H1075*1000))</f>
        <v>LMsched:32000</v>
      </c>
      <c s="11" r="G1075">
        <v>32</v>
      </c>
      <c s="6" r="H1075">
        <v>32</v>
      </c>
      <c s="25" r="I1075">
        <v>0</v>
      </c>
      <c t="str" s="18" r="J1075">
        <f>CONCATENATE("LMbid:",(G1075*1000))</f>
        <v>LMbid:32000</v>
      </c>
      <c t="str" s="18" r="K1075">
        <f>CONCATENATE("LMUnscheduled:",(I1075*1000))</f>
        <v>LMUnscheduled:0</v>
      </c>
      <c t="str" s="18" r="L1075">
        <f>CONCATENATE("LMPlanned:",(N1075*1000))</f>
        <v>LMPlanned:0</v>
      </c>
      <c t="str" s="18" r="M1075">
        <f>CONCATENATE("LMSettled:",(P1075*1000))</f>
        <v>LMSettled:32000</v>
      </c>
      <c s="25" r="N1075">
        <v>0</v>
      </c>
      <c s="24" r="O1075"/>
      <c s="6" r="P1075">
        <v>32</v>
      </c>
      <c s="10" r="Q1075">
        <v>-2</v>
      </c>
      <c s="28" r="R1075">
        <v>-55.38</v>
      </c>
      <c s="28" r="S1075">
        <v>665.35</v>
      </c>
      <c s="10" r="T1075"/>
      <c s="20" r="U1075">
        <f>X1075*32</f>
        <v>745.6</v>
      </c>
      <c s="29" r="V1075">
        <f>IF((U1075=0),0,(S1075/U1075))</f>
        <v>0.89236856223176</v>
      </c>
      <c s="28" r="X1075">
        <f>(AA1075+AB1075)*AC1075</f>
        <v>23.3</v>
      </c>
      <c s="10" r="Y1075"/>
      <c s="22" r="AA1075">
        <v>20.72</v>
      </c>
      <c s="22" r="AB1075">
        <v>2.58</v>
      </c>
      <c s="22" r="AC1075">
        <v>1</v>
      </c>
      <c s="22" r="AD1075">
        <v>0.89</v>
      </c>
    </row>
    <row customHeight="1" r="1076" ht="12.0">
      <c s="13" r="A1076">
        <v>41319.75</v>
      </c>
      <c s="16" r="B1076">
        <v>41319.75</v>
      </c>
      <c s="13" r="C1076">
        <f>A1076+TIME(5,0,0)</f>
        <v>41319.9583333333</v>
      </c>
      <c s="17" r="D1076">
        <f>DATE(YEAR(C1076),MONTH(C1076),DAY(C1076))</f>
        <v>41319</v>
      </c>
      <c s="18" r="E1076">
        <f>HOUR(C1076)</f>
        <v>23</v>
      </c>
      <c t="str" s="18" r="F1076">
        <f>CONCATENATE("LMsched:",(H1076*1000))</f>
        <v>LMsched:32000</v>
      </c>
      <c s="11" r="G1076">
        <v>32</v>
      </c>
      <c s="6" r="H1076">
        <v>32</v>
      </c>
      <c s="25" r="I1076">
        <v>0</v>
      </c>
      <c t="str" s="18" r="J1076">
        <f>CONCATENATE("LMbid:",(G1076*1000))</f>
        <v>LMbid:32000</v>
      </c>
      <c t="str" s="18" r="K1076">
        <f>CONCATENATE("LMUnscheduled:",(I1076*1000))</f>
        <v>LMUnscheduled:0</v>
      </c>
      <c t="str" s="18" r="L1076">
        <f>CONCATENATE("LMPlanned:",(N1076*1000))</f>
        <v>LMPlanned:0</v>
      </c>
      <c t="str" s="18" r="M1076">
        <f>CONCATENATE("LMSettled:",(P1076*1000))</f>
        <v>LMSettled:32000</v>
      </c>
      <c s="25" r="N1076">
        <v>0</v>
      </c>
      <c s="24" r="O1076"/>
      <c s="6" r="P1076">
        <v>32</v>
      </c>
      <c s="10" r="Q1076">
        <v>2</v>
      </c>
      <c s="28" r="R1076">
        <v>53.72</v>
      </c>
      <c s="28" r="S1076">
        <v>672.99</v>
      </c>
      <c s="10" r="T1076"/>
      <c s="20" r="U1076">
        <f>X1076*32</f>
        <v>708.48</v>
      </c>
      <c s="29" r="V1076">
        <f>IF((U1076=0),0,(S1076/U1076))</f>
        <v>0.949906842818428</v>
      </c>
      <c s="28" r="X1076">
        <f>(AA1076+AB1076)*AC1076</f>
        <v>22.14</v>
      </c>
      <c s="10" r="Y1076"/>
      <c s="22" r="AA1076">
        <v>18.68</v>
      </c>
      <c s="22" r="AB1076">
        <v>3.46</v>
      </c>
      <c s="22" r="AC1076">
        <v>1</v>
      </c>
      <c s="22" r="AD1076">
        <v>0.95</v>
      </c>
    </row>
    <row customHeight="1" r="1077" ht="12.0">
      <c s="13" r="A1077">
        <v>41319.7916666667</v>
      </c>
      <c s="16" r="B1077">
        <v>41319.7916666667</v>
      </c>
      <c s="13" r="C1077">
        <f>A1077+TIME(5,0,0)</f>
        <v>41320</v>
      </c>
      <c s="17" r="D1077">
        <f>DATE(YEAR(C1077),MONTH(C1077),DAY(C1077))</f>
        <v>41320</v>
      </c>
      <c s="18" r="E1077">
        <f>HOUR(C1077)</f>
        <v>0</v>
      </c>
      <c t="str" s="18" r="F1077">
        <f>CONCATENATE("LMsched:",(H1077*1000))</f>
        <v>LMsched:32000</v>
      </c>
      <c s="11" r="G1077">
        <v>32</v>
      </c>
      <c s="6" r="H1077">
        <v>32</v>
      </c>
      <c s="25" r="I1077">
        <v>0</v>
      </c>
      <c t="str" s="18" r="J1077">
        <f>CONCATENATE("LMbid:",(G1077*1000))</f>
        <v>LMbid:32000</v>
      </c>
      <c t="str" s="18" r="K1077">
        <f>CONCATENATE("LMUnscheduled:",(I1077*1000))</f>
        <v>LMUnscheduled:0</v>
      </c>
      <c t="str" s="18" r="L1077">
        <f>CONCATENATE("LMPlanned:",(N1077*1000))</f>
        <v>LMPlanned:0</v>
      </c>
      <c t="str" s="18" r="M1077">
        <f>CONCATENATE("LMSettled:",(P1077*1000))</f>
        <v>LMSettled:32000</v>
      </c>
      <c s="25" r="N1077">
        <v>0</v>
      </c>
      <c s="24" r="O1077"/>
      <c s="6" r="P1077">
        <v>32</v>
      </c>
      <c s="10" r="Q1077">
        <v>-3</v>
      </c>
      <c s="28" r="R1077">
        <v>-121.59</v>
      </c>
      <c s="28" r="S1077">
        <v>926.1</v>
      </c>
      <c s="10" r="T1077"/>
      <c s="20" r="U1077">
        <f>X1077*32</f>
        <v>948.16</v>
      </c>
      <c s="29" r="V1077">
        <f>IF((U1077=0),0,(S1077/U1077))</f>
        <v>0.976733884576443</v>
      </c>
      <c s="28" r="X1077">
        <f>(AA1077+AB1077)*AC1077</f>
        <v>29.63</v>
      </c>
      <c s="10" r="Y1077"/>
      <c s="22" r="AA1077">
        <v>26.27</v>
      </c>
      <c s="22" r="AB1077">
        <v>3.36</v>
      </c>
      <c s="22" r="AC1077">
        <v>1</v>
      </c>
      <c s="22" r="AD1077">
        <v>0.98</v>
      </c>
    </row>
    <row customHeight="1" r="1078" ht="12.0">
      <c s="13" r="A1078">
        <v>41319.8333333333</v>
      </c>
      <c s="16" r="B1078">
        <v>41319.8333333333</v>
      </c>
      <c s="13" r="C1078">
        <f>A1078+TIME(5,0,0)</f>
        <v>41320.0416666667</v>
      </c>
      <c s="17" r="D1078">
        <f>DATE(YEAR(C1078),MONTH(C1078),DAY(C1078))</f>
        <v>41320</v>
      </c>
      <c s="18" r="E1078">
        <f>HOUR(C1078)</f>
        <v>1</v>
      </c>
      <c t="str" s="18" r="F1078">
        <f>CONCATENATE("LMsched:",(H1078*1000))</f>
        <v>LMsched:32000</v>
      </c>
      <c s="11" r="G1078">
        <v>32</v>
      </c>
      <c s="6" r="H1078">
        <v>32</v>
      </c>
      <c s="25" r="I1078">
        <v>0</v>
      </c>
      <c t="str" s="18" r="J1078">
        <f>CONCATENATE("LMbid:",(G1078*1000))</f>
        <v>LMbid:32000</v>
      </c>
      <c t="str" s="18" r="K1078">
        <f>CONCATENATE("LMUnscheduled:",(I1078*1000))</f>
        <v>LMUnscheduled:0</v>
      </c>
      <c t="str" s="18" r="L1078">
        <f>CONCATENATE("LMPlanned:",(N1078*1000))</f>
        <v>LMPlanned:0</v>
      </c>
      <c t="str" s="18" r="M1078">
        <f>CONCATENATE("LMSettled:",(P1078*1000))</f>
        <v>LMSettled:32000</v>
      </c>
      <c s="25" r="N1078">
        <v>0</v>
      </c>
      <c s="24" r="O1078"/>
      <c s="6" r="P1078">
        <v>32</v>
      </c>
      <c s="10" r="Q1078">
        <v>0</v>
      </c>
      <c s="28" r="R1078">
        <v>0</v>
      </c>
      <c s="28" r="S1078">
        <v>384.78</v>
      </c>
      <c s="10" r="T1078"/>
      <c s="20" r="U1078">
        <f>X1078*32</f>
        <v>392.64</v>
      </c>
      <c s="29" r="V1078">
        <f>IF((U1078=0),0,(S1078/U1078))</f>
        <v>0.979981662591687</v>
      </c>
      <c s="28" r="X1078">
        <f>(AA1078+AB1078)*AC1078</f>
        <v>12.27</v>
      </c>
      <c s="10" r="Y1078"/>
      <c s="22" r="AA1078">
        <v>8.95</v>
      </c>
      <c s="22" r="AB1078">
        <v>3.32</v>
      </c>
      <c s="22" r="AC1078">
        <v>1</v>
      </c>
      <c s="22" r="AD1078">
        <v>0.98</v>
      </c>
    </row>
    <row customHeight="1" r="1079" ht="12.0">
      <c s="13" r="A1079">
        <v>41319.875</v>
      </c>
      <c s="16" r="B1079">
        <v>41319.875</v>
      </c>
      <c s="13" r="C1079">
        <f>A1079+TIME(5,0,0)</f>
        <v>41320.0833333333</v>
      </c>
      <c s="17" r="D1079">
        <f>DATE(YEAR(C1079),MONTH(C1079),DAY(C1079))</f>
        <v>41320</v>
      </c>
      <c s="18" r="E1079">
        <f>HOUR(C1079)</f>
        <v>2</v>
      </c>
      <c t="str" s="18" r="F1079">
        <f>CONCATENATE("LMsched:",(H1079*1000))</f>
        <v>LMsched:32000</v>
      </c>
      <c s="11" r="G1079">
        <v>32</v>
      </c>
      <c s="6" r="H1079">
        <v>32</v>
      </c>
      <c s="25" r="I1079">
        <v>0</v>
      </c>
      <c t="str" s="18" r="J1079">
        <f>CONCATENATE("LMbid:",(G1079*1000))</f>
        <v>LMbid:32000</v>
      </c>
      <c t="str" s="18" r="K1079">
        <f>CONCATENATE("LMUnscheduled:",(I1079*1000))</f>
        <v>LMUnscheduled:0</v>
      </c>
      <c t="str" s="18" r="L1079">
        <f>CONCATENATE("LMPlanned:",(N1079*1000))</f>
        <v>LMPlanned:0</v>
      </c>
      <c t="str" s="18" r="M1079">
        <f>CONCATENATE("LMSettled:",(P1079*1000))</f>
        <v>LMSettled:32000</v>
      </c>
      <c s="25" r="N1079">
        <v>0</v>
      </c>
      <c s="24" r="O1079"/>
      <c s="6" r="P1079">
        <v>32</v>
      </c>
      <c s="10" r="Q1079">
        <v>-1</v>
      </c>
      <c s="28" r="R1079">
        <v>-33.61</v>
      </c>
      <c s="28" r="S1079">
        <v>699.93</v>
      </c>
      <c s="10" r="T1079"/>
      <c s="20" r="U1079">
        <f>X1079*32</f>
        <v>711.68</v>
      </c>
      <c s="29" r="V1079">
        <f>IF((U1079=0),0,(S1079/U1079))</f>
        <v>0.983489770683453</v>
      </c>
      <c s="28" r="X1079">
        <f>(AA1079+AB1079)*AC1079</f>
        <v>22.24</v>
      </c>
      <c s="10" r="Y1079"/>
      <c s="22" r="AA1079">
        <v>17.91</v>
      </c>
      <c s="22" r="AB1079">
        <v>4.33</v>
      </c>
      <c s="22" r="AC1079">
        <v>1</v>
      </c>
      <c s="22" r="AD1079">
        <v>0.98</v>
      </c>
    </row>
    <row customHeight="1" r="1080" ht="12.0">
      <c s="13" r="A1080">
        <v>41319.9166666667</v>
      </c>
      <c s="16" r="B1080">
        <v>41319.9166666667</v>
      </c>
      <c s="13" r="C1080">
        <f>A1080+TIME(5,0,0)</f>
        <v>41320.125</v>
      </c>
      <c s="17" r="D1080">
        <f>DATE(YEAR(C1080),MONTH(C1080),DAY(C1080))</f>
        <v>41320</v>
      </c>
      <c s="18" r="E1080">
        <f>HOUR(C1080)</f>
        <v>3</v>
      </c>
      <c t="str" s="18" r="F1080">
        <f>CONCATENATE("LMsched:",(H1080*1000))</f>
        <v>LMsched:32000</v>
      </c>
      <c s="11" r="G1080">
        <v>32</v>
      </c>
      <c s="6" r="H1080">
        <v>32</v>
      </c>
      <c s="25" r="I1080">
        <v>0</v>
      </c>
      <c t="str" s="18" r="J1080">
        <f>CONCATENATE("LMbid:",(G1080*1000))</f>
        <v>LMbid:32000</v>
      </c>
      <c t="str" s="18" r="K1080">
        <f>CONCATENATE("LMUnscheduled:",(I1080*1000))</f>
        <v>LMUnscheduled:0</v>
      </c>
      <c t="str" s="18" r="L1080">
        <f>CONCATENATE("LMPlanned:",(N1080*1000))</f>
        <v>LMPlanned:0</v>
      </c>
      <c t="str" s="18" r="M1080">
        <f>CONCATENATE("LMSettled:",(P1080*1000))</f>
        <v>LMSettled:32000</v>
      </c>
      <c s="25" r="N1080">
        <v>0</v>
      </c>
      <c s="24" r="O1080"/>
      <c s="6" r="P1080">
        <v>32</v>
      </c>
      <c s="10" r="Q1080">
        <v>-2</v>
      </c>
      <c s="28" r="R1080">
        <v>-62.26</v>
      </c>
      <c s="28" r="S1080">
        <v>580.4</v>
      </c>
      <c s="10" r="T1080"/>
      <c s="20" r="U1080">
        <f>X1080*32</f>
        <v>590.72</v>
      </c>
      <c s="29" r="V1080">
        <f>IF((U1080=0),0,(S1080/U1080))</f>
        <v>0.982529794149512</v>
      </c>
      <c s="28" r="X1080">
        <f>(AA1080+AB1080)*AC1080</f>
        <v>18.46</v>
      </c>
      <c s="10" r="Y1080"/>
      <c s="22" r="AA1080">
        <v>15.19</v>
      </c>
      <c s="22" r="AB1080">
        <v>3.27</v>
      </c>
      <c s="22" r="AC1080">
        <v>1</v>
      </c>
      <c s="22" r="AD1080">
        <v>0.98</v>
      </c>
    </row>
    <row customHeight="1" r="1081" ht="12.0">
      <c s="13" r="A1081">
        <v>41319.9583333333</v>
      </c>
      <c s="16" r="B1081">
        <v>41319.9583333333</v>
      </c>
      <c s="13" r="C1081">
        <f>A1081+TIME(5,0,0)</f>
        <v>41320.1666666667</v>
      </c>
      <c s="17" r="D1081">
        <f>DATE(YEAR(C1081),MONTH(C1081),DAY(C1081))</f>
        <v>41320</v>
      </c>
      <c s="18" r="E1081">
        <f>HOUR(C1081)</f>
        <v>4</v>
      </c>
      <c t="str" s="18" r="F1081">
        <f>CONCATENATE("LMsched:",(H1081*1000))</f>
        <v>LMsched:32000</v>
      </c>
      <c s="11" r="G1081">
        <v>32</v>
      </c>
      <c s="6" r="H1081">
        <v>32</v>
      </c>
      <c s="25" r="I1081">
        <v>0</v>
      </c>
      <c t="str" s="18" r="J1081">
        <f>CONCATENATE("LMbid:",(G1081*1000))</f>
        <v>LMbid:32000</v>
      </c>
      <c t="str" s="18" r="K1081">
        <f>CONCATENATE("LMUnscheduled:",(I1081*1000))</f>
        <v>LMUnscheduled:0</v>
      </c>
      <c t="str" s="18" r="L1081">
        <f>CONCATENATE("LMPlanned:",(N1081*1000))</f>
        <v>LMPlanned:0</v>
      </c>
      <c t="str" s="18" r="M1081">
        <f>CONCATENATE("LMSettled:",(P1081*1000))</f>
        <v>LMSettled:32000</v>
      </c>
      <c s="25" r="N1081">
        <v>0</v>
      </c>
      <c s="24" r="O1081"/>
      <c s="6" r="P1081">
        <v>32</v>
      </c>
      <c s="10" r="Q1081">
        <v>-2</v>
      </c>
      <c s="28" r="R1081">
        <v>-55</v>
      </c>
      <c s="28" r="S1081">
        <v>698.92</v>
      </c>
      <c s="10" r="T1081"/>
      <c s="20" r="U1081">
        <f>X1081*32</f>
        <v>712</v>
      </c>
      <c s="29" r="V1081">
        <f>IF((U1081=0),0,(S1081/U1081))</f>
        <v>0.981629213483146</v>
      </c>
      <c s="28" r="X1081">
        <f>(AA1081+AB1081)*AC1081</f>
        <v>22.25</v>
      </c>
      <c s="10" r="Y1081"/>
      <c s="22" r="AA1081">
        <v>18.01</v>
      </c>
      <c s="22" r="AB1081">
        <v>4.24</v>
      </c>
      <c s="22" r="AC1081">
        <v>1</v>
      </c>
      <c s="22" r="AD1081">
        <v>0.98</v>
      </c>
    </row>
    <row customHeight="1" r="1082" ht="12.0">
      <c s="13" r="A1082">
        <v>41320</v>
      </c>
      <c s="16" r="B1082">
        <v>41320</v>
      </c>
      <c s="13" r="C1082">
        <f>A1082+TIME(5,0,0)</f>
        <v>41320.2083333333</v>
      </c>
      <c s="17" r="D1082">
        <f>DATE(YEAR(C1082),MONTH(C1082),DAY(C1082))</f>
        <v>41320</v>
      </c>
      <c s="18" r="E1082">
        <f>HOUR(C1082)</f>
        <v>5</v>
      </c>
      <c t="str" s="18" r="F1082">
        <f>CONCATENATE("LMsched:",(H1082*1000))</f>
        <v>LMsched:32000</v>
      </c>
      <c s="11" r="G1082">
        <v>32</v>
      </c>
      <c s="6" r="H1082">
        <v>32</v>
      </c>
      <c s="25" r="I1082">
        <v>0</v>
      </c>
      <c t="str" s="18" r="J1082">
        <f>CONCATENATE("LMbid:",(G1082*1000))</f>
        <v>LMbid:32000</v>
      </c>
      <c t="str" s="18" r="K1082">
        <f>CONCATENATE("LMUnscheduled:",(I1082*1000))</f>
        <v>LMUnscheduled:0</v>
      </c>
      <c t="str" s="18" r="L1082">
        <f>CONCATENATE("LMPlanned:",(N1082*1000))</f>
        <v>LMPlanned:0</v>
      </c>
      <c t="str" s="18" r="M1082">
        <f>CONCATENATE("LMSettled:",(P1082*1000))</f>
        <v>LMSettled:32000</v>
      </c>
      <c s="25" r="N1082">
        <v>0</v>
      </c>
      <c s="24" r="O1082"/>
      <c s="6" r="P1082">
        <v>32</v>
      </c>
      <c s="10" r="Q1082">
        <v>-1</v>
      </c>
      <c s="28" r="R1082">
        <v>-27.53</v>
      </c>
      <c s="28" r="S1082">
        <v>728.61</v>
      </c>
      <c s="10" r="T1082"/>
      <c s="20" r="U1082">
        <f>X1082*32</f>
        <v>738.56</v>
      </c>
      <c s="29" r="V1082">
        <f>IF((U1082=0),0,(S1082/U1082))</f>
        <v>0.98652783795494</v>
      </c>
      <c s="28" r="X1082">
        <f>(AA1082+AB1082)*AC1082</f>
        <v>23.08</v>
      </c>
      <c s="10" r="Y1082"/>
      <c s="22" r="AA1082">
        <v>12.28</v>
      </c>
      <c s="22" r="AB1082">
        <v>10.8</v>
      </c>
      <c s="22" r="AC1082">
        <v>1</v>
      </c>
      <c s="22" r="AD1082">
        <v>0.99</v>
      </c>
    </row>
    <row customHeight="1" r="1083" ht="12.0">
      <c s="13" r="A1083">
        <v>41320.0416666667</v>
      </c>
      <c s="16" r="B1083">
        <v>41320.0416666667</v>
      </c>
      <c s="13" r="C1083">
        <f>A1083+TIME(5,0,0)</f>
        <v>41320.25</v>
      </c>
      <c s="17" r="D1083">
        <f>DATE(YEAR(C1083),MONTH(C1083),DAY(C1083))</f>
        <v>41320</v>
      </c>
      <c s="18" r="E1083">
        <f>HOUR(C1083)</f>
        <v>6</v>
      </c>
      <c t="str" s="18" r="F1083">
        <f>CONCATENATE("LMsched:",(H1083*1000))</f>
        <v>LMsched:32000</v>
      </c>
      <c s="11" r="G1083">
        <v>32</v>
      </c>
      <c s="6" r="H1083">
        <v>32</v>
      </c>
      <c s="25" r="I1083">
        <v>0</v>
      </c>
      <c t="str" s="18" r="J1083">
        <f>CONCATENATE("LMbid:",(G1083*1000))</f>
        <v>LMbid:32000</v>
      </c>
      <c t="str" s="18" r="K1083">
        <f>CONCATENATE("LMUnscheduled:",(I1083*1000))</f>
        <v>LMUnscheduled:0</v>
      </c>
      <c t="str" s="18" r="L1083">
        <f>CONCATENATE("LMPlanned:",(N1083*1000))</f>
        <v>LMPlanned:0</v>
      </c>
      <c t="str" s="18" r="M1083">
        <f>CONCATENATE("LMSettled:",(P1083*1000))</f>
        <v>LMSettled:32000</v>
      </c>
      <c s="25" r="N1083">
        <v>0</v>
      </c>
      <c s="24" r="O1083"/>
      <c s="6" r="P1083">
        <v>32</v>
      </c>
      <c s="10" r="Q1083">
        <v>-1</v>
      </c>
      <c s="28" r="R1083">
        <v>-28.21</v>
      </c>
      <c s="28" r="S1083">
        <v>532.97</v>
      </c>
      <c s="10" r="T1083"/>
      <c s="20" r="U1083">
        <f>X1083*32</f>
        <v>573.12</v>
      </c>
      <c s="29" r="V1083">
        <f>IF((U1083=0),0,(S1083/U1083))</f>
        <v>0.929944863204914</v>
      </c>
      <c s="28" r="X1083">
        <f>(AA1083+AB1083)*AC1083</f>
        <v>17.91</v>
      </c>
      <c s="10" r="Y1083"/>
      <c s="22" r="AA1083">
        <v>13.88</v>
      </c>
      <c s="22" r="AB1083">
        <v>4.03</v>
      </c>
      <c s="22" r="AC1083">
        <v>1</v>
      </c>
      <c s="22" r="AD1083">
        <v>0.93</v>
      </c>
    </row>
    <row customHeight="1" r="1084" ht="12.0">
      <c s="13" r="A1084">
        <v>41320.0833333333</v>
      </c>
      <c s="16" r="B1084">
        <v>41320.0833333333</v>
      </c>
      <c s="13" r="C1084">
        <f>A1084+TIME(5,0,0)</f>
        <v>41320.2916666667</v>
      </c>
      <c s="17" r="D1084">
        <f>DATE(YEAR(C1084),MONTH(C1084),DAY(C1084))</f>
        <v>41320</v>
      </c>
      <c s="18" r="E1084">
        <f>HOUR(C1084)</f>
        <v>7</v>
      </c>
      <c t="str" s="18" r="F1084">
        <f>CONCATENATE("LMsched:",(H1084*1000))</f>
        <v>LMsched:32000</v>
      </c>
      <c s="11" r="G1084">
        <v>32</v>
      </c>
      <c s="6" r="H1084">
        <v>32</v>
      </c>
      <c s="25" r="I1084">
        <v>0</v>
      </c>
      <c t="str" s="18" r="J1084">
        <f>CONCATENATE("LMbid:",(G1084*1000))</f>
        <v>LMbid:32000</v>
      </c>
      <c t="str" s="18" r="K1084">
        <f>CONCATENATE("LMUnscheduled:",(I1084*1000))</f>
        <v>LMUnscheduled:0</v>
      </c>
      <c t="str" s="18" r="L1084">
        <f>CONCATENATE("LMPlanned:",(N1084*1000))</f>
        <v>LMPlanned:0</v>
      </c>
      <c t="str" s="18" r="M1084">
        <f>CONCATENATE("LMSettled:",(P1084*1000))</f>
        <v>LMSettled:32000</v>
      </c>
      <c s="25" r="N1084">
        <v>0</v>
      </c>
      <c s="24" r="O1084"/>
      <c s="6" r="P1084">
        <v>32</v>
      </c>
      <c s="10" r="Q1084">
        <v>-1</v>
      </c>
      <c s="28" r="R1084">
        <v>-28.8</v>
      </c>
      <c s="28" r="S1084">
        <v>517.68</v>
      </c>
      <c s="10" r="T1084"/>
      <c s="20" r="U1084">
        <f>X1084*32</f>
        <v>526.08</v>
      </c>
      <c s="29" r="V1084">
        <f>IF((U1084=0),0,(S1084/U1084))</f>
        <v>0.984032846715328</v>
      </c>
      <c s="28" r="X1084">
        <f>(AA1084+AB1084)*AC1084</f>
        <v>16.44</v>
      </c>
      <c s="10" r="Y1084"/>
      <c s="22" r="AA1084">
        <v>11.92</v>
      </c>
      <c s="22" r="AB1084">
        <v>4.52</v>
      </c>
      <c s="22" r="AC1084">
        <v>1</v>
      </c>
      <c s="22" r="AD1084">
        <v>0.98</v>
      </c>
    </row>
    <row customHeight="1" r="1085" ht="12.0">
      <c s="13" r="A1085">
        <v>41320.125</v>
      </c>
      <c s="16" r="B1085">
        <v>41320.125</v>
      </c>
      <c s="13" r="C1085">
        <f>A1085+TIME(5,0,0)</f>
        <v>41320.3333333333</v>
      </c>
      <c s="17" r="D1085">
        <f>DATE(YEAR(C1085),MONTH(C1085),DAY(C1085))</f>
        <v>41320</v>
      </c>
      <c s="18" r="E1085">
        <f>HOUR(C1085)</f>
        <v>8</v>
      </c>
      <c t="str" s="18" r="F1085">
        <f>CONCATENATE("LMsched:",(H1085*1000))</f>
        <v>LMsched:32000</v>
      </c>
      <c s="11" r="G1085">
        <v>32</v>
      </c>
      <c s="6" r="H1085">
        <v>32</v>
      </c>
      <c s="25" r="I1085">
        <v>0</v>
      </c>
      <c t="str" s="18" r="J1085">
        <f>CONCATENATE("LMbid:",(G1085*1000))</f>
        <v>LMbid:32000</v>
      </c>
      <c t="str" s="18" r="K1085">
        <f>CONCATENATE("LMUnscheduled:",(I1085*1000))</f>
        <v>LMUnscheduled:0</v>
      </c>
      <c t="str" s="18" r="L1085">
        <f>CONCATENATE("LMPlanned:",(N1085*1000))</f>
        <v>LMPlanned:0</v>
      </c>
      <c t="str" s="18" r="M1085">
        <f>CONCATENATE("LMSettled:",(P1085*1000))</f>
        <v>LMSettled:32000</v>
      </c>
      <c s="25" r="N1085">
        <v>0</v>
      </c>
      <c s="24" r="O1085"/>
      <c s="6" r="P1085">
        <v>32</v>
      </c>
      <c s="10" r="Q1085">
        <v>-1</v>
      </c>
      <c s="28" r="R1085">
        <v>-28.22</v>
      </c>
      <c s="28" r="S1085">
        <v>523.72</v>
      </c>
      <c s="10" r="T1085"/>
      <c s="20" r="U1085">
        <f>X1085*32</f>
        <v>531.52</v>
      </c>
      <c s="29" r="V1085">
        <f>IF((U1085=0),0,(S1085/U1085))</f>
        <v>0.985325105358218</v>
      </c>
      <c s="28" r="X1085">
        <f>(AA1085+AB1085)*AC1085</f>
        <v>16.61</v>
      </c>
      <c s="10" r="Y1085"/>
      <c s="22" r="AA1085">
        <v>11.32</v>
      </c>
      <c s="22" r="AB1085">
        <v>5.29</v>
      </c>
      <c s="22" r="AC1085">
        <v>1</v>
      </c>
      <c s="22" r="AD1085">
        <v>0.99</v>
      </c>
    </row>
    <row customHeight="1" r="1086" ht="12.0">
      <c s="13" r="A1086">
        <v>41320.1666666667</v>
      </c>
      <c s="16" r="B1086">
        <v>41320.1666666667</v>
      </c>
      <c s="13" r="C1086">
        <f>A1086+TIME(5,0,0)</f>
        <v>41320.375</v>
      </c>
      <c s="17" r="D1086">
        <f>DATE(YEAR(C1086),MONTH(C1086),DAY(C1086))</f>
        <v>41320</v>
      </c>
      <c s="18" r="E1086">
        <f>HOUR(C1086)</f>
        <v>9</v>
      </c>
      <c t="str" s="18" r="F1086">
        <f>CONCATENATE("LMsched:",(H1086*1000))</f>
        <v>LMsched:32000</v>
      </c>
      <c s="11" r="G1086">
        <v>32</v>
      </c>
      <c s="6" r="H1086">
        <v>32</v>
      </c>
      <c s="25" r="I1086">
        <v>0</v>
      </c>
      <c t="str" s="18" r="J1086">
        <f>CONCATENATE("LMbid:",(G1086*1000))</f>
        <v>LMbid:32000</v>
      </c>
      <c t="str" s="18" r="K1086">
        <f>CONCATENATE("LMUnscheduled:",(I1086*1000))</f>
        <v>LMUnscheduled:0</v>
      </c>
      <c t="str" s="18" r="L1086">
        <f>CONCATENATE("LMPlanned:",(N1086*1000))</f>
        <v>LMPlanned:0</v>
      </c>
      <c t="str" s="18" r="M1086">
        <f>CONCATENATE("LMSettled:",(P1086*1000))</f>
        <v>LMSettled:32000</v>
      </c>
      <c s="25" r="N1086">
        <v>0</v>
      </c>
      <c s="24" r="O1086"/>
      <c s="6" r="P1086">
        <v>32</v>
      </c>
      <c s="10" r="Q1086">
        <v>-2</v>
      </c>
      <c s="28" r="R1086">
        <v>-56.22</v>
      </c>
      <c s="28" r="S1086">
        <v>310.71</v>
      </c>
      <c s="10" r="T1086"/>
      <c s="20" r="U1086">
        <f>X1086*32</f>
        <v>319.04</v>
      </c>
      <c s="29" r="V1086">
        <f>IF((U1086=0),0,(S1086/U1086))</f>
        <v>0.973890421263792</v>
      </c>
      <c s="28" r="X1086">
        <f>(AA1086+AB1086)*AC1086</f>
        <v>9.97</v>
      </c>
      <c s="10" r="Y1086"/>
      <c s="22" r="AA1086">
        <v>5.83</v>
      </c>
      <c s="22" r="AB1086">
        <v>4.14</v>
      </c>
      <c s="22" r="AC1086">
        <v>1</v>
      </c>
      <c s="22" r="AD1086">
        <v>0.97</v>
      </c>
    </row>
    <row customHeight="1" r="1087" ht="12.0">
      <c s="13" r="A1087">
        <v>41320.2083333333</v>
      </c>
      <c s="16" r="B1087">
        <v>41320.2083333333</v>
      </c>
      <c s="13" r="C1087">
        <f>A1087+TIME(5,0,0)</f>
        <v>41320.4166666667</v>
      </c>
      <c s="17" r="D1087">
        <f>DATE(YEAR(C1087),MONTH(C1087),DAY(C1087))</f>
        <v>41320</v>
      </c>
      <c s="18" r="E1087">
        <f>HOUR(C1087)</f>
        <v>10</v>
      </c>
      <c t="str" s="18" r="F1087">
        <f>CONCATENATE("LMsched:",(H1087*1000))</f>
        <v>LMsched:32000</v>
      </c>
      <c s="11" r="G1087">
        <v>32</v>
      </c>
      <c s="6" r="H1087">
        <v>32</v>
      </c>
      <c s="25" r="I1087">
        <v>0</v>
      </c>
      <c t="str" s="18" r="J1087">
        <f>CONCATENATE("LMbid:",(G1087*1000))</f>
        <v>LMbid:32000</v>
      </c>
      <c t="str" s="18" r="K1087">
        <f>CONCATENATE("LMUnscheduled:",(I1087*1000))</f>
        <v>LMUnscheduled:0</v>
      </c>
      <c t="str" s="18" r="L1087">
        <f>CONCATENATE("LMPlanned:",(N1087*1000))</f>
        <v>LMPlanned:0</v>
      </c>
      <c t="str" s="18" r="M1087">
        <f>CONCATENATE("LMSettled:",(P1087*1000))</f>
        <v>LMSettled:32000</v>
      </c>
      <c s="25" r="N1087">
        <v>0</v>
      </c>
      <c s="24" r="O1087"/>
      <c s="6" r="P1087">
        <v>32</v>
      </c>
      <c s="10" r="Q1087">
        <v>-1</v>
      </c>
      <c s="28" r="R1087">
        <v>-28.79</v>
      </c>
      <c s="28" r="S1087">
        <v>569.77</v>
      </c>
      <c s="10" r="T1087"/>
      <c s="20" r="U1087">
        <f>X1087*32</f>
        <v>579.84</v>
      </c>
      <c s="29" r="V1087">
        <f>IF((U1087=0),0,(S1087/U1087))</f>
        <v>0.9826331401766</v>
      </c>
      <c s="28" r="X1087">
        <f>(AA1087+AB1087)*AC1087</f>
        <v>18.12</v>
      </c>
      <c s="10" r="Y1087"/>
      <c s="22" r="AA1087">
        <v>12.74</v>
      </c>
      <c s="22" r="AB1087">
        <v>5.38</v>
      </c>
      <c s="22" r="AC1087">
        <v>1</v>
      </c>
      <c s="22" r="AD1087">
        <v>0.98</v>
      </c>
    </row>
    <row customHeight="1" r="1088" ht="12.0">
      <c s="13" r="A1088">
        <v>41320.25</v>
      </c>
      <c s="16" r="B1088">
        <v>41320.25</v>
      </c>
      <c s="13" r="C1088">
        <f>A1088+TIME(5,0,0)</f>
        <v>41320.4583333333</v>
      </c>
      <c s="17" r="D1088">
        <f>DATE(YEAR(C1088),MONTH(C1088),DAY(C1088))</f>
        <v>41320</v>
      </c>
      <c s="18" r="E1088">
        <f>HOUR(C1088)</f>
        <v>11</v>
      </c>
      <c t="str" s="18" r="F1088">
        <f>CONCATENATE("LMsched:",(H1088*1000))</f>
        <v>LMsched:32000</v>
      </c>
      <c s="11" r="G1088">
        <v>32</v>
      </c>
      <c s="6" r="H1088">
        <v>32</v>
      </c>
      <c s="25" r="I1088">
        <v>0</v>
      </c>
      <c t="str" s="18" r="J1088">
        <f>CONCATENATE("LMbid:",(G1088*1000))</f>
        <v>LMbid:32000</v>
      </c>
      <c t="str" s="18" r="K1088">
        <f>CONCATENATE("LMUnscheduled:",(I1088*1000))</f>
        <v>LMUnscheduled:0</v>
      </c>
      <c t="str" s="18" r="L1088">
        <f>CONCATENATE("LMPlanned:",(N1088*1000))</f>
        <v>LMPlanned:0</v>
      </c>
      <c t="str" s="18" r="M1088">
        <f>CONCATENATE("LMSettled:",(P1088*1000))</f>
        <v>LMSettled:32000</v>
      </c>
      <c s="25" r="N1088">
        <v>0</v>
      </c>
      <c s="24" r="O1088"/>
      <c s="6" r="P1088">
        <v>32</v>
      </c>
      <c s="10" r="Q1088">
        <v>-3</v>
      </c>
      <c s="28" r="R1088">
        <v>-90.57</v>
      </c>
      <c s="28" r="S1088">
        <v>695.49</v>
      </c>
      <c s="10" r="T1088"/>
      <c s="20" r="U1088">
        <f>X1088*32</f>
        <v>711.36</v>
      </c>
      <c s="29" r="V1088">
        <f>IF((U1088=0),0,(S1088/U1088))</f>
        <v>0.977690620782726</v>
      </c>
      <c s="28" r="X1088">
        <f>(AA1088+AB1088)*AC1088</f>
        <v>22.23</v>
      </c>
      <c s="10" r="Y1088"/>
      <c s="22" r="AA1088">
        <v>17.14</v>
      </c>
      <c s="22" r="AB1088">
        <v>5.09</v>
      </c>
      <c s="22" r="AC1088">
        <v>1</v>
      </c>
      <c s="22" r="AD1088">
        <v>0.98</v>
      </c>
    </row>
    <row customHeight="1" r="1089" ht="12.0">
      <c s="13" r="A1089">
        <v>41320.2916666667</v>
      </c>
      <c s="16" r="B1089">
        <v>41320.2916666667</v>
      </c>
      <c s="13" r="C1089">
        <f>A1089+TIME(5,0,0)</f>
        <v>41320.5</v>
      </c>
      <c s="17" r="D1089">
        <f>DATE(YEAR(C1089),MONTH(C1089),DAY(C1089))</f>
        <v>41320</v>
      </c>
      <c s="18" r="E1089">
        <f>HOUR(C1089)</f>
        <v>12</v>
      </c>
      <c t="str" s="18" r="F1089">
        <f>CONCATENATE("LMsched:",(H1089*1000))</f>
        <v>LMsched:32000</v>
      </c>
      <c s="11" r="G1089">
        <v>32</v>
      </c>
      <c s="6" r="H1089">
        <v>32</v>
      </c>
      <c s="25" r="I1089">
        <v>0</v>
      </c>
      <c t="str" s="18" r="J1089">
        <f>CONCATENATE("LMbid:",(G1089*1000))</f>
        <v>LMbid:32000</v>
      </c>
      <c t="str" s="18" r="K1089">
        <f>CONCATENATE("LMUnscheduled:",(I1089*1000))</f>
        <v>LMUnscheduled:0</v>
      </c>
      <c t="str" s="18" r="L1089">
        <f>CONCATENATE("LMPlanned:",(N1089*1000))</f>
        <v>LMPlanned:0</v>
      </c>
      <c t="str" s="18" r="M1089">
        <f>CONCATENATE("LMSettled:",(P1089*1000))</f>
        <v>LMSettled:32000</v>
      </c>
      <c s="25" r="N1089">
        <v>0</v>
      </c>
      <c s="24" r="O1089"/>
      <c s="6" r="P1089">
        <v>32</v>
      </c>
      <c s="10" r="Q1089">
        <v>-2</v>
      </c>
      <c s="28" r="R1089">
        <v>-84.48</v>
      </c>
      <c s="28" r="S1089">
        <v>913.85</v>
      </c>
      <c s="10" r="T1089"/>
      <c s="20" r="U1089">
        <f>X1089*32</f>
        <v>1011.2</v>
      </c>
      <c s="29" r="V1089">
        <f>IF((U1089=0),0,(S1089/U1089))</f>
        <v>0.903728243670886</v>
      </c>
      <c s="28" r="X1089">
        <f>(AA1089+AB1089)*AC1089</f>
        <v>31.6</v>
      </c>
      <c s="10" r="Y1089"/>
      <c s="22" r="AA1089">
        <v>28.55</v>
      </c>
      <c s="22" r="AB1089">
        <v>3.05</v>
      </c>
      <c s="22" r="AC1089">
        <v>1</v>
      </c>
      <c s="22" r="AD1089">
        <v>0.9</v>
      </c>
    </row>
    <row customHeight="1" r="1090" ht="12.0">
      <c s="13" r="A1090">
        <v>41320.3333333333</v>
      </c>
      <c s="16" r="B1090">
        <v>41320.3333333333</v>
      </c>
      <c s="13" r="C1090">
        <f>A1090+TIME(5,0,0)</f>
        <v>41320.5416666667</v>
      </c>
      <c s="17" r="D1090">
        <f>DATE(YEAR(C1090),MONTH(C1090),DAY(C1090))</f>
        <v>41320</v>
      </c>
      <c s="18" r="E1090">
        <f>HOUR(C1090)</f>
        <v>13</v>
      </c>
      <c t="str" s="18" r="F1090">
        <f>CONCATENATE("LMsched:",(H1090*1000))</f>
        <v>LMsched:32000</v>
      </c>
      <c s="11" r="G1090">
        <v>32</v>
      </c>
      <c s="6" r="H1090">
        <v>32</v>
      </c>
      <c s="25" r="I1090">
        <v>0</v>
      </c>
      <c t="str" s="18" r="J1090">
        <f>CONCATENATE("LMbid:",(G1090*1000))</f>
        <v>LMbid:32000</v>
      </c>
      <c t="str" s="18" r="K1090">
        <f>CONCATENATE("LMUnscheduled:",(I1090*1000))</f>
        <v>LMUnscheduled:0</v>
      </c>
      <c t="str" s="18" r="L1090">
        <f>CONCATENATE("LMPlanned:",(N1090*1000))</f>
        <v>LMPlanned:0</v>
      </c>
      <c t="str" s="18" r="M1090">
        <f>CONCATENATE("LMSettled:",(P1090*1000))</f>
        <v>LMSettled:32000</v>
      </c>
      <c s="25" r="N1090">
        <v>0</v>
      </c>
      <c s="24" r="O1090"/>
      <c s="6" r="P1090">
        <v>32</v>
      </c>
      <c s="10" r="Q1090">
        <v>1</v>
      </c>
      <c s="28" r="R1090">
        <v>34.57</v>
      </c>
      <c s="28" r="S1090">
        <v>523.87</v>
      </c>
      <c s="10" r="T1090"/>
      <c s="20" r="U1090">
        <f>X1090*32</f>
        <v>552.64</v>
      </c>
      <c s="29" r="V1090">
        <f>IF((U1090=0),0,(S1090/U1090))</f>
        <v>0.94794079328315</v>
      </c>
      <c s="28" r="X1090">
        <f>(AA1090+AB1090)*AC1090</f>
        <v>17.27</v>
      </c>
      <c s="10" r="Y1090"/>
      <c s="22" r="AA1090">
        <v>13.69</v>
      </c>
      <c s="22" r="AB1090">
        <v>3.58</v>
      </c>
      <c s="22" r="AC1090">
        <v>1</v>
      </c>
      <c s="22" r="AD1090">
        <v>0.95</v>
      </c>
    </row>
    <row customHeight="1" r="1091" ht="12.0">
      <c s="13" r="A1091">
        <v>41320.375</v>
      </c>
      <c s="16" r="B1091">
        <v>41320.375</v>
      </c>
      <c s="13" r="C1091">
        <f>A1091+TIME(5,0,0)</f>
        <v>41320.5833333333</v>
      </c>
      <c s="17" r="D1091">
        <f>DATE(YEAR(C1091),MONTH(C1091),DAY(C1091))</f>
        <v>41320</v>
      </c>
      <c s="18" r="E1091">
        <f>HOUR(C1091)</f>
        <v>14</v>
      </c>
      <c t="str" s="18" r="F1091">
        <f>CONCATENATE("LMsched:",(H1091*1000))</f>
        <v>LMsched:32000</v>
      </c>
      <c s="11" r="G1091">
        <v>32</v>
      </c>
      <c s="6" r="H1091">
        <v>32</v>
      </c>
      <c s="25" r="I1091">
        <v>0</v>
      </c>
      <c t="str" s="18" r="J1091">
        <f>CONCATENATE("LMbid:",(G1091*1000))</f>
        <v>LMbid:32000</v>
      </c>
      <c t="str" s="18" r="K1091">
        <f>CONCATENATE("LMUnscheduled:",(I1091*1000))</f>
        <v>LMUnscheduled:0</v>
      </c>
      <c t="str" s="18" r="L1091">
        <f>CONCATENATE("LMPlanned:",(N1091*1000))</f>
        <v>LMPlanned:0</v>
      </c>
      <c t="str" s="18" r="M1091">
        <f>CONCATENATE("LMSettled:",(P1091*1000))</f>
        <v>LMSettled:32000</v>
      </c>
      <c s="25" r="N1091">
        <v>0</v>
      </c>
      <c s="24" r="O1091"/>
      <c s="6" r="P1091">
        <v>32</v>
      </c>
      <c s="10" r="Q1091">
        <v>-2</v>
      </c>
      <c s="28" r="R1091">
        <v>-68.44</v>
      </c>
      <c s="28" r="S1091">
        <v>708.39</v>
      </c>
      <c s="10" r="T1091"/>
      <c s="20" r="U1091">
        <f>X1091*32</f>
        <v>721.92</v>
      </c>
      <c s="29" r="V1091">
        <f>IF((U1091=0),0,(S1091/U1091))</f>
        <v>0.981258311170213</v>
      </c>
      <c s="28" r="X1091">
        <f>(AA1091+AB1091)*AC1091</f>
        <v>22.56</v>
      </c>
      <c s="10" r="Y1091"/>
      <c s="22" r="AA1091">
        <v>18.98</v>
      </c>
      <c s="22" r="AB1091">
        <v>3.58</v>
      </c>
      <c s="22" r="AC1091">
        <v>1</v>
      </c>
      <c s="22" r="AD1091">
        <v>0.98</v>
      </c>
    </row>
    <row customHeight="1" r="1092" ht="12.0">
      <c s="13" r="A1092">
        <v>41320.4166666667</v>
      </c>
      <c s="16" r="B1092">
        <v>41320.4166666667</v>
      </c>
      <c s="13" r="C1092">
        <f>A1092+TIME(5,0,0)</f>
        <v>41320.625</v>
      </c>
      <c s="17" r="D1092">
        <f>DATE(YEAR(C1092),MONTH(C1092),DAY(C1092))</f>
        <v>41320</v>
      </c>
      <c s="18" r="E1092">
        <f>HOUR(C1092)</f>
        <v>15</v>
      </c>
      <c t="str" s="18" r="F1092">
        <f>CONCATENATE("LMsched:",(H1092*1000))</f>
        <v>LMsched:32000</v>
      </c>
      <c s="11" r="G1092">
        <v>32</v>
      </c>
      <c s="6" r="H1092">
        <v>32</v>
      </c>
      <c s="25" r="I1092">
        <v>0</v>
      </c>
      <c t="str" s="18" r="J1092">
        <f>CONCATENATE("LMbid:",(G1092*1000))</f>
        <v>LMbid:32000</v>
      </c>
      <c t="str" s="18" r="K1092">
        <f>CONCATENATE("LMUnscheduled:",(I1092*1000))</f>
        <v>LMUnscheduled:0</v>
      </c>
      <c t="str" s="18" r="L1092">
        <f>CONCATENATE("LMPlanned:",(N1092*1000))</f>
        <v>LMPlanned:0</v>
      </c>
      <c t="str" s="18" r="M1092">
        <f>CONCATENATE("LMSettled:",(P1092*1000))</f>
        <v>LMSettled:32000</v>
      </c>
      <c s="25" r="N1092">
        <v>0</v>
      </c>
      <c s="24" r="O1092"/>
      <c s="6" r="P1092">
        <v>32</v>
      </c>
      <c s="10" r="Q1092">
        <v>0</v>
      </c>
      <c s="28" r="R1092">
        <v>0</v>
      </c>
      <c s="28" r="S1092">
        <v>775.78</v>
      </c>
      <c s="10" r="T1092"/>
      <c s="20" r="U1092">
        <f>X1092*32</f>
        <v>790.08</v>
      </c>
      <c s="29" r="V1092">
        <f>IF((U1092=0),0,(S1092/U1092))</f>
        <v>0.981900567031187</v>
      </c>
      <c s="28" r="X1092">
        <f>(AA1092+AB1092)*AC1092</f>
        <v>24.69</v>
      </c>
      <c s="10" r="Y1092"/>
      <c s="22" r="AA1092">
        <v>20.32</v>
      </c>
      <c s="22" r="AB1092">
        <v>4.37</v>
      </c>
      <c s="22" r="AC1092">
        <v>1</v>
      </c>
      <c s="22" r="AD1092">
        <v>0.98</v>
      </c>
    </row>
    <row customHeight="1" r="1093" ht="12.0">
      <c s="13" r="A1093">
        <v>41320.4583333333</v>
      </c>
      <c s="16" r="B1093">
        <v>41320.4583333333</v>
      </c>
      <c s="13" r="C1093">
        <f>A1093+TIME(5,0,0)</f>
        <v>41320.6666666667</v>
      </c>
      <c s="17" r="D1093">
        <f>DATE(YEAR(C1093),MONTH(C1093),DAY(C1093))</f>
        <v>41320</v>
      </c>
      <c s="18" r="E1093">
        <f>HOUR(C1093)</f>
        <v>16</v>
      </c>
      <c t="str" s="18" r="F1093">
        <f>CONCATENATE("LMsched:",(H1093*1000))</f>
        <v>LMsched:32000</v>
      </c>
      <c s="11" r="G1093">
        <v>32</v>
      </c>
      <c s="6" r="H1093">
        <v>32</v>
      </c>
      <c s="25" r="I1093">
        <v>0</v>
      </c>
      <c t="str" s="18" r="J1093">
        <f>CONCATENATE("LMbid:",(G1093*1000))</f>
        <v>LMbid:32000</v>
      </c>
      <c t="str" s="18" r="K1093">
        <f>CONCATENATE("LMUnscheduled:",(I1093*1000))</f>
        <v>LMUnscheduled:0</v>
      </c>
      <c t="str" s="18" r="L1093">
        <f>CONCATENATE("LMPlanned:",(N1093*1000))</f>
        <v>LMPlanned:0</v>
      </c>
      <c t="str" s="18" r="M1093">
        <f>CONCATENATE("LMSettled:",(P1093*1000))</f>
        <v>LMSettled:32000</v>
      </c>
      <c s="25" r="N1093">
        <v>0</v>
      </c>
      <c s="24" r="O1093"/>
      <c s="6" r="P1093">
        <v>32</v>
      </c>
      <c s="10" r="Q1093">
        <v>-3</v>
      </c>
      <c s="28" r="R1093">
        <v>-98.79</v>
      </c>
      <c s="28" r="S1093">
        <v>663.76</v>
      </c>
      <c s="10" r="T1093"/>
      <c s="20" r="U1093">
        <f>X1093*32</f>
        <v>684.48</v>
      </c>
      <c s="29" r="V1093">
        <f>IF((U1093=0),0,(S1093/U1093))</f>
        <v>0.969728845254792</v>
      </c>
      <c s="28" r="X1093">
        <f>(AA1093+AB1093)*AC1093</f>
        <v>21.39</v>
      </c>
      <c s="10" r="Y1093"/>
      <c s="22" r="AA1093">
        <v>17.51</v>
      </c>
      <c s="22" r="AB1093">
        <v>3.88</v>
      </c>
      <c s="22" r="AC1093">
        <v>1</v>
      </c>
      <c s="22" r="AD1093">
        <v>0.97</v>
      </c>
    </row>
    <row customHeight="1" r="1094" ht="12.0">
      <c s="13" r="A1094">
        <v>41320.5</v>
      </c>
      <c s="16" r="B1094">
        <v>41320.5</v>
      </c>
      <c s="13" r="C1094">
        <f>A1094+TIME(5,0,0)</f>
        <v>41320.7083333333</v>
      </c>
      <c s="17" r="D1094">
        <f>DATE(YEAR(C1094),MONTH(C1094),DAY(C1094))</f>
        <v>41320</v>
      </c>
      <c s="18" r="E1094">
        <f>HOUR(C1094)</f>
        <v>17</v>
      </c>
      <c t="str" s="18" r="F1094">
        <f>CONCATENATE("LMsched:",(H1094*1000))</f>
        <v>LMsched:32000</v>
      </c>
      <c s="11" r="G1094">
        <v>32</v>
      </c>
      <c s="6" r="H1094">
        <v>32</v>
      </c>
      <c s="25" r="I1094">
        <v>0</v>
      </c>
      <c t="str" s="18" r="J1094">
        <f>CONCATENATE("LMbid:",(G1094*1000))</f>
        <v>LMbid:32000</v>
      </c>
      <c t="str" s="18" r="K1094">
        <f>CONCATENATE("LMUnscheduled:",(I1094*1000))</f>
        <v>LMUnscheduled:0</v>
      </c>
      <c t="str" s="18" r="L1094">
        <f>CONCATENATE("LMPlanned:",(N1094*1000))</f>
        <v>LMPlanned:0</v>
      </c>
      <c t="str" s="18" r="M1094">
        <f>CONCATENATE("LMSettled:",(P1094*1000))</f>
        <v>LMSettled:32000</v>
      </c>
      <c s="25" r="N1094">
        <v>0</v>
      </c>
      <c s="24" r="O1094"/>
      <c s="6" r="P1094">
        <v>32</v>
      </c>
      <c s="10" r="Q1094">
        <v>-1</v>
      </c>
      <c s="28" r="R1094">
        <v>-29.91</v>
      </c>
      <c s="28" r="S1094">
        <v>628.52</v>
      </c>
      <c s="10" r="T1094"/>
      <c s="20" r="U1094">
        <f>X1094*32</f>
        <v>638.08</v>
      </c>
      <c s="29" r="V1094">
        <f>IF((U1094=0),0,(S1094/U1094))</f>
        <v>0.985017552657974</v>
      </c>
      <c s="28" r="X1094">
        <f>(AA1094+AB1094)*AC1094</f>
        <v>19.94</v>
      </c>
      <c s="10" r="Y1094"/>
      <c s="22" r="AA1094">
        <v>15.87</v>
      </c>
      <c s="22" r="AB1094">
        <v>4.07</v>
      </c>
      <c s="22" r="AC1094">
        <v>1</v>
      </c>
      <c s="22" r="AD1094">
        <v>0.99</v>
      </c>
    </row>
    <row customHeight="1" r="1095" ht="12.0">
      <c s="13" r="A1095">
        <v>41320.5416666667</v>
      </c>
      <c s="16" r="B1095">
        <v>41320.5416666667</v>
      </c>
      <c s="13" r="C1095">
        <f>A1095+TIME(5,0,0)</f>
        <v>41320.75</v>
      </c>
      <c s="17" r="D1095">
        <f>DATE(YEAR(C1095),MONTH(C1095),DAY(C1095))</f>
        <v>41320</v>
      </c>
      <c s="18" r="E1095">
        <f>HOUR(C1095)</f>
        <v>18</v>
      </c>
      <c t="str" s="18" r="F1095">
        <f>CONCATENATE("LMsched:",(H1095*1000))</f>
        <v>LMsched:32000</v>
      </c>
      <c s="11" r="G1095">
        <v>32</v>
      </c>
      <c s="6" r="H1095">
        <v>32</v>
      </c>
      <c s="25" r="I1095">
        <v>0</v>
      </c>
      <c t="str" s="18" r="J1095">
        <f>CONCATENATE("LMbid:",(G1095*1000))</f>
        <v>LMbid:32000</v>
      </c>
      <c t="str" s="18" r="K1095">
        <f>CONCATENATE("LMUnscheduled:",(I1095*1000))</f>
        <v>LMUnscheduled:0</v>
      </c>
      <c t="str" s="18" r="L1095">
        <f>CONCATENATE("LMPlanned:",(N1095*1000))</f>
        <v>LMPlanned:0</v>
      </c>
      <c t="str" s="18" r="M1095">
        <f>CONCATENATE("LMSettled:",(P1095*1000))</f>
        <v>LMSettled:32000</v>
      </c>
      <c s="25" r="N1095">
        <v>0</v>
      </c>
      <c s="24" r="O1095"/>
      <c s="6" r="P1095">
        <v>32</v>
      </c>
      <c s="10" r="Q1095">
        <v>-1</v>
      </c>
      <c s="28" r="R1095">
        <v>-28.8</v>
      </c>
      <c s="28" r="S1095">
        <v>655.9</v>
      </c>
      <c s="10" r="T1095"/>
      <c s="20" r="U1095">
        <f>X1095*32</f>
        <v>667.84</v>
      </c>
      <c s="29" r="V1095">
        <f>IF((U1095=0),0,(S1095/U1095))</f>
        <v>0.982121466219454</v>
      </c>
      <c s="28" r="X1095">
        <f>(AA1095+AB1095)*AC1095</f>
        <v>20.87</v>
      </c>
      <c s="10" r="Y1095"/>
      <c s="22" r="AA1095">
        <v>17.36</v>
      </c>
      <c s="22" r="AB1095">
        <v>3.51</v>
      </c>
      <c s="22" r="AC1095">
        <v>1</v>
      </c>
      <c s="22" r="AD1095">
        <v>0.98</v>
      </c>
    </row>
    <row customHeight="1" r="1096" ht="12.0">
      <c s="13" r="A1096">
        <v>41320.5833333333</v>
      </c>
      <c s="16" r="B1096">
        <v>41320.5833333333</v>
      </c>
      <c s="13" r="C1096">
        <f>A1096+TIME(5,0,0)</f>
        <v>41320.7916666667</v>
      </c>
      <c s="17" r="D1096">
        <f>DATE(YEAR(C1096),MONTH(C1096),DAY(C1096))</f>
        <v>41320</v>
      </c>
      <c s="18" r="E1096">
        <f>HOUR(C1096)</f>
        <v>19</v>
      </c>
      <c t="str" s="18" r="F1096">
        <f>CONCATENATE("LMsched:",(H1096*1000))</f>
        <v>LMsched:32000</v>
      </c>
      <c s="11" r="G1096">
        <v>32</v>
      </c>
      <c s="6" r="H1096">
        <v>32</v>
      </c>
      <c s="25" r="I1096">
        <v>0</v>
      </c>
      <c t="str" s="18" r="J1096">
        <f>CONCATENATE("LMbid:",(G1096*1000))</f>
        <v>LMbid:32000</v>
      </c>
      <c t="str" s="18" r="K1096">
        <f>CONCATENATE("LMUnscheduled:",(I1096*1000))</f>
        <v>LMUnscheduled:0</v>
      </c>
      <c t="str" s="18" r="L1096">
        <f>CONCATENATE("LMPlanned:",(N1096*1000))</f>
        <v>LMPlanned:0</v>
      </c>
      <c t="str" s="18" r="M1096">
        <f>CONCATENATE("LMSettled:",(P1096*1000))</f>
        <v>LMSettled:32000</v>
      </c>
      <c s="25" r="N1096">
        <v>0</v>
      </c>
      <c s="24" r="O1096"/>
      <c s="6" r="P1096">
        <v>32</v>
      </c>
      <c s="10" r="Q1096">
        <v>-1</v>
      </c>
      <c s="28" r="R1096">
        <v>-29.87</v>
      </c>
      <c s="28" r="S1096">
        <v>541.81</v>
      </c>
      <c s="10" r="T1096"/>
      <c s="20" r="U1096">
        <f>X1096*32</f>
        <v>549.44</v>
      </c>
      <c s="29" r="V1096">
        <f>IF((U1096=0),0,(S1096/U1096))</f>
        <v>0.986113133372161</v>
      </c>
      <c s="28" r="X1096">
        <f>(AA1096+AB1096)*AC1096</f>
        <v>17.17</v>
      </c>
      <c s="10" r="Y1096"/>
      <c s="22" r="AA1096">
        <v>12.61</v>
      </c>
      <c s="22" r="AB1096">
        <v>4.56</v>
      </c>
      <c s="22" r="AC1096">
        <v>1</v>
      </c>
      <c s="22" r="AD1096">
        <v>0.99</v>
      </c>
    </row>
    <row customHeight="1" r="1097" ht="12.0">
      <c s="13" r="A1097">
        <v>41320.625</v>
      </c>
      <c s="16" r="B1097">
        <v>41320.625</v>
      </c>
      <c s="13" r="C1097">
        <f>A1097+TIME(5,0,0)</f>
        <v>41320.8333333333</v>
      </c>
      <c s="17" r="D1097">
        <f>DATE(YEAR(C1097),MONTH(C1097),DAY(C1097))</f>
        <v>41320</v>
      </c>
      <c s="18" r="E1097">
        <f>HOUR(C1097)</f>
        <v>20</v>
      </c>
      <c t="str" s="18" r="F1097">
        <f>CONCATENATE("LMsched:",(H1097*1000))</f>
        <v>LMsched:32000</v>
      </c>
      <c s="11" r="G1097">
        <v>32</v>
      </c>
      <c s="6" r="H1097">
        <v>32</v>
      </c>
      <c s="25" r="I1097">
        <v>0</v>
      </c>
      <c t="str" s="18" r="J1097">
        <f>CONCATENATE("LMbid:",(G1097*1000))</f>
        <v>LMbid:32000</v>
      </c>
      <c t="str" s="18" r="K1097">
        <f>CONCATENATE("LMUnscheduled:",(I1097*1000))</f>
        <v>LMUnscheduled:0</v>
      </c>
      <c t="str" s="18" r="L1097">
        <f>CONCATENATE("LMPlanned:",(N1097*1000))</f>
        <v>LMPlanned:0</v>
      </c>
      <c t="str" s="18" r="M1097">
        <f>CONCATENATE("LMSettled:",(P1097*1000))</f>
        <v>LMSettled:32000</v>
      </c>
      <c s="25" r="N1097">
        <v>0</v>
      </c>
      <c s="24" r="O1097"/>
      <c s="6" r="P1097">
        <v>32</v>
      </c>
      <c s="10" r="Q1097">
        <v>-2</v>
      </c>
      <c s="28" r="R1097">
        <v>-59.84</v>
      </c>
      <c s="28" r="S1097">
        <v>651.31</v>
      </c>
      <c s="10" r="T1097"/>
      <c s="20" r="U1097">
        <f>X1097*32</f>
        <v>662.4</v>
      </c>
      <c s="29" r="V1097">
        <f>IF((U1097=0),0,(S1097/U1097))</f>
        <v>0.983257850241546</v>
      </c>
      <c s="28" r="X1097">
        <f>(AA1097+AB1097)*AC1097</f>
        <v>20.7</v>
      </c>
      <c s="10" r="Y1097"/>
      <c s="22" r="AA1097">
        <v>17.47</v>
      </c>
      <c s="22" r="AB1097">
        <v>3.23</v>
      </c>
      <c s="22" r="AC1097">
        <v>1</v>
      </c>
      <c s="22" r="AD1097">
        <v>0.98</v>
      </c>
    </row>
    <row customHeight="1" r="1098" ht="12.0">
      <c s="13" r="A1098">
        <v>41320.6666666667</v>
      </c>
      <c s="16" r="B1098">
        <v>41320.6666666667</v>
      </c>
      <c s="13" r="C1098">
        <f>A1098+TIME(5,0,0)</f>
        <v>41320.875</v>
      </c>
      <c s="17" r="D1098">
        <f>DATE(YEAR(C1098),MONTH(C1098),DAY(C1098))</f>
        <v>41320</v>
      </c>
      <c s="18" r="E1098">
        <f>HOUR(C1098)</f>
        <v>21</v>
      </c>
      <c t="str" s="18" r="F1098">
        <f>CONCATENATE("LMsched:",(H1098*1000))</f>
        <v>LMsched:32000</v>
      </c>
      <c s="11" r="G1098">
        <v>32</v>
      </c>
      <c s="6" r="H1098">
        <v>32</v>
      </c>
      <c s="25" r="I1098">
        <v>0</v>
      </c>
      <c t="str" s="18" r="J1098">
        <f>CONCATENATE("LMbid:",(G1098*1000))</f>
        <v>LMbid:32000</v>
      </c>
      <c t="str" s="18" r="K1098">
        <f>CONCATENATE("LMUnscheduled:",(I1098*1000))</f>
        <v>LMUnscheduled:0</v>
      </c>
      <c t="str" s="18" r="L1098">
        <f>CONCATENATE("LMPlanned:",(N1098*1000))</f>
        <v>LMPlanned:0</v>
      </c>
      <c t="str" s="18" r="M1098">
        <f>CONCATENATE("LMSettled:",(P1098*1000))</f>
        <v>LMSettled:32000</v>
      </c>
      <c s="25" r="N1098">
        <v>0</v>
      </c>
      <c s="24" r="O1098"/>
      <c s="6" r="P1098">
        <v>32</v>
      </c>
      <c s="10" r="Q1098">
        <v>-1</v>
      </c>
      <c s="28" r="R1098">
        <v>-29.29</v>
      </c>
      <c s="28" r="S1098">
        <v>697.16</v>
      </c>
      <c s="10" r="T1098"/>
      <c s="20" r="U1098">
        <f>X1098*32</f>
        <v>711.36</v>
      </c>
      <c s="29" r="V1098">
        <f>IF((U1098=0),0,(S1098/U1098))</f>
        <v>0.980038236617184</v>
      </c>
      <c s="28" r="X1098">
        <f>(AA1098+AB1098)*AC1098</f>
        <v>22.23</v>
      </c>
      <c s="10" r="Y1098"/>
      <c s="22" r="AA1098">
        <v>17.14</v>
      </c>
      <c s="22" r="AB1098">
        <v>5.09</v>
      </c>
      <c s="22" r="AC1098">
        <v>1</v>
      </c>
      <c s="22" r="AD1098">
        <v>0.98</v>
      </c>
    </row>
    <row customHeight="1" r="1099" ht="12.0">
      <c s="13" r="A1099">
        <v>41320.7083333333</v>
      </c>
      <c s="16" r="B1099">
        <v>41320.7083333333</v>
      </c>
      <c s="13" r="C1099">
        <f>A1099+TIME(5,0,0)</f>
        <v>41320.9166666667</v>
      </c>
      <c s="17" r="D1099">
        <f>DATE(YEAR(C1099),MONTH(C1099),DAY(C1099))</f>
        <v>41320</v>
      </c>
      <c s="18" r="E1099">
        <f>HOUR(C1099)</f>
        <v>22</v>
      </c>
      <c t="str" s="18" r="F1099">
        <f>CONCATENATE("LMsched:",(H1099*1000))</f>
        <v>LMsched:32000</v>
      </c>
      <c s="11" r="G1099">
        <v>32</v>
      </c>
      <c s="6" r="H1099">
        <v>32</v>
      </c>
      <c s="25" r="I1099">
        <v>0</v>
      </c>
      <c t="str" s="18" r="J1099">
        <f>CONCATENATE("LMbid:",(G1099*1000))</f>
        <v>LMbid:32000</v>
      </c>
      <c t="str" s="18" r="K1099">
        <f>CONCATENATE("LMUnscheduled:",(I1099*1000))</f>
        <v>LMUnscheduled:0</v>
      </c>
      <c t="str" s="18" r="L1099">
        <f>CONCATENATE("LMPlanned:",(N1099*1000))</f>
        <v>LMPlanned:0</v>
      </c>
      <c t="str" s="18" r="M1099">
        <f>CONCATENATE("LMSettled:",(P1099*1000))</f>
        <v>LMSettled:32000</v>
      </c>
      <c s="25" r="N1099">
        <v>0</v>
      </c>
      <c s="24" r="O1099"/>
      <c s="6" r="P1099">
        <v>32</v>
      </c>
      <c s="10" r="Q1099">
        <v>-2</v>
      </c>
      <c s="28" r="R1099">
        <v>-62.22</v>
      </c>
      <c s="28" r="S1099">
        <v>723.33</v>
      </c>
      <c s="10" r="T1099"/>
      <c s="20" r="U1099">
        <f>X1099*32</f>
        <v>751.36</v>
      </c>
      <c s="29" r="V1099">
        <f>IF((U1099=0),0,(S1099/U1099))</f>
        <v>0.962694314310051</v>
      </c>
      <c s="28" r="X1099">
        <f>(AA1099+AB1099)*AC1099</f>
        <v>23.48</v>
      </c>
      <c s="10" r="Y1099"/>
      <c s="22" r="AA1099">
        <v>20.51</v>
      </c>
      <c s="22" r="AB1099">
        <v>2.97</v>
      </c>
      <c s="22" r="AC1099">
        <v>1</v>
      </c>
      <c s="22" r="AD1099">
        <v>0.96</v>
      </c>
    </row>
    <row customHeight="1" r="1100" ht="12.0">
      <c s="13" r="A1100">
        <v>41320.75</v>
      </c>
      <c s="16" r="B1100">
        <v>41320.75</v>
      </c>
      <c s="13" r="C1100">
        <f>A1100+TIME(5,0,0)</f>
        <v>41320.9583333333</v>
      </c>
      <c s="17" r="D1100">
        <f>DATE(YEAR(C1100),MONTH(C1100),DAY(C1100))</f>
        <v>41320</v>
      </c>
      <c s="18" r="E1100">
        <f>HOUR(C1100)</f>
        <v>23</v>
      </c>
      <c t="str" s="18" r="F1100">
        <f>CONCATENATE("LMsched:",(H1100*1000))</f>
        <v>LMsched:32000</v>
      </c>
      <c s="11" r="G1100">
        <v>32</v>
      </c>
      <c s="6" r="H1100">
        <v>32</v>
      </c>
      <c s="25" r="I1100">
        <v>0</v>
      </c>
      <c t="str" s="18" r="J1100">
        <f>CONCATENATE("LMbid:",(G1100*1000))</f>
        <v>LMbid:32000</v>
      </c>
      <c t="str" s="18" r="K1100">
        <f>CONCATENATE("LMUnscheduled:",(I1100*1000))</f>
        <v>LMUnscheduled:0</v>
      </c>
      <c t="str" s="18" r="L1100">
        <f>CONCATENATE("LMPlanned:",(N1100*1000))</f>
        <v>LMPlanned:0</v>
      </c>
      <c t="str" s="18" r="M1100">
        <f>CONCATENATE("LMSettled:",(P1100*1000))</f>
        <v>LMSettled:32000</v>
      </c>
      <c s="25" r="N1100">
        <v>0</v>
      </c>
      <c s="24" r="O1100"/>
      <c s="6" r="P1100">
        <v>32</v>
      </c>
      <c s="10" r="Q1100">
        <v>1</v>
      </c>
      <c s="28" r="R1100">
        <v>29.63</v>
      </c>
      <c s="28" r="S1100">
        <v>541.96</v>
      </c>
      <c s="10" r="T1100"/>
      <c s="20" r="U1100">
        <f>X1100*32</f>
        <v>597.44</v>
      </c>
      <c s="29" r="V1100">
        <f>IF((U1100=0),0,(S1100/U1100))</f>
        <v>0.90713711837172</v>
      </c>
      <c s="28" r="X1100">
        <f>(AA1100+AB1100)*AC1100</f>
        <v>18.67</v>
      </c>
      <c s="10" r="Y1100"/>
      <c s="22" r="AA1100">
        <v>14.54</v>
      </c>
      <c s="22" r="AB1100">
        <v>4.13</v>
      </c>
      <c s="22" r="AC1100">
        <v>1</v>
      </c>
      <c s="22" r="AD1100">
        <v>0.91</v>
      </c>
    </row>
    <row customHeight="1" r="1101" ht="12.0">
      <c s="13" r="A1101">
        <v>41320.7916666667</v>
      </c>
      <c s="16" r="B1101">
        <v>41320.7916666667</v>
      </c>
      <c s="13" r="C1101">
        <f>A1101+TIME(5,0,0)</f>
        <v>41321</v>
      </c>
      <c s="17" r="D1101">
        <f>DATE(YEAR(C1101),MONTH(C1101),DAY(C1101))</f>
        <v>41321</v>
      </c>
      <c s="18" r="E1101">
        <f>HOUR(C1101)</f>
        <v>0</v>
      </c>
      <c t="str" s="18" r="F1101">
        <f>CONCATENATE("LMsched:",(H1101*1000))</f>
        <v>LMsched:32000</v>
      </c>
      <c s="11" r="G1101">
        <v>32</v>
      </c>
      <c s="6" r="H1101">
        <v>32</v>
      </c>
      <c s="25" r="I1101">
        <v>0</v>
      </c>
      <c t="str" s="18" r="J1101">
        <f>CONCATENATE("LMbid:",(G1101*1000))</f>
        <v>LMbid:32000</v>
      </c>
      <c t="str" s="18" r="K1101">
        <f>CONCATENATE("LMUnscheduled:",(I1101*1000))</f>
        <v>LMUnscheduled:0</v>
      </c>
      <c t="str" s="18" r="L1101">
        <f>CONCATENATE("LMPlanned:",(N1101*1000))</f>
        <v>LMPlanned:0</v>
      </c>
      <c t="str" s="18" r="M1101">
        <f>CONCATENATE("LMSettled:",(P1101*1000))</f>
        <v>LMSettled:32000</v>
      </c>
      <c s="25" r="N1101">
        <v>0</v>
      </c>
      <c s="24" r="O1101"/>
      <c s="6" r="P1101">
        <v>32</v>
      </c>
      <c s="10" r="Q1101">
        <v>-2</v>
      </c>
      <c s="28" r="R1101">
        <v>-63.96</v>
      </c>
      <c s="28" r="S1101">
        <v>917.23</v>
      </c>
      <c s="10" r="T1101"/>
      <c s="20" r="U1101">
        <f>X1101*32</f>
        <v>956.8</v>
      </c>
      <c s="29" r="V1101">
        <f>IF((U1101=0),0,(S1101/U1101))</f>
        <v>0.95864339464883</v>
      </c>
      <c s="28" r="X1101">
        <f>(AA1101+AB1101)*AC1101</f>
        <v>29.9</v>
      </c>
      <c s="10" r="Y1101"/>
      <c s="22" r="AA1101">
        <v>26.45</v>
      </c>
      <c s="22" r="AB1101">
        <v>3.45</v>
      </c>
      <c s="22" r="AC1101">
        <v>1</v>
      </c>
      <c s="22" r="AD1101">
        <v>0.96</v>
      </c>
    </row>
    <row customHeight="1" r="1102" ht="12.0">
      <c s="13" r="A1102">
        <v>41320.8333333333</v>
      </c>
      <c s="16" r="B1102">
        <v>41320.8333333333</v>
      </c>
      <c s="13" r="C1102">
        <f>A1102+TIME(5,0,0)</f>
        <v>41321.0416666667</v>
      </c>
      <c s="17" r="D1102">
        <f>DATE(YEAR(C1102),MONTH(C1102),DAY(C1102))</f>
        <v>41321</v>
      </c>
      <c s="18" r="E1102">
        <f>HOUR(C1102)</f>
        <v>1</v>
      </c>
      <c t="str" s="18" r="F1102">
        <f>CONCATENATE("LMsched:",(H1102*1000))</f>
        <v>LMsched:32000</v>
      </c>
      <c s="11" r="G1102">
        <v>32</v>
      </c>
      <c s="6" r="H1102">
        <v>32</v>
      </c>
      <c s="25" r="I1102">
        <v>0</v>
      </c>
      <c t="str" s="18" r="J1102">
        <f>CONCATENATE("LMbid:",(G1102*1000))</f>
        <v>LMbid:32000</v>
      </c>
      <c t="str" s="18" r="K1102">
        <f>CONCATENATE("LMUnscheduled:",(I1102*1000))</f>
        <v>LMUnscheduled:0</v>
      </c>
      <c t="str" s="18" r="L1102">
        <f>CONCATENATE("LMPlanned:",(N1102*1000))</f>
        <v>LMPlanned:0</v>
      </c>
      <c t="str" s="18" r="M1102">
        <f>CONCATENATE("LMSettled:",(P1102*1000))</f>
        <v>LMSettled:32000</v>
      </c>
      <c s="25" r="N1102">
        <v>0</v>
      </c>
      <c s="24" r="O1102"/>
      <c s="6" r="P1102">
        <v>32</v>
      </c>
      <c s="10" r="Q1102">
        <v>-1</v>
      </c>
      <c s="28" r="R1102">
        <v>-33.08</v>
      </c>
      <c s="28" r="S1102">
        <v>672.16</v>
      </c>
      <c s="10" r="T1102"/>
      <c s="20" r="U1102">
        <f>X1102*32</f>
        <v>702.08</v>
      </c>
      <c s="29" r="V1102">
        <f>IF((U1102=0),0,(S1102/U1102))</f>
        <v>0.957383773928897</v>
      </c>
      <c s="28" r="X1102">
        <f>(AA1102+AB1102)*AC1102</f>
        <v>21.94</v>
      </c>
      <c s="10" r="Y1102"/>
      <c s="22" r="AA1102">
        <v>17.57</v>
      </c>
      <c s="22" r="AB1102">
        <v>4.37</v>
      </c>
      <c s="22" r="AC1102">
        <v>1</v>
      </c>
      <c s="22" r="AD1102">
        <v>0.96</v>
      </c>
    </row>
    <row customHeight="1" r="1103" ht="12.0">
      <c s="13" r="A1103">
        <v>41320.875</v>
      </c>
      <c s="16" r="B1103">
        <v>41320.875</v>
      </c>
      <c s="13" r="C1103">
        <f>A1103+TIME(5,0,0)</f>
        <v>41321.0833333333</v>
      </c>
      <c s="17" r="D1103">
        <f>DATE(YEAR(C1103),MONTH(C1103),DAY(C1103))</f>
        <v>41321</v>
      </c>
      <c s="18" r="E1103">
        <f>HOUR(C1103)</f>
        <v>2</v>
      </c>
      <c t="str" s="18" r="F1103">
        <f>CONCATENATE("LMsched:",(H1103*1000))</f>
        <v>LMsched:32000</v>
      </c>
      <c s="11" r="G1103">
        <v>32</v>
      </c>
      <c s="6" r="H1103">
        <v>32</v>
      </c>
      <c s="25" r="I1103">
        <v>0</v>
      </c>
      <c t="str" s="18" r="J1103">
        <f>CONCATENATE("LMbid:",(G1103*1000))</f>
        <v>LMbid:32000</v>
      </c>
      <c t="str" s="18" r="K1103">
        <f>CONCATENATE("LMUnscheduled:",(I1103*1000))</f>
        <v>LMUnscheduled:0</v>
      </c>
      <c t="str" s="18" r="L1103">
        <f>CONCATENATE("LMPlanned:",(N1103*1000))</f>
        <v>LMPlanned:0</v>
      </c>
      <c t="str" s="18" r="M1103">
        <f>CONCATENATE("LMSettled:",(P1103*1000))</f>
        <v>LMSettled:32000</v>
      </c>
      <c s="25" r="N1103">
        <v>0</v>
      </c>
      <c s="24" r="O1103"/>
      <c s="6" r="P1103">
        <v>32</v>
      </c>
      <c s="10" r="Q1103">
        <v>-3</v>
      </c>
      <c s="28" r="R1103">
        <v>-102.45</v>
      </c>
      <c s="28" r="S1103">
        <v>962.21</v>
      </c>
      <c s="10" r="T1103"/>
      <c s="20" r="U1103">
        <f>X1103*32</f>
        <v>978.88</v>
      </c>
      <c s="29" r="V1103">
        <f>IF((U1103=0),0,(S1103/U1103))</f>
        <v>0.982970333442302</v>
      </c>
      <c s="28" r="X1103">
        <f>(AA1103+AB1103)*AC1103</f>
        <v>30.59</v>
      </c>
      <c s="10" r="Y1103"/>
      <c s="22" r="AA1103">
        <v>23.61</v>
      </c>
      <c s="22" r="AB1103">
        <v>6.98</v>
      </c>
      <c s="22" r="AC1103">
        <v>1</v>
      </c>
      <c s="22" r="AD1103">
        <v>0.98</v>
      </c>
    </row>
    <row customHeight="1" r="1104" ht="12.0">
      <c s="13" r="A1104">
        <v>41320.9166666667</v>
      </c>
      <c s="16" r="B1104">
        <v>41320.9166666667</v>
      </c>
      <c s="13" r="C1104">
        <f>A1104+TIME(5,0,0)</f>
        <v>41321.125</v>
      </c>
      <c s="17" r="D1104">
        <f>DATE(YEAR(C1104),MONTH(C1104),DAY(C1104))</f>
        <v>41321</v>
      </c>
      <c s="18" r="E1104">
        <f>HOUR(C1104)</f>
        <v>3</v>
      </c>
      <c t="str" s="18" r="F1104">
        <f>CONCATENATE("LMsched:",(H1104*1000))</f>
        <v>LMsched:32000</v>
      </c>
      <c s="11" r="G1104">
        <v>32</v>
      </c>
      <c s="6" r="H1104">
        <v>32</v>
      </c>
      <c s="25" r="I1104">
        <v>0</v>
      </c>
      <c t="str" s="18" r="J1104">
        <f>CONCATENATE("LMbid:",(G1104*1000))</f>
        <v>LMbid:32000</v>
      </c>
      <c t="str" s="18" r="K1104">
        <f>CONCATENATE("LMUnscheduled:",(I1104*1000))</f>
        <v>LMUnscheduled:0</v>
      </c>
      <c t="str" s="18" r="L1104">
        <f>CONCATENATE("LMPlanned:",(N1104*1000))</f>
        <v>LMPlanned:0</v>
      </c>
      <c t="str" s="18" r="M1104">
        <f>CONCATENATE("LMSettled:",(P1104*1000))</f>
        <v>LMSettled:32000</v>
      </c>
      <c s="25" r="N1104">
        <v>0</v>
      </c>
      <c s="24" r="O1104"/>
      <c s="6" r="P1104">
        <v>32</v>
      </c>
      <c s="10" r="Q1104">
        <v>-1</v>
      </c>
      <c s="28" r="R1104">
        <v>-31.52</v>
      </c>
      <c s="28" r="S1104">
        <v>604.11</v>
      </c>
      <c s="10" r="T1104"/>
      <c s="20" r="U1104">
        <f>X1104*32</f>
        <v>616.32</v>
      </c>
      <c s="29" r="V1104">
        <f>IF((U1104=0),0,(S1104/U1104))</f>
        <v>0.980188862928349</v>
      </c>
      <c s="28" r="X1104">
        <f>(AA1104+AB1104)*AC1104</f>
        <v>19.26</v>
      </c>
      <c s="10" r="Y1104"/>
      <c s="22" r="AA1104">
        <v>16.5</v>
      </c>
      <c s="22" r="AB1104">
        <v>2.76</v>
      </c>
      <c s="22" r="AC1104">
        <v>1</v>
      </c>
      <c s="22" r="AD1104">
        <v>0.98</v>
      </c>
    </row>
    <row customHeight="1" r="1105" ht="12.0">
      <c s="13" r="A1105">
        <v>41320.9583333333</v>
      </c>
      <c s="16" r="B1105">
        <v>41320.9583333333</v>
      </c>
      <c s="13" r="C1105">
        <f>A1105+TIME(5,0,0)</f>
        <v>41321.1666666667</v>
      </c>
      <c s="17" r="D1105">
        <f>DATE(YEAR(C1105),MONTH(C1105),DAY(C1105))</f>
        <v>41321</v>
      </c>
      <c s="18" r="E1105">
        <f>HOUR(C1105)</f>
        <v>4</v>
      </c>
      <c t="str" s="18" r="F1105">
        <f>CONCATENATE("LMsched:",(H1105*1000))</f>
        <v>LMsched:32000</v>
      </c>
      <c s="11" r="G1105">
        <v>32</v>
      </c>
      <c s="6" r="H1105">
        <v>32</v>
      </c>
      <c s="25" r="I1105">
        <v>0</v>
      </c>
      <c t="str" s="18" r="J1105">
        <f>CONCATENATE("LMbid:",(G1105*1000))</f>
        <v>LMbid:32000</v>
      </c>
      <c t="str" s="18" r="K1105">
        <f>CONCATENATE("LMUnscheduled:",(I1105*1000))</f>
        <v>LMUnscheduled:0</v>
      </c>
      <c t="str" s="18" r="L1105">
        <f>CONCATENATE("LMPlanned:",(N1105*1000))</f>
        <v>LMPlanned:0</v>
      </c>
      <c t="str" s="18" r="M1105">
        <f>CONCATENATE("LMSettled:",(P1105*1000))</f>
        <v>LMSettled:32000</v>
      </c>
      <c s="25" r="N1105">
        <v>0</v>
      </c>
      <c s="24" r="O1105"/>
      <c s="6" r="P1105">
        <v>32</v>
      </c>
      <c s="10" r="Q1105">
        <v>-1</v>
      </c>
      <c s="28" r="R1105">
        <v>-29.28</v>
      </c>
      <c s="28" r="S1105">
        <v>662.62</v>
      </c>
      <c s="10" r="T1105"/>
      <c s="20" r="U1105">
        <f>X1105*32</f>
        <v>677.12</v>
      </c>
      <c s="29" r="V1105">
        <f>IF((U1105=0),0,(S1105/U1105))</f>
        <v>0.978585775047259</v>
      </c>
      <c s="28" r="X1105">
        <f>(AA1105+AB1105)*AC1105</f>
        <v>21.16</v>
      </c>
      <c s="10" r="Y1105"/>
      <c s="22" r="AA1105">
        <v>19.07</v>
      </c>
      <c s="22" r="AB1105">
        <v>2.09</v>
      </c>
      <c s="22" r="AC1105">
        <v>1</v>
      </c>
      <c s="22" r="AD1105">
        <v>0.98</v>
      </c>
    </row>
    <row customHeight="1" r="1106" ht="12.0">
      <c s="13" r="A1106">
        <v>41321</v>
      </c>
      <c s="16" r="B1106">
        <v>41321</v>
      </c>
      <c s="13" r="C1106">
        <f>A1106+TIME(5,0,0)</f>
        <v>41321.2083333333</v>
      </c>
      <c s="17" r="D1106">
        <f>DATE(YEAR(C1106),MONTH(C1106),DAY(C1106))</f>
        <v>41321</v>
      </c>
      <c s="18" r="E1106">
        <f>HOUR(C1106)</f>
        <v>5</v>
      </c>
      <c t="str" s="18" r="F1106">
        <f>CONCATENATE("LMsched:",(H1106*1000))</f>
        <v>LMsched:32000</v>
      </c>
      <c s="11" r="G1106">
        <v>32</v>
      </c>
      <c s="6" r="H1106">
        <v>32</v>
      </c>
      <c s="25" r="I1106">
        <v>0</v>
      </c>
      <c t="str" s="18" r="J1106">
        <f>CONCATENATE("LMbid:",(G1106*1000))</f>
        <v>LMbid:32000</v>
      </c>
      <c t="str" s="18" r="K1106">
        <f>CONCATENATE("LMUnscheduled:",(I1106*1000))</f>
        <v>LMUnscheduled:0</v>
      </c>
      <c t="str" s="18" r="L1106">
        <f>CONCATENATE("LMPlanned:",(N1106*1000))</f>
        <v>LMPlanned:0</v>
      </c>
      <c t="str" s="18" r="M1106">
        <f>CONCATENATE("LMSettled:",(P1106*1000))</f>
        <v>LMSettled:32000</v>
      </c>
      <c s="25" r="N1106">
        <v>0</v>
      </c>
      <c s="24" r="O1106"/>
      <c s="6" r="P1106">
        <v>32</v>
      </c>
      <c s="10" r="Q1106">
        <v>-2</v>
      </c>
      <c s="28" r="R1106">
        <v>-53.82</v>
      </c>
      <c s="28" r="S1106">
        <v>581.36</v>
      </c>
      <c s="10" r="T1106"/>
      <c s="20" r="U1106">
        <f>X1106*32</f>
        <v>596.48</v>
      </c>
      <c s="29" r="V1106">
        <f>IF((U1106=0),0,(S1106/U1106))</f>
        <v>0.974651287553648</v>
      </c>
      <c s="28" r="X1106">
        <f>(AA1106+AB1106)*AC1106</f>
        <v>18.64</v>
      </c>
      <c s="10" r="Y1106"/>
      <c s="22" r="AA1106">
        <v>16.3</v>
      </c>
      <c s="22" r="AB1106">
        <v>2.34</v>
      </c>
      <c s="22" r="AC1106">
        <v>1</v>
      </c>
      <c s="22" r="AD1106">
        <v>0.97</v>
      </c>
    </row>
    <row customHeight="1" r="1107" ht="12.0">
      <c s="13" r="A1107">
        <v>41321.0416666667</v>
      </c>
      <c s="16" r="B1107">
        <v>41321.0416666667</v>
      </c>
      <c s="13" r="C1107">
        <f>A1107+TIME(5,0,0)</f>
        <v>41321.25</v>
      </c>
      <c s="17" r="D1107">
        <f>DATE(YEAR(C1107),MONTH(C1107),DAY(C1107))</f>
        <v>41321</v>
      </c>
      <c s="18" r="E1107">
        <f>HOUR(C1107)</f>
        <v>6</v>
      </c>
      <c t="str" s="18" r="F1107">
        <f>CONCATENATE("LMsched:",(H1107*1000))</f>
        <v>LMsched:32000</v>
      </c>
      <c s="11" r="G1107">
        <v>32</v>
      </c>
      <c s="6" r="H1107">
        <v>32</v>
      </c>
      <c s="25" r="I1107">
        <v>0</v>
      </c>
      <c t="str" s="18" r="J1107">
        <f>CONCATENATE("LMbid:",(G1107*1000))</f>
        <v>LMbid:32000</v>
      </c>
      <c t="str" s="18" r="K1107">
        <f>CONCATENATE("LMUnscheduled:",(I1107*1000))</f>
        <v>LMUnscheduled:0</v>
      </c>
      <c t="str" s="18" r="L1107">
        <f>CONCATENATE("LMPlanned:",(N1107*1000))</f>
        <v>LMPlanned:0</v>
      </c>
      <c t="str" s="18" r="M1107">
        <f>CONCATENATE("LMSettled:",(P1107*1000))</f>
        <v>LMSettled:32000</v>
      </c>
      <c s="25" r="N1107">
        <v>0</v>
      </c>
      <c s="24" r="O1107"/>
      <c s="6" r="P1107">
        <v>32</v>
      </c>
      <c s="10" r="Q1107">
        <v>1</v>
      </c>
      <c s="28" r="R1107">
        <v>28.26</v>
      </c>
      <c s="28" r="S1107">
        <v>346.49</v>
      </c>
      <c s="10" r="T1107"/>
      <c s="20" r="U1107">
        <f>X1107*32</f>
        <v>373.12</v>
      </c>
      <c s="29" r="V1107">
        <f>IF((U1107=0),0,(S1107/U1107))</f>
        <v>0.928628859348199</v>
      </c>
      <c s="28" r="X1107">
        <f>(AA1107+AB1107)*AC1107</f>
        <v>11.66</v>
      </c>
      <c s="10" r="Y1107"/>
      <c s="22" r="AA1107">
        <v>9.1</v>
      </c>
      <c s="22" r="AB1107">
        <v>2.56</v>
      </c>
      <c s="22" r="AC1107">
        <v>1</v>
      </c>
      <c s="22" r="AD1107">
        <v>0.93</v>
      </c>
    </row>
    <row customHeight="1" r="1108" ht="12.0">
      <c s="13" r="A1108">
        <v>41321.0833333333</v>
      </c>
      <c s="16" r="B1108">
        <v>41321.0833333333</v>
      </c>
      <c s="13" r="C1108">
        <f>A1108+TIME(5,0,0)</f>
        <v>41321.2916666667</v>
      </c>
      <c s="17" r="D1108">
        <f>DATE(YEAR(C1108),MONTH(C1108),DAY(C1108))</f>
        <v>41321</v>
      </c>
      <c s="18" r="E1108">
        <f>HOUR(C1108)</f>
        <v>7</v>
      </c>
      <c t="str" s="18" r="F1108">
        <f>CONCATENATE("LMsched:",(H1108*1000))</f>
        <v>LMsched:32000</v>
      </c>
      <c s="11" r="G1108">
        <v>32</v>
      </c>
      <c s="6" r="H1108">
        <v>32</v>
      </c>
      <c s="25" r="I1108">
        <v>0</v>
      </c>
      <c t="str" s="18" r="J1108">
        <f>CONCATENATE("LMbid:",(G1108*1000))</f>
        <v>LMbid:32000</v>
      </c>
      <c t="str" s="18" r="K1108">
        <f>CONCATENATE("LMUnscheduled:",(I1108*1000))</f>
        <v>LMUnscheduled:0</v>
      </c>
      <c t="str" s="18" r="L1108">
        <f>CONCATENATE("LMPlanned:",(N1108*1000))</f>
        <v>LMPlanned:0</v>
      </c>
      <c t="str" s="18" r="M1108">
        <f>CONCATENATE("LMSettled:",(P1108*1000))</f>
        <v>LMSettled:32000</v>
      </c>
      <c s="25" r="N1108">
        <v>0</v>
      </c>
      <c s="24" r="O1108"/>
      <c s="6" r="P1108">
        <v>32</v>
      </c>
      <c s="10" r="Q1108">
        <v>-3</v>
      </c>
      <c s="28" r="R1108">
        <v>-81.42</v>
      </c>
      <c s="28" r="S1108">
        <v>590.97</v>
      </c>
      <c s="10" r="T1108"/>
      <c s="20" r="U1108">
        <f>X1108*32</f>
        <v>602.24</v>
      </c>
      <c s="29" r="V1108">
        <f>IF((U1108=0),0,(S1108/U1108))</f>
        <v>0.981286530286929</v>
      </c>
      <c s="28" r="X1108">
        <f>(AA1108+AB1108)*AC1108</f>
        <v>18.82</v>
      </c>
      <c s="10" r="Y1108"/>
      <c s="22" r="AA1108">
        <v>15.47</v>
      </c>
      <c s="22" r="AB1108">
        <v>3.35</v>
      </c>
      <c s="22" r="AC1108">
        <v>1</v>
      </c>
      <c s="22" r="AD1108">
        <v>0.98</v>
      </c>
    </row>
    <row customHeight="1" r="1109" ht="12.0">
      <c s="13" r="A1109">
        <v>41321.125</v>
      </c>
      <c s="16" r="B1109">
        <v>41321.125</v>
      </c>
      <c s="13" r="C1109">
        <f>A1109+TIME(5,0,0)</f>
        <v>41321.3333333333</v>
      </c>
      <c s="17" r="D1109">
        <f>DATE(YEAR(C1109),MONTH(C1109),DAY(C1109))</f>
        <v>41321</v>
      </c>
      <c s="18" r="E1109">
        <f>HOUR(C1109)</f>
        <v>8</v>
      </c>
      <c t="str" s="18" r="F1109">
        <f>CONCATENATE("LMsched:",(H1109*1000))</f>
        <v>LMsched:32000</v>
      </c>
      <c s="11" r="G1109">
        <v>32</v>
      </c>
      <c s="6" r="H1109">
        <v>32</v>
      </c>
      <c s="25" r="I1109">
        <v>0</v>
      </c>
      <c t="str" s="18" r="J1109">
        <f>CONCATENATE("LMbid:",(G1109*1000))</f>
        <v>LMbid:32000</v>
      </c>
      <c t="str" s="18" r="K1109">
        <f>CONCATENATE("LMUnscheduled:",(I1109*1000))</f>
        <v>LMUnscheduled:0</v>
      </c>
      <c t="str" s="18" r="L1109">
        <f>CONCATENATE("LMPlanned:",(N1109*1000))</f>
        <v>LMPlanned:0</v>
      </c>
      <c t="str" s="18" r="M1109">
        <f>CONCATENATE("LMSettled:",(P1109*1000))</f>
        <v>LMSettled:32000</v>
      </c>
      <c s="25" r="N1109">
        <v>0</v>
      </c>
      <c s="24" r="O1109"/>
      <c s="6" r="P1109">
        <v>32</v>
      </c>
      <c s="10" r="Q1109">
        <v>-1</v>
      </c>
      <c s="28" r="R1109">
        <v>-27.42</v>
      </c>
      <c s="28" r="S1109">
        <v>446.82</v>
      </c>
      <c s="10" r="T1109"/>
      <c s="20" r="U1109">
        <f>X1109*32</f>
        <v>458.24</v>
      </c>
      <c s="29" r="V1109">
        <f>IF((U1109=0),0,(S1109/U1109))</f>
        <v>0.975078561452514</v>
      </c>
      <c s="28" r="X1109">
        <f>(AA1109+AB1109)*AC1109</f>
        <v>14.32</v>
      </c>
      <c s="10" r="Y1109"/>
      <c s="22" r="AA1109">
        <v>7.95</v>
      </c>
      <c s="22" r="AB1109">
        <v>6.37</v>
      </c>
      <c s="22" r="AC1109">
        <v>1</v>
      </c>
      <c s="22" r="AD1109">
        <v>0.98</v>
      </c>
    </row>
    <row customHeight="1" r="1110" ht="12.0">
      <c s="13" r="A1110">
        <v>41321.1666666667</v>
      </c>
      <c s="16" r="B1110">
        <v>41321.1666666667</v>
      </c>
      <c s="13" r="C1110">
        <f>A1110+TIME(5,0,0)</f>
        <v>41321.375</v>
      </c>
      <c s="17" r="D1110">
        <f>DATE(YEAR(C1110),MONTH(C1110),DAY(C1110))</f>
        <v>41321</v>
      </c>
      <c s="18" r="E1110">
        <f>HOUR(C1110)</f>
        <v>9</v>
      </c>
      <c t="str" s="18" r="F1110">
        <f>CONCATENATE("LMsched:",(H1110*1000))</f>
        <v>LMsched:32000</v>
      </c>
      <c s="11" r="G1110">
        <v>32</v>
      </c>
      <c s="6" r="H1110">
        <v>32</v>
      </c>
      <c s="25" r="I1110">
        <v>0</v>
      </c>
      <c t="str" s="18" r="J1110">
        <f>CONCATENATE("LMbid:",(G1110*1000))</f>
        <v>LMbid:32000</v>
      </c>
      <c t="str" s="18" r="K1110">
        <f>CONCATENATE("LMUnscheduled:",(I1110*1000))</f>
        <v>LMUnscheduled:0</v>
      </c>
      <c t="str" s="18" r="L1110">
        <f>CONCATENATE("LMPlanned:",(N1110*1000))</f>
        <v>LMPlanned:0</v>
      </c>
      <c t="str" s="18" r="M1110">
        <f>CONCATENATE("LMSettled:",(P1110*1000))</f>
        <v>LMSettled:32000</v>
      </c>
      <c s="25" r="N1110">
        <v>0</v>
      </c>
      <c s="24" r="O1110"/>
      <c s="6" r="P1110">
        <v>32</v>
      </c>
      <c s="10" r="Q1110">
        <v>-1</v>
      </c>
      <c s="28" r="R1110">
        <v>-26.77</v>
      </c>
      <c s="28" r="S1110">
        <v>682.93</v>
      </c>
      <c s="10" r="T1110"/>
      <c s="20" r="U1110">
        <f>X1110*32</f>
        <v>692.48</v>
      </c>
      <c s="29" r="V1110">
        <f>IF((U1110=0),0,(S1110/U1110))</f>
        <v>0.986208987985212</v>
      </c>
      <c s="28" r="X1110">
        <f>(AA1110+AB1110)*AC1110</f>
        <v>21.64</v>
      </c>
      <c s="10" r="Y1110"/>
      <c s="22" r="AA1110">
        <v>10.55</v>
      </c>
      <c s="22" r="AB1110">
        <v>11.09</v>
      </c>
      <c s="22" r="AC1110">
        <v>1</v>
      </c>
      <c s="22" r="AD1110">
        <v>0.99</v>
      </c>
    </row>
    <row customHeight="1" r="1111" ht="12.0">
      <c s="13" r="A1111">
        <v>41321.2083333333</v>
      </c>
      <c s="16" r="B1111">
        <v>41321.2083333333</v>
      </c>
      <c s="13" r="C1111">
        <f>A1111+TIME(5,0,0)</f>
        <v>41321.4166666667</v>
      </c>
      <c s="17" r="D1111">
        <f>DATE(YEAR(C1111),MONTH(C1111),DAY(C1111))</f>
        <v>41321</v>
      </c>
      <c s="18" r="E1111">
        <f>HOUR(C1111)</f>
        <v>10</v>
      </c>
      <c t="str" s="18" r="F1111">
        <f>CONCATENATE("LMsched:",(H1111*1000))</f>
        <v>LMsched:32000</v>
      </c>
      <c s="11" r="G1111">
        <v>32</v>
      </c>
      <c s="6" r="H1111">
        <v>32</v>
      </c>
      <c s="25" r="I1111">
        <v>0</v>
      </c>
      <c t="str" s="18" r="J1111">
        <f>CONCATENATE("LMbid:",(G1111*1000))</f>
        <v>LMbid:32000</v>
      </c>
      <c t="str" s="18" r="K1111">
        <f>CONCATENATE("LMUnscheduled:",(I1111*1000))</f>
        <v>LMUnscheduled:0</v>
      </c>
      <c t="str" s="18" r="L1111">
        <f>CONCATENATE("LMPlanned:",(N1111*1000))</f>
        <v>LMPlanned:0</v>
      </c>
      <c t="str" s="18" r="M1111">
        <f>CONCATENATE("LMSettled:",(P1111*1000))</f>
        <v>LMSettled:32000</v>
      </c>
      <c s="25" r="N1111">
        <v>0</v>
      </c>
      <c s="24" r="O1111"/>
      <c s="6" r="P1111">
        <v>32</v>
      </c>
      <c s="10" r="Q1111">
        <v>-1</v>
      </c>
      <c s="28" r="R1111">
        <v>-27.41</v>
      </c>
      <c s="28" r="S1111">
        <v>370.11</v>
      </c>
      <c s="10" r="T1111"/>
      <c s="20" r="U1111">
        <f>X1111*32</f>
        <v>377.6</v>
      </c>
      <c s="29" r="V1111">
        <f>IF((U1111=0),0,(S1111/U1111))</f>
        <v>0.980164194915254</v>
      </c>
      <c s="28" r="X1111">
        <f>(AA1111+AB1111)*AC1111</f>
        <v>11.8</v>
      </c>
      <c s="10" r="Y1111"/>
      <c s="22" r="AA1111">
        <v>8.8</v>
      </c>
      <c s="22" r="AB1111">
        <v>3</v>
      </c>
      <c s="22" r="AC1111">
        <v>1</v>
      </c>
      <c s="22" r="AD1111">
        <v>0.98</v>
      </c>
    </row>
    <row customHeight="1" r="1112" ht="12.0">
      <c s="13" r="A1112">
        <v>41321.25</v>
      </c>
      <c s="16" r="B1112">
        <v>41321.25</v>
      </c>
      <c s="13" r="C1112">
        <f>A1112+TIME(5,0,0)</f>
        <v>41321.4583333333</v>
      </c>
      <c s="17" r="D1112">
        <f>DATE(YEAR(C1112),MONTH(C1112),DAY(C1112))</f>
        <v>41321</v>
      </c>
      <c s="18" r="E1112">
        <f>HOUR(C1112)</f>
        <v>11</v>
      </c>
      <c t="str" s="18" r="F1112">
        <f>CONCATENATE("LMsched:",(H1112*1000))</f>
        <v>LMsched:32000</v>
      </c>
      <c s="11" r="G1112">
        <v>32</v>
      </c>
      <c s="6" r="H1112">
        <v>32</v>
      </c>
      <c s="25" r="I1112">
        <v>0</v>
      </c>
      <c t="str" s="18" r="J1112">
        <f>CONCATENATE("LMbid:",(G1112*1000))</f>
        <v>LMbid:32000</v>
      </c>
      <c t="str" s="18" r="K1112">
        <f>CONCATENATE("LMUnscheduled:",(I1112*1000))</f>
        <v>LMUnscheduled:0</v>
      </c>
      <c t="str" s="18" r="L1112">
        <f>CONCATENATE("LMPlanned:",(N1112*1000))</f>
        <v>LMPlanned:0</v>
      </c>
      <c t="str" s="18" r="M1112">
        <f>CONCATENATE("LMSettled:",(P1112*1000))</f>
        <v>LMSettled:32000</v>
      </c>
      <c s="25" r="N1112">
        <v>0</v>
      </c>
      <c s="24" r="O1112"/>
      <c s="6" r="P1112">
        <v>32</v>
      </c>
      <c s="10" r="Q1112">
        <v>-2</v>
      </c>
      <c s="28" r="R1112">
        <v>-56.32</v>
      </c>
      <c s="28" r="S1112">
        <v>602.67</v>
      </c>
      <c s="10" r="T1112"/>
      <c s="20" r="U1112">
        <f>X1112*32</f>
        <v>620.8</v>
      </c>
      <c s="29" r="V1112">
        <f>IF((U1112=0),0,(S1112/U1112))</f>
        <v>0.97079574742268</v>
      </c>
      <c s="28" r="X1112">
        <f>(AA1112+AB1112)*AC1112</f>
        <v>19.4</v>
      </c>
      <c s="10" r="Y1112"/>
      <c s="22" r="AA1112">
        <v>16.62</v>
      </c>
      <c s="22" r="AB1112">
        <v>2.78</v>
      </c>
      <c s="22" r="AC1112">
        <v>1</v>
      </c>
      <c s="22" r="AD1112">
        <v>0.97</v>
      </c>
    </row>
    <row customHeight="1" r="1113" ht="12.0">
      <c s="13" r="A1113">
        <v>41321.2916666667</v>
      </c>
      <c s="16" r="B1113">
        <v>41321.2916666667</v>
      </c>
      <c s="13" r="C1113">
        <f>A1113+TIME(5,0,0)</f>
        <v>41321.5</v>
      </c>
      <c s="17" r="D1113">
        <f>DATE(YEAR(C1113),MONTH(C1113),DAY(C1113))</f>
        <v>41321</v>
      </c>
      <c s="18" r="E1113">
        <f>HOUR(C1113)</f>
        <v>12</v>
      </c>
      <c t="str" s="18" r="F1113">
        <f>CONCATENATE("LMsched:",(H1113*1000))</f>
        <v>LMsched:32000</v>
      </c>
      <c s="11" r="G1113">
        <v>32</v>
      </c>
      <c s="6" r="H1113">
        <v>32</v>
      </c>
      <c s="25" r="I1113">
        <v>0</v>
      </c>
      <c t="str" s="18" r="J1113">
        <f>CONCATENATE("LMbid:",(G1113*1000))</f>
        <v>LMbid:32000</v>
      </c>
      <c t="str" s="18" r="K1113">
        <f>CONCATENATE("LMUnscheduled:",(I1113*1000))</f>
        <v>LMUnscheduled:0</v>
      </c>
      <c t="str" s="18" r="L1113">
        <f>CONCATENATE("LMPlanned:",(N1113*1000))</f>
        <v>LMPlanned:0</v>
      </c>
      <c t="str" s="18" r="M1113">
        <f>CONCATENATE("LMSettled:",(P1113*1000))</f>
        <v>LMSettled:32000</v>
      </c>
      <c s="25" r="N1113">
        <v>0</v>
      </c>
      <c s="24" r="O1113"/>
      <c s="6" r="P1113">
        <v>32</v>
      </c>
      <c s="10" r="Q1113">
        <v>-2</v>
      </c>
      <c s="28" r="R1113">
        <v>-58.26</v>
      </c>
      <c s="28" r="S1113">
        <v>743.34</v>
      </c>
      <c s="10" r="T1113"/>
      <c s="20" r="U1113">
        <f>X1113*32</f>
        <v>764.48</v>
      </c>
      <c s="29" r="V1113">
        <f>IF((U1113=0),0,(S1113/U1113))</f>
        <v>0.972347216408539</v>
      </c>
      <c s="28" r="X1113">
        <f>(AA1113+AB1113)*AC1113</f>
        <v>23.89</v>
      </c>
      <c s="10" r="Y1113"/>
      <c s="22" r="AA1113">
        <v>16.76</v>
      </c>
      <c s="22" r="AB1113">
        <v>7.13</v>
      </c>
      <c s="22" r="AC1113">
        <v>1</v>
      </c>
      <c s="22" r="AD1113">
        <v>0.97</v>
      </c>
    </row>
    <row customHeight="1" r="1114" ht="12.0">
      <c s="13" r="A1114">
        <v>41321.3333333333</v>
      </c>
      <c s="16" r="B1114">
        <v>41321.3333333333</v>
      </c>
      <c s="13" r="C1114">
        <f>A1114+TIME(5,0,0)</f>
        <v>41321.5416666667</v>
      </c>
      <c s="17" r="D1114">
        <f>DATE(YEAR(C1114),MONTH(C1114),DAY(C1114))</f>
        <v>41321</v>
      </c>
      <c s="18" r="E1114">
        <f>HOUR(C1114)</f>
        <v>13</v>
      </c>
      <c t="str" s="18" r="F1114">
        <f>CONCATENATE("LMsched:",(H1114*1000))</f>
        <v>LMsched:32000</v>
      </c>
      <c s="11" r="G1114">
        <v>32</v>
      </c>
      <c s="6" r="H1114">
        <v>32</v>
      </c>
      <c s="25" r="I1114">
        <v>0</v>
      </c>
      <c t="str" s="18" r="J1114">
        <f>CONCATENATE("LMbid:",(G1114*1000))</f>
        <v>LMbid:32000</v>
      </c>
      <c t="str" s="18" r="K1114">
        <f>CONCATENATE("LMUnscheduled:",(I1114*1000))</f>
        <v>LMUnscheduled:0</v>
      </c>
      <c t="str" s="18" r="L1114">
        <f>CONCATENATE("LMPlanned:",(N1114*1000))</f>
        <v>LMPlanned:0</v>
      </c>
      <c t="str" s="18" r="M1114">
        <f>CONCATENATE("LMSettled:",(P1114*1000))</f>
        <v>LMSettled:32000</v>
      </c>
      <c s="25" r="N1114">
        <v>0</v>
      </c>
      <c s="24" r="O1114"/>
      <c s="6" r="P1114">
        <v>32</v>
      </c>
      <c s="10" r="Q1114">
        <v>0</v>
      </c>
      <c s="28" r="R1114">
        <v>0</v>
      </c>
      <c s="28" r="S1114">
        <v>651.25</v>
      </c>
      <c s="10" r="T1114"/>
      <c s="20" r="U1114">
        <f>X1114*32</f>
        <v>661.44</v>
      </c>
      <c s="29" r="V1114">
        <f>IF((U1114=0),0,(S1114/U1114))</f>
        <v>0.984594218674408</v>
      </c>
      <c s="28" r="X1114">
        <f>(AA1114+AB1114)*AC1114</f>
        <v>20.67</v>
      </c>
      <c s="10" r="Y1114"/>
      <c s="22" r="AA1114">
        <v>17.13</v>
      </c>
      <c s="22" r="AB1114">
        <v>3.54</v>
      </c>
      <c s="22" r="AC1114">
        <v>1</v>
      </c>
      <c s="22" r="AD1114">
        <v>0.98</v>
      </c>
    </row>
    <row customHeight="1" r="1115" ht="12.0">
      <c s="13" r="A1115">
        <v>41321.375</v>
      </c>
      <c s="16" r="B1115">
        <v>41321.375</v>
      </c>
      <c s="13" r="C1115">
        <f>A1115+TIME(5,0,0)</f>
        <v>41321.5833333333</v>
      </c>
      <c s="17" r="D1115">
        <f>DATE(YEAR(C1115),MONTH(C1115),DAY(C1115))</f>
        <v>41321</v>
      </c>
      <c s="18" r="E1115">
        <f>HOUR(C1115)</f>
        <v>14</v>
      </c>
      <c t="str" s="18" r="F1115">
        <f>CONCATENATE("LMsched:",(H1115*1000))</f>
        <v>LMsched:32000</v>
      </c>
      <c s="11" r="G1115">
        <v>32</v>
      </c>
      <c s="6" r="H1115">
        <v>32</v>
      </c>
      <c s="25" r="I1115">
        <v>0</v>
      </c>
      <c t="str" s="18" r="J1115">
        <f>CONCATENATE("LMbid:",(G1115*1000))</f>
        <v>LMbid:32000</v>
      </c>
      <c t="str" s="18" r="K1115">
        <f>CONCATENATE("LMUnscheduled:",(I1115*1000))</f>
        <v>LMUnscheduled:0</v>
      </c>
      <c t="str" s="18" r="L1115">
        <f>CONCATENATE("LMPlanned:",(N1115*1000))</f>
        <v>LMPlanned:0</v>
      </c>
      <c t="str" s="18" r="M1115">
        <f>CONCATENATE("LMSettled:",(P1115*1000))</f>
        <v>LMSettled:32000</v>
      </c>
      <c s="25" r="N1115">
        <v>0</v>
      </c>
      <c s="24" r="O1115"/>
      <c s="6" r="P1115">
        <v>32</v>
      </c>
      <c s="10" r="Q1115">
        <v>-1</v>
      </c>
      <c s="28" r="R1115">
        <v>-34.53</v>
      </c>
      <c s="28" r="S1115">
        <v>1020.45</v>
      </c>
      <c s="10" r="T1115"/>
      <c s="20" r="U1115">
        <f>X1115*32</f>
        <v>1036.16</v>
      </c>
      <c s="29" r="V1115">
        <f>IF((U1115=0),0,(S1115/U1115))</f>
        <v>0.984838248919086</v>
      </c>
      <c s="28" r="X1115">
        <f>(AA1115+AB1115)*AC1115</f>
        <v>32.38</v>
      </c>
      <c s="10" r="Y1115"/>
      <c s="22" r="AA1115">
        <v>28.82</v>
      </c>
      <c s="22" r="AB1115">
        <v>3.56</v>
      </c>
      <c s="22" r="AC1115">
        <v>1</v>
      </c>
      <c s="22" r="AD1115">
        <v>0.98</v>
      </c>
    </row>
    <row customHeight="1" r="1116" ht="12.0">
      <c s="13" r="A1116">
        <v>41321.4166666667</v>
      </c>
      <c s="16" r="B1116">
        <v>41321.4166666667</v>
      </c>
      <c s="13" r="C1116">
        <f>A1116+TIME(5,0,0)</f>
        <v>41321.625</v>
      </c>
      <c s="17" r="D1116">
        <f>DATE(YEAR(C1116),MONTH(C1116),DAY(C1116))</f>
        <v>41321</v>
      </c>
      <c s="18" r="E1116">
        <f>HOUR(C1116)</f>
        <v>15</v>
      </c>
      <c t="str" s="18" r="F1116">
        <f>CONCATENATE("LMsched:",(H1116*1000))</f>
        <v>LMsched:32000</v>
      </c>
      <c s="11" r="G1116">
        <v>32</v>
      </c>
      <c s="6" r="H1116">
        <v>32</v>
      </c>
      <c s="25" r="I1116">
        <v>0</v>
      </c>
      <c t="str" s="18" r="J1116">
        <f>CONCATENATE("LMbid:",(G1116*1000))</f>
        <v>LMbid:32000</v>
      </c>
      <c t="str" s="18" r="K1116">
        <f>CONCATENATE("LMUnscheduled:",(I1116*1000))</f>
        <v>LMUnscheduled:0</v>
      </c>
      <c t="str" s="18" r="L1116">
        <f>CONCATENATE("LMPlanned:",(N1116*1000))</f>
        <v>LMPlanned:0</v>
      </c>
      <c t="str" s="18" r="M1116">
        <f>CONCATENATE("LMSettled:",(P1116*1000))</f>
        <v>LMSettled:32000</v>
      </c>
      <c s="25" r="N1116">
        <v>0</v>
      </c>
      <c s="24" r="O1116"/>
      <c s="6" r="P1116">
        <v>32</v>
      </c>
      <c s="10" r="Q1116">
        <v>-1</v>
      </c>
      <c s="28" r="R1116">
        <v>-33.53</v>
      </c>
      <c s="28" r="S1116">
        <v>571.37</v>
      </c>
      <c s="10" r="T1116"/>
      <c s="20" r="U1116">
        <f>X1116*32</f>
        <v>584.96</v>
      </c>
      <c s="29" r="V1116">
        <f>IF((U1116=0),0,(S1116/U1116))</f>
        <v>0.976767642231948</v>
      </c>
      <c s="28" r="X1116">
        <f>(AA1116+AB1116)*AC1116</f>
        <v>18.28</v>
      </c>
      <c s="10" r="Y1116"/>
      <c s="22" r="AA1116">
        <v>15.33</v>
      </c>
      <c s="22" r="AB1116">
        <v>2.95</v>
      </c>
      <c s="22" r="AC1116">
        <v>1</v>
      </c>
      <c s="22" r="AD1116">
        <v>0.98</v>
      </c>
    </row>
    <row customHeight="1" r="1117" ht="12.0">
      <c s="13" r="A1117">
        <v>41321.4583333333</v>
      </c>
      <c s="16" r="B1117">
        <v>41321.4583333333</v>
      </c>
      <c s="13" r="C1117">
        <f>A1117+TIME(5,0,0)</f>
        <v>41321.6666666667</v>
      </c>
      <c s="17" r="D1117">
        <f>DATE(YEAR(C1117),MONTH(C1117),DAY(C1117))</f>
        <v>41321</v>
      </c>
      <c s="18" r="E1117">
        <f>HOUR(C1117)</f>
        <v>16</v>
      </c>
      <c t="str" s="18" r="F1117">
        <f>CONCATENATE("LMsched:",(H1117*1000))</f>
        <v>LMsched:32000</v>
      </c>
      <c s="11" r="G1117">
        <v>32</v>
      </c>
      <c s="6" r="H1117">
        <v>32</v>
      </c>
      <c s="25" r="I1117">
        <v>0</v>
      </c>
      <c t="str" s="18" r="J1117">
        <f>CONCATENATE("LMbid:",(G1117*1000))</f>
        <v>LMbid:32000</v>
      </c>
      <c t="str" s="18" r="K1117">
        <f>CONCATENATE("LMUnscheduled:",(I1117*1000))</f>
        <v>LMUnscheduled:0</v>
      </c>
      <c t="str" s="18" r="L1117">
        <f>CONCATENATE("LMPlanned:",(N1117*1000))</f>
        <v>LMPlanned:0</v>
      </c>
      <c t="str" s="18" r="M1117">
        <f>CONCATENATE("LMSettled:",(P1117*1000))</f>
        <v>LMSettled:32000</v>
      </c>
      <c s="25" r="N1117">
        <v>0</v>
      </c>
      <c s="24" r="O1117"/>
      <c s="6" r="P1117">
        <v>32</v>
      </c>
      <c s="10" r="Q1117">
        <v>0</v>
      </c>
      <c s="28" r="R1117">
        <v>0</v>
      </c>
      <c s="28" r="S1117">
        <v>638.53</v>
      </c>
      <c s="10" r="T1117"/>
      <c s="20" r="U1117">
        <f>X1117*32</f>
        <v>653.44</v>
      </c>
      <c s="29" r="V1117">
        <f>IF((U1117=0),0,(S1117/U1117))</f>
        <v>0.977182296767875</v>
      </c>
      <c s="28" r="X1117">
        <f>(AA1117+AB1117)*AC1117</f>
        <v>20.42</v>
      </c>
      <c s="10" r="Y1117"/>
      <c s="22" r="AA1117">
        <v>17.08</v>
      </c>
      <c s="22" r="AB1117">
        <v>3.34</v>
      </c>
      <c s="22" r="AC1117">
        <v>1</v>
      </c>
      <c s="22" r="AD1117">
        <v>0.98</v>
      </c>
    </row>
    <row customHeight="1" r="1118" ht="12.0">
      <c s="13" r="A1118">
        <v>41321.5</v>
      </c>
      <c s="16" r="B1118">
        <v>41321.5</v>
      </c>
      <c s="13" r="C1118">
        <f>A1118+TIME(5,0,0)</f>
        <v>41321.7083333333</v>
      </c>
      <c s="17" r="D1118">
        <f>DATE(YEAR(C1118),MONTH(C1118),DAY(C1118))</f>
        <v>41321</v>
      </c>
      <c s="18" r="E1118">
        <f>HOUR(C1118)</f>
        <v>17</v>
      </c>
      <c t="str" s="18" r="F1118">
        <f>CONCATENATE("LMsched:",(H1118*1000))</f>
        <v>LMsched:32000</v>
      </c>
      <c s="11" r="G1118">
        <v>32</v>
      </c>
      <c s="6" r="H1118">
        <v>32</v>
      </c>
      <c s="25" r="I1118">
        <v>0</v>
      </c>
      <c t="str" s="18" r="J1118">
        <f>CONCATENATE("LMbid:",(G1118*1000))</f>
        <v>LMbid:32000</v>
      </c>
      <c t="str" s="18" r="K1118">
        <f>CONCATENATE("LMUnscheduled:",(I1118*1000))</f>
        <v>LMUnscheduled:0</v>
      </c>
      <c t="str" s="18" r="L1118">
        <f>CONCATENATE("LMPlanned:",(N1118*1000))</f>
        <v>LMPlanned:0</v>
      </c>
      <c t="str" s="18" r="M1118">
        <f>CONCATENATE("LMSettled:",(P1118*1000))</f>
        <v>LMSettled:32000</v>
      </c>
      <c s="25" r="N1118">
        <v>0</v>
      </c>
      <c s="24" r="O1118"/>
      <c s="6" r="P1118">
        <v>32</v>
      </c>
      <c s="10" r="Q1118">
        <v>-2</v>
      </c>
      <c s="28" r="R1118">
        <v>-64.8</v>
      </c>
      <c s="28" r="S1118">
        <v>778.05</v>
      </c>
      <c s="10" r="T1118"/>
      <c s="20" r="U1118">
        <f>X1118*32</f>
        <v>794.24</v>
      </c>
      <c s="29" r="V1118">
        <f>IF((U1118=0),0,(S1118/U1118))</f>
        <v>0.979615733279613</v>
      </c>
      <c s="28" r="X1118">
        <f>(AA1118+AB1118)*AC1118</f>
        <v>24.82</v>
      </c>
      <c s="10" r="Y1118"/>
      <c s="22" r="AA1118">
        <v>22.25</v>
      </c>
      <c s="22" r="AB1118">
        <v>2.57</v>
      </c>
      <c s="22" r="AC1118">
        <v>1</v>
      </c>
      <c s="22" r="AD1118">
        <v>0.98</v>
      </c>
    </row>
    <row customHeight="1" r="1119" ht="12.0">
      <c s="13" r="A1119">
        <v>41321.5416666667</v>
      </c>
      <c s="16" r="B1119">
        <v>41321.5416666667</v>
      </c>
      <c s="13" r="C1119">
        <f>A1119+TIME(5,0,0)</f>
        <v>41321.75</v>
      </c>
      <c s="17" r="D1119">
        <f>DATE(YEAR(C1119),MONTH(C1119),DAY(C1119))</f>
        <v>41321</v>
      </c>
      <c s="18" r="E1119">
        <f>HOUR(C1119)</f>
        <v>18</v>
      </c>
      <c t="str" s="18" r="F1119">
        <f>CONCATENATE("LMsched:",(H1119*1000))</f>
        <v>LMsched:32000</v>
      </c>
      <c s="11" r="G1119">
        <v>32</v>
      </c>
      <c s="6" r="H1119">
        <v>32</v>
      </c>
      <c s="25" r="I1119">
        <v>0</v>
      </c>
      <c t="str" s="18" r="J1119">
        <f>CONCATENATE("LMbid:",(G1119*1000))</f>
        <v>LMbid:32000</v>
      </c>
      <c t="str" s="18" r="K1119">
        <f>CONCATENATE("LMUnscheduled:",(I1119*1000))</f>
        <v>LMUnscheduled:0</v>
      </c>
      <c t="str" s="18" r="L1119">
        <f>CONCATENATE("LMPlanned:",(N1119*1000))</f>
        <v>LMPlanned:0</v>
      </c>
      <c t="str" s="18" r="M1119">
        <f>CONCATENATE("LMSettled:",(P1119*1000))</f>
        <v>LMSettled:32000</v>
      </c>
      <c s="25" r="N1119">
        <v>0</v>
      </c>
      <c s="24" r="O1119"/>
      <c s="6" r="P1119">
        <v>32</v>
      </c>
      <c s="10" r="Q1119">
        <v>-1</v>
      </c>
      <c s="28" r="R1119">
        <v>-32.16</v>
      </c>
      <c s="28" r="S1119">
        <v>599.15</v>
      </c>
      <c s="10" r="T1119"/>
      <c s="20" r="U1119">
        <f>X1119*32</f>
        <v>616.96</v>
      </c>
      <c s="29" r="V1119">
        <f>IF((U1119=0),0,(S1119/U1119))</f>
        <v>0.971132650414938</v>
      </c>
      <c s="28" r="X1119">
        <f>(AA1119+AB1119)*AC1119</f>
        <v>19.28</v>
      </c>
      <c s="10" r="Y1119"/>
      <c s="22" r="AA1119">
        <v>16.29</v>
      </c>
      <c s="22" r="AB1119">
        <v>2.99</v>
      </c>
      <c s="22" r="AC1119">
        <v>1</v>
      </c>
      <c s="22" r="AD1119">
        <v>0.97</v>
      </c>
    </row>
    <row customHeight="1" r="1120" ht="12.0">
      <c s="13" r="A1120">
        <v>41321.5833333333</v>
      </c>
      <c s="16" r="B1120">
        <v>41321.5833333333</v>
      </c>
      <c s="13" r="C1120">
        <f>A1120+TIME(5,0,0)</f>
        <v>41321.7916666667</v>
      </c>
      <c s="17" r="D1120">
        <f>DATE(YEAR(C1120),MONTH(C1120),DAY(C1120))</f>
        <v>41321</v>
      </c>
      <c s="18" r="E1120">
        <f>HOUR(C1120)</f>
        <v>19</v>
      </c>
      <c t="str" s="18" r="F1120">
        <f>CONCATENATE("LMsched:",(H1120*1000))</f>
        <v>LMsched:32000</v>
      </c>
      <c s="11" r="G1120">
        <v>32</v>
      </c>
      <c s="6" r="H1120">
        <v>32</v>
      </c>
      <c s="25" r="I1120">
        <v>0</v>
      </c>
      <c t="str" s="18" r="J1120">
        <f>CONCATENATE("LMbid:",(G1120*1000))</f>
        <v>LMbid:32000</v>
      </c>
      <c t="str" s="18" r="K1120">
        <f>CONCATENATE("LMUnscheduled:",(I1120*1000))</f>
        <v>LMUnscheduled:0</v>
      </c>
      <c t="str" s="18" r="L1120">
        <f>CONCATENATE("LMPlanned:",(N1120*1000))</f>
        <v>LMPlanned:0</v>
      </c>
      <c t="str" s="18" r="M1120">
        <f>CONCATENATE("LMSettled:",(P1120*1000))</f>
        <v>LMSettled:32000</v>
      </c>
      <c s="25" r="N1120">
        <v>0</v>
      </c>
      <c s="24" r="O1120"/>
      <c s="6" r="P1120">
        <v>32</v>
      </c>
      <c s="10" r="Q1120">
        <v>0</v>
      </c>
      <c s="28" r="R1120">
        <v>0</v>
      </c>
      <c s="28" r="S1120">
        <v>505.07</v>
      </c>
      <c s="10" r="T1120"/>
      <c s="20" r="U1120">
        <f>X1120*32</f>
        <v>518.72</v>
      </c>
      <c s="29" r="V1120">
        <f>IF((U1120=0),0,(S1120/U1120))</f>
        <v>0.973685225169648</v>
      </c>
      <c s="28" r="X1120">
        <f>(AA1120+AB1120)*AC1120</f>
        <v>16.21</v>
      </c>
      <c s="10" r="Y1120"/>
      <c s="22" r="AA1120">
        <v>13.3</v>
      </c>
      <c s="22" r="AB1120">
        <v>2.91</v>
      </c>
      <c s="22" r="AC1120">
        <v>1</v>
      </c>
      <c s="22" r="AD1120">
        <v>0.97</v>
      </c>
    </row>
    <row customHeight="1" r="1121" ht="12.0">
      <c s="13" r="A1121">
        <v>41321.625</v>
      </c>
      <c s="16" r="B1121">
        <v>41321.625</v>
      </c>
      <c s="13" r="C1121">
        <f>A1121+TIME(5,0,0)</f>
        <v>41321.8333333333</v>
      </c>
      <c s="17" r="D1121">
        <f>DATE(YEAR(C1121),MONTH(C1121),DAY(C1121))</f>
        <v>41321</v>
      </c>
      <c s="18" r="E1121">
        <f>HOUR(C1121)</f>
        <v>20</v>
      </c>
      <c t="str" s="18" r="F1121">
        <f>CONCATENATE("LMsched:",(H1121*1000))</f>
        <v>LMsched:32000</v>
      </c>
      <c s="11" r="G1121">
        <v>32</v>
      </c>
      <c s="6" r="H1121">
        <v>32</v>
      </c>
      <c s="25" r="I1121">
        <v>0</v>
      </c>
      <c t="str" s="18" r="J1121">
        <f>CONCATENATE("LMbid:",(G1121*1000))</f>
        <v>LMbid:32000</v>
      </c>
      <c t="str" s="18" r="K1121">
        <f>CONCATENATE("LMUnscheduled:",(I1121*1000))</f>
        <v>LMUnscheduled:0</v>
      </c>
      <c t="str" s="18" r="L1121">
        <f>CONCATENATE("LMPlanned:",(N1121*1000))</f>
        <v>LMPlanned:0</v>
      </c>
      <c t="str" s="18" r="M1121">
        <f>CONCATENATE("LMSettled:",(P1121*1000))</f>
        <v>LMSettled:32000</v>
      </c>
      <c s="25" r="N1121">
        <v>0</v>
      </c>
      <c s="24" r="O1121"/>
      <c s="6" r="P1121">
        <v>32</v>
      </c>
      <c s="10" r="Q1121">
        <v>-2</v>
      </c>
      <c s="28" r="R1121">
        <v>-58.28</v>
      </c>
      <c s="28" r="S1121">
        <v>489.53</v>
      </c>
      <c s="10" r="T1121"/>
      <c s="20" r="U1121">
        <f>X1121*32</f>
        <v>500.8</v>
      </c>
      <c s="29" r="V1121">
        <f>IF((U1121=0),0,(S1121/U1121))</f>
        <v>0.977496006389776</v>
      </c>
      <c s="28" r="X1121">
        <f>(AA1121+AB1121)*AC1121</f>
        <v>15.65</v>
      </c>
      <c s="10" r="Y1121"/>
      <c s="22" r="AA1121">
        <v>12.14</v>
      </c>
      <c s="22" r="AB1121">
        <v>3.51</v>
      </c>
      <c s="22" r="AC1121">
        <v>1</v>
      </c>
      <c s="22" r="AD1121">
        <v>0.98</v>
      </c>
    </row>
    <row customHeight="1" r="1122" ht="12.0">
      <c s="13" r="A1122">
        <v>41321.6666666667</v>
      </c>
      <c s="16" r="B1122">
        <v>41321.6666666667</v>
      </c>
      <c s="13" r="C1122">
        <f>A1122+TIME(5,0,0)</f>
        <v>41321.875</v>
      </c>
      <c s="17" r="D1122">
        <f>DATE(YEAR(C1122),MONTH(C1122),DAY(C1122))</f>
        <v>41321</v>
      </c>
      <c s="18" r="E1122">
        <f>HOUR(C1122)</f>
        <v>21</v>
      </c>
      <c t="str" s="18" r="F1122">
        <f>CONCATENATE("LMsched:",(H1122*1000))</f>
        <v>LMsched:32000</v>
      </c>
      <c s="11" r="G1122">
        <v>32</v>
      </c>
      <c s="6" r="H1122">
        <v>32</v>
      </c>
      <c s="25" r="I1122">
        <v>0</v>
      </c>
      <c t="str" s="18" r="J1122">
        <f>CONCATENATE("LMbid:",(G1122*1000))</f>
        <v>LMbid:32000</v>
      </c>
      <c t="str" s="18" r="K1122">
        <f>CONCATENATE("LMUnscheduled:",(I1122*1000))</f>
        <v>LMUnscheduled:0</v>
      </c>
      <c t="str" s="18" r="L1122">
        <f>CONCATENATE("LMPlanned:",(N1122*1000))</f>
        <v>LMPlanned:0</v>
      </c>
      <c t="str" s="18" r="M1122">
        <f>CONCATENATE("LMSettled:",(P1122*1000))</f>
        <v>LMSettled:32000</v>
      </c>
      <c s="25" r="N1122">
        <v>0</v>
      </c>
      <c s="24" r="O1122"/>
      <c s="6" r="P1122">
        <v>32</v>
      </c>
      <c s="10" r="Q1122">
        <v>-1</v>
      </c>
      <c s="28" r="R1122">
        <v>-28.85</v>
      </c>
      <c s="28" r="S1122">
        <v>600.9</v>
      </c>
      <c s="10" r="T1122"/>
      <c s="20" r="U1122">
        <f>X1122*32</f>
        <v>620.8</v>
      </c>
      <c s="29" r="V1122">
        <f>IF((U1122=0),0,(S1122/U1122))</f>
        <v>0.967944587628866</v>
      </c>
      <c s="28" r="X1122">
        <f>(AA1122+AB1122)*AC1122</f>
        <v>19.4</v>
      </c>
      <c s="10" r="Y1122"/>
      <c s="22" r="AA1122">
        <v>16.62</v>
      </c>
      <c s="22" r="AB1122">
        <v>2.78</v>
      </c>
      <c s="22" r="AC1122">
        <v>1</v>
      </c>
      <c s="22" r="AD1122">
        <v>0.97</v>
      </c>
    </row>
    <row customHeight="1" r="1123" ht="12.0">
      <c s="13" r="A1123">
        <v>41321.7083333333</v>
      </c>
      <c s="16" r="B1123">
        <v>41321.7083333333</v>
      </c>
      <c s="13" r="C1123">
        <f>A1123+TIME(5,0,0)</f>
        <v>41321.9166666667</v>
      </c>
      <c s="17" r="D1123">
        <f>DATE(YEAR(C1123),MONTH(C1123),DAY(C1123))</f>
        <v>41321</v>
      </c>
      <c s="18" r="E1123">
        <f>HOUR(C1123)</f>
        <v>22</v>
      </c>
      <c t="str" s="18" r="F1123">
        <f>CONCATENATE("LMsched:",(H1123*1000))</f>
        <v>LMsched:32000</v>
      </c>
      <c s="11" r="G1123">
        <v>32</v>
      </c>
      <c s="6" r="H1123">
        <v>32</v>
      </c>
      <c s="25" r="I1123">
        <v>0</v>
      </c>
      <c t="str" s="18" r="J1123">
        <f>CONCATENATE("LMbid:",(G1123*1000))</f>
        <v>LMbid:32000</v>
      </c>
      <c t="str" s="18" r="K1123">
        <f>CONCATENATE("LMUnscheduled:",(I1123*1000))</f>
        <v>LMUnscheduled:0</v>
      </c>
      <c t="str" s="18" r="L1123">
        <f>CONCATENATE("LMPlanned:",(N1123*1000))</f>
        <v>LMPlanned:0</v>
      </c>
      <c t="str" s="18" r="M1123">
        <f>CONCATENATE("LMSettled:",(P1123*1000))</f>
        <v>LMSettled:32000</v>
      </c>
      <c s="25" r="N1123">
        <v>0</v>
      </c>
      <c s="24" r="O1123"/>
      <c s="6" r="P1123">
        <v>32</v>
      </c>
      <c s="10" r="Q1123">
        <v>-1</v>
      </c>
      <c s="28" r="R1123">
        <v>-30.05</v>
      </c>
      <c s="28" r="S1123">
        <v>374.62</v>
      </c>
      <c s="10" r="T1123"/>
      <c s="20" r="U1123">
        <f>X1123*32</f>
        <v>392</v>
      </c>
      <c s="29" r="V1123">
        <f>IF((U1123=0),0,(S1123/U1123))</f>
        <v>0.955663265306122</v>
      </c>
      <c s="28" r="X1123">
        <f>(AA1123+AB1123)*AC1123</f>
        <v>12.25</v>
      </c>
      <c s="10" r="Y1123"/>
      <c s="22" r="AA1123">
        <v>9.19</v>
      </c>
      <c s="22" r="AB1123">
        <v>3.06</v>
      </c>
      <c s="22" r="AC1123">
        <v>1</v>
      </c>
      <c s="22" r="AD1123">
        <v>0.96</v>
      </c>
    </row>
    <row customHeight="1" r="1124" ht="12.0">
      <c s="13" r="A1124">
        <v>41321.75</v>
      </c>
      <c s="16" r="B1124">
        <v>41321.75</v>
      </c>
      <c s="13" r="C1124">
        <f>A1124+TIME(5,0,0)</f>
        <v>41321.9583333333</v>
      </c>
      <c s="17" r="D1124">
        <f>DATE(YEAR(C1124),MONTH(C1124),DAY(C1124))</f>
        <v>41321</v>
      </c>
      <c s="18" r="E1124">
        <f>HOUR(C1124)</f>
        <v>23</v>
      </c>
      <c t="str" s="18" r="F1124">
        <f>CONCATENATE("LMsched:",(H1124*1000))</f>
        <v>LMsched:32000</v>
      </c>
      <c s="11" r="G1124">
        <v>32</v>
      </c>
      <c s="6" r="H1124">
        <v>32</v>
      </c>
      <c s="25" r="I1124">
        <v>0</v>
      </c>
      <c t="str" s="18" r="J1124">
        <f>CONCATENATE("LMbid:",(G1124*1000))</f>
        <v>LMbid:32000</v>
      </c>
      <c t="str" s="18" r="K1124">
        <f>CONCATENATE("LMUnscheduled:",(I1124*1000))</f>
        <v>LMUnscheduled:0</v>
      </c>
      <c t="str" s="18" r="L1124">
        <f>CONCATENATE("LMPlanned:",(N1124*1000))</f>
        <v>LMPlanned:0</v>
      </c>
      <c t="str" s="18" r="M1124">
        <f>CONCATENATE("LMSettled:",(P1124*1000))</f>
        <v>LMSettled:32000</v>
      </c>
      <c s="25" r="N1124">
        <v>0</v>
      </c>
      <c s="24" r="O1124"/>
      <c s="6" r="P1124">
        <v>32</v>
      </c>
      <c s="10" r="Q1124">
        <v>-1</v>
      </c>
      <c s="28" r="R1124">
        <v>-32.07</v>
      </c>
      <c s="28" r="S1124">
        <v>395.69</v>
      </c>
      <c s="10" r="T1124"/>
      <c s="20" r="U1124">
        <f>X1124*32</f>
        <v>404.16</v>
      </c>
      <c s="29" r="V1124">
        <f>IF((U1124=0),0,(S1124/U1124))</f>
        <v>0.979042953285827</v>
      </c>
      <c s="28" r="X1124">
        <f>(AA1124+AB1124)*AC1124</f>
        <v>12.63</v>
      </c>
      <c s="10" r="Y1124"/>
      <c s="22" r="AA1124">
        <v>10.15</v>
      </c>
      <c s="22" r="AB1124">
        <v>2.48</v>
      </c>
      <c s="22" r="AC1124">
        <v>1</v>
      </c>
      <c s="22" r="AD1124">
        <v>0.98</v>
      </c>
    </row>
    <row customHeight="1" r="1125" ht="12.0">
      <c s="13" r="A1125">
        <v>41321.7916666667</v>
      </c>
      <c s="16" r="B1125">
        <v>41321.7916666667</v>
      </c>
      <c s="13" r="C1125">
        <f>A1125+TIME(5,0,0)</f>
        <v>41322</v>
      </c>
      <c s="17" r="D1125">
        <f>DATE(YEAR(C1125),MONTH(C1125),DAY(C1125))</f>
        <v>41322</v>
      </c>
      <c s="18" r="E1125">
        <f>HOUR(C1125)</f>
        <v>0</v>
      </c>
      <c t="str" s="18" r="F1125">
        <f>CONCATENATE("LMsched:",(H1125*1000))</f>
        <v>LMsched:32000</v>
      </c>
      <c s="11" r="G1125">
        <v>32</v>
      </c>
      <c s="6" r="H1125">
        <v>32</v>
      </c>
      <c s="25" r="I1125">
        <v>0</v>
      </c>
      <c t="str" s="18" r="J1125">
        <f>CONCATENATE("LMbid:",(G1125*1000))</f>
        <v>LMbid:32000</v>
      </c>
      <c t="str" s="18" r="K1125">
        <f>CONCATENATE("LMUnscheduled:",(I1125*1000))</f>
        <v>LMUnscheduled:0</v>
      </c>
      <c t="str" s="18" r="L1125">
        <f>CONCATENATE("LMPlanned:",(N1125*1000))</f>
        <v>LMPlanned:0</v>
      </c>
      <c t="str" s="18" r="M1125">
        <f>CONCATENATE("LMSettled:",(P1125*1000))</f>
        <v>LMSettled:32000</v>
      </c>
      <c s="25" r="N1125">
        <v>0</v>
      </c>
      <c s="24" r="O1125"/>
      <c s="6" r="P1125">
        <v>32</v>
      </c>
      <c s="10" r="Q1125">
        <v>-1</v>
      </c>
      <c s="28" r="R1125">
        <v>-34.93</v>
      </c>
      <c s="28" r="S1125">
        <v>736.24</v>
      </c>
      <c s="10" r="T1125"/>
      <c s="20" r="U1125">
        <f>X1125*32</f>
        <v>754.24</v>
      </c>
      <c s="29" r="V1125">
        <f>IF((U1125=0),0,(S1125/U1125))</f>
        <v>0.976134917267713</v>
      </c>
      <c s="28" r="X1125">
        <f>(AA1125+AB1125)*AC1125</f>
        <v>23.57</v>
      </c>
      <c s="10" r="Y1125"/>
      <c s="22" r="AA1125">
        <v>21.42</v>
      </c>
      <c s="22" r="AB1125">
        <v>2.15</v>
      </c>
      <c s="22" r="AC1125">
        <v>1</v>
      </c>
      <c s="22" r="AD1125">
        <v>0.98</v>
      </c>
    </row>
    <row customHeight="1" r="1126" ht="12.0">
      <c s="13" r="A1126">
        <v>41321.8333333333</v>
      </c>
      <c s="16" r="B1126">
        <v>41321.8333333333</v>
      </c>
      <c s="13" r="C1126">
        <f>A1126+TIME(5,0,0)</f>
        <v>41322.0416666667</v>
      </c>
      <c s="17" r="D1126">
        <f>DATE(YEAR(C1126),MONTH(C1126),DAY(C1126))</f>
        <v>41322</v>
      </c>
      <c s="18" r="E1126">
        <f>HOUR(C1126)</f>
        <v>1</v>
      </c>
      <c t="str" s="18" r="F1126">
        <f>CONCATENATE("LMsched:",(H1126*1000))</f>
        <v>LMsched:32000</v>
      </c>
      <c s="11" r="G1126">
        <v>32</v>
      </c>
      <c s="6" r="H1126">
        <v>32</v>
      </c>
      <c s="25" r="I1126">
        <v>0</v>
      </c>
      <c t="str" s="18" r="J1126">
        <f>CONCATENATE("LMbid:",(G1126*1000))</f>
        <v>LMbid:32000</v>
      </c>
      <c t="str" s="18" r="K1126">
        <f>CONCATENATE("LMUnscheduled:",(I1126*1000))</f>
        <v>LMUnscheduled:0</v>
      </c>
      <c t="str" s="18" r="L1126">
        <f>CONCATENATE("LMPlanned:",(N1126*1000))</f>
        <v>LMPlanned:0</v>
      </c>
      <c t="str" s="18" r="M1126">
        <f>CONCATENATE("LMSettled:",(P1126*1000))</f>
        <v>LMSettled:32000</v>
      </c>
      <c s="25" r="N1126">
        <v>0</v>
      </c>
      <c s="24" r="O1126"/>
      <c s="6" r="P1126">
        <v>32</v>
      </c>
      <c s="10" r="Q1126">
        <v>-1</v>
      </c>
      <c s="28" r="R1126">
        <v>-34.41</v>
      </c>
      <c s="28" r="S1126">
        <v>437.63</v>
      </c>
      <c s="10" r="T1126"/>
      <c s="20" r="U1126">
        <f>X1126*32</f>
        <v>448.96</v>
      </c>
      <c s="29" r="V1126">
        <f>IF((U1126=0),0,(S1126/U1126))</f>
        <v>0.974763898788311</v>
      </c>
      <c s="28" r="X1126">
        <f>(AA1126+AB1126)*AC1126</f>
        <v>14.03</v>
      </c>
      <c s="10" r="Y1126"/>
      <c s="22" r="AA1126">
        <v>12.36</v>
      </c>
      <c s="22" r="AB1126">
        <v>1.67</v>
      </c>
      <c s="22" r="AC1126">
        <v>1</v>
      </c>
      <c s="22" r="AD1126">
        <v>0.97</v>
      </c>
    </row>
    <row customHeight="1" r="1127" ht="12.0">
      <c s="13" r="A1127">
        <v>41321.875</v>
      </c>
      <c s="16" r="B1127">
        <v>41321.875</v>
      </c>
      <c s="13" r="C1127">
        <f>A1127+TIME(5,0,0)</f>
        <v>41322.0833333333</v>
      </c>
      <c s="17" r="D1127">
        <f>DATE(YEAR(C1127),MONTH(C1127),DAY(C1127))</f>
        <v>41322</v>
      </c>
      <c s="18" r="E1127">
        <f>HOUR(C1127)</f>
        <v>2</v>
      </c>
      <c t="str" s="18" r="F1127">
        <f>CONCATENATE("LMsched:",(H1127*1000))</f>
        <v>LMsched:32000</v>
      </c>
      <c s="11" r="G1127">
        <v>32</v>
      </c>
      <c s="6" r="H1127">
        <v>32</v>
      </c>
      <c s="25" r="I1127">
        <v>0</v>
      </c>
      <c t="str" s="18" r="J1127">
        <f>CONCATENATE("LMbid:",(G1127*1000))</f>
        <v>LMbid:32000</v>
      </c>
      <c t="str" s="18" r="K1127">
        <f>CONCATENATE("LMUnscheduled:",(I1127*1000))</f>
        <v>LMUnscheduled:0</v>
      </c>
      <c t="str" s="18" r="L1127">
        <f>CONCATENATE("LMPlanned:",(N1127*1000))</f>
        <v>LMPlanned:0</v>
      </c>
      <c t="str" s="18" r="M1127">
        <f>CONCATENATE("LMSettled:",(P1127*1000))</f>
        <v>LMSettled:32000</v>
      </c>
      <c s="25" r="N1127">
        <v>0</v>
      </c>
      <c s="24" r="O1127"/>
      <c s="6" r="P1127">
        <v>32</v>
      </c>
      <c s="10" r="Q1127">
        <v>-1</v>
      </c>
      <c s="28" r="R1127">
        <v>-34.84</v>
      </c>
      <c s="28" r="S1127">
        <v>767.47</v>
      </c>
      <c s="10" r="T1127"/>
      <c s="20" r="U1127">
        <f>X1127*32</f>
        <v>783.36</v>
      </c>
      <c s="29" r="V1127">
        <f>IF((U1127=0),0,(S1127/U1127))</f>
        <v>0.979715584150327</v>
      </c>
      <c s="28" r="X1127">
        <f>(AA1127+AB1127)*AC1127</f>
        <v>24.48</v>
      </c>
      <c s="10" r="Y1127"/>
      <c s="22" r="AA1127">
        <v>22.35</v>
      </c>
      <c s="22" r="AB1127">
        <v>2.13</v>
      </c>
      <c s="22" r="AC1127">
        <v>1</v>
      </c>
      <c s="22" r="AD1127">
        <v>0.98</v>
      </c>
    </row>
    <row customHeight="1" r="1128" ht="12.0">
      <c s="13" r="A1128">
        <v>41321.9166666667</v>
      </c>
      <c s="16" r="B1128">
        <v>41321.9166666667</v>
      </c>
      <c s="13" r="C1128">
        <f>A1128+TIME(5,0,0)</f>
        <v>41322.125</v>
      </c>
      <c s="17" r="D1128">
        <f>DATE(YEAR(C1128),MONTH(C1128),DAY(C1128))</f>
        <v>41322</v>
      </c>
      <c s="18" r="E1128">
        <f>HOUR(C1128)</f>
        <v>3</v>
      </c>
      <c t="str" s="18" r="F1128">
        <f>CONCATENATE("LMsched:",(H1128*1000))</f>
        <v>LMsched:32000</v>
      </c>
      <c s="11" r="G1128">
        <v>32</v>
      </c>
      <c s="6" r="H1128">
        <v>32</v>
      </c>
      <c s="25" r="I1128">
        <v>0</v>
      </c>
      <c t="str" s="18" r="J1128">
        <f>CONCATENATE("LMbid:",(G1128*1000))</f>
        <v>LMbid:32000</v>
      </c>
      <c t="str" s="18" r="K1128">
        <f>CONCATENATE("LMUnscheduled:",(I1128*1000))</f>
        <v>LMUnscheduled:0</v>
      </c>
      <c t="str" s="18" r="L1128">
        <f>CONCATENATE("LMPlanned:",(N1128*1000))</f>
        <v>LMPlanned:0</v>
      </c>
      <c t="str" s="18" r="M1128">
        <f>CONCATENATE("LMSettled:",(P1128*1000))</f>
        <v>LMSettled:32000</v>
      </c>
      <c s="25" r="N1128">
        <v>0</v>
      </c>
      <c s="24" r="O1128"/>
      <c s="6" r="P1128">
        <v>32</v>
      </c>
      <c s="10" r="Q1128">
        <v>-2</v>
      </c>
      <c s="28" r="R1128">
        <v>-66.74</v>
      </c>
      <c s="28" r="S1128">
        <v>832.5</v>
      </c>
      <c s="10" r="T1128"/>
      <c s="20" r="U1128">
        <f>X1128*32</f>
        <v>847.36</v>
      </c>
      <c s="29" r="V1128">
        <f>IF((U1128=0),0,(S1128/U1128))</f>
        <v>0.982463179758308</v>
      </c>
      <c s="28" r="X1128">
        <f>(AA1128+AB1128)*AC1128</f>
        <v>26.48</v>
      </c>
      <c s="10" r="Y1128"/>
      <c s="22" r="AA1128">
        <v>24.22</v>
      </c>
      <c s="22" r="AB1128">
        <v>2.26</v>
      </c>
      <c s="22" r="AC1128">
        <v>1</v>
      </c>
      <c s="22" r="AD1128">
        <v>0.98</v>
      </c>
    </row>
    <row customHeight="1" r="1129" ht="12.0">
      <c s="13" r="A1129">
        <v>41321.9583333333</v>
      </c>
      <c s="16" r="B1129">
        <v>41321.9583333333</v>
      </c>
      <c s="13" r="C1129">
        <f>A1129+TIME(5,0,0)</f>
        <v>41322.1666666667</v>
      </c>
      <c s="17" r="D1129">
        <f>DATE(YEAR(C1129),MONTH(C1129),DAY(C1129))</f>
        <v>41322</v>
      </c>
      <c s="18" r="E1129">
        <f>HOUR(C1129)</f>
        <v>4</v>
      </c>
      <c t="str" s="18" r="F1129">
        <f>CONCATENATE("LMsched:",(H1129*1000))</f>
        <v>LMsched:32000</v>
      </c>
      <c s="11" r="G1129">
        <v>32</v>
      </c>
      <c s="6" r="H1129">
        <v>32</v>
      </c>
      <c s="25" r="I1129">
        <v>0</v>
      </c>
      <c t="str" s="18" r="J1129">
        <f>CONCATENATE("LMbid:",(G1129*1000))</f>
        <v>LMbid:32000</v>
      </c>
      <c t="str" s="18" r="K1129">
        <f>CONCATENATE("LMUnscheduled:",(I1129*1000))</f>
        <v>LMUnscheduled:0</v>
      </c>
      <c t="str" s="18" r="L1129">
        <f>CONCATENATE("LMPlanned:",(N1129*1000))</f>
        <v>LMPlanned:0</v>
      </c>
      <c t="str" s="18" r="M1129">
        <f>CONCATENATE("LMSettled:",(P1129*1000))</f>
        <v>LMSettled:32000</v>
      </c>
      <c s="25" r="N1129">
        <v>0</v>
      </c>
      <c s="24" r="O1129"/>
      <c s="6" r="P1129">
        <v>32</v>
      </c>
      <c s="10" r="Q1129">
        <v>-1</v>
      </c>
      <c s="28" r="R1129">
        <v>-31.54</v>
      </c>
      <c s="28" r="S1129">
        <v>627.31</v>
      </c>
      <c s="10" r="T1129"/>
      <c s="20" r="U1129">
        <f>X1129*32</f>
        <v>648.64</v>
      </c>
      <c s="29" r="V1129">
        <f>IF((U1129=0),0,(S1129/U1129))</f>
        <v>0.967115811544154</v>
      </c>
      <c s="28" r="X1129">
        <f>(AA1129+AB1129)*AC1129</f>
        <v>20.27</v>
      </c>
      <c s="10" r="Y1129"/>
      <c s="22" r="AA1129">
        <v>18.68</v>
      </c>
      <c s="22" r="AB1129">
        <v>1.59</v>
      </c>
      <c s="22" r="AC1129">
        <v>1</v>
      </c>
      <c s="22" r="AD1129">
        <v>0.97</v>
      </c>
    </row>
    <row customHeight="1" r="1130" ht="12.0">
      <c s="13" r="A1130">
        <v>41322</v>
      </c>
      <c s="16" r="B1130">
        <v>41322</v>
      </c>
      <c s="13" r="C1130">
        <f>A1130+TIME(5,0,0)</f>
        <v>41322.2083333333</v>
      </c>
      <c s="17" r="D1130">
        <f>DATE(YEAR(C1130),MONTH(C1130),DAY(C1130))</f>
        <v>41322</v>
      </c>
      <c s="18" r="E1130">
        <f>HOUR(C1130)</f>
        <v>5</v>
      </c>
      <c t="str" s="18" r="F1130">
        <f>CONCATENATE("LMsched:",(H1130*1000))</f>
        <v>LMsched:32000</v>
      </c>
      <c s="11" r="G1130">
        <v>32</v>
      </c>
      <c s="6" r="H1130">
        <v>32</v>
      </c>
      <c s="25" r="I1130">
        <v>0</v>
      </c>
      <c t="str" s="18" r="J1130">
        <f>CONCATENATE("LMbid:",(G1130*1000))</f>
        <v>LMbid:32000</v>
      </c>
      <c t="str" s="18" r="K1130">
        <f>CONCATENATE("LMUnscheduled:",(I1130*1000))</f>
        <v>LMUnscheduled:0</v>
      </c>
      <c t="str" s="18" r="L1130">
        <f>CONCATENATE("LMPlanned:",(N1130*1000))</f>
        <v>LMPlanned:0</v>
      </c>
      <c t="str" s="18" r="M1130">
        <f>CONCATENATE("LMSettled:",(P1130*1000))</f>
        <v>LMSettled:32000</v>
      </c>
      <c s="25" r="N1130">
        <v>0</v>
      </c>
      <c s="24" r="O1130"/>
      <c s="6" r="P1130">
        <v>32</v>
      </c>
      <c s="10" r="Q1130">
        <v>0</v>
      </c>
      <c s="28" r="R1130">
        <v>0</v>
      </c>
      <c s="28" r="S1130">
        <v>732.65</v>
      </c>
      <c s="10" r="T1130"/>
      <c s="20" r="U1130">
        <f>X1130*32</f>
        <v>747.2</v>
      </c>
      <c s="29" r="V1130">
        <f>IF((U1130=0),0,(S1130/U1130))</f>
        <v>0.980527301927195</v>
      </c>
      <c s="28" r="X1130">
        <f>(AA1130+AB1130)*AC1130</f>
        <v>23.35</v>
      </c>
      <c s="10" r="Y1130"/>
      <c s="22" r="AA1130">
        <v>20.75</v>
      </c>
      <c s="22" r="AB1130">
        <v>2.6</v>
      </c>
      <c s="22" r="AC1130">
        <v>1</v>
      </c>
      <c s="22" r="AD1130">
        <v>0.98</v>
      </c>
    </row>
    <row customHeight="1" r="1131" ht="12.0">
      <c s="13" r="A1131">
        <v>41322.0416666667</v>
      </c>
      <c s="16" r="B1131">
        <v>41322.0416666667</v>
      </c>
      <c s="13" r="C1131">
        <f>A1131+TIME(5,0,0)</f>
        <v>41322.25</v>
      </c>
      <c s="17" r="D1131">
        <f>DATE(YEAR(C1131),MONTH(C1131),DAY(C1131))</f>
        <v>41322</v>
      </c>
      <c s="18" r="E1131">
        <f>HOUR(C1131)</f>
        <v>6</v>
      </c>
      <c t="str" s="18" r="F1131">
        <f>CONCATENATE("LMsched:",(H1131*1000))</f>
        <v>LMsched:32000</v>
      </c>
      <c s="11" r="G1131">
        <v>32</v>
      </c>
      <c s="6" r="H1131">
        <v>32</v>
      </c>
      <c s="25" r="I1131">
        <v>0</v>
      </c>
      <c t="str" s="18" r="J1131">
        <f>CONCATENATE("LMbid:",(G1131*1000))</f>
        <v>LMbid:32000</v>
      </c>
      <c t="str" s="18" r="K1131">
        <f>CONCATENATE("LMUnscheduled:",(I1131*1000))</f>
        <v>LMUnscheduled:0</v>
      </c>
      <c t="str" s="18" r="L1131">
        <f>CONCATENATE("LMPlanned:",(N1131*1000))</f>
        <v>LMPlanned:0</v>
      </c>
      <c t="str" s="18" r="M1131">
        <f>CONCATENATE("LMSettled:",(P1131*1000))</f>
        <v>LMSettled:32000</v>
      </c>
      <c s="25" r="N1131">
        <v>0</v>
      </c>
      <c s="24" r="O1131"/>
      <c s="6" r="P1131">
        <v>32</v>
      </c>
      <c s="10" r="Q1131">
        <v>0</v>
      </c>
      <c s="28" r="R1131">
        <v>0</v>
      </c>
      <c s="28" r="S1131">
        <v>355</v>
      </c>
      <c s="10" r="T1131"/>
      <c s="20" r="U1131">
        <f>X1131*32</f>
        <v>360.64</v>
      </c>
      <c s="29" r="V1131">
        <f>IF((U1131=0),0,(S1131/U1131))</f>
        <v>0.984361135758651</v>
      </c>
      <c s="28" r="X1131">
        <f>(AA1131+AB1131)*AC1131</f>
        <v>11.27</v>
      </c>
      <c s="10" r="Y1131"/>
      <c s="22" r="AA1131">
        <v>8.4</v>
      </c>
      <c s="22" r="AB1131">
        <v>2.87</v>
      </c>
      <c s="22" r="AC1131">
        <v>1</v>
      </c>
      <c s="22" r="AD1131">
        <v>0.98</v>
      </c>
    </row>
    <row customHeight="1" r="1132" ht="12.0">
      <c s="13" r="A1132">
        <v>41322.0833333333</v>
      </c>
      <c s="16" r="B1132">
        <v>41322.0833333333</v>
      </c>
      <c s="13" r="C1132">
        <f>A1132+TIME(5,0,0)</f>
        <v>41322.2916666667</v>
      </c>
      <c s="17" r="D1132">
        <f>DATE(YEAR(C1132),MONTH(C1132),DAY(C1132))</f>
        <v>41322</v>
      </c>
      <c s="18" r="E1132">
        <f>HOUR(C1132)</f>
        <v>7</v>
      </c>
      <c t="str" s="18" r="F1132">
        <f>CONCATENATE("LMsched:",(H1132*1000))</f>
        <v>LMsched:32000</v>
      </c>
      <c s="11" r="G1132">
        <v>32</v>
      </c>
      <c s="6" r="H1132">
        <v>32</v>
      </c>
      <c s="25" r="I1132">
        <v>0</v>
      </c>
      <c t="str" s="18" r="J1132">
        <f>CONCATENATE("LMbid:",(G1132*1000))</f>
        <v>LMbid:32000</v>
      </c>
      <c t="str" s="18" r="K1132">
        <f>CONCATENATE("LMUnscheduled:",(I1132*1000))</f>
        <v>LMUnscheduled:0</v>
      </c>
      <c t="str" s="18" r="L1132">
        <f>CONCATENATE("LMPlanned:",(N1132*1000))</f>
        <v>LMPlanned:0</v>
      </c>
      <c t="str" s="18" r="M1132">
        <f>CONCATENATE("LMSettled:",(P1132*1000))</f>
        <v>LMSettled:32000</v>
      </c>
      <c s="25" r="N1132">
        <v>0</v>
      </c>
      <c s="24" r="O1132"/>
      <c s="6" r="P1132">
        <v>32</v>
      </c>
      <c s="10" r="Q1132">
        <v>-2</v>
      </c>
      <c s="28" r="R1132">
        <v>-62.92</v>
      </c>
      <c s="28" r="S1132">
        <v>446.52</v>
      </c>
      <c s="10" r="T1132"/>
      <c s="20" r="U1132">
        <f>X1132*32</f>
        <v>454.72</v>
      </c>
      <c s="29" r="V1132">
        <f>IF((U1132=0),0,(S1132/U1132))</f>
        <v>0.981966924700915</v>
      </c>
      <c s="28" r="X1132">
        <f>(AA1132+AB1132)*AC1132</f>
        <v>14.21</v>
      </c>
      <c s="10" r="Y1132"/>
      <c s="22" r="AA1132">
        <v>11.39</v>
      </c>
      <c s="22" r="AB1132">
        <v>2.82</v>
      </c>
      <c s="22" r="AC1132">
        <v>1</v>
      </c>
      <c s="22" r="AD1132">
        <v>0.98</v>
      </c>
    </row>
    <row customHeight="1" r="1133" ht="12.0">
      <c s="13" r="A1133">
        <v>41322.125</v>
      </c>
      <c s="16" r="B1133">
        <v>41322.125</v>
      </c>
      <c s="13" r="C1133">
        <f>A1133+TIME(5,0,0)</f>
        <v>41322.3333333333</v>
      </c>
      <c s="17" r="D1133">
        <f>DATE(YEAR(C1133),MONTH(C1133),DAY(C1133))</f>
        <v>41322</v>
      </c>
      <c s="18" r="E1133">
        <f>HOUR(C1133)</f>
        <v>8</v>
      </c>
      <c t="str" s="18" r="F1133">
        <f>CONCATENATE("LMsched:",(H1133*1000))</f>
        <v>LMsched:32000</v>
      </c>
      <c s="11" r="G1133">
        <v>32</v>
      </c>
      <c s="6" r="H1133">
        <v>32</v>
      </c>
      <c s="25" r="I1133">
        <v>0</v>
      </c>
      <c t="str" s="18" r="J1133">
        <f>CONCATENATE("LMbid:",(G1133*1000))</f>
        <v>LMbid:32000</v>
      </c>
      <c t="str" s="18" r="K1133">
        <f>CONCATENATE("LMUnscheduled:",(I1133*1000))</f>
        <v>LMUnscheduled:0</v>
      </c>
      <c t="str" s="18" r="L1133">
        <f>CONCATENATE("LMPlanned:",(N1133*1000))</f>
        <v>LMPlanned:0</v>
      </c>
      <c t="str" s="18" r="M1133">
        <f>CONCATENATE("LMSettled:",(P1133*1000))</f>
        <v>LMSettled:32000</v>
      </c>
      <c s="25" r="N1133">
        <v>0</v>
      </c>
      <c s="24" r="O1133"/>
      <c s="6" r="P1133">
        <v>32</v>
      </c>
      <c s="10" r="Q1133">
        <v>0</v>
      </c>
      <c s="28" r="R1133">
        <v>0</v>
      </c>
      <c s="28" r="S1133">
        <v>450.1</v>
      </c>
      <c s="10" r="T1133"/>
      <c s="20" r="U1133">
        <f>X1133*32</f>
        <v>459.84</v>
      </c>
      <c s="29" r="V1133">
        <f>IF((U1133=0),0,(S1133/U1133))</f>
        <v>0.978818719554628</v>
      </c>
      <c s="28" r="X1133">
        <f>(AA1133+AB1133)*AC1133</f>
        <v>14.37</v>
      </c>
      <c s="10" r="Y1133"/>
      <c s="22" r="AA1133">
        <v>12.21</v>
      </c>
      <c s="22" r="AB1133">
        <v>2.16</v>
      </c>
      <c s="22" r="AC1133">
        <v>1</v>
      </c>
      <c s="22" r="AD1133">
        <v>0.98</v>
      </c>
    </row>
    <row customHeight="1" r="1134" ht="12.0">
      <c s="13" r="A1134">
        <v>41322.1666666667</v>
      </c>
      <c s="16" r="B1134">
        <v>41322.1666666667</v>
      </c>
      <c s="13" r="C1134">
        <f>A1134+TIME(5,0,0)</f>
        <v>41322.375</v>
      </c>
      <c s="17" r="D1134">
        <f>DATE(YEAR(C1134),MONTH(C1134),DAY(C1134))</f>
        <v>41322</v>
      </c>
      <c s="18" r="E1134">
        <f>HOUR(C1134)</f>
        <v>9</v>
      </c>
      <c t="str" s="18" r="F1134">
        <f>CONCATENATE("LMsched:",(H1134*1000))</f>
        <v>LMsched:32000</v>
      </c>
      <c s="11" r="G1134">
        <v>32</v>
      </c>
      <c s="6" r="H1134">
        <v>32</v>
      </c>
      <c s="25" r="I1134">
        <v>0</v>
      </c>
      <c t="str" s="18" r="J1134">
        <f>CONCATENATE("LMbid:",(G1134*1000))</f>
        <v>LMbid:32000</v>
      </c>
      <c t="str" s="18" r="K1134">
        <f>CONCATENATE("LMUnscheduled:",(I1134*1000))</f>
        <v>LMUnscheduled:0</v>
      </c>
      <c t="str" s="18" r="L1134">
        <f>CONCATENATE("LMPlanned:",(N1134*1000))</f>
        <v>LMPlanned:0</v>
      </c>
      <c t="str" s="18" r="M1134">
        <f>CONCATENATE("LMSettled:",(P1134*1000))</f>
        <v>LMSettled:32000</v>
      </c>
      <c s="25" r="N1134">
        <v>0</v>
      </c>
      <c s="24" r="O1134"/>
      <c s="6" r="P1134">
        <v>32</v>
      </c>
      <c s="10" r="Q1134">
        <v>-1</v>
      </c>
      <c s="28" r="R1134">
        <v>-32.34</v>
      </c>
      <c s="28" r="S1134">
        <v>496.64</v>
      </c>
      <c s="10" r="T1134"/>
      <c s="20" r="U1134">
        <f>X1134*32</f>
        <v>505.28</v>
      </c>
      <c s="29" r="V1134">
        <f>IF((U1134=0),0,(S1134/U1134))</f>
        <v>0.982900569981001</v>
      </c>
      <c s="28" r="X1134">
        <f>(AA1134+AB1134)*AC1134</f>
        <v>15.79</v>
      </c>
      <c s="10" r="Y1134"/>
      <c s="22" r="AA1134">
        <v>13.29</v>
      </c>
      <c s="22" r="AB1134">
        <v>2.5</v>
      </c>
      <c s="22" r="AC1134">
        <v>1</v>
      </c>
      <c s="22" r="AD1134">
        <v>0.98</v>
      </c>
    </row>
    <row customHeight="1" r="1135" ht="12.0">
      <c s="13" r="A1135">
        <v>41322.2083333333</v>
      </c>
      <c s="16" r="B1135">
        <v>41322.2083333333</v>
      </c>
      <c s="13" r="C1135">
        <f>A1135+TIME(5,0,0)</f>
        <v>41322.4166666667</v>
      </c>
      <c s="17" r="D1135">
        <f>DATE(YEAR(C1135),MONTH(C1135),DAY(C1135))</f>
        <v>41322</v>
      </c>
      <c s="18" r="E1135">
        <f>HOUR(C1135)</f>
        <v>10</v>
      </c>
      <c t="str" s="18" r="F1135">
        <f>CONCATENATE("LMsched:",(H1135*1000))</f>
        <v>LMsched:32000</v>
      </c>
      <c s="11" r="G1135">
        <v>32</v>
      </c>
      <c s="6" r="H1135">
        <v>32</v>
      </c>
      <c s="25" r="I1135">
        <v>0</v>
      </c>
      <c t="str" s="18" r="J1135">
        <f>CONCATENATE("LMbid:",(G1135*1000))</f>
        <v>LMbid:32000</v>
      </c>
      <c t="str" s="18" r="K1135">
        <f>CONCATENATE("LMUnscheduled:",(I1135*1000))</f>
        <v>LMUnscheduled:0</v>
      </c>
      <c t="str" s="18" r="L1135">
        <f>CONCATENATE("LMPlanned:",(N1135*1000))</f>
        <v>LMPlanned:0</v>
      </c>
      <c t="str" s="18" r="M1135">
        <f>CONCATENATE("LMSettled:",(P1135*1000))</f>
        <v>LMSettled:32000</v>
      </c>
      <c s="25" r="N1135">
        <v>0</v>
      </c>
      <c s="24" r="O1135"/>
      <c s="6" r="P1135">
        <v>32</v>
      </c>
      <c s="10" r="Q1135">
        <v>-2</v>
      </c>
      <c s="28" r="R1135">
        <v>-61.92</v>
      </c>
      <c s="28" r="S1135">
        <v>477.42</v>
      </c>
      <c s="10" r="T1135"/>
      <c s="20" r="U1135">
        <f>X1135*32</f>
        <v>486.72</v>
      </c>
      <c s="29" r="V1135">
        <f>IF((U1135=0),0,(S1135/U1135))</f>
        <v>0.980892504930966</v>
      </c>
      <c s="28" r="X1135">
        <f>(AA1135+AB1135)*AC1135</f>
        <v>15.21</v>
      </c>
      <c s="10" r="Y1135"/>
      <c s="22" r="AA1135">
        <v>12.08</v>
      </c>
      <c s="22" r="AB1135">
        <v>3.13</v>
      </c>
      <c s="22" r="AC1135">
        <v>1</v>
      </c>
      <c s="22" r="AD1135">
        <v>0.98</v>
      </c>
    </row>
    <row customHeight="1" r="1136" ht="12.0">
      <c s="13" r="A1136">
        <v>41322.25</v>
      </c>
      <c s="16" r="B1136">
        <v>41322.25</v>
      </c>
      <c s="13" r="C1136">
        <f>A1136+TIME(5,0,0)</f>
        <v>41322.4583333333</v>
      </c>
      <c s="17" r="D1136">
        <f>DATE(YEAR(C1136),MONTH(C1136),DAY(C1136))</f>
        <v>41322</v>
      </c>
      <c s="18" r="E1136">
        <f>HOUR(C1136)</f>
        <v>11</v>
      </c>
      <c t="str" s="18" r="F1136">
        <f>CONCATENATE("LMsched:",(H1136*1000))</f>
        <v>LMsched:32000</v>
      </c>
      <c s="11" r="G1136">
        <v>32</v>
      </c>
      <c s="6" r="H1136">
        <v>32</v>
      </c>
      <c s="25" r="I1136">
        <v>0</v>
      </c>
      <c t="str" s="18" r="J1136">
        <f>CONCATENATE("LMbid:",(G1136*1000))</f>
        <v>LMbid:32000</v>
      </c>
      <c t="str" s="18" r="K1136">
        <f>CONCATENATE("LMUnscheduled:",(I1136*1000))</f>
        <v>LMUnscheduled:0</v>
      </c>
      <c t="str" s="18" r="L1136">
        <f>CONCATENATE("LMPlanned:",(N1136*1000))</f>
        <v>LMPlanned:0</v>
      </c>
      <c t="str" s="18" r="M1136">
        <f>CONCATENATE("LMSettled:",(P1136*1000))</f>
        <v>LMSettled:32000</v>
      </c>
      <c s="25" r="N1136">
        <v>0</v>
      </c>
      <c s="24" r="O1136"/>
      <c s="6" r="P1136">
        <v>32</v>
      </c>
      <c s="10" r="Q1136">
        <v>-2</v>
      </c>
      <c s="28" r="R1136">
        <v>-64.02</v>
      </c>
      <c s="28" r="S1136">
        <v>568.75</v>
      </c>
      <c s="10" r="T1136"/>
      <c s="20" r="U1136">
        <f>X1136*32</f>
        <v>586.88</v>
      </c>
      <c s="29" r="V1136">
        <f>IF((U1136=0),0,(S1136/U1136))</f>
        <v>0.969107824427481</v>
      </c>
      <c s="28" r="X1136">
        <f>(AA1136+AB1136)*AC1136</f>
        <v>18.34</v>
      </c>
      <c s="10" r="Y1136"/>
      <c s="22" r="AA1136">
        <v>14.37</v>
      </c>
      <c s="22" r="AB1136">
        <v>3.97</v>
      </c>
      <c s="22" r="AC1136">
        <v>1</v>
      </c>
      <c s="22" r="AD1136">
        <v>0.97</v>
      </c>
    </row>
    <row customHeight="1" r="1137" ht="12.0">
      <c s="13" r="A1137">
        <v>41322.2916666667</v>
      </c>
      <c s="16" r="B1137">
        <v>41322.2916666667</v>
      </c>
      <c s="13" r="C1137">
        <f>A1137+TIME(5,0,0)</f>
        <v>41322.5</v>
      </c>
      <c s="17" r="D1137">
        <f>DATE(YEAR(C1137),MONTH(C1137),DAY(C1137))</f>
        <v>41322</v>
      </c>
      <c s="18" r="E1137">
        <f>HOUR(C1137)</f>
        <v>12</v>
      </c>
      <c t="str" s="18" r="F1137">
        <f>CONCATENATE("LMsched:",(H1137*1000))</f>
        <v>LMsched:32000</v>
      </c>
      <c s="11" r="G1137">
        <v>32</v>
      </c>
      <c s="6" r="H1137">
        <v>32</v>
      </c>
      <c s="25" r="I1137">
        <v>0</v>
      </c>
      <c t="str" s="18" r="J1137">
        <f>CONCATENATE("LMbid:",(G1137*1000))</f>
        <v>LMbid:32000</v>
      </c>
      <c t="str" s="18" r="K1137">
        <f>CONCATENATE("LMUnscheduled:",(I1137*1000))</f>
        <v>LMUnscheduled:0</v>
      </c>
      <c t="str" s="18" r="L1137">
        <f>CONCATENATE("LMPlanned:",(N1137*1000))</f>
        <v>LMPlanned:0</v>
      </c>
      <c t="str" s="18" r="M1137">
        <f>CONCATENATE("LMSettled:",(P1137*1000))</f>
        <v>LMSettled:32000</v>
      </c>
      <c s="25" r="N1137">
        <v>0</v>
      </c>
      <c s="24" r="O1137"/>
      <c s="6" r="P1137">
        <v>32</v>
      </c>
      <c s="10" r="Q1137">
        <v>-1</v>
      </c>
      <c s="28" r="R1137">
        <v>-29.5</v>
      </c>
      <c s="28" r="S1137">
        <v>539.99</v>
      </c>
      <c s="10" r="T1137"/>
      <c s="20" r="U1137">
        <f>X1137*32</f>
        <v>555.2</v>
      </c>
      <c s="29" r="V1137">
        <f>IF((U1137=0),0,(S1137/U1137))</f>
        <v>0.97260446685879</v>
      </c>
      <c s="28" r="X1137">
        <f>(AA1137+AB1137)*AC1137</f>
        <v>17.35</v>
      </c>
      <c s="10" r="Y1137"/>
      <c s="22" r="AA1137">
        <v>14.2</v>
      </c>
      <c s="22" r="AB1137">
        <v>3.15</v>
      </c>
      <c s="22" r="AC1137">
        <v>1</v>
      </c>
      <c s="22" r="AD1137">
        <v>0.97</v>
      </c>
    </row>
    <row customHeight="1" r="1138" ht="12.0">
      <c s="13" r="A1138">
        <v>41322.3333333333</v>
      </c>
      <c s="16" r="B1138">
        <v>41322.3333333333</v>
      </c>
      <c s="13" r="C1138">
        <f>A1138+TIME(5,0,0)</f>
        <v>41322.5416666667</v>
      </c>
      <c s="17" r="D1138">
        <f>DATE(YEAR(C1138),MONTH(C1138),DAY(C1138))</f>
        <v>41322</v>
      </c>
      <c s="18" r="E1138">
        <f>HOUR(C1138)</f>
        <v>13</v>
      </c>
      <c t="str" s="18" r="F1138">
        <f>CONCATENATE("LMsched:",(H1138*1000))</f>
        <v>LMsched:32000</v>
      </c>
      <c s="11" r="G1138">
        <v>32</v>
      </c>
      <c s="6" r="H1138">
        <v>32</v>
      </c>
      <c s="25" r="I1138">
        <v>0</v>
      </c>
      <c t="str" s="18" r="J1138">
        <f>CONCATENATE("LMbid:",(G1138*1000))</f>
        <v>LMbid:32000</v>
      </c>
      <c t="str" s="18" r="K1138">
        <f>CONCATENATE("LMUnscheduled:",(I1138*1000))</f>
        <v>LMUnscheduled:0</v>
      </c>
      <c t="str" s="18" r="L1138">
        <f>CONCATENATE("LMPlanned:",(N1138*1000))</f>
        <v>LMPlanned:0</v>
      </c>
      <c t="str" s="18" r="M1138">
        <f>CONCATENATE("LMSettled:",(P1138*1000))</f>
        <v>LMSettled:32000</v>
      </c>
      <c s="25" r="N1138">
        <v>0</v>
      </c>
      <c s="24" r="O1138"/>
      <c s="6" r="P1138">
        <v>32</v>
      </c>
      <c s="10" r="Q1138">
        <v>-1</v>
      </c>
      <c s="28" r="R1138">
        <v>-30.96</v>
      </c>
      <c s="28" r="S1138">
        <v>541.87</v>
      </c>
      <c s="10" r="T1138"/>
      <c s="20" r="U1138">
        <f>X1138*32</f>
        <v>555.52</v>
      </c>
      <c s="29" r="V1138">
        <f>IF((U1138=0),0,(S1138/U1138))</f>
        <v>0.975428427419355</v>
      </c>
      <c s="28" r="X1138">
        <f>(AA1138+AB1138)*AC1138</f>
        <v>17.36</v>
      </c>
      <c s="10" r="Y1138"/>
      <c s="22" r="AA1138">
        <v>13.85</v>
      </c>
      <c s="22" r="AB1138">
        <v>3.51</v>
      </c>
      <c s="22" r="AC1138">
        <v>1</v>
      </c>
      <c s="22" r="AD1138">
        <v>0.98</v>
      </c>
    </row>
    <row customHeight="1" r="1139" ht="12.0">
      <c s="13" r="A1139">
        <v>41322.375</v>
      </c>
      <c s="16" r="B1139">
        <v>41322.375</v>
      </c>
      <c s="13" r="C1139">
        <f>A1139+TIME(5,0,0)</f>
        <v>41322.5833333333</v>
      </c>
      <c s="17" r="D1139">
        <f>DATE(YEAR(C1139),MONTH(C1139),DAY(C1139))</f>
        <v>41322</v>
      </c>
      <c s="18" r="E1139">
        <f>HOUR(C1139)</f>
        <v>14</v>
      </c>
      <c t="str" s="18" r="F1139">
        <f>CONCATENATE("LMsched:",(H1139*1000))</f>
        <v>LMsched:32000</v>
      </c>
      <c s="11" r="G1139">
        <v>32</v>
      </c>
      <c s="6" r="H1139">
        <v>32</v>
      </c>
      <c s="25" r="I1139">
        <v>0</v>
      </c>
      <c t="str" s="18" r="J1139">
        <f>CONCATENATE("LMbid:",(G1139*1000))</f>
        <v>LMbid:32000</v>
      </c>
      <c t="str" s="18" r="K1139">
        <f>CONCATENATE("LMUnscheduled:",(I1139*1000))</f>
        <v>LMUnscheduled:0</v>
      </c>
      <c t="str" s="18" r="L1139">
        <f>CONCATENATE("LMPlanned:",(N1139*1000))</f>
        <v>LMPlanned:0</v>
      </c>
      <c t="str" s="18" r="M1139">
        <f>CONCATENATE("LMSettled:",(P1139*1000))</f>
        <v>LMSettled:32000</v>
      </c>
      <c s="25" r="N1139">
        <v>0</v>
      </c>
      <c s="24" r="O1139"/>
      <c s="6" r="P1139">
        <v>32</v>
      </c>
      <c s="10" r="Q1139">
        <v>0</v>
      </c>
      <c s="28" r="R1139">
        <v>0</v>
      </c>
      <c s="28" r="S1139">
        <v>702.5</v>
      </c>
      <c s="10" r="T1139"/>
      <c s="20" r="U1139">
        <f>X1139*32</f>
        <v>718.08</v>
      </c>
      <c s="29" r="V1139">
        <f>IF((U1139=0),0,(S1139/U1139))</f>
        <v>0.97830325311943</v>
      </c>
      <c s="28" r="X1139">
        <f>(AA1139+AB1139)*AC1139</f>
        <v>22.44</v>
      </c>
      <c s="10" r="Y1139"/>
      <c s="22" r="AA1139">
        <v>19.3</v>
      </c>
      <c s="22" r="AB1139">
        <v>3.14</v>
      </c>
      <c s="22" r="AC1139">
        <v>1</v>
      </c>
      <c s="22" r="AD1139">
        <v>0.98</v>
      </c>
    </row>
    <row customHeight="1" r="1140" ht="12.0">
      <c s="13" r="A1140">
        <v>41322.4166666667</v>
      </c>
      <c s="16" r="B1140">
        <v>41322.4166666667</v>
      </c>
      <c s="13" r="C1140">
        <f>A1140+TIME(5,0,0)</f>
        <v>41322.625</v>
      </c>
      <c s="17" r="D1140">
        <f>DATE(YEAR(C1140),MONTH(C1140),DAY(C1140))</f>
        <v>41322</v>
      </c>
      <c s="18" r="E1140">
        <f>HOUR(C1140)</f>
        <v>15</v>
      </c>
      <c t="str" s="18" r="F1140">
        <f>CONCATENATE("LMsched:",(H1140*1000))</f>
        <v>LMsched:32000</v>
      </c>
      <c s="11" r="G1140">
        <v>32</v>
      </c>
      <c s="6" r="H1140">
        <v>32</v>
      </c>
      <c s="25" r="I1140">
        <v>0</v>
      </c>
      <c t="str" s="18" r="J1140">
        <f>CONCATENATE("LMbid:",(G1140*1000))</f>
        <v>LMbid:32000</v>
      </c>
      <c t="str" s="18" r="K1140">
        <f>CONCATENATE("LMUnscheduled:",(I1140*1000))</f>
        <v>LMUnscheduled:0</v>
      </c>
      <c t="str" s="18" r="L1140">
        <f>CONCATENATE("LMPlanned:",(N1140*1000))</f>
        <v>LMPlanned:0</v>
      </c>
      <c t="str" s="18" r="M1140">
        <f>CONCATENATE("LMSettled:",(P1140*1000))</f>
        <v>LMSettled:32000</v>
      </c>
      <c s="25" r="N1140">
        <v>0</v>
      </c>
      <c s="24" r="O1140"/>
      <c s="6" r="P1140">
        <v>32</v>
      </c>
      <c s="10" r="Q1140">
        <v>-2</v>
      </c>
      <c s="28" r="R1140">
        <v>-66.38</v>
      </c>
      <c s="28" r="S1140">
        <v>754.01</v>
      </c>
      <c s="10" r="T1140"/>
      <c s="20" r="U1140">
        <f>X1140*32</f>
        <v>771.2</v>
      </c>
      <c s="29" r="V1140">
        <f>IF((U1140=0),0,(S1140/U1140))</f>
        <v>0.977710062240664</v>
      </c>
      <c s="28" r="X1140">
        <f>(AA1140+AB1140)*AC1140</f>
        <v>24.1</v>
      </c>
      <c s="10" r="Y1140"/>
      <c s="22" r="AA1140">
        <v>20.62</v>
      </c>
      <c s="22" r="AB1140">
        <v>3.48</v>
      </c>
      <c s="22" r="AC1140">
        <v>1</v>
      </c>
      <c s="22" r="AD1140">
        <v>0.98</v>
      </c>
    </row>
    <row customHeight="1" r="1141" ht="12.0">
      <c s="13" r="A1141">
        <v>41322.4583333333</v>
      </c>
      <c s="16" r="B1141">
        <v>41322.4583333333</v>
      </c>
      <c s="13" r="C1141">
        <f>A1141+TIME(5,0,0)</f>
        <v>41322.6666666667</v>
      </c>
      <c s="17" r="D1141">
        <f>DATE(YEAR(C1141),MONTH(C1141),DAY(C1141))</f>
        <v>41322</v>
      </c>
      <c s="18" r="E1141">
        <f>HOUR(C1141)</f>
        <v>16</v>
      </c>
      <c t="str" s="18" r="F1141">
        <f>CONCATENATE("LMsched:",(H1141*1000))</f>
        <v>LMsched:32000</v>
      </c>
      <c s="11" r="G1141">
        <v>32</v>
      </c>
      <c s="6" r="H1141">
        <v>32</v>
      </c>
      <c s="25" r="I1141">
        <v>0</v>
      </c>
      <c t="str" s="18" r="J1141">
        <f>CONCATENATE("LMbid:",(G1141*1000))</f>
        <v>LMbid:32000</v>
      </c>
      <c t="str" s="18" r="K1141">
        <f>CONCATENATE("LMUnscheduled:",(I1141*1000))</f>
        <v>LMUnscheduled:0</v>
      </c>
      <c t="str" s="18" r="L1141">
        <f>CONCATENATE("LMPlanned:",(N1141*1000))</f>
        <v>LMPlanned:0</v>
      </c>
      <c t="str" s="18" r="M1141">
        <f>CONCATENATE("LMSettled:",(P1141*1000))</f>
        <v>LMSettled:32000</v>
      </c>
      <c s="25" r="N1141">
        <v>0</v>
      </c>
      <c s="24" r="O1141"/>
      <c s="6" r="P1141">
        <v>32</v>
      </c>
      <c s="10" r="Q1141">
        <v>-1</v>
      </c>
      <c s="28" r="R1141">
        <v>-27.32</v>
      </c>
      <c s="28" r="S1141">
        <v>843.78</v>
      </c>
      <c s="10" r="T1141"/>
      <c s="20" r="U1141">
        <f>X1141*32</f>
        <v>862.08</v>
      </c>
      <c s="29" r="V1141">
        <f>IF((U1141=0),0,(S1141/U1141))</f>
        <v>0.978772271714922</v>
      </c>
      <c s="28" r="X1141">
        <f>(AA1141+AB1141)*AC1141</f>
        <v>26.94</v>
      </c>
      <c s="10" r="Y1141"/>
      <c s="22" r="AA1141">
        <v>23.84</v>
      </c>
      <c s="22" r="AB1141">
        <v>3.1</v>
      </c>
      <c s="22" r="AC1141">
        <v>1</v>
      </c>
      <c s="22" r="AD1141">
        <v>0.98</v>
      </c>
    </row>
    <row customHeight="1" r="1142" ht="12.0">
      <c s="13" r="A1142">
        <v>41322.5</v>
      </c>
      <c s="16" r="B1142">
        <v>41322.5</v>
      </c>
      <c s="13" r="C1142">
        <f>A1142+TIME(5,0,0)</f>
        <v>41322.7083333333</v>
      </c>
      <c s="17" r="D1142">
        <f>DATE(YEAR(C1142),MONTH(C1142),DAY(C1142))</f>
        <v>41322</v>
      </c>
      <c s="18" r="E1142">
        <f>HOUR(C1142)</f>
        <v>17</v>
      </c>
      <c t="str" s="18" r="F1142">
        <f>CONCATENATE("LMsched:",(H1142*1000))</f>
        <v>LMsched:32000</v>
      </c>
      <c s="11" r="G1142">
        <v>32</v>
      </c>
      <c s="6" r="H1142">
        <v>32</v>
      </c>
      <c s="25" r="I1142">
        <v>0</v>
      </c>
      <c t="str" s="18" r="J1142">
        <f>CONCATENATE("LMbid:",(G1142*1000))</f>
        <v>LMbid:32000</v>
      </c>
      <c t="str" s="18" r="K1142">
        <f>CONCATENATE("LMUnscheduled:",(I1142*1000))</f>
        <v>LMUnscheduled:0</v>
      </c>
      <c t="str" s="18" r="L1142">
        <f>CONCATENATE("LMPlanned:",(N1142*1000))</f>
        <v>LMPlanned:0</v>
      </c>
      <c t="str" s="18" r="M1142">
        <f>CONCATENATE("LMSettled:",(P1142*1000))</f>
        <v>LMSettled:32000</v>
      </c>
      <c s="25" r="N1142">
        <v>0</v>
      </c>
      <c s="24" r="O1142"/>
      <c s="6" r="P1142">
        <v>32</v>
      </c>
      <c s="10" r="Q1142">
        <v>-1</v>
      </c>
      <c s="28" r="R1142">
        <v>-29.86</v>
      </c>
      <c s="28" r="S1142">
        <v>614.46</v>
      </c>
      <c s="10" r="T1142"/>
      <c s="20" r="U1142">
        <f>X1142*32</f>
        <v>628.48</v>
      </c>
      <c s="29" r="V1142">
        <f>IF((U1142=0),0,(S1142/U1142))</f>
        <v>0.977692209775968</v>
      </c>
      <c s="28" r="X1142">
        <f>(AA1142+AB1142)*AC1142</f>
        <v>19.64</v>
      </c>
      <c s="10" r="Y1142"/>
      <c s="22" r="AA1142">
        <v>17.3</v>
      </c>
      <c s="22" r="AB1142">
        <v>2.34</v>
      </c>
      <c s="22" r="AC1142">
        <v>1</v>
      </c>
      <c s="22" r="AD1142">
        <v>0.98</v>
      </c>
    </row>
    <row customHeight="1" r="1143" ht="12.0">
      <c s="13" r="A1143">
        <v>41322.5416666667</v>
      </c>
      <c s="16" r="B1143">
        <v>41322.5416666667</v>
      </c>
      <c s="13" r="C1143">
        <f>A1143+TIME(5,0,0)</f>
        <v>41322.75</v>
      </c>
      <c s="17" r="D1143">
        <f>DATE(YEAR(C1143),MONTH(C1143),DAY(C1143))</f>
        <v>41322</v>
      </c>
      <c s="18" r="E1143">
        <f>HOUR(C1143)</f>
        <v>18</v>
      </c>
      <c t="str" s="18" r="F1143">
        <f>CONCATENATE("LMsched:",(H1143*1000))</f>
        <v>LMsched:32000</v>
      </c>
      <c s="11" r="G1143">
        <v>32</v>
      </c>
      <c s="6" r="H1143">
        <v>32</v>
      </c>
      <c s="25" r="I1143">
        <v>0</v>
      </c>
      <c t="str" s="18" r="J1143">
        <f>CONCATENATE("LMbid:",(G1143*1000))</f>
        <v>LMbid:32000</v>
      </c>
      <c t="str" s="18" r="K1143">
        <f>CONCATENATE("LMUnscheduled:",(I1143*1000))</f>
        <v>LMUnscheduled:0</v>
      </c>
      <c t="str" s="18" r="L1143">
        <f>CONCATENATE("LMPlanned:",(N1143*1000))</f>
        <v>LMPlanned:0</v>
      </c>
      <c t="str" s="18" r="M1143">
        <f>CONCATENATE("LMSettled:",(P1143*1000))</f>
        <v>LMSettled:32000</v>
      </c>
      <c s="25" r="N1143">
        <v>0</v>
      </c>
      <c s="24" r="O1143"/>
      <c s="6" r="P1143">
        <v>32</v>
      </c>
      <c s="10" r="Q1143">
        <v>-1</v>
      </c>
      <c s="28" r="R1143">
        <v>-25.28</v>
      </c>
      <c s="28" r="S1143">
        <v>897.1</v>
      </c>
      <c s="10" r="T1143"/>
      <c s="20" r="U1143">
        <f>X1143*32</f>
        <v>924.16</v>
      </c>
      <c s="29" r="V1143">
        <f>IF((U1143=0),0,(S1143/U1143))</f>
        <v>0.970719355955679</v>
      </c>
      <c s="28" r="X1143">
        <f>(AA1143+AB1143)*AC1143</f>
        <v>28.88</v>
      </c>
      <c s="10" r="Y1143"/>
      <c s="22" r="AA1143">
        <v>25.68</v>
      </c>
      <c s="22" r="AB1143">
        <v>3.2</v>
      </c>
      <c s="22" r="AC1143">
        <v>1</v>
      </c>
      <c s="22" r="AD1143">
        <v>0.97</v>
      </c>
    </row>
    <row customHeight="1" r="1144" ht="12.0">
      <c s="13" r="A1144">
        <v>41322.5833333333</v>
      </c>
      <c s="16" r="B1144">
        <v>41322.5833333333</v>
      </c>
      <c s="13" r="C1144">
        <f>A1144+TIME(5,0,0)</f>
        <v>41322.7916666667</v>
      </c>
      <c s="17" r="D1144">
        <f>DATE(YEAR(C1144),MONTH(C1144),DAY(C1144))</f>
        <v>41322</v>
      </c>
      <c s="18" r="E1144">
        <f>HOUR(C1144)</f>
        <v>19</v>
      </c>
      <c t="str" s="18" r="F1144">
        <f>CONCATENATE("LMsched:",(H1144*1000))</f>
        <v>LMsched:32000</v>
      </c>
      <c s="11" r="G1144">
        <v>32</v>
      </c>
      <c s="6" r="H1144">
        <v>32</v>
      </c>
      <c s="25" r="I1144">
        <v>0</v>
      </c>
      <c t="str" s="18" r="J1144">
        <f>CONCATENATE("LMbid:",(G1144*1000))</f>
        <v>LMbid:32000</v>
      </c>
      <c t="str" s="18" r="K1144">
        <f>CONCATENATE("LMUnscheduled:",(I1144*1000))</f>
        <v>LMUnscheduled:0</v>
      </c>
      <c t="str" s="18" r="L1144">
        <f>CONCATENATE("LMPlanned:",(N1144*1000))</f>
        <v>LMPlanned:0</v>
      </c>
      <c t="str" s="18" r="M1144">
        <f>CONCATENATE("LMSettled:",(P1144*1000))</f>
        <v>LMSettled:32000</v>
      </c>
      <c s="25" r="N1144">
        <v>0</v>
      </c>
      <c s="24" r="O1144"/>
      <c s="6" r="P1144">
        <v>32</v>
      </c>
      <c s="10" r="Q1144">
        <v>-2</v>
      </c>
      <c s="28" r="R1144">
        <v>-57.2</v>
      </c>
      <c s="28" r="S1144">
        <v>784.04</v>
      </c>
      <c s="10" r="T1144"/>
      <c s="20" r="U1144">
        <f>X1144*32</f>
        <v>825.6</v>
      </c>
      <c s="29" r="V1144">
        <f>IF((U1144=0),0,(S1144/U1144))</f>
        <v>0.949660852713178</v>
      </c>
      <c s="28" r="X1144">
        <f>(AA1144+AB1144)*AC1144</f>
        <v>25.8</v>
      </c>
      <c s="10" r="Y1144"/>
      <c s="22" r="AA1144">
        <v>21.98</v>
      </c>
      <c s="22" r="AB1144">
        <v>3.82</v>
      </c>
      <c s="22" r="AC1144">
        <v>1</v>
      </c>
      <c s="22" r="AD1144">
        <v>0.95</v>
      </c>
    </row>
    <row customHeight="1" r="1145" ht="12.0">
      <c s="13" r="A1145">
        <v>41322.625</v>
      </c>
      <c s="16" r="B1145">
        <v>41322.625</v>
      </c>
      <c s="13" r="C1145">
        <f>A1145+TIME(5,0,0)</f>
        <v>41322.8333333333</v>
      </c>
      <c s="17" r="D1145">
        <f>DATE(YEAR(C1145),MONTH(C1145),DAY(C1145))</f>
        <v>41322</v>
      </c>
      <c s="18" r="E1145">
        <f>HOUR(C1145)</f>
        <v>20</v>
      </c>
      <c t="str" s="18" r="F1145">
        <f>CONCATENATE("LMsched:",(H1145*1000))</f>
        <v>LMsched:32000</v>
      </c>
      <c s="11" r="G1145">
        <v>32</v>
      </c>
      <c s="6" r="H1145">
        <v>32</v>
      </c>
      <c s="25" r="I1145">
        <v>0</v>
      </c>
      <c t="str" s="18" r="J1145">
        <f>CONCATENATE("LMbid:",(G1145*1000))</f>
        <v>LMbid:32000</v>
      </c>
      <c t="str" s="18" r="K1145">
        <f>CONCATENATE("LMUnscheduled:",(I1145*1000))</f>
        <v>LMUnscheduled:0</v>
      </c>
      <c t="str" s="18" r="L1145">
        <f>CONCATENATE("LMPlanned:",(N1145*1000))</f>
        <v>LMPlanned:0</v>
      </c>
      <c t="str" s="18" r="M1145">
        <f>CONCATENATE("LMSettled:",(P1145*1000))</f>
        <v>LMSettled:32000</v>
      </c>
      <c s="25" r="N1145">
        <v>0</v>
      </c>
      <c s="24" r="O1145"/>
      <c s="6" r="P1145">
        <v>32</v>
      </c>
      <c s="10" r="Q1145">
        <v>0</v>
      </c>
      <c s="28" r="R1145">
        <v>0</v>
      </c>
      <c s="28" r="S1145">
        <v>606.18</v>
      </c>
      <c s="10" r="T1145"/>
      <c s="20" r="U1145">
        <f>X1145*32</f>
        <v>619.2</v>
      </c>
      <c s="29" r="V1145">
        <f>IF((U1145=0),0,(S1145/U1145))</f>
        <v>0.978972868217054</v>
      </c>
      <c s="28" r="X1145">
        <f>(AA1145+AB1145)*AC1145</f>
        <v>19.35</v>
      </c>
      <c s="10" r="Y1145"/>
      <c s="22" r="AA1145">
        <v>16.29</v>
      </c>
      <c s="22" r="AB1145">
        <v>3.06</v>
      </c>
      <c s="22" r="AC1145">
        <v>1</v>
      </c>
      <c s="22" r="AD1145">
        <v>0.98</v>
      </c>
    </row>
    <row customHeight="1" r="1146" ht="12.0">
      <c s="13" r="A1146">
        <v>41322.6666666667</v>
      </c>
      <c s="16" r="B1146">
        <v>41322.6666666667</v>
      </c>
      <c s="13" r="C1146">
        <f>A1146+TIME(5,0,0)</f>
        <v>41322.875</v>
      </c>
      <c s="17" r="D1146">
        <f>DATE(YEAR(C1146),MONTH(C1146),DAY(C1146))</f>
        <v>41322</v>
      </c>
      <c s="18" r="E1146">
        <f>HOUR(C1146)</f>
        <v>21</v>
      </c>
      <c t="str" s="18" r="F1146">
        <f>CONCATENATE("LMsched:",(H1146*1000))</f>
        <v>LMsched:32000</v>
      </c>
      <c s="11" r="G1146">
        <v>32</v>
      </c>
      <c s="6" r="H1146">
        <v>32</v>
      </c>
      <c s="25" r="I1146">
        <v>0</v>
      </c>
      <c t="str" s="18" r="J1146">
        <f>CONCATENATE("LMbid:",(G1146*1000))</f>
        <v>LMbid:32000</v>
      </c>
      <c t="str" s="18" r="K1146">
        <f>CONCATENATE("LMUnscheduled:",(I1146*1000))</f>
        <v>LMUnscheduled:0</v>
      </c>
      <c t="str" s="18" r="L1146">
        <f>CONCATENATE("LMPlanned:",(N1146*1000))</f>
        <v>LMPlanned:0</v>
      </c>
      <c t="str" s="18" r="M1146">
        <f>CONCATENATE("LMSettled:",(P1146*1000))</f>
        <v>LMSettled:32000</v>
      </c>
      <c s="25" r="N1146">
        <v>0</v>
      </c>
      <c s="24" r="O1146"/>
      <c s="6" r="P1146">
        <v>32</v>
      </c>
      <c s="10" r="Q1146">
        <v>-1</v>
      </c>
      <c s="28" r="R1146">
        <v>-31.67</v>
      </c>
      <c s="28" r="S1146">
        <v>575.24</v>
      </c>
      <c s="10" r="T1146"/>
      <c s="20" r="U1146">
        <f>X1146*32</f>
        <v>586.88</v>
      </c>
      <c s="29" r="V1146">
        <f>IF((U1146=0),0,(S1146/U1146))</f>
        <v>0.980166303162486</v>
      </c>
      <c s="28" r="X1146">
        <f>(AA1146+AB1146)*AC1146</f>
        <v>18.34</v>
      </c>
      <c s="10" r="Y1146"/>
      <c s="22" r="AA1146">
        <v>14.37</v>
      </c>
      <c s="22" r="AB1146">
        <v>3.97</v>
      </c>
      <c s="22" r="AC1146">
        <v>1</v>
      </c>
      <c s="22" r="AD1146">
        <v>0.98</v>
      </c>
    </row>
    <row customHeight="1" r="1147" ht="12.0">
      <c s="13" r="A1147">
        <v>41322.7083333333</v>
      </c>
      <c s="16" r="B1147">
        <v>41322.7083333333</v>
      </c>
      <c s="13" r="C1147">
        <f>A1147+TIME(5,0,0)</f>
        <v>41322.9166666667</v>
      </c>
      <c s="17" r="D1147">
        <f>DATE(YEAR(C1147),MONTH(C1147),DAY(C1147))</f>
        <v>41322</v>
      </c>
      <c s="18" r="E1147">
        <f>HOUR(C1147)</f>
        <v>22</v>
      </c>
      <c t="str" s="18" r="F1147">
        <f>CONCATENATE("LMsched:",(H1147*1000))</f>
        <v>LMsched:32000</v>
      </c>
      <c s="11" r="G1147">
        <v>32</v>
      </c>
      <c s="6" r="H1147">
        <v>32</v>
      </c>
      <c s="25" r="I1147">
        <v>0</v>
      </c>
      <c t="str" s="18" r="J1147">
        <f>CONCATENATE("LMbid:",(G1147*1000))</f>
        <v>LMbid:32000</v>
      </c>
      <c t="str" s="18" r="K1147">
        <f>CONCATENATE("LMUnscheduled:",(I1147*1000))</f>
        <v>LMUnscheduled:0</v>
      </c>
      <c t="str" s="18" r="L1147">
        <f>CONCATENATE("LMPlanned:",(N1147*1000))</f>
        <v>LMPlanned:0</v>
      </c>
      <c t="str" s="18" r="M1147">
        <f>CONCATENATE("LMSettled:",(P1147*1000))</f>
        <v>LMSettled:32000</v>
      </c>
      <c s="25" r="N1147">
        <v>0</v>
      </c>
      <c s="24" r="O1147"/>
      <c s="6" r="P1147">
        <v>32</v>
      </c>
      <c s="10" r="Q1147">
        <v>-1</v>
      </c>
      <c s="28" r="R1147">
        <v>-29.39</v>
      </c>
      <c s="28" r="S1147">
        <v>424.51</v>
      </c>
      <c s="10" r="T1147"/>
      <c s="20" r="U1147">
        <f>X1147*32</f>
        <v>438.72</v>
      </c>
      <c s="29" r="V1147">
        <f>IF((U1147=0),0,(S1147/U1147))</f>
        <v>0.967610320933625</v>
      </c>
      <c s="28" r="X1147">
        <f>(AA1147+AB1147)*AC1147</f>
        <v>13.71</v>
      </c>
      <c s="10" r="Y1147"/>
      <c s="22" r="AA1147">
        <v>9.94</v>
      </c>
      <c s="22" r="AB1147">
        <v>3.77</v>
      </c>
      <c s="22" r="AC1147">
        <v>1</v>
      </c>
      <c s="22" r="AD1147">
        <v>0.97</v>
      </c>
    </row>
    <row customHeight="1" r="1148" ht="12.0">
      <c s="13" r="A1148">
        <v>41322.75</v>
      </c>
      <c s="16" r="B1148">
        <v>41322.75</v>
      </c>
      <c s="13" r="C1148">
        <f>A1148+TIME(5,0,0)</f>
        <v>41322.9583333333</v>
      </c>
      <c s="17" r="D1148">
        <f>DATE(YEAR(C1148),MONTH(C1148),DAY(C1148))</f>
        <v>41322</v>
      </c>
      <c s="18" r="E1148">
        <f>HOUR(C1148)</f>
        <v>23</v>
      </c>
      <c t="str" s="18" r="F1148">
        <f>CONCATENATE("LMsched:",(H1148*1000))</f>
        <v>LMsched:32000</v>
      </c>
      <c s="11" r="G1148">
        <v>32</v>
      </c>
      <c s="6" r="H1148">
        <v>32</v>
      </c>
      <c s="25" r="I1148">
        <v>0</v>
      </c>
      <c t="str" s="18" r="J1148">
        <f>CONCATENATE("LMbid:",(G1148*1000))</f>
        <v>LMbid:32000</v>
      </c>
      <c t="str" s="18" r="K1148">
        <f>CONCATENATE("LMUnscheduled:",(I1148*1000))</f>
        <v>LMUnscheduled:0</v>
      </c>
      <c t="str" s="18" r="L1148">
        <f>CONCATENATE("LMPlanned:",(N1148*1000))</f>
        <v>LMPlanned:0</v>
      </c>
      <c t="str" s="18" r="M1148">
        <f>CONCATENATE("LMSettled:",(P1148*1000))</f>
        <v>LMSettled:32000</v>
      </c>
      <c s="25" r="N1148">
        <v>0</v>
      </c>
      <c s="24" r="O1148"/>
      <c s="6" r="P1148">
        <v>32</v>
      </c>
      <c s="10" r="Q1148">
        <v>-1</v>
      </c>
      <c s="28" r="R1148">
        <v>-19.93</v>
      </c>
      <c s="28" r="S1148">
        <v>2053.55</v>
      </c>
      <c s="10" r="T1148"/>
      <c s="20" r="U1148">
        <f>X1148*32</f>
        <v>2097.28</v>
      </c>
      <c s="29" r="V1148">
        <f>IF((U1148=0),0,(S1148/U1148))</f>
        <v>0.979149183704608</v>
      </c>
      <c s="28" r="X1148">
        <f>(AA1148+AB1148)*AC1148</f>
        <v>65.54</v>
      </c>
      <c s="10" r="Y1148"/>
      <c s="22" r="AA1148">
        <v>62.34</v>
      </c>
      <c s="22" r="AB1148">
        <v>3.2</v>
      </c>
      <c s="22" r="AC1148">
        <v>1</v>
      </c>
      <c s="22" r="AD1148">
        <v>0.98</v>
      </c>
    </row>
    <row customHeight="1" r="1149" ht="12.0">
      <c s="13" r="A1149">
        <v>41322.7916666667</v>
      </c>
      <c s="16" r="B1149">
        <v>41322.7916666667</v>
      </c>
      <c s="13" r="C1149">
        <f>A1149+TIME(5,0,0)</f>
        <v>41323</v>
      </c>
      <c s="17" r="D1149">
        <f>DATE(YEAR(C1149),MONTH(C1149),DAY(C1149))</f>
        <v>41323</v>
      </c>
      <c s="18" r="E1149">
        <f>HOUR(C1149)</f>
        <v>0</v>
      </c>
      <c t="str" s="18" r="F1149">
        <f>CONCATENATE("LMsched:",(H1149*1000))</f>
        <v>LMsched:32000</v>
      </c>
      <c s="11" r="G1149">
        <v>32</v>
      </c>
      <c s="6" r="H1149">
        <v>32</v>
      </c>
      <c s="25" r="I1149">
        <v>0</v>
      </c>
      <c t="str" s="18" r="J1149">
        <f>CONCATENATE("LMbid:",(G1149*1000))</f>
        <v>LMbid:32000</v>
      </c>
      <c t="str" s="18" r="K1149">
        <f>CONCATENATE("LMUnscheduled:",(I1149*1000))</f>
        <v>LMUnscheduled:0</v>
      </c>
      <c t="str" s="18" r="L1149">
        <f>CONCATENATE("LMPlanned:",(N1149*1000))</f>
        <v>LMPlanned:0</v>
      </c>
      <c t="str" s="18" r="M1149">
        <f>CONCATENATE("LMSettled:",(P1149*1000))</f>
        <v>LMSettled:32000</v>
      </c>
      <c s="25" r="N1149">
        <v>0</v>
      </c>
      <c s="24" r="O1149"/>
      <c s="6" r="P1149">
        <v>32</v>
      </c>
      <c s="10" r="Q1149">
        <v>-2</v>
      </c>
      <c s="28" r="R1149">
        <v>76.04</v>
      </c>
      <c s="28" r="S1149">
        <v>1498.04</v>
      </c>
      <c s="10" r="T1149"/>
      <c s="20" r="U1149">
        <f>X1149*32</f>
        <v>1521.92</v>
      </c>
      <c s="29" r="V1149">
        <f>IF((U1149=0),0,(S1149/U1149))</f>
        <v>0.98430929352397</v>
      </c>
      <c s="28" r="X1149">
        <f>(AA1149+AB1149)*AC1149</f>
        <v>47.56</v>
      </c>
      <c s="10" r="Y1149"/>
      <c s="22" r="AA1149">
        <v>41.58</v>
      </c>
      <c s="22" r="AB1149">
        <v>5.98</v>
      </c>
      <c s="22" r="AC1149">
        <v>1</v>
      </c>
      <c s="22" r="AD1149">
        <v>0.98</v>
      </c>
    </row>
    <row customHeight="1" r="1150" ht="12.0">
      <c s="13" r="A1150">
        <v>41322.8333333333</v>
      </c>
      <c s="16" r="B1150">
        <v>41322.8333333333</v>
      </c>
      <c s="13" r="C1150">
        <f>A1150+TIME(5,0,0)</f>
        <v>41323.0416666667</v>
      </c>
      <c s="17" r="D1150">
        <f>DATE(YEAR(C1150),MONTH(C1150),DAY(C1150))</f>
        <v>41323</v>
      </c>
      <c s="18" r="E1150">
        <f>HOUR(C1150)</f>
        <v>1</v>
      </c>
      <c t="str" s="18" r="F1150">
        <f>CONCATENATE("LMsched:",(H1150*1000))</f>
        <v>LMsched:32000</v>
      </c>
      <c s="11" r="G1150">
        <v>32</v>
      </c>
      <c s="6" r="H1150">
        <v>32</v>
      </c>
      <c s="25" r="I1150">
        <v>0</v>
      </c>
      <c t="str" s="18" r="J1150">
        <f>CONCATENATE("LMbid:",(G1150*1000))</f>
        <v>LMbid:32000</v>
      </c>
      <c t="str" s="18" r="K1150">
        <f>CONCATENATE("LMUnscheduled:",(I1150*1000))</f>
        <v>LMUnscheduled:0</v>
      </c>
      <c t="str" s="18" r="L1150">
        <f>CONCATENATE("LMPlanned:",(N1150*1000))</f>
        <v>LMPlanned:0</v>
      </c>
      <c t="str" s="18" r="M1150">
        <f>CONCATENATE("LMSettled:",(P1150*1000))</f>
        <v>LMSettled:32000</v>
      </c>
      <c s="25" r="N1150">
        <v>0</v>
      </c>
      <c s="24" r="O1150"/>
      <c s="6" r="P1150">
        <v>32</v>
      </c>
      <c s="10" r="Q1150">
        <v>-1</v>
      </c>
      <c s="28" r="R1150">
        <v>-26.14</v>
      </c>
      <c s="28" r="S1150">
        <v>1323.06</v>
      </c>
      <c s="10" r="T1150"/>
      <c s="20" r="U1150">
        <f>X1150*32</f>
        <v>1351.68</v>
      </c>
      <c s="29" r="V1150">
        <f>IF((U1150=0),0,(S1150/U1150))</f>
        <v>0.978826349431818</v>
      </c>
      <c s="28" r="X1150">
        <f>(AA1150+AB1150)*AC1150</f>
        <v>42.24</v>
      </c>
      <c s="10" r="Y1150"/>
      <c s="22" r="AA1150">
        <v>38.8</v>
      </c>
      <c s="22" r="AB1150">
        <v>3.44</v>
      </c>
      <c s="22" r="AC1150">
        <v>1</v>
      </c>
      <c s="22" r="AD1150">
        <v>0.98</v>
      </c>
    </row>
    <row customHeight="1" r="1151" ht="12.0">
      <c s="13" r="A1151">
        <v>41322.875</v>
      </c>
      <c s="16" r="B1151">
        <v>41322.875</v>
      </c>
      <c s="13" r="C1151">
        <f>A1151+TIME(5,0,0)</f>
        <v>41323.0833333333</v>
      </c>
      <c s="17" r="D1151">
        <f>DATE(YEAR(C1151),MONTH(C1151),DAY(C1151))</f>
        <v>41323</v>
      </c>
      <c s="18" r="E1151">
        <f>HOUR(C1151)</f>
        <v>2</v>
      </c>
      <c t="str" s="18" r="F1151">
        <f>CONCATENATE("LMsched:",(H1151*1000))</f>
        <v>LMsched:32000</v>
      </c>
      <c s="11" r="G1151">
        <v>32</v>
      </c>
      <c s="6" r="H1151">
        <v>32</v>
      </c>
      <c s="25" r="I1151">
        <v>0</v>
      </c>
      <c t="str" s="18" r="J1151">
        <f>CONCATENATE("LMbid:",(G1151*1000))</f>
        <v>LMbid:32000</v>
      </c>
      <c t="str" s="18" r="K1151">
        <f>CONCATENATE("LMUnscheduled:",(I1151*1000))</f>
        <v>LMUnscheduled:0</v>
      </c>
      <c t="str" s="18" r="L1151">
        <f>CONCATENATE("LMPlanned:",(N1151*1000))</f>
        <v>LMPlanned:0</v>
      </c>
      <c t="str" s="18" r="M1151">
        <f>CONCATENATE("LMSettled:",(P1151*1000))</f>
        <v>LMSettled:32000</v>
      </c>
      <c s="25" r="N1151">
        <v>0</v>
      </c>
      <c s="24" r="O1151"/>
      <c s="6" r="P1151">
        <v>32</v>
      </c>
      <c s="10" r="Q1151">
        <v>-2</v>
      </c>
      <c s="28" r="R1151">
        <v>-29.36</v>
      </c>
      <c s="28" r="S1151">
        <v>3450.07</v>
      </c>
      <c s="10" r="T1151"/>
      <c s="20" r="U1151">
        <f>X1151*32</f>
        <v>3522.24</v>
      </c>
      <c s="29" r="V1151">
        <f>IF((U1151=0),0,(S1151/U1151))</f>
        <v>0.979510198055783</v>
      </c>
      <c s="28" r="X1151">
        <f>(AA1151+AB1151)*AC1151</f>
        <v>110.07</v>
      </c>
      <c s="10" r="Y1151"/>
      <c s="22" r="AA1151">
        <v>108.02</v>
      </c>
      <c s="22" r="AB1151">
        <v>2.05</v>
      </c>
      <c s="22" r="AC1151">
        <v>1</v>
      </c>
      <c s="22" r="AD1151">
        <v>0.98</v>
      </c>
    </row>
    <row customHeight="1" r="1152" ht="12.0">
      <c s="13" r="A1152">
        <v>41322.9166666667</v>
      </c>
      <c s="16" r="B1152">
        <v>41322.9166666667</v>
      </c>
      <c s="13" r="C1152">
        <f>A1152+TIME(5,0,0)</f>
        <v>41323.125</v>
      </c>
      <c s="17" r="D1152">
        <f>DATE(YEAR(C1152),MONTH(C1152),DAY(C1152))</f>
        <v>41323</v>
      </c>
      <c s="18" r="E1152">
        <f>HOUR(C1152)</f>
        <v>3</v>
      </c>
      <c t="str" s="18" r="F1152">
        <f>CONCATENATE("LMsched:",(H1152*1000))</f>
        <v>LMsched:32000</v>
      </c>
      <c s="11" r="G1152">
        <v>32</v>
      </c>
      <c s="6" r="H1152">
        <v>32</v>
      </c>
      <c s="25" r="I1152">
        <v>0</v>
      </c>
      <c t="str" s="18" r="J1152">
        <f>CONCATENATE("LMbid:",(G1152*1000))</f>
        <v>LMbid:32000</v>
      </c>
      <c t="str" s="18" r="K1152">
        <f>CONCATENATE("LMUnscheduled:",(I1152*1000))</f>
        <v>LMUnscheduled:0</v>
      </c>
      <c t="str" s="18" r="L1152">
        <f>CONCATENATE("LMPlanned:",(N1152*1000))</f>
        <v>LMPlanned:0</v>
      </c>
      <c t="str" s="18" r="M1152">
        <f>CONCATENATE("LMSettled:",(P1152*1000))</f>
        <v>LMSettled:32000</v>
      </c>
      <c s="25" r="N1152">
        <v>0</v>
      </c>
      <c s="24" r="O1152"/>
      <c s="6" r="P1152">
        <v>32</v>
      </c>
      <c s="10" r="Q1152">
        <v>0</v>
      </c>
      <c s="28" r="R1152">
        <v>0</v>
      </c>
      <c s="28" r="S1152">
        <v>978.94</v>
      </c>
      <c s="10" r="T1152"/>
      <c s="20" r="U1152">
        <f>X1152*32</f>
        <v>1000.64</v>
      </c>
      <c s="29" r="V1152">
        <f>IF((U1152=0),0,(S1152/U1152))</f>
        <v>0.978313879117365</v>
      </c>
      <c s="28" r="X1152">
        <f>(AA1152+AB1152)*AC1152</f>
        <v>31.27</v>
      </c>
      <c s="10" r="Y1152"/>
      <c s="22" r="AA1152">
        <v>28.78</v>
      </c>
      <c s="22" r="AB1152">
        <v>2.49</v>
      </c>
      <c s="22" r="AC1152">
        <v>1</v>
      </c>
      <c s="22" r="AD1152">
        <v>0.98</v>
      </c>
    </row>
    <row customHeight="1" r="1153" ht="12.0">
      <c s="13" r="A1153">
        <v>41322.9583333333</v>
      </c>
      <c s="16" r="B1153">
        <v>41322.9583333333</v>
      </c>
      <c s="13" r="C1153">
        <f>A1153+TIME(5,0,0)</f>
        <v>41323.1666666667</v>
      </c>
      <c s="17" r="D1153">
        <f>DATE(YEAR(C1153),MONTH(C1153),DAY(C1153))</f>
        <v>41323</v>
      </c>
      <c s="18" r="E1153">
        <f>HOUR(C1153)</f>
        <v>4</v>
      </c>
      <c t="str" s="18" r="F1153">
        <f>CONCATENATE("LMsched:",(H1153*1000))</f>
        <v>LMsched:32000</v>
      </c>
      <c s="11" r="G1153">
        <v>32</v>
      </c>
      <c s="6" r="H1153">
        <v>32</v>
      </c>
      <c s="25" r="I1153">
        <v>0</v>
      </c>
      <c t="str" s="18" r="J1153">
        <f>CONCATENATE("LMbid:",(G1153*1000))</f>
        <v>LMbid:32000</v>
      </c>
      <c t="str" s="18" r="K1153">
        <f>CONCATENATE("LMUnscheduled:",(I1153*1000))</f>
        <v>LMUnscheduled:0</v>
      </c>
      <c t="str" s="18" r="L1153">
        <f>CONCATENATE("LMPlanned:",(N1153*1000))</f>
        <v>LMPlanned:0</v>
      </c>
      <c t="str" s="18" r="M1153">
        <f>CONCATENATE("LMSettled:",(P1153*1000))</f>
        <v>LMSettled:32000</v>
      </c>
      <c s="25" r="N1153">
        <v>0</v>
      </c>
      <c s="24" r="O1153"/>
      <c s="6" r="P1153">
        <v>32</v>
      </c>
      <c s="10" r="Q1153">
        <v>-1</v>
      </c>
      <c s="28" r="R1153">
        <v>-28.67</v>
      </c>
      <c s="28" r="S1153">
        <v>685.22</v>
      </c>
      <c s="10" r="T1153"/>
      <c s="20" r="U1153">
        <f>X1153*32</f>
        <v>699.84</v>
      </c>
      <c s="29" r="V1153">
        <f>IF((U1153=0),0,(S1153/U1153))</f>
        <v>0.979109510745313</v>
      </c>
      <c s="28" r="X1153">
        <f>(AA1153+AB1153)*AC1153</f>
        <v>21.87</v>
      </c>
      <c s="10" r="Y1153"/>
      <c s="22" r="AA1153">
        <v>19.88</v>
      </c>
      <c s="22" r="AB1153">
        <v>1.99</v>
      </c>
      <c s="22" r="AC1153">
        <v>1</v>
      </c>
      <c s="22" r="AD1153">
        <v>0.98</v>
      </c>
    </row>
    <row customHeight="1" r="1154" ht="12.0">
      <c s="13" r="A1154">
        <v>41323</v>
      </c>
      <c s="16" r="B1154">
        <v>41323</v>
      </c>
      <c s="13" r="C1154">
        <f>A1154+TIME(5,0,0)</f>
        <v>41323.2083333333</v>
      </c>
      <c s="17" r="D1154">
        <f>DATE(YEAR(C1154),MONTH(C1154),DAY(C1154))</f>
        <v>41323</v>
      </c>
      <c s="18" r="E1154">
        <f>HOUR(C1154)</f>
        <v>5</v>
      </c>
      <c t="str" s="18" r="F1154">
        <f>CONCATENATE("LMsched:",(H1154*1000))</f>
        <v>LMsched:32000</v>
      </c>
      <c s="11" r="G1154">
        <v>32</v>
      </c>
      <c s="6" r="H1154">
        <v>32</v>
      </c>
      <c s="25" r="I1154">
        <v>0</v>
      </c>
      <c t="str" s="18" r="J1154">
        <f>CONCATENATE("LMbid:",(G1154*1000))</f>
        <v>LMbid:32000</v>
      </c>
      <c t="str" s="18" r="K1154">
        <f>CONCATENATE("LMUnscheduled:",(I1154*1000))</f>
        <v>LMUnscheduled:0</v>
      </c>
      <c t="str" s="18" r="L1154">
        <f>CONCATENATE("LMPlanned:",(N1154*1000))</f>
        <v>LMPlanned:0</v>
      </c>
      <c t="str" s="18" r="M1154">
        <f>CONCATENATE("LMSettled:",(P1154*1000))</f>
        <v>LMSettled:32000</v>
      </c>
      <c s="25" r="N1154">
        <v>0</v>
      </c>
      <c s="24" r="O1154"/>
      <c s="6" r="P1154">
        <v>32</v>
      </c>
      <c s="10" r="Q1154">
        <v>-1</v>
      </c>
      <c s="28" r="R1154">
        <v>-34.16</v>
      </c>
      <c s="28" r="S1154">
        <v>565.95</v>
      </c>
      <c s="10" r="T1154"/>
      <c s="20" r="U1154">
        <f>X1154*32</f>
        <v>578.24</v>
      </c>
      <c s="29" r="V1154">
        <f>IF((U1154=0),0,(S1154/U1154))</f>
        <v>0.978745849474267</v>
      </c>
      <c s="28" r="X1154">
        <f>(AA1154+AB1154)*AC1154</f>
        <v>18.07</v>
      </c>
      <c s="10" r="Y1154"/>
      <c s="22" r="AA1154">
        <v>15.48</v>
      </c>
      <c s="22" r="AB1154">
        <v>2.59</v>
      </c>
      <c s="22" r="AC1154">
        <v>1</v>
      </c>
      <c s="22" r="AD1154">
        <v>0.98</v>
      </c>
    </row>
    <row customHeight="1" r="1155" ht="12.0">
      <c s="13" r="A1155">
        <v>41323.0416666667</v>
      </c>
      <c s="16" r="B1155">
        <v>41323.0416666667</v>
      </c>
      <c s="13" r="C1155">
        <f>A1155+TIME(5,0,0)</f>
        <v>41323.25</v>
      </c>
      <c s="17" r="D1155">
        <f>DATE(YEAR(C1155),MONTH(C1155),DAY(C1155))</f>
        <v>41323</v>
      </c>
      <c s="18" r="E1155">
        <f>HOUR(C1155)</f>
        <v>6</v>
      </c>
      <c t="str" s="18" r="F1155">
        <f>CONCATENATE("LMsched:",(H1155*1000))</f>
        <v>LMsched:32000</v>
      </c>
      <c s="11" r="G1155">
        <v>32</v>
      </c>
      <c s="6" r="H1155">
        <v>32</v>
      </c>
      <c s="25" r="I1155">
        <v>0</v>
      </c>
      <c t="str" s="18" r="J1155">
        <f>CONCATENATE("LMbid:",(G1155*1000))</f>
        <v>LMbid:32000</v>
      </c>
      <c t="str" s="18" r="K1155">
        <f>CONCATENATE("LMUnscheduled:",(I1155*1000))</f>
        <v>LMUnscheduled:0</v>
      </c>
      <c t="str" s="18" r="L1155">
        <f>CONCATENATE("LMPlanned:",(N1155*1000))</f>
        <v>LMPlanned:0</v>
      </c>
      <c t="str" s="18" r="M1155">
        <f>CONCATENATE("LMSettled:",(P1155*1000))</f>
        <v>LMSettled:32000</v>
      </c>
      <c s="25" r="N1155">
        <v>0</v>
      </c>
      <c s="24" r="O1155"/>
      <c s="6" r="P1155">
        <v>32</v>
      </c>
      <c s="10" r="Q1155">
        <v>-1</v>
      </c>
      <c s="28" r="R1155">
        <v>-37.47</v>
      </c>
      <c s="28" r="S1155">
        <v>1118.95</v>
      </c>
      <c s="10" r="T1155"/>
      <c s="20" r="U1155">
        <f>X1155*32</f>
        <v>1144</v>
      </c>
      <c s="29" r="V1155">
        <f>IF((U1155=0),0,(S1155/U1155))</f>
        <v>0.978103146853147</v>
      </c>
      <c s="28" r="X1155">
        <f>(AA1155+AB1155)*AC1155</f>
        <v>35.75</v>
      </c>
      <c s="10" r="Y1155"/>
      <c s="22" r="AA1155">
        <v>33.09</v>
      </c>
      <c s="22" r="AB1155">
        <v>2.66</v>
      </c>
      <c s="22" r="AC1155">
        <v>1</v>
      </c>
      <c s="22" r="AD1155">
        <v>0.98</v>
      </c>
    </row>
    <row customHeight="1" r="1156" ht="12.0">
      <c s="13" r="A1156">
        <v>41323.0833333333</v>
      </c>
      <c s="16" r="B1156">
        <v>41323.0833333333</v>
      </c>
      <c s="13" r="C1156">
        <f>A1156+TIME(5,0,0)</f>
        <v>41323.2916666667</v>
      </c>
      <c s="17" r="D1156">
        <f>DATE(YEAR(C1156),MONTH(C1156),DAY(C1156))</f>
        <v>41323</v>
      </c>
      <c s="18" r="E1156">
        <f>HOUR(C1156)</f>
        <v>7</v>
      </c>
      <c t="str" s="18" r="F1156">
        <f>CONCATENATE("LMsched:",(H1156*1000))</f>
        <v>LMsched:32000</v>
      </c>
      <c s="11" r="G1156">
        <v>32</v>
      </c>
      <c s="6" r="H1156">
        <v>32</v>
      </c>
      <c s="25" r="I1156">
        <v>0</v>
      </c>
      <c t="str" s="18" r="J1156">
        <f>CONCATENATE("LMbid:",(G1156*1000))</f>
        <v>LMbid:32000</v>
      </c>
      <c t="str" s="18" r="K1156">
        <f>CONCATENATE("LMUnscheduled:",(I1156*1000))</f>
        <v>LMUnscheduled:0</v>
      </c>
      <c t="str" s="18" r="L1156">
        <f>CONCATENATE("LMPlanned:",(N1156*1000))</f>
        <v>LMPlanned:0</v>
      </c>
      <c t="str" s="18" r="M1156">
        <f>CONCATENATE("LMSettled:",(P1156*1000))</f>
        <v>LMSettled:32000</v>
      </c>
      <c s="25" r="N1156">
        <v>0</v>
      </c>
      <c s="24" r="O1156"/>
      <c s="6" r="P1156">
        <v>32</v>
      </c>
      <c s="10" r="Q1156">
        <v>-2</v>
      </c>
      <c s="28" r="R1156">
        <v>-75.46</v>
      </c>
      <c s="28" r="S1156">
        <v>969.24</v>
      </c>
      <c s="10" r="T1156"/>
      <c s="20" r="U1156">
        <f>X1156*32</f>
        <v>989.44</v>
      </c>
      <c s="29" r="V1156">
        <f>IF((U1156=0),0,(S1156/U1156))</f>
        <v>0.979584411384217</v>
      </c>
      <c s="28" r="X1156">
        <f>(AA1156+AB1156)*AC1156</f>
        <v>30.92</v>
      </c>
      <c s="10" r="Y1156"/>
      <c s="22" r="AA1156">
        <v>28.3</v>
      </c>
      <c s="22" r="AB1156">
        <v>2.62</v>
      </c>
      <c s="22" r="AC1156">
        <v>1</v>
      </c>
      <c s="22" r="AD1156">
        <v>0.98</v>
      </c>
    </row>
    <row customHeight="1" r="1157" ht="12.0">
      <c s="13" r="A1157">
        <v>41323.125</v>
      </c>
      <c s="16" r="B1157">
        <v>41323.125</v>
      </c>
      <c s="13" r="C1157">
        <f>A1157+TIME(5,0,0)</f>
        <v>41323.3333333333</v>
      </c>
      <c s="17" r="D1157">
        <f>DATE(YEAR(C1157),MONTH(C1157),DAY(C1157))</f>
        <v>41323</v>
      </c>
      <c s="18" r="E1157">
        <f>HOUR(C1157)</f>
        <v>8</v>
      </c>
      <c t="str" s="18" r="F1157">
        <f>CONCATENATE("LMsched:",(H1157*1000))</f>
        <v>LMsched:32000</v>
      </c>
      <c s="11" r="G1157">
        <v>32</v>
      </c>
      <c s="6" r="H1157">
        <v>32</v>
      </c>
      <c s="25" r="I1157">
        <v>0</v>
      </c>
      <c t="str" s="18" r="J1157">
        <f>CONCATENATE("LMbid:",(G1157*1000))</f>
        <v>LMbid:32000</v>
      </c>
      <c t="str" s="18" r="K1157">
        <f>CONCATENATE("LMUnscheduled:",(I1157*1000))</f>
        <v>LMUnscheduled:0</v>
      </c>
      <c t="str" s="18" r="L1157">
        <f>CONCATENATE("LMPlanned:",(N1157*1000))</f>
        <v>LMPlanned:0</v>
      </c>
      <c t="str" s="18" r="M1157">
        <f>CONCATENATE("LMSettled:",(P1157*1000))</f>
        <v>LMSettled:32000</v>
      </c>
      <c s="25" r="N1157">
        <v>0</v>
      </c>
      <c s="24" r="O1157"/>
      <c s="6" r="P1157">
        <v>32</v>
      </c>
      <c s="10" r="Q1157">
        <v>-1</v>
      </c>
      <c s="28" r="R1157">
        <v>-32.7</v>
      </c>
      <c s="28" r="S1157">
        <v>1066.02</v>
      </c>
      <c s="10" r="T1157"/>
      <c s="20" r="U1157">
        <f>X1157*32</f>
        <v>1111.68</v>
      </c>
      <c s="29" r="V1157">
        <f>IF((U1157=0),0,(S1157/U1157))</f>
        <v>0.958927029360967</v>
      </c>
      <c s="28" r="X1157">
        <f>(AA1157+AB1157)*AC1157</f>
        <v>34.74</v>
      </c>
      <c s="10" r="Y1157"/>
      <c s="22" r="AA1157">
        <v>31.73</v>
      </c>
      <c s="22" r="AB1157">
        <v>3.01</v>
      </c>
      <c s="22" r="AC1157">
        <v>1</v>
      </c>
      <c s="22" r="AD1157">
        <v>0.96</v>
      </c>
    </row>
    <row customHeight="1" r="1158" ht="12.0">
      <c s="13" r="A1158">
        <v>41323.1666666667</v>
      </c>
      <c s="16" r="B1158">
        <v>41323.1666666667</v>
      </c>
      <c s="13" r="C1158">
        <f>A1158+TIME(5,0,0)</f>
        <v>41323.375</v>
      </c>
      <c s="17" r="D1158">
        <f>DATE(YEAR(C1158),MONTH(C1158),DAY(C1158))</f>
        <v>41323</v>
      </c>
      <c s="18" r="E1158">
        <f>HOUR(C1158)</f>
        <v>9</v>
      </c>
      <c t="str" s="18" r="F1158">
        <f>CONCATENATE("LMsched:",(H1158*1000))</f>
        <v>LMsched:32000</v>
      </c>
      <c s="11" r="G1158">
        <v>32</v>
      </c>
      <c s="6" r="H1158">
        <v>32</v>
      </c>
      <c s="25" r="I1158">
        <v>0</v>
      </c>
      <c t="str" s="18" r="J1158">
        <f>CONCATENATE("LMbid:",(G1158*1000))</f>
        <v>LMbid:32000</v>
      </c>
      <c t="str" s="18" r="K1158">
        <f>CONCATENATE("LMUnscheduled:",(I1158*1000))</f>
        <v>LMUnscheduled:0</v>
      </c>
      <c t="str" s="18" r="L1158">
        <f>CONCATENATE("LMPlanned:",(N1158*1000))</f>
        <v>LMPlanned:0</v>
      </c>
      <c t="str" s="18" r="M1158">
        <f>CONCATENATE("LMSettled:",(P1158*1000))</f>
        <v>LMSettled:32000</v>
      </c>
      <c s="25" r="N1158">
        <v>0</v>
      </c>
      <c s="24" r="O1158"/>
      <c s="6" r="P1158">
        <v>32</v>
      </c>
      <c s="10" r="Q1158">
        <v>0</v>
      </c>
      <c s="28" r="R1158">
        <v>0</v>
      </c>
      <c s="28" r="S1158">
        <v>1554.45</v>
      </c>
      <c s="10" r="T1158"/>
      <c s="20" r="U1158">
        <f>X1158*32</f>
        <v>1632</v>
      </c>
      <c s="29" r="V1158">
        <f>IF((U1158=0),0,(S1158/U1158))</f>
        <v>0.952481617647059</v>
      </c>
      <c s="28" r="X1158">
        <f>(AA1158+AB1158)*AC1158</f>
        <v>51</v>
      </c>
      <c s="10" r="Y1158"/>
      <c s="22" r="AA1158">
        <v>48.59</v>
      </c>
      <c s="22" r="AB1158">
        <v>2.41</v>
      </c>
      <c s="22" r="AC1158">
        <v>1</v>
      </c>
      <c s="22" r="AD1158">
        <v>0.95</v>
      </c>
    </row>
    <row customHeight="1" r="1159" ht="12.0">
      <c s="13" r="A1159">
        <v>41323.2083333333</v>
      </c>
      <c s="16" r="B1159">
        <v>41323.2083333333</v>
      </c>
      <c s="13" r="C1159">
        <f>A1159+TIME(5,0,0)</f>
        <v>41323.4166666667</v>
      </c>
      <c s="17" r="D1159">
        <f>DATE(YEAR(C1159),MONTH(C1159),DAY(C1159))</f>
        <v>41323</v>
      </c>
      <c s="18" r="E1159">
        <f>HOUR(C1159)</f>
        <v>10</v>
      </c>
      <c t="str" s="18" r="F1159">
        <f>CONCATENATE("LMsched:",(H1159*1000))</f>
        <v>LMsched:32000</v>
      </c>
      <c s="11" r="G1159">
        <v>32</v>
      </c>
      <c s="6" r="H1159">
        <v>32</v>
      </c>
      <c s="25" r="I1159">
        <v>0</v>
      </c>
      <c t="str" s="18" r="J1159">
        <f>CONCATENATE("LMbid:",(G1159*1000))</f>
        <v>LMbid:32000</v>
      </c>
      <c t="str" s="18" r="K1159">
        <f>CONCATENATE("LMUnscheduled:",(I1159*1000))</f>
        <v>LMUnscheduled:0</v>
      </c>
      <c t="str" s="18" r="L1159">
        <f>CONCATENATE("LMPlanned:",(N1159*1000))</f>
        <v>LMPlanned:0</v>
      </c>
      <c t="str" s="18" r="M1159">
        <f>CONCATENATE("LMSettled:",(P1159*1000))</f>
        <v>LMSettled:32000</v>
      </c>
      <c s="25" r="N1159">
        <v>0</v>
      </c>
      <c s="24" r="O1159"/>
      <c s="6" r="P1159">
        <v>32</v>
      </c>
      <c s="10" r="Q1159">
        <v>-2</v>
      </c>
      <c s="28" r="R1159">
        <v>-68.96</v>
      </c>
      <c s="28" r="S1159">
        <v>655.29</v>
      </c>
      <c s="10" r="T1159"/>
      <c s="20" r="U1159">
        <f>X1159*32</f>
        <v>681.92</v>
      </c>
      <c s="29" r="V1159">
        <f>IF((U1159=0),0,(S1159/U1159))</f>
        <v>0.960948498357578</v>
      </c>
      <c s="28" r="X1159">
        <f>(AA1159+AB1159)*AC1159</f>
        <v>21.31</v>
      </c>
      <c s="10" r="Y1159"/>
      <c s="22" r="AA1159">
        <v>18.86</v>
      </c>
      <c s="22" r="AB1159">
        <v>2.45</v>
      </c>
      <c s="22" r="AC1159">
        <v>1</v>
      </c>
      <c s="22" r="AD1159">
        <v>0.96</v>
      </c>
    </row>
    <row customHeight="1" r="1160" ht="12.0">
      <c s="13" r="A1160">
        <v>41323.25</v>
      </c>
      <c s="16" r="B1160">
        <v>41323.25</v>
      </c>
      <c s="13" r="C1160">
        <f>A1160+TIME(5,0,0)</f>
        <v>41323.4583333333</v>
      </c>
      <c s="17" r="D1160">
        <f>DATE(YEAR(C1160),MONTH(C1160),DAY(C1160))</f>
        <v>41323</v>
      </c>
      <c s="18" r="E1160">
        <f>HOUR(C1160)</f>
        <v>11</v>
      </c>
      <c t="str" s="18" r="F1160">
        <f>CONCATENATE("LMsched:",(H1160*1000))</f>
        <v>LMsched:32000</v>
      </c>
      <c s="11" r="G1160">
        <v>32</v>
      </c>
      <c s="6" r="H1160">
        <v>32</v>
      </c>
      <c s="25" r="I1160">
        <v>0</v>
      </c>
      <c t="str" s="18" r="J1160">
        <f>CONCATENATE("LMbid:",(G1160*1000))</f>
        <v>LMbid:32000</v>
      </c>
      <c t="str" s="18" r="K1160">
        <f>CONCATENATE("LMUnscheduled:",(I1160*1000))</f>
        <v>LMUnscheduled:0</v>
      </c>
      <c t="str" s="18" r="L1160">
        <f>CONCATENATE("LMPlanned:",(N1160*1000))</f>
        <v>LMPlanned:0</v>
      </c>
      <c t="str" s="18" r="M1160">
        <f>CONCATENATE("LMSettled:",(P1160*1000))</f>
        <v>LMSettled:32000</v>
      </c>
      <c s="25" r="N1160">
        <v>0</v>
      </c>
      <c s="24" r="O1160"/>
      <c s="6" r="P1160">
        <v>32</v>
      </c>
      <c s="10" r="Q1160">
        <v>-2</v>
      </c>
      <c s="28" r="R1160">
        <v>-67.72</v>
      </c>
      <c s="28" r="S1160">
        <v>978.79</v>
      </c>
      <c s="10" r="T1160"/>
      <c s="20" r="U1160">
        <f>X1160*32</f>
        <v>1025.28</v>
      </c>
      <c s="29" r="V1160">
        <f>IF((U1160=0),0,(S1160/U1160))</f>
        <v>0.954656289013733</v>
      </c>
      <c s="28" r="X1160">
        <f>(AA1160+AB1160)*AC1160</f>
        <v>32.04</v>
      </c>
      <c s="10" r="Y1160"/>
      <c s="22" r="AA1160">
        <v>28.93</v>
      </c>
      <c s="22" r="AB1160">
        <v>3.11</v>
      </c>
      <c s="22" r="AC1160">
        <v>1</v>
      </c>
      <c s="22" r="AD1160">
        <v>0.95</v>
      </c>
    </row>
    <row customHeight="1" r="1161" ht="12.0">
      <c s="13" r="A1161">
        <v>41323.2916666667</v>
      </c>
      <c s="16" r="B1161">
        <v>41323.2916666667</v>
      </c>
      <c s="13" r="C1161">
        <f>A1161+TIME(5,0,0)</f>
        <v>41323.5</v>
      </c>
      <c s="17" r="D1161">
        <f>DATE(YEAR(C1161),MONTH(C1161),DAY(C1161))</f>
        <v>41323</v>
      </c>
      <c s="18" r="E1161">
        <f>HOUR(C1161)</f>
        <v>12</v>
      </c>
      <c t="str" s="18" r="F1161">
        <f>CONCATENATE("LMsched:",(H1161*1000))</f>
        <v>LMsched:32000</v>
      </c>
      <c s="11" r="G1161">
        <v>32</v>
      </c>
      <c s="6" r="H1161">
        <v>32</v>
      </c>
      <c s="25" r="I1161">
        <v>0</v>
      </c>
      <c t="str" s="18" r="J1161">
        <f>CONCATENATE("LMbid:",(G1161*1000))</f>
        <v>LMbid:32000</v>
      </c>
      <c t="str" s="18" r="K1161">
        <f>CONCATENATE("LMUnscheduled:",(I1161*1000))</f>
        <v>LMUnscheduled:0</v>
      </c>
      <c t="str" s="18" r="L1161">
        <f>CONCATENATE("LMPlanned:",(N1161*1000))</f>
        <v>LMPlanned:0</v>
      </c>
      <c t="str" s="18" r="M1161">
        <f>CONCATENATE("LMSettled:",(P1161*1000))</f>
        <v>LMSettled:32000</v>
      </c>
      <c s="25" r="N1161">
        <v>0</v>
      </c>
      <c s="24" r="O1161"/>
      <c s="6" r="P1161">
        <v>32</v>
      </c>
      <c s="10" r="Q1161">
        <v>-1</v>
      </c>
      <c s="28" r="R1161">
        <v>-33.88</v>
      </c>
      <c s="28" r="S1161">
        <v>833.29</v>
      </c>
      <c s="10" r="T1161"/>
      <c s="20" r="U1161">
        <f>X1161*32</f>
        <v>959.04</v>
      </c>
      <c s="29" r="V1161">
        <f>IF((U1161=0),0,(S1161/U1161))</f>
        <v>0.868879295962629</v>
      </c>
      <c s="28" r="X1161">
        <f>(AA1161+AB1161)*AC1161</f>
        <v>29.97</v>
      </c>
      <c s="10" r="Y1161"/>
      <c s="22" r="AA1161">
        <v>28.65</v>
      </c>
      <c s="22" r="AB1161">
        <v>1.32</v>
      </c>
      <c s="22" r="AC1161">
        <v>1</v>
      </c>
      <c s="22" r="AD1161">
        <v>0.87</v>
      </c>
    </row>
    <row customHeight="1" r="1162" ht="12.0">
      <c s="13" r="A1162">
        <v>41323.3333333333</v>
      </c>
      <c s="16" r="B1162">
        <v>41323.3333333333</v>
      </c>
      <c s="13" r="C1162">
        <f>A1162+TIME(5,0,0)</f>
        <v>41323.5416666667</v>
      </c>
      <c s="17" r="D1162">
        <f>DATE(YEAR(C1162),MONTH(C1162),DAY(C1162))</f>
        <v>41323</v>
      </c>
      <c s="18" r="E1162">
        <f>HOUR(C1162)</f>
        <v>13</v>
      </c>
      <c t="str" s="18" r="F1162">
        <f>CONCATENATE("LMsched:",(H1162*1000))</f>
        <v>LMsched:32000</v>
      </c>
      <c s="11" r="G1162">
        <v>32</v>
      </c>
      <c s="6" r="H1162">
        <v>32</v>
      </c>
      <c s="25" r="I1162">
        <v>0</v>
      </c>
      <c t="str" s="18" r="J1162">
        <f>CONCATENATE("LMbid:",(G1162*1000))</f>
        <v>LMbid:32000</v>
      </c>
      <c t="str" s="18" r="K1162">
        <f>CONCATENATE("LMUnscheduled:",(I1162*1000))</f>
        <v>LMUnscheduled:0</v>
      </c>
      <c t="str" s="18" r="L1162">
        <f>CONCATENATE("LMPlanned:",(N1162*1000))</f>
        <v>LMPlanned:0</v>
      </c>
      <c t="str" s="18" r="M1162">
        <f>CONCATENATE("LMSettled:",(P1162*1000))</f>
        <v>LMSettled:32000</v>
      </c>
      <c s="25" r="N1162">
        <v>0</v>
      </c>
      <c s="24" r="O1162"/>
      <c s="6" r="P1162">
        <v>32</v>
      </c>
      <c s="10" r="Q1162">
        <v>-1</v>
      </c>
      <c s="28" r="R1162">
        <v>-34.83</v>
      </c>
      <c s="28" r="S1162">
        <v>876.9</v>
      </c>
      <c s="10" r="T1162"/>
      <c s="20" r="U1162">
        <f>X1162*32</f>
        <v>915.52</v>
      </c>
      <c s="29" r="V1162">
        <f>IF((U1162=0),0,(S1162/U1162))</f>
        <v>0.957816322963998</v>
      </c>
      <c s="28" r="X1162">
        <f>(AA1162+AB1162)*AC1162</f>
        <v>28.61</v>
      </c>
      <c s="10" r="Y1162"/>
      <c s="22" r="AA1162">
        <v>25.66</v>
      </c>
      <c s="22" r="AB1162">
        <v>2.95</v>
      </c>
      <c s="22" r="AC1162">
        <v>1</v>
      </c>
      <c s="22" r="AD1162">
        <v>0.96</v>
      </c>
    </row>
    <row customHeight="1" r="1163" ht="12.0">
      <c s="13" r="A1163">
        <v>41323.375</v>
      </c>
      <c s="16" r="B1163">
        <v>41323.375</v>
      </c>
      <c s="13" r="C1163">
        <f>A1163+TIME(5,0,0)</f>
        <v>41323.5833333333</v>
      </c>
      <c s="17" r="D1163">
        <f>DATE(YEAR(C1163),MONTH(C1163),DAY(C1163))</f>
        <v>41323</v>
      </c>
      <c s="18" r="E1163">
        <f>HOUR(C1163)</f>
        <v>14</v>
      </c>
      <c t="str" s="18" r="F1163">
        <f>CONCATENATE("LMsched:",(H1163*1000))</f>
        <v>LMsched:32000</v>
      </c>
      <c s="11" r="G1163">
        <v>32</v>
      </c>
      <c s="6" r="H1163">
        <v>32</v>
      </c>
      <c s="25" r="I1163">
        <v>0</v>
      </c>
      <c t="str" s="18" r="J1163">
        <f>CONCATENATE("LMbid:",(G1163*1000))</f>
        <v>LMbid:32000</v>
      </c>
      <c t="str" s="18" r="K1163">
        <f>CONCATENATE("LMUnscheduled:",(I1163*1000))</f>
        <v>LMUnscheduled:0</v>
      </c>
      <c t="str" s="18" r="L1163">
        <f>CONCATENATE("LMPlanned:",(N1163*1000))</f>
        <v>LMPlanned:0</v>
      </c>
      <c t="str" s="18" r="M1163">
        <f>CONCATENATE("LMSettled:",(P1163*1000))</f>
        <v>LMSettled:32000</v>
      </c>
      <c s="25" r="N1163">
        <v>0</v>
      </c>
      <c s="24" r="O1163"/>
      <c s="6" r="P1163">
        <v>32</v>
      </c>
      <c s="10" r="Q1163">
        <v>-2</v>
      </c>
      <c s="28" r="R1163">
        <v>-77.9</v>
      </c>
      <c s="28" r="S1163">
        <v>652.33</v>
      </c>
      <c s="10" r="T1163"/>
      <c s="20" r="U1163">
        <f>X1163*32</f>
        <v>688.96</v>
      </c>
      <c s="29" r="V1163">
        <f>IF((U1163=0),0,(S1163/U1163))</f>
        <v>0.946832907570832</v>
      </c>
      <c s="28" r="X1163">
        <f>(AA1163+AB1163)*AC1163</f>
        <v>21.53</v>
      </c>
      <c s="10" r="Y1163"/>
      <c s="22" r="AA1163">
        <v>17.63</v>
      </c>
      <c s="22" r="AB1163">
        <v>3.9</v>
      </c>
      <c s="22" r="AC1163">
        <v>1</v>
      </c>
      <c s="22" r="AD1163">
        <v>0.95</v>
      </c>
    </row>
    <row customHeight="1" r="1164" ht="12.0">
      <c s="13" r="A1164">
        <v>41323.4166666667</v>
      </c>
      <c s="16" r="B1164">
        <v>41323.4166666667</v>
      </c>
      <c s="13" r="C1164">
        <f>A1164+TIME(5,0,0)</f>
        <v>41323.625</v>
      </c>
      <c s="17" r="D1164">
        <f>DATE(YEAR(C1164),MONTH(C1164),DAY(C1164))</f>
        <v>41323</v>
      </c>
      <c s="18" r="E1164">
        <f>HOUR(C1164)</f>
        <v>15</v>
      </c>
      <c t="str" s="18" r="F1164">
        <f>CONCATENATE("LMsched:",(H1164*1000))</f>
        <v>LMsched:32000</v>
      </c>
      <c s="11" r="G1164">
        <v>32</v>
      </c>
      <c s="6" r="H1164">
        <v>32</v>
      </c>
      <c s="25" r="I1164">
        <v>0</v>
      </c>
      <c t="str" s="18" r="J1164">
        <f>CONCATENATE("LMbid:",(G1164*1000))</f>
        <v>LMbid:32000</v>
      </c>
      <c t="str" s="18" r="K1164">
        <f>CONCATENATE("LMUnscheduled:",(I1164*1000))</f>
        <v>LMUnscheduled:0</v>
      </c>
      <c t="str" s="18" r="L1164">
        <f>CONCATENATE("LMPlanned:",(N1164*1000))</f>
        <v>LMPlanned:0</v>
      </c>
      <c t="str" s="18" r="M1164">
        <f>CONCATENATE("LMSettled:",(P1164*1000))</f>
        <v>LMSettled:32000</v>
      </c>
      <c s="25" r="N1164">
        <v>0</v>
      </c>
      <c s="24" r="O1164"/>
      <c s="6" r="P1164">
        <v>32</v>
      </c>
      <c s="10" r="Q1164">
        <v>0</v>
      </c>
      <c s="28" r="R1164">
        <v>0</v>
      </c>
      <c s="28" r="S1164">
        <v>730.6</v>
      </c>
      <c s="10" r="T1164"/>
      <c s="20" r="U1164">
        <f>X1164*32</f>
        <v>745.92</v>
      </c>
      <c s="29" r="V1164">
        <f>IF((U1164=0),0,(S1164/U1164))</f>
        <v>0.979461604461605</v>
      </c>
      <c s="28" r="X1164">
        <f>(AA1164+AB1164)*AC1164</f>
        <v>23.31</v>
      </c>
      <c s="10" r="Y1164"/>
      <c s="22" r="AA1164">
        <v>19.66</v>
      </c>
      <c s="22" r="AB1164">
        <v>3.65</v>
      </c>
      <c s="22" r="AC1164">
        <v>1</v>
      </c>
      <c s="22" r="AD1164">
        <v>0.98</v>
      </c>
    </row>
    <row customHeight="1" r="1165" ht="12.0">
      <c s="13" r="A1165">
        <v>41323.4583333333</v>
      </c>
      <c s="16" r="B1165">
        <v>41323.4583333333</v>
      </c>
      <c s="13" r="C1165">
        <f>A1165+TIME(5,0,0)</f>
        <v>41323.6666666667</v>
      </c>
      <c s="17" r="D1165">
        <f>DATE(YEAR(C1165),MONTH(C1165),DAY(C1165))</f>
        <v>41323</v>
      </c>
      <c s="18" r="E1165">
        <f>HOUR(C1165)</f>
        <v>16</v>
      </c>
      <c t="str" s="18" r="F1165">
        <f>CONCATENATE("LMsched:",(H1165*1000))</f>
        <v>LMsched:32000</v>
      </c>
      <c s="11" r="G1165">
        <v>32</v>
      </c>
      <c s="6" r="H1165">
        <v>32</v>
      </c>
      <c s="25" r="I1165">
        <v>0</v>
      </c>
      <c t="str" s="18" r="J1165">
        <f>CONCATENATE("LMbid:",(G1165*1000))</f>
        <v>LMbid:32000</v>
      </c>
      <c t="str" s="18" r="K1165">
        <f>CONCATENATE("LMUnscheduled:",(I1165*1000))</f>
        <v>LMUnscheduled:0</v>
      </c>
      <c t="str" s="18" r="L1165">
        <f>CONCATENATE("LMPlanned:",(N1165*1000))</f>
        <v>LMPlanned:0</v>
      </c>
      <c t="str" s="18" r="M1165">
        <f>CONCATENATE("LMSettled:",(P1165*1000))</f>
        <v>LMSettled:32000</v>
      </c>
      <c s="25" r="N1165">
        <v>0</v>
      </c>
      <c s="24" r="O1165"/>
      <c s="6" r="P1165">
        <v>32</v>
      </c>
      <c s="10" r="Q1165">
        <v>-3</v>
      </c>
      <c s="28" r="R1165">
        <v>-116.73</v>
      </c>
      <c s="28" r="S1165">
        <v>1478.47</v>
      </c>
      <c s="10" r="T1165"/>
      <c s="20" r="U1165">
        <f>X1165*32</f>
        <v>1531.84</v>
      </c>
      <c s="29" r="V1165">
        <f>IF((U1165=0),0,(S1165/U1165))</f>
        <v>0.965159546688949</v>
      </c>
      <c s="28" r="X1165">
        <f>(AA1165+AB1165)*AC1165</f>
        <v>47.87</v>
      </c>
      <c s="10" r="Y1165"/>
      <c s="22" r="AA1165">
        <v>44.79</v>
      </c>
      <c s="22" r="AB1165">
        <v>3.08</v>
      </c>
      <c s="22" r="AC1165">
        <v>1</v>
      </c>
      <c s="22" r="AD1165">
        <v>0.97</v>
      </c>
    </row>
    <row customHeight="1" r="1166" ht="12.0">
      <c s="13" r="A1166">
        <v>41323.5</v>
      </c>
      <c s="16" r="B1166">
        <v>41323.5</v>
      </c>
      <c s="13" r="C1166">
        <f>A1166+TIME(5,0,0)</f>
        <v>41323.7083333333</v>
      </c>
      <c s="17" r="D1166">
        <f>DATE(YEAR(C1166),MONTH(C1166),DAY(C1166))</f>
        <v>41323</v>
      </c>
      <c s="18" r="E1166">
        <f>HOUR(C1166)</f>
        <v>17</v>
      </c>
      <c t="str" s="18" r="F1166">
        <f>CONCATENATE("LMsched:",(H1166*1000))</f>
        <v>LMsched:32000</v>
      </c>
      <c s="11" r="G1166">
        <v>32</v>
      </c>
      <c s="6" r="H1166">
        <v>32</v>
      </c>
      <c s="25" r="I1166">
        <v>0</v>
      </c>
      <c t="str" s="18" r="J1166">
        <f>CONCATENATE("LMbid:",(G1166*1000))</f>
        <v>LMbid:32000</v>
      </c>
      <c t="str" s="18" r="K1166">
        <f>CONCATENATE("LMUnscheduled:",(I1166*1000))</f>
        <v>LMUnscheduled:0</v>
      </c>
      <c t="str" s="18" r="L1166">
        <f>CONCATENATE("LMPlanned:",(N1166*1000))</f>
        <v>LMPlanned:0</v>
      </c>
      <c t="str" s="18" r="M1166">
        <f>CONCATENATE("LMSettled:",(P1166*1000))</f>
        <v>LMSettled:32000</v>
      </c>
      <c s="25" r="N1166">
        <v>0</v>
      </c>
      <c s="24" r="O1166"/>
      <c s="6" r="P1166">
        <v>32</v>
      </c>
      <c s="10" r="Q1166">
        <v>-1</v>
      </c>
      <c s="28" r="R1166">
        <v>-34.36</v>
      </c>
      <c s="28" r="S1166">
        <v>877.94</v>
      </c>
      <c s="10" r="T1166"/>
      <c s="20" r="U1166">
        <f>X1166*32</f>
        <v>951.36</v>
      </c>
      <c s="29" r="V1166">
        <f>IF((U1166=0),0,(S1166/U1166))</f>
        <v>0.922826269761184</v>
      </c>
      <c s="28" r="X1166">
        <f>(AA1166+AB1166)*AC1166</f>
        <v>29.73</v>
      </c>
      <c s="10" r="Y1166"/>
      <c s="22" r="AA1166">
        <v>25.69</v>
      </c>
      <c s="22" r="AB1166">
        <v>4.04</v>
      </c>
      <c s="22" r="AC1166">
        <v>1</v>
      </c>
      <c s="22" r="AD1166">
        <v>0.92</v>
      </c>
    </row>
    <row customHeight="1" r="1167" ht="12.0">
      <c s="13" r="A1167">
        <v>41323.5416666667</v>
      </c>
      <c s="16" r="B1167">
        <v>41323.5416666667</v>
      </c>
      <c s="13" r="C1167">
        <f>A1167+TIME(5,0,0)</f>
        <v>41323.75</v>
      </c>
      <c s="17" r="D1167">
        <f>DATE(YEAR(C1167),MONTH(C1167),DAY(C1167))</f>
        <v>41323</v>
      </c>
      <c s="18" r="E1167">
        <f>HOUR(C1167)</f>
        <v>18</v>
      </c>
      <c t="str" s="18" r="F1167">
        <f>CONCATENATE("LMsched:",(H1167*1000))</f>
        <v>LMsched:32000</v>
      </c>
      <c s="11" r="G1167">
        <v>32</v>
      </c>
      <c s="6" r="H1167">
        <v>32</v>
      </c>
      <c s="25" r="I1167">
        <v>0</v>
      </c>
      <c t="str" s="18" r="J1167">
        <f>CONCATENATE("LMbid:",(G1167*1000))</f>
        <v>LMbid:32000</v>
      </c>
      <c t="str" s="18" r="K1167">
        <f>CONCATENATE("LMUnscheduled:",(I1167*1000))</f>
        <v>LMUnscheduled:0</v>
      </c>
      <c t="str" s="18" r="L1167">
        <f>CONCATENATE("LMPlanned:",(N1167*1000))</f>
        <v>LMPlanned:0</v>
      </c>
      <c t="str" s="18" r="M1167">
        <f>CONCATENATE("LMSettled:",(P1167*1000))</f>
        <v>LMSettled:32000</v>
      </c>
      <c s="25" r="N1167">
        <v>0</v>
      </c>
      <c s="24" r="O1167"/>
      <c s="6" r="P1167">
        <v>32</v>
      </c>
      <c s="10" r="Q1167">
        <v>-2</v>
      </c>
      <c s="28" r="R1167">
        <v>-67.74</v>
      </c>
      <c s="28" r="S1167">
        <v>756.74</v>
      </c>
      <c s="10" r="T1167"/>
      <c s="20" r="U1167">
        <f>X1167*32</f>
        <v>781.44</v>
      </c>
      <c s="29" r="V1167">
        <f>IF((U1167=0),0,(S1167/U1167))</f>
        <v>0.968391687141687</v>
      </c>
      <c s="28" r="X1167">
        <f>(AA1167+AB1167)*AC1167</f>
        <v>24.42</v>
      </c>
      <c s="10" r="Y1167"/>
      <c s="22" r="AA1167">
        <v>20.35</v>
      </c>
      <c s="22" r="AB1167">
        <v>4.07</v>
      </c>
      <c s="22" r="AC1167">
        <v>1</v>
      </c>
      <c s="22" r="AD1167">
        <v>0.97</v>
      </c>
    </row>
    <row customHeight="1" r="1168" ht="12.0">
      <c s="13" r="A1168">
        <v>41323.5833333333</v>
      </c>
      <c s="16" r="B1168">
        <v>41323.5833333333</v>
      </c>
      <c s="13" r="C1168">
        <f>A1168+TIME(5,0,0)</f>
        <v>41323.7916666667</v>
      </c>
      <c s="17" r="D1168">
        <f>DATE(YEAR(C1168),MONTH(C1168),DAY(C1168))</f>
        <v>41323</v>
      </c>
      <c s="18" r="E1168">
        <f>HOUR(C1168)</f>
        <v>19</v>
      </c>
      <c t="str" s="18" r="F1168">
        <f>CONCATENATE("LMsched:",(H1168*1000))</f>
        <v>LMsched:32000</v>
      </c>
      <c s="11" r="G1168">
        <v>32</v>
      </c>
      <c s="6" r="H1168">
        <v>32</v>
      </c>
      <c s="25" r="I1168">
        <v>0</v>
      </c>
      <c t="str" s="18" r="J1168">
        <f>CONCATENATE("LMbid:",(G1168*1000))</f>
        <v>LMbid:32000</v>
      </c>
      <c t="str" s="18" r="K1168">
        <f>CONCATENATE("LMUnscheduled:",(I1168*1000))</f>
        <v>LMUnscheduled:0</v>
      </c>
      <c t="str" s="18" r="L1168">
        <f>CONCATENATE("LMPlanned:",(N1168*1000))</f>
        <v>LMPlanned:0</v>
      </c>
      <c t="str" s="18" r="M1168">
        <f>CONCATENATE("LMSettled:",(P1168*1000))</f>
        <v>LMSettled:32000</v>
      </c>
      <c s="25" r="N1168">
        <v>0</v>
      </c>
      <c s="24" r="O1168"/>
      <c s="6" r="P1168">
        <v>32</v>
      </c>
      <c s="10" r="Q1168">
        <v>0</v>
      </c>
      <c s="28" r="R1168">
        <v>0</v>
      </c>
      <c s="28" r="S1168">
        <v>790.63</v>
      </c>
      <c s="10" r="T1168"/>
      <c s="20" r="U1168">
        <f>X1168*32</f>
        <v>807.36</v>
      </c>
      <c s="29" r="V1168">
        <f>IF((U1168=0),0,(S1168/U1168))</f>
        <v>0.979278141101863</v>
      </c>
      <c s="28" r="X1168">
        <f>(AA1168+AB1168)*AC1168</f>
        <v>25.23</v>
      </c>
      <c s="10" r="Y1168"/>
      <c s="22" r="AA1168">
        <v>21.59</v>
      </c>
      <c s="22" r="AB1168">
        <v>3.64</v>
      </c>
      <c s="22" r="AC1168">
        <v>1</v>
      </c>
      <c s="22" r="AD1168">
        <v>0.98</v>
      </c>
    </row>
    <row customHeight="1" r="1169" ht="12.0">
      <c s="13" r="A1169">
        <v>41323.625</v>
      </c>
      <c s="16" r="B1169">
        <v>41323.625</v>
      </c>
      <c s="13" r="C1169">
        <f>A1169+TIME(5,0,0)</f>
        <v>41323.8333333333</v>
      </c>
      <c s="17" r="D1169">
        <f>DATE(YEAR(C1169),MONTH(C1169),DAY(C1169))</f>
        <v>41323</v>
      </c>
      <c s="18" r="E1169">
        <f>HOUR(C1169)</f>
        <v>20</v>
      </c>
      <c t="str" s="18" r="F1169">
        <f>CONCATENATE("LMsched:",(H1169*1000))</f>
        <v>LMsched:32000</v>
      </c>
      <c s="11" r="G1169">
        <v>32</v>
      </c>
      <c s="6" r="H1169">
        <v>32</v>
      </c>
      <c s="25" r="I1169">
        <v>0</v>
      </c>
      <c t="str" s="18" r="J1169">
        <f>CONCATENATE("LMbid:",(G1169*1000))</f>
        <v>LMbid:32000</v>
      </c>
      <c t="str" s="18" r="K1169">
        <f>CONCATENATE("LMUnscheduled:",(I1169*1000))</f>
        <v>LMUnscheduled:0</v>
      </c>
      <c t="str" s="18" r="L1169">
        <f>CONCATENATE("LMPlanned:",(N1169*1000))</f>
        <v>LMPlanned:0</v>
      </c>
      <c t="str" s="18" r="M1169">
        <f>CONCATENATE("LMSettled:",(P1169*1000))</f>
        <v>LMSettled:32000</v>
      </c>
      <c s="25" r="N1169">
        <v>0</v>
      </c>
      <c s="24" r="O1169"/>
      <c s="6" r="P1169">
        <v>32</v>
      </c>
      <c s="10" r="Q1169">
        <v>-2</v>
      </c>
      <c s="28" r="R1169">
        <v>-58.68</v>
      </c>
      <c s="28" r="S1169">
        <v>741</v>
      </c>
      <c s="10" r="T1169"/>
      <c s="20" r="U1169">
        <f>X1169*32</f>
        <v>763.84</v>
      </c>
      <c s="29" r="V1169">
        <f>IF((U1169=0),0,(S1169/U1169))</f>
        <v>0.97009844993716</v>
      </c>
      <c s="28" r="X1169">
        <f>(AA1169+AB1169)*AC1169</f>
        <v>23.87</v>
      </c>
      <c s="10" r="Y1169"/>
      <c s="22" r="AA1169">
        <v>20.86</v>
      </c>
      <c s="22" r="AB1169">
        <v>3.01</v>
      </c>
      <c s="22" r="AC1169">
        <v>1</v>
      </c>
      <c s="22" r="AD1169">
        <v>0.97</v>
      </c>
    </row>
    <row customHeight="1" r="1170" ht="12.0">
      <c s="13" r="A1170">
        <v>41323.6666666667</v>
      </c>
      <c s="16" r="B1170">
        <v>41323.6666666667</v>
      </c>
      <c s="13" r="C1170">
        <f>A1170+TIME(5,0,0)</f>
        <v>41323.875</v>
      </c>
      <c s="17" r="D1170">
        <f>DATE(YEAR(C1170),MONTH(C1170),DAY(C1170))</f>
        <v>41323</v>
      </c>
      <c s="18" r="E1170">
        <f>HOUR(C1170)</f>
        <v>21</v>
      </c>
      <c t="str" s="18" r="F1170">
        <f>CONCATENATE("LMsched:",(H1170*1000))</f>
        <v>LMsched:32000</v>
      </c>
      <c s="11" r="G1170">
        <v>32</v>
      </c>
      <c s="6" r="H1170">
        <v>32</v>
      </c>
      <c s="25" r="I1170">
        <v>0</v>
      </c>
      <c t="str" s="18" r="J1170">
        <f>CONCATENATE("LMbid:",(G1170*1000))</f>
        <v>LMbid:32000</v>
      </c>
      <c t="str" s="18" r="K1170">
        <f>CONCATENATE("LMUnscheduled:",(I1170*1000))</f>
        <v>LMUnscheduled:0</v>
      </c>
      <c t="str" s="18" r="L1170">
        <f>CONCATENATE("LMPlanned:",(N1170*1000))</f>
        <v>LMPlanned:0</v>
      </c>
      <c t="str" s="18" r="M1170">
        <f>CONCATENATE("LMSettled:",(P1170*1000))</f>
        <v>LMSettled:32000</v>
      </c>
      <c s="25" r="N1170">
        <v>0</v>
      </c>
      <c s="24" r="O1170"/>
      <c s="6" r="P1170">
        <v>32</v>
      </c>
      <c s="10" r="Q1170">
        <v>1</v>
      </c>
      <c s="28" r="R1170">
        <v>27.93</v>
      </c>
      <c s="28" r="S1170">
        <v>985.19</v>
      </c>
      <c s="10" r="T1170"/>
      <c s="20" r="U1170">
        <f>X1170*32</f>
        <v>1025.28</v>
      </c>
      <c s="29" r="V1170">
        <f>IF((U1170=0),0,(S1170/U1170))</f>
        <v>0.960898486267166</v>
      </c>
      <c s="28" r="X1170">
        <f>(AA1170+AB1170)*AC1170</f>
        <v>32.04</v>
      </c>
      <c s="10" r="Y1170"/>
      <c s="22" r="AA1170">
        <v>28.93</v>
      </c>
      <c s="22" r="AB1170">
        <v>3.11</v>
      </c>
      <c s="22" r="AC1170">
        <v>1</v>
      </c>
      <c s="22" r="AD1170">
        <v>0.96</v>
      </c>
    </row>
    <row customHeight="1" r="1171" ht="12.0">
      <c s="13" r="A1171">
        <v>41323.7083333333</v>
      </c>
      <c s="16" r="B1171">
        <v>41323.7083333333</v>
      </c>
      <c s="13" r="C1171">
        <f>A1171+TIME(5,0,0)</f>
        <v>41323.9166666667</v>
      </c>
      <c s="17" r="D1171">
        <f>DATE(YEAR(C1171),MONTH(C1171),DAY(C1171))</f>
        <v>41323</v>
      </c>
      <c s="18" r="E1171">
        <f>HOUR(C1171)</f>
        <v>22</v>
      </c>
      <c t="str" s="18" r="F1171">
        <f>CONCATENATE("LMsched:",(H1171*1000))</f>
        <v>LMsched:32000</v>
      </c>
      <c s="11" r="G1171">
        <v>32</v>
      </c>
      <c s="6" r="H1171">
        <v>32</v>
      </c>
      <c s="25" r="I1171">
        <v>0</v>
      </c>
      <c t="str" s="18" r="J1171">
        <f>CONCATENATE("LMbid:",(G1171*1000))</f>
        <v>LMbid:32000</v>
      </c>
      <c t="str" s="18" r="K1171">
        <f>CONCATENATE("LMUnscheduled:",(I1171*1000))</f>
        <v>LMUnscheduled:0</v>
      </c>
      <c t="str" s="18" r="L1171">
        <f>CONCATENATE("LMPlanned:",(N1171*1000))</f>
        <v>LMPlanned:0</v>
      </c>
      <c t="str" s="18" r="M1171">
        <f>CONCATENATE("LMSettled:",(P1171*1000))</f>
        <v>LMSettled:32000</v>
      </c>
      <c s="25" r="N1171">
        <v>0</v>
      </c>
      <c s="24" r="O1171"/>
      <c s="6" r="P1171">
        <v>32</v>
      </c>
      <c s="10" r="Q1171">
        <v>-4</v>
      </c>
      <c s="28" r="R1171">
        <v>-118.88</v>
      </c>
      <c s="28" r="S1171">
        <v>616.67</v>
      </c>
      <c s="10" r="T1171"/>
      <c s="20" r="U1171">
        <f>X1171*32</f>
        <v>642.56</v>
      </c>
      <c s="29" r="V1171">
        <f>IF((U1171=0),0,(S1171/U1171))</f>
        <v>0.959708042828685</v>
      </c>
      <c s="28" r="X1171">
        <f>(AA1171+AB1171)*AC1171</f>
        <v>20.08</v>
      </c>
      <c s="10" r="Y1171"/>
      <c s="22" r="AA1171">
        <v>16.49</v>
      </c>
      <c s="22" r="AB1171">
        <v>3.59</v>
      </c>
      <c s="22" r="AC1171">
        <v>1</v>
      </c>
      <c s="22" r="AD1171">
        <v>0.96</v>
      </c>
    </row>
    <row customHeight="1" r="1172" ht="12.0">
      <c s="13" r="A1172">
        <v>41323.75</v>
      </c>
      <c s="16" r="B1172">
        <v>41323.75</v>
      </c>
      <c s="13" r="C1172">
        <f>A1172+TIME(5,0,0)</f>
        <v>41323.9583333333</v>
      </c>
      <c s="17" r="D1172">
        <f>DATE(YEAR(C1172),MONTH(C1172),DAY(C1172))</f>
        <v>41323</v>
      </c>
      <c s="18" r="E1172">
        <f>HOUR(C1172)</f>
        <v>23</v>
      </c>
      <c t="str" s="18" r="F1172">
        <f>CONCATENATE("LMsched:",(H1172*1000))</f>
        <v>LMsched:32000</v>
      </c>
      <c s="11" r="G1172">
        <v>32</v>
      </c>
      <c s="6" r="H1172">
        <v>32</v>
      </c>
      <c s="25" r="I1172">
        <v>0</v>
      </c>
      <c t="str" s="18" r="J1172">
        <f>CONCATENATE("LMbid:",(G1172*1000))</f>
        <v>LMbid:32000</v>
      </c>
      <c t="str" s="18" r="K1172">
        <f>CONCATENATE("LMUnscheduled:",(I1172*1000))</f>
        <v>LMUnscheduled:0</v>
      </c>
      <c t="str" s="18" r="L1172">
        <f>CONCATENATE("LMPlanned:",(N1172*1000))</f>
        <v>LMPlanned:0</v>
      </c>
      <c t="str" s="18" r="M1172">
        <f>CONCATENATE("LMSettled:",(P1172*1000))</f>
        <v>LMSettled:32000</v>
      </c>
      <c s="25" r="N1172">
        <v>0</v>
      </c>
      <c s="24" r="O1172"/>
      <c s="6" r="P1172">
        <v>32</v>
      </c>
      <c s="10" r="Q1172">
        <v>0</v>
      </c>
      <c s="28" r="R1172">
        <v>0</v>
      </c>
      <c s="28" r="S1172">
        <v>977.15</v>
      </c>
      <c s="10" r="T1172"/>
      <c s="20" r="U1172">
        <f>X1172*32</f>
        <v>1090.88</v>
      </c>
      <c s="29" r="V1172">
        <f>IF((U1172=0),0,(S1172/U1172))</f>
        <v>0.895744719859196</v>
      </c>
      <c s="28" r="X1172">
        <f>(AA1172+AB1172)*AC1172</f>
        <v>34.09</v>
      </c>
      <c s="10" r="Y1172"/>
      <c s="22" r="AA1172">
        <v>29.33</v>
      </c>
      <c s="22" r="AB1172">
        <v>4.76</v>
      </c>
      <c s="22" r="AC1172">
        <v>1</v>
      </c>
      <c s="22" r="AD1172">
        <v>0.9</v>
      </c>
    </row>
    <row customHeight="1" r="1173" ht="12.0">
      <c s="13" r="A1173">
        <v>41323.7916666667</v>
      </c>
      <c s="16" r="B1173">
        <v>41323.7916666667</v>
      </c>
      <c s="13" r="C1173">
        <f>A1173+TIME(5,0,0)</f>
        <v>41324</v>
      </c>
      <c s="17" r="D1173">
        <f>DATE(YEAR(C1173),MONTH(C1173),DAY(C1173))</f>
        <v>41324</v>
      </c>
      <c s="18" r="E1173">
        <f>HOUR(C1173)</f>
        <v>0</v>
      </c>
      <c t="str" s="18" r="F1173">
        <f>CONCATENATE("LMsched:",(H1173*1000))</f>
        <v>LMsched:32000</v>
      </c>
      <c s="11" r="G1173">
        <v>32</v>
      </c>
      <c s="6" r="H1173">
        <v>32</v>
      </c>
      <c s="25" r="I1173">
        <v>0</v>
      </c>
      <c t="str" s="18" r="J1173">
        <f>CONCATENATE("LMbid:",(G1173*1000))</f>
        <v>LMbid:32000</v>
      </c>
      <c t="str" s="18" r="K1173">
        <f>CONCATENATE("LMUnscheduled:",(I1173*1000))</f>
        <v>LMUnscheduled:0</v>
      </c>
      <c t="str" s="18" r="L1173">
        <f>CONCATENATE("LMPlanned:",(N1173*1000))</f>
        <v>LMPlanned:0</v>
      </c>
      <c t="str" s="18" r="M1173">
        <f>CONCATENATE("LMSettled:",(P1173*1000))</f>
        <v>LMSettled:32000</v>
      </c>
      <c s="25" r="N1173">
        <v>0</v>
      </c>
      <c s="24" r="O1173"/>
      <c s="6" r="P1173">
        <v>32</v>
      </c>
      <c s="10" r="Q1173">
        <v>-3</v>
      </c>
      <c s="28" r="R1173">
        <v>-100.77</v>
      </c>
      <c s="28" r="S1173">
        <v>865.68</v>
      </c>
      <c s="10" r="T1173"/>
      <c s="20" r="U1173">
        <f>X1173*32</f>
        <v>883.2</v>
      </c>
      <c s="29" r="V1173">
        <f>IF((U1173=0),0,(S1173/U1173))</f>
        <v>0.980163043478261</v>
      </c>
      <c s="28" r="X1173">
        <f>(AA1173+AB1173)*AC1173</f>
        <v>27.6</v>
      </c>
      <c s="10" r="Y1173"/>
      <c s="22" r="AA1173">
        <v>23.18</v>
      </c>
      <c s="22" r="AB1173">
        <v>4.42</v>
      </c>
      <c s="22" r="AC1173">
        <v>1</v>
      </c>
      <c s="22" r="AD1173">
        <v>0.98</v>
      </c>
    </row>
    <row customHeight="1" r="1174" ht="12.0">
      <c s="13" r="A1174">
        <v>41323.8333333333</v>
      </c>
      <c s="16" r="B1174">
        <v>41323.8333333333</v>
      </c>
      <c s="13" r="C1174">
        <f>A1174+TIME(5,0,0)</f>
        <v>41324.0416666667</v>
      </c>
      <c s="17" r="D1174">
        <f>DATE(YEAR(C1174),MONTH(C1174),DAY(C1174))</f>
        <v>41324</v>
      </c>
      <c s="18" r="E1174">
        <f>HOUR(C1174)</f>
        <v>1</v>
      </c>
      <c t="str" s="18" r="F1174">
        <f>CONCATENATE("LMsched:",(H1174*1000))</f>
        <v>LMsched:32000</v>
      </c>
      <c s="11" r="G1174">
        <v>32</v>
      </c>
      <c s="6" r="H1174">
        <v>32</v>
      </c>
      <c s="25" r="I1174">
        <v>0</v>
      </c>
      <c t="str" s="18" r="J1174">
        <f>CONCATENATE("LMbid:",(G1174*1000))</f>
        <v>LMbid:32000</v>
      </c>
      <c t="str" s="18" r="K1174">
        <f>CONCATENATE("LMUnscheduled:",(I1174*1000))</f>
        <v>LMUnscheduled:0</v>
      </c>
      <c t="str" s="18" r="L1174">
        <f>CONCATENATE("LMPlanned:",(N1174*1000))</f>
        <v>LMPlanned:0</v>
      </c>
      <c t="str" s="18" r="M1174">
        <f>CONCATENATE("LMSettled:",(P1174*1000))</f>
        <v>LMSettled:32000</v>
      </c>
      <c s="25" r="N1174">
        <v>0</v>
      </c>
      <c s="24" r="O1174"/>
      <c s="6" r="P1174">
        <v>32</v>
      </c>
      <c s="10" r="Q1174">
        <v>-1</v>
      </c>
      <c s="28" r="R1174">
        <v>-33.47</v>
      </c>
      <c s="28" r="S1174">
        <v>682.3</v>
      </c>
      <c s="10" r="T1174"/>
      <c s="20" r="U1174">
        <f>X1174*32</f>
        <v>695.36</v>
      </c>
      <c s="29" r="V1174">
        <f>IF((U1174=0),0,(S1174/U1174))</f>
        <v>0.981218361711919</v>
      </c>
      <c s="28" r="X1174">
        <f>(AA1174+AB1174)*AC1174</f>
        <v>21.73</v>
      </c>
      <c s="10" r="Y1174"/>
      <c s="22" r="AA1174">
        <v>17.43</v>
      </c>
      <c s="22" r="AB1174">
        <v>4.3</v>
      </c>
      <c s="22" r="AC1174">
        <v>1</v>
      </c>
      <c s="22" r="AD1174">
        <v>0.98</v>
      </c>
    </row>
    <row customHeight="1" r="1175" ht="12.0">
      <c s="13" r="A1175">
        <v>41323.875</v>
      </c>
      <c s="16" r="B1175">
        <v>41323.875</v>
      </c>
      <c s="13" r="C1175">
        <f>A1175+TIME(5,0,0)</f>
        <v>41324.0833333333</v>
      </c>
      <c s="17" r="D1175">
        <f>DATE(YEAR(C1175),MONTH(C1175),DAY(C1175))</f>
        <v>41324</v>
      </c>
      <c s="18" r="E1175">
        <f>HOUR(C1175)</f>
        <v>2</v>
      </c>
      <c t="str" s="18" r="F1175">
        <f>CONCATENATE("LMsched:",(H1175*1000))</f>
        <v>LMsched:32000</v>
      </c>
      <c s="11" r="G1175">
        <v>32</v>
      </c>
      <c s="6" r="H1175">
        <v>32</v>
      </c>
      <c s="25" r="I1175">
        <v>0</v>
      </c>
      <c t="str" s="18" r="J1175">
        <f>CONCATENATE("LMbid:",(G1175*1000))</f>
        <v>LMbid:32000</v>
      </c>
      <c t="str" s="18" r="K1175">
        <f>CONCATENATE("LMUnscheduled:",(I1175*1000))</f>
        <v>LMUnscheduled:0</v>
      </c>
      <c t="str" s="18" r="L1175">
        <f>CONCATENATE("LMPlanned:",(N1175*1000))</f>
        <v>LMPlanned:0</v>
      </c>
      <c t="str" s="18" r="M1175">
        <f>CONCATENATE("LMSettled:",(P1175*1000))</f>
        <v>LMSettled:32000</v>
      </c>
      <c s="25" r="N1175">
        <v>0</v>
      </c>
      <c s="24" r="O1175"/>
      <c s="6" r="P1175">
        <v>32</v>
      </c>
      <c s="10" r="Q1175">
        <v>-1</v>
      </c>
      <c s="28" r="R1175">
        <v>-31.99</v>
      </c>
      <c s="28" r="S1175">
        <v>954.29</v>
      </c>
      <c s="10" r="T1175"/>
      <c s="20" r="U1175">
        <f>X1175*32</f>
        <v>1009.28</v>
      </c>
      <c s="29" r="V1175">
        <f>IF((U1175=0),0,(S1175/U1175))</f>
        <v>0.945515615091947</v>
      </c>
      <c s="28" r="X1175">
        <f>(AA1175+AB1175)*AC1175</f>
        <v>31.54</v>
      </c>
      <c s="10" r="Y1175"/>
      <c s="22" r="AA1175">
        <v>28.15</v>
      </c>
      <c s="22" r="AB1175">
        <v>3.39</v>
      </c>
      <c s="22" r="AC1175">
        <v>1</v>
      </c>
      <c s="22" r="AD1175">
        <v>0.95</v>
      </c>
    </row>
    <row customHeight="1" r="1176" ht="12.0">
      <c s="13" r="A1176">
        <v>41323.9166666667</v>
      </c>
      <c s="16" r="B1176">
        <v>41323.9166666667</v>
      </c>
      <c s="13" r="C1176">
        <f>A1176+TIME(5,0,0)</f>
        <v>41324.125</v>
      </c>
      <c s="17" r="D1176">
        <f>DATE(YEAR(C1176),MONTH(C1176),DAY(C1176))</f>
        <v>41324</v>
      </c>
      <c s="18" r="E1176">
        <f>HOUR(C1176)</f>
        <v>3</v>
      </c>
      <c t="str" s="18" r="F1176">
        <f>CONCATENATE("LMsched:",(H1176*1000))</f>
        <v>LMsched:32000</v>
      </c>
      <c s="11" r="G1176">
        <v>32</v>
      </c>
      <c s="6" r="H1176">
        <v>32</v>
      </c>
      <c s="25" r="I1176">
        <v>0</v>
      </c>
      <c t="str" s="18" r="J1176">
        <f>CONCATENATE("LMbid:",(G1176*1000))</f>
        <v>LMbid:32000</v>
      </c>
      <c t="str" s="18" r="K1176">
        <f>CONCATENATE("LMUnscheduled:",(I1176*1000))</f>
        <v>LMUnscheduled:0</v>
      </c>
      <c t="str" s="18" r="L1176">
        <f>CONCATENATE("LMPlanned:",(N1176*1000))</f>
        <v>LMPlanned:0</v>
      </c>
      <c t="str" s="18" r="M1176">
        <f>CONCATENATE("LMSettled:",(P1176*1000))</f>
        <v>LMSettled:32000</v>
      </c>
      <c s="25" r="N1176">
        <v>0</v>
      </c>
      <c s="24" r="O1176"/>
      <c s="6" r="P1176">
        <v>32</v>
      </c>
      <c s="10" r="Q1176">
        <v>-1</v>
      </c>
      <c s="28" r="R1176">
        <v>-29.69</v>
      </c>
      <c s="28" r="S1176">
        <v>706.12</v>
      </c>
      <c s="10" r="T1176"/>
      <c s="20" r="U1176">
        <f>X1176*32</f>
        <v>728.64</v>
      </c>
      <c s="29" r="V1176">
        <f>IF((U1176=0),0,(S1176/U1176))</f>
        <v>0.96909310496267</v>
      </c>
      <c s="28" r="X1176">
        <f>(AA1176+AB1176)*AC1176</f>
        <v>22.77</v>
      </c>
      <c s="10" r="Y1176"/>
      <c s="22" r="AA1176">
        <v>19.32</v>
      </c>
      <c s="22" r="AB1176">
        <v>3.45</v>
      </c>
      <c s="22" r="AC1176">
        <v>1</v>
      </c>
      <c s="22" r="AD1176">
        <v>0.97</v>
      </c>
    </row>
    <row customHeight="1" r="1177" ht="12.0">
      <c s="13" r="A1177">
        <v>41323.9583333333</v>
      </c>
      <c s="16" r="B1177">
        <v>41323.9583333333</v>
      </c>
      <c s="13" r="C1177">
        <f>A1177+TIME(5,0,0)</f>
        <v>41324.1666666667</v>
      </c>
      <c s="17" r="D1177">
        <f>DATE(YEAR(C1177),MONTH(C1177),DAY(C1177))</f>
        <v>41324</v>
      </c>
      <c s="18" r="E1177">
        <f>HOUR(C1177)</f>
        <v>4</v>
      </c>
      <c t="str" s="18" r="F1177">
        <f>CONCATENATE("LMsched:",(H1177*1000))</f>
        <v>LMsched:32000</v>
      </c>
      <c s="11" r="G1177">
        <v>32</v>
      </c>
      <c s="6" r="H1177">
        <v>32</v>
      </c>
      <c s="25" r="I1177">
        <v>0</v>
      </c>
      <c t="str" s="18" r="J1177">
        <f>CONCATENATE("LMbid:",(G1177*1000))</f>
        <v>LMbid:32000</v>
      </c>
      <c t="str" s="18" r="K1177">
        <f>CONCATENATE("LMUnscheduled:",(I1177*1000))</f>
        <v>LMUnscheduled:0</v>
      </c>
      <c t="str" s="18" r="L1177">
        <f>CONCATENATE("LMPlanned:",(N1177*1000))</f>
        <v>LMPlanned:0</v>
      </c>
      <c t="str" s="18" r="M1177">
        <f>CONCATENATE("LMSettled:",(P1177*1000))</f>
        <v>LMSettled:32000</v>
      </c>
      <c s="25" r="N1177">
        <v>0</v>
      </c>
      <c s="24" r="O1177"/>
      <c s="6" r="P1177">
        <v>32</v>
      </c>
      <c s="10" r="Q1177">
        <v>0</v>
      </c>
      <c s="28" r="R1177">
        <v>0</v>
      </c>
      <c s="28" r="S1177">
        <v>684.96</v>
      </c>
      <c s="10" r="T1177"/>
      <c s="20" r="U1177">
        <f>X1177*32</f>
        <v>702.08</v>
      </c>
      <c s="29" r="V1177">
        <f>IF((U1177=0),0,(S1177/U1177))</f>
        <v>0.975615314494075</v>
      </c>
      <c s="28" r="X1177">
        <f>(AA1177+AB1177)*AC1177</f>
        <v>21.94</v>
      </c>
      <c s="10" r="Y1177"/>
      <c s="22" r="AA1177">
        <v>18.3</v>
      </c>
      <c s="22" r="AB1177">
        <v>3.64</v>
      </c>
      <c s="22" r="AC1177">
        <v>1</v>
      </c>
      <c s="22" r="AD1177">
        <v>0.98</v>
      </c>
    </row>
    <row customHeight="1" r="1178" ht="12.0">
      <c s="13" r="A1178">
        <v>41324</v>
      </c>
      <c s="16" r="B1178">
        <v>41324</v>
      </c>
      <c s="13" r="C1178">
        <f>A1178+TIME(5,0,0)</f>
        <v>41324.2083333333</v>
      </c>
      <c s="17" r="D1178">
        <f>DATE(YEAR(C1178),MONTH(C1178),DAY(C1178))</f>
        <v>41324</v>
      </c>
      <c s="18" r="E1178">
        <f>HOUR(C1178)</f>
        <v>5</v>
      </c>
      <c t="str" s="18" r="F1178">
        <f>CONCATENATE("LMsched:",(H1178*1000))</f>
        <v>LMsched:32000</v>
      </c>
      <c s="11" r="G1178">
        <v>32</v>
      </c>
      <c s="6" r="H1178">
        <v>32</v>
      </c>
      <c s="25" r="I1178">
        <v>0</v>
      </c>
      <c t="str" s="18" r="J1178">
        <f>CONCATENATE("LMbid:",(G1178*1000))</f>
        <v>LMbid:32000</v>
      </c>
      <c t="str" s="18" r="K1178">
        <f>CONCATENATE("LMUnscheduled:",(I1178*1000))</f>
        <v>LMUnscheduled:0</v>
      </c>
      <c t="str" s="18" r="L1178">
        <f>CONCATENATE("LMPlanned:",(N1178*1000))</f>
        <v>LMPlanned:0</v>
      </c>
      <c t="str" s="18" r="M1178">
        <f>CONCATENATE("LMSettled:",(P1178*1000))</f>
        <v>LMSettled:32000</v>
      </c>
      <c s="25" r="N1178">
        <v>0</v>
      </c>
      <c s="24" r="O1178"/>
      <c s="6" r="P1178">
        <v>32</v>
      </c>
      <c s="10" r="Q1178">
        <v>-1</v>
      </c>
      <c r="R1178">
        <v>-26.52</v>
      </c>
      <c s="28" r="S1178">
        <v>367.36</v>
      </c>
      <c s="10" r="T1178"/>
      <c s="20" r="U1178">
        <f>X1178*32</f>
        <v>383.68</v>
      </c>
      <c s="29" r="V1178">
        <f>IF((U1178=0),0,(S1178/U1178))</f>
        <v>0.957464553794829</v>
      </c>
      <c s="28" r="X1178">
        <f>(AA1178+AB1178)*AC1178</f>
        <v>11.99</v>
      </c>
      <c s="10" r="Y1178"/>
      <c s="22" r="AA1178">
        <v>9.63</v>
      </c>
      <c s="22" r="AB1178">
        <v>2.36</v>
      </c>
      <c s="22" r="AC1178">
        <v>1</v>
      </c>
      <c s="22" r="AD1178">
        <v>0.96</v>
      </c>
    </row>
    <row customHeight="1" r="1179" ht="12.0">
      <c s="13" r="A1179">
        <v>41324.0416666667</v>
      </c>
      <c s="16" r="B1179">
        <v>41324.0416666667</v>
      </c>
      <c s="13" r="C1179">
        <f>A1179+TIME(5,0,0)</f>
        <v>41324.25</v>
      </c>
      <c s="17" r="D1179">
        <f>DATE(YEAR(C1179),MONTH(C1179),DAY(C1179))</f>
        <v>41324</v>
      </c>
      <c s="18" r="E1179">
        <f>HOUR(C1179)</f>
        <v>6</v>
      </c>
      <c t="str" s="18" r="F1179">
        <f>CONCATENATE("LMsched:",(H1179*1000))</f>
        <v>LMsched:32000</v>
      </c>
      <c s="11" r="G1179">
        <v>32</v>
      </c>
      <c s="6" r="H1179">
        <v>32</v>
      </c>
      <c s="25" r="I1179">
        <v>0</v>
      </c>
      <c t="str" s="18" r="J1179">
        <f>CONCATENATE("LMbid:",(G1179*1000))</f>
        <v>LMbid:32000</v>
      </c>
      <c t="str" s="18" r="K1179">
        <f>CONCATENATE("LMUnscheduled:",(I1179*1000))</f>
        <v>LMUnscheduled:0</v>
      </c>
      <c t="str" s="18" r="L1179">
        <f>CONCATENATE("LMPlanned:",(N1179*1000))</f>
        <v>LMPlanned:0</v>
      </c>
      <c t="str" s="18" r="M1179">
        <f>CONCATENATE("LMSettled:",(P1179*1000))</f>
        <v>LMSettled:32000</v>
      </c>
      <c s="25" r="N1179">
        <v>0</v>
      </c>
      <c s="24" r="O1179"/>
      <c s="6" r="P1179">
        <v>32</v>
      </c>
      <c s="10" r="Q1179">
        <v>-2</v>
      </c>
      <c s="28" r="R1179">
        <v>-51.74</v>
      </c>
      <c s="28" r="S1179">
        <v>269.05</v>
      </c>
      <c s="10" r="T1179"/>
      <c s="20" r="U1179">
        <f>X1179*32</f>
        <v>288</v>
      </c>
      <c s="29" r="V1179">
        <f>IF((U1179=0),0,(S1179/U1179))</f>
        <v>0.934201388888889</v>
      </c>
      <c s="28" r="X1179">
        <f>(AA1179+AB1179)*AC1179</f>
        <v>9</v>
      </c>
      <c s="10" r="Y1179"/>
      <c s="22" r="AA1179">
        <v>7.55</v>
      </c>
      <c s="22" r="AB1179">
        <v>1.45</v>
      </c>
      <c s="22" r="AC1179">
        <v>1</v>
      </c>
      <c s="22" r="AD1179">
        <v>0.93</v>
      </c>
    </row>
    <row customHeight="1" r="1180" ht="12.0">
      <c s="13" r="A1180">
        <v>41324.0833333333</v>
      </c>
      <c s="16" r="B1180">
        <v>41324.0833333333</v>
      </c>
      <c s="13" r="C1180">
        <f>A1180+TIME(5,0,0)</f>
        <v>41324.2916666667</v>
      </c>
      <c s="17" r="D1180">
        <f>DATE(YEAR(C1180),MONTH(C1180),DAY(C1180))</f>
        <v>41324</v>
      </c>
      <c s="18" r="E1180">
        <f>HOUR(C1180)</f>
        <v>7</v>
      </c>
      <c t="str" s="18" r="F1180">
        <f>CONCATENATE("LMsched:",(H1180*1000))</f>
        <v>LMsched:32000</v>
      </c>
      <c s="11" r="G1180">
        <v>32</v>
      </c>
      <c s="6" r="H1180">
        <v>32</v>
      </c>
      <c s="25" r="I1180">
        <v>0</v>
      </c>
      <c t="str" s="18" r="J1180">
        <f>CONCATENATE("LMbid:",(G1180*1000))</f>
        <v>LMbid:32000</v>
      </c>
      <c t="str" s="18" r="K1180">
        <f>CONCATENATE("LMUnscheduled:",(I1180*1000))</f>
        <v>LMUnscheduled:0</v>
      </c>
      <c t="str" s="18" r="L1180">
        <f>CONCATENATE("LMPlanned:",(N1180*1000))</f>
        <v>LMPlanned:0</v>
      </c>
      <c t="str" s="18" r="M1180">
        <f>CONCATENATE("LMSettled:",(P1180*1000))</f>
        <v>LMSettled:32000</v>
      </c>
      <c s="25" r="N1180">
        <v>0</v>
      </c>
      <c s="24" r="O1180"/>
      <c s="6" r="P1180">
        <v>32</v>
      </c>
      <c s="10" r="Q1180">
        <v>-1</v>
      </c>
      <c s="28" r="R1180">
        <v>-25.35</v>
      </c>
      <c s="28" r="S1180">
        <v>117.48</v>
      </c>
      <c s="10" r="T1180"/>
      <c s="20" r="U1180">
        <f>X1180*32</f>
        <v>121.28</v>
      </c>
      <c s="29" r="V1180">
        <f>IF((U1180=0),0,(S1180/U1180))</f>
        <v>0.968667546174142</v>
      </c>
      <c s="28" r="X1180">
        <f>(AA1180+AB1180)*AC1180</f>
        <v>3.79</v>
      </c>
      <c s="10" r="Y1180"/>
      <c s="22" r="AA1180">
        <v>3.46</v>
      </c>
      <c s="22" r="AB1180">
        <v>0.33</v>
      </c>
      <c s="22" r="AC1180">
        <v>1</v>
      </c>
      <c s="22" r="AD1180">
        <v>0.97</v>
      </c>
    </row>
    <row customHeight="1" r="1181" ht="12.0">
      <c s="13" r="A1181">
        <v>41324.125</v>
      </c>
      <c s="16" r="B1181">
        <v>41324.125</v>
      </c>
      <c s="13" r="C1181">
        <f>A1181+TIME(5,0,0)</f>
        <v>41324.3333333333</v>
      </c>
      <c s="17" r="D1181">
        <f>DATE(YEAR(C1181),MONTH(C1181),DAY(C1181))</f>
        <v>41324</v>
      </c>
      <c s="18" r="E1181">
        <f>HOUR(C1181)</f>
        <v>8</v>
      </c>
      <c t="str" s="18" r="F1181">
        <f>CONCATENATE("LMsched:",(H1181*1000))</f>
        <v>LMsched:32000</v>
      </c>
      <c s="11" r="G1181">
        <v>32</v>
      </c>
      <c s="6" r="H1181">
        <v>32</v>
      </c>
      <c s="25" r="I1181">
        <v>0</v>
      </c>
      <c t="str" s="18" r="J1181">
        <f>CONCATENATE("LMbid:",(G1181*1000))</f>
        <v>LMbid:32000</v>
      </c>
      <c t="str" s="18" r="K1181">
        <f>CONCATENATE("LMUnscheduled:",(I1181*1000))</f>
        <v>LMUnscheduled:0</v>
      </c>
      <c t="str" s="18" r="L1181">
        <f>CONCATENATE("LMPlanned:",(N1181*1000))</f>
        <v>LMPlanned:0</v>
      </c>
      <c t="str" s="18" r="M1181">
        <f>CONCATENATE("LMSettled:",(P1181*1000))</f>
        <v>LMSettled:32000</v>
      </c>
      <c s="25" r="N1181">
        <v>0</v>
      </c>
      <c s="24" r="O1181"/>
      <c s="6" r="P1181">
        <v>32</v>
      </c>
      <c s="10" r="Q1181">
        <v>-2</v>
      </c>
      <c s="28" r="R1181">
        <v>-49.52</v>
      </c>
      <c s="28" r="S1181">
        <v>197.42</v>
      </c>
      <c s="10" r="T1181"/>
      <c s="20" r="U1181">
        <f>X1181*32</f>
        <v>201.28</v>
      </c>
      <c s="29" r="V1181">
        <f>IF((U1181=0),0,(S1181/U1181))</f>
        <v>0.980822734499205</v>
      </c>
      <c s="28" r="X1181">
        <f>(AA1181+AB1181)*AC1181</f>
        <v>6.29</v>
      </c>
      <c s="10" r="Y1181"/>
      <c s="22" r="AA1181">
        <v>4.74</v>
      </c>
      <c s="22" r="AB1181">
        <v>1.55</v>
      </c>
      <c s="22" r="AC1181">
        <v>1</v>
      </c>
      <c s="22" r="AD1181">
        <v>0.98</v>
      </c>
    </row>
    <row customHeight="1" r="1182" ht="12.0">
      <c s="13" r="A1182">
        <v>41324.1666666667</v>
      </c>
      <c s="16" r="B1182">
        <v>41324.1666666667</v>
      </c>
      <c s="13" r="C1182">
        <f>A1182+TIME(5,0,0)</f>
        <v>41324.375</v>
      </c>
      <c s="17" r="D1182">
        <f>DATE(YEAR(C1182),MONTH(C1182),DAY(C1182))</f>
        <v>41324</v>
      </c>
      <c s="18" r="E1182">
        <f>HOUR(C1182)</f>
        <v>9</v>
      </c>
      <c t="str" s="18" r="F1182">
        <f>CONCATENATE("LMsched:",(H1182*1000))</f>
        <v>LMsched:32000</v>
      </c>
      <c s="11" r="G1182">
        <v>32</v>
      </c>
      <c s="6" r="H1182">
        <v>32</v>
      </c>
      <c s="25" r="I1182">
        <v>0</v>
      </c>
      <c t="str" s="18" r="J1182">
        <f>CONCATENATE("LMbid:",(G1182*1000))</f>
        <v>LMbid:32000</v>
      </c>
      <c t="str" s="18" r="K1182">
        <f>CONCATENATE("LMUnscheduled:",(I1182*1000))</f>
        <v>LMUnscheduled:0</v>
      </c>
      <c t="str" s="18" r="L1182">
        <f>CONCATENATE("LMPlanned:",(N1182*1000))</f>
        <v>LMPlanned:0</v>
      </c>
      <c t="str" s="18" r="M1182">
        <f>CONCATENATE("LMSettled:",(P1182*1000))</f>
        <v>LMSettled:32000</v>
      </c>
      <c s="25" r="N1182">
        <v>0</v>
      </c>
      <c s="24" r="O1182"/>
      <c s="6" r="P1182">
        <v>32</v>
      </c>
      <c s="10" r="Q1182">
        <v>0</v>
      </c>
      <c s="28" r="R1182">
        <v>0</v>
      </c>
      <c s="28" r="S1182">
        <v>227.87</v>
      </c>
      <c s="10" r="T1182"/>
      <c s="20" r="U1182">
        <f>X1182*32</f>
        <v>231.36</v>
      </c>
      <c s="29" r="V1182">
        <f>IF((U1182=0),0,(S1182/U1182))</f>
        <v>0.984915283540802</v>
      </c>
      <c s="28" r="X1182">
        <f>(AA1182+AB1182)*AC1182</f>
        <v>7.23</v>
      </c>
      <c s="10" r="Y1182"/>
      <c s="22" r="AA1182">
        <v>3.9</v>
      </c>
      <c s="22" r="AB1182">
        <v>3.33</v>
      </c>
      <c s="22" r="AC1182">
        <v>1</v>
      </c>
      <c s="22" r="AD1182">
        <v>0.98</v>
      </c>
    </row>
    <row customHeight="1" r="1183" ht="12.0">
      <c s="13" r="A1183">
        <v>41324.2083333333</v>
      </c>
      <c s="16" r="B1183">
        <v>41324.2083333333</v>
      </c>
      <c s="13" r="C1183">
        <f>A1183+TIME(5,0,0)</f>
        <v>41324.4166666667</v>
      </c>
      <c s="17" r="D1183">
        <f>DATE(YEAR(C1183),MONTH(C1183),DAY(C1183))</f>
        <v>41324</v>
      </c>
      <c s="18" r="E1183">
        <f>HOUR(C1183)</f>
        <v>10</v>
      </c>
      <c t="str" s="18" r="F1183">
        <f>CONCATENATE("LMsched:",(H1183*1000))</f>
        <v>LMsched:32000</v>
      </c>
      <c s="11" r="G1183">
        <v>32</v>
      </c>
      <c s="6" r="H1183">
        <v>32</v>
      </c>
      <c s="25" r="I1183">
        <v>0</v>
      </c>
      <c t="str" s="18" r="J1183">
        <f>CONCATENATE("LMbid:",(G1183*1000))</f>
        <v>LMbid:32000</v>
      </c>
      <c t="str" s="18" r="K1183">
        <f>CONCATENATE("LMUnscheduled:",(I1183*1000))</f>
        <v>LMUnscheduled:0</v>
      </c>
      <c t="str" s="18" r="L1183">
        <f>CONCATENATE("LMPlanned:",(N1183*1000))</f>
        <v>LMPlanned:0</v>
      </c>
      <c t="str" s="18" r="M1183">
        <f>CONCATENATE("LMSettled:",(P1183*1000))</f>
        <v>LMSettled:32000</v>
      </c>
      <c s="25" r="N1183">
        <v>0</v>
      </c>
      <c s="24" r="O1183"/>
      <c s="6" r="P1183">
        <v>32</v>
      </c>
      <c s="10" r="Q1183">
        <v>-2</v>
      </c>
      <c s="28" r="R1183">
        <v>-50.5</v>
      </c>
      <c s="28" r="S1183">
        <v>804.57</v>
      </c>
      <c s="10" r="T1183"/>
      <c s="20" r="U1183">
        <f>X1183*32</f>
        <v>819.52</v>
      </c>
      <c s="29" r="V1183">
        <f>IF((U1183=0),0,(S1183/U1183))</f>
        <v>0.981757614213198</v>
      </c>
      <c s="28" r="X1183">
        <f>(AA1183+AB1183)*AC1183</f>
        <v>25.61</v>
      </c>
      <c s="10" r="Y1183"/>
      <c s="22" r="AA1183">
        <v>20.99</v>
      </c>
      <c s="22" r="AB1183">
        <v>4.62</v>
      </c>
      <c s="22" r="AC1183">
        <v>1</v>
      </c>
      <c s="22" r="AD1183">
        <v>0.98</v>
      </c>
    </row>
    <row customHeight="1" r="1184" ht="12.0">
      <c s="13" r="A1184">
        <v>41324.25</v>
      </c>
      <c s="16" r="B1184">
        <v>41324.25</v>
      </c>
      <c s="13" r="C1184">
        <f>A1184+TIME(5,0,0)</f>
        <v>41324.4583333333</v>
      </c>
      <c s="17" r="D1184">
        <f>DATE(YEAR(C1184),MONTH(C1184),DAY(C1184))</f>
        <v>41324</v>
      </c>
      <c s="18" r="E1184">
        <f>HOUR(C1184)</f>
        <v>11</v>
      </c>
      <c t="str" s="18" r="F1184">
        <f>CONCATENATE("LMsched:",(H1184*1000))</f>
        <v>LMsched:32000</v>
      </c>
      <c s="11" r="G1184">
        <v>32</v>
      </c>
      <c s="6" r="H1184">
        <v>32</v>
      </c>
      <c s="25" r="I1184">
        <v>0</v>
      </c>
      <c t="str" s="18" r="J1184">
        <f>CONCATENATE("LMbid:",(G1184*1000))</f>
        <v>LMbid:32000</v>
      </c>
      <c t="str" s="18" r="K1184">
        <f>CONCATENATE("LMUnscheduled:",(I1184*1000))</f>
        <v>LMUnscheduled:0</v>
      </c>
      <c t="str" s="18" r="L1184">
        <f>CONCATENATE("LMPlanned:",(N1184*1000))</f>
        <v>LMPlanned:0</v>
      </c>
      <c t="str" s="18" r="M1184">
        <f>CONCATENATE("LMSettled:",(P1184*1000))</f>
        <v>LMSettled:32000</v>
      </c>
      <c s="25" r="N1184">
        <v>0</v>
      </c>
      <c s="24" r="O1184"/>
      <c s="6" r="P1184">
        <v>32</v>
      </c>
      <c s="10" r="Q1184">
        <v>-3</v>
      </c>
      <c s="28" r="R1184">
        <v>-82.44</v>
      </c>
      <c s="28" r="S1184">
        <v>605.84</v>
      </c>
      <c s="10" r="T1184"/>
      <c s="20" r="U1184">
        <f>X1184*32</f>
        <v>654.72</v>
      </c>
      <c s="29" r="V1184">
        <f>IF((U1184=0),0,(S1184/U1184))</f>
        <v>0.925342130987292</v>
      </c>
      <c s="28" r="X1184">
        <f>(AA1184+AB1184)*AC1184</f>
        <v>20.46</v>
      </c>
      <c s="10" r="Y1184"/>
      <c s="22" r="AA1184">
        <v>17.1</v>
      </c>
      <c s="22" r="AB1184">
        <v>3.36</v>
      </c>
      <c s="22" r="AC1184">
        <v>1</v>
      </c>
      <c s="22" r="AD1184">
        <v>0.93</v>
      </c>
    </row>
    <row customHeight="1" r="1185" ht="12.0">
      <c s="13" r="A1185">
        <v>41324.2916666667</v>
      </c>
      <c s="16" r="B1185">
        <v>41324.2916666667</v>
      </c>
      <c s="13" r="C1185">
        <f>A1185+TIME(5,0,0)</f>
        <v>41324.5</v>
      </c>
      <c s="17" r="D1185">
        <f>DATE(YEAR(C1185),MONTH(C1185),DAY(C1185))</f>
        <v>41324</v>
      </c>
      <c s="18" r="E1185">
        <f>HOUR(C1185)</f>
        <v>12</v>
      </c>
      <c t="str" s="18" r="F1185">
        <f>CONCATENATE("LMsched:",(H1185*1000))</f>
        <v>LMsched:32000</v>
      </c>
      <c s="11" r="G1185">
        <v>32</v>
      </c>
      <c s="6" r="H1185">
        <v>32</v>
      </c>
      <c s="25" r="I1185">
        <v>0</v>
      </c>
      <c t="str" s="18" r="J1185">
        <f>CONCATENATE("LMbid:",(G1185*1000))</f>
        <v>LMbid:32000</v>
      </c>
      <c t="str" s="18" r="K1185">
        <f>CONCATENATE("LMUnscheduled:",(I1185*1000))</f>
        <v>LMUnscheduled:0</v>
      </c>
      <c t="str" s="18" r="L1185">
        <f>CONCATENATE("LMPlanned:",(N1185*1000))</f>
        <v>LMPlanned:0</v>
      </c>
      <c t="str" s="18" r="M1185">
        <f>CONCATENATE("LMSettled:",(P1185*1000))</f>
        <v>LMSettled:32000</v>
      </c>
      <c s="25" r="N1185">
        <v>0</v>
      </c>
      <c s="24" r="O1185"/>
      <c s="6" r="P1185">
        <v>32</v>
      </c>
      <c s="10" r="Q1185">
        <v>-2</v>
      </c>
      <c s="28" r="R1185">
        <v>-77.44</v>
      </c>
      <c s="28" r="S1185">
        <v>1670.08</v>
      </c>
      <c s="10" r="T1185"/>
      <c s="20" r="U1185">
        <f>X1185*32</f>
        <v>1788.16</v>
      </c>
      <c s="29" r="V1185">
        <f>IF((U1185=0),0,(S1185/U1185))</f>
        <v>0.933965640658554</v>
      </c>
      <c s="28" r="X1185">
        <f>(AA1185+AB1185)*AC1185</f>
        <v>55.88</v>
      </c>
      <c s="10" r="Y1185"/>
      <c s="22" r="AA1185">
        <v>52.42</v>
      </c>
      <c s="22" r="AB1185">
        <v>3.46</v>
      </c>
      <c s="22" r="AC1185">
        <v>1</v>
      </c>
      <c s="22" r="AD1185">
        <v>0.93</v>
      </c>
    </row>
    <row customHeight="1" r="1186" ht="12.0">
      <c s="13" r="A1186">
        <v>41324.3333333333</v>
      </c>
      <c s="16" r="B1186">
        <v>41324.3333333333</v>
      </c>
      <c s="13" r="C1186">
        <f>A1186+TIME(5,0,0)</f>
        <v>41324.5416666667</v>
      </c>
      <c s="17" r="D1186">
        <f>DATE(YEAR(C1186),MONTH(C1186),DAY(C1186))</f>
        <v>41324</v>
      </c>
      <c s="18" r="E1186">
        <f>HOUR(C1186)</f>
        <v>13</v>
      </c>
      <c t="str" s="18" r="F1186">
        <f>CONCATENATE("LMsched:",(H1186*1000))</f>
        <v>LMsched:32000</v>
      </c>
      <c s="11" r="G1186">
        <v>32</v>
      </c>
      <c s="6" r="H1186">
        <v>32</v>
      </c>
      <c s="25" r="I1186">
        <v>0</v>
      </c>
      <c t="str" s="18" r="J1186">
        <f>CONCATENATE("LMbid:",(G1186*1000))</f>
        <v>LMbid:32000</v>
      </c>
      <c t="str" s="18" r="K1186">
        <f>CONCATENATE("LMUnscheduled:",(I1186*1000))</f>
        <v>LMUnscheduled:0</v>
      </c>
      <c t="str" s="18" r="L1186">
        <f>CONCATENATE("LMPlanned:",(N1186*1000))</f>
        <v>LMPlanned:0</v>
      </c>
      <c t="str" s="18" r="M1186">
        <f>CONCATENATE("LMSettled:",(P1186*1000))</f>
        <v>LMSettled:32000</v>
      </c>
      <c s="25" r="N1186">
        <v>0</v>
      </c>
      <c s="24" r="O1186"/>
      <c s="6" r="P1186">
        <v>32</v>
      </c>
      <c s="10" r="Q1186">
        <v>0</v>
      </c>
      <c s="28" r="R1186">
        <v>0</v>
      </c>
      <c s="28" r="S1186">
        <v>479.43</v>
      </c>
      <c s="10" r="T1186"/>
      <c s="20" r="U1186">
        <f>X1186*32</f>
        <v>496.32</v>
      </c>
      <c s="29" r="V1186">
        <f>IF((U1186=0),0,(S1186/U1186))</f>
        <v>0.965969535783366</v>
      </c>
      <c s="28" r="X1186">
        <f>(AA1186+AB1186)*AC1186</f>
        <v>15.51</v>
      </c>
      <c s="10" r="Y1186"/>
      <c s="22" r="AA1186">
        <v>12.71</v>
      </c>
      <c s="22" r="AB1186">
        <v>2.8</v>
      </c>
      <c s="22" r="AC1186">
        <v>1</v>
      </c>
      <c s="22" r="AD1186">
        <v>0.97</v>
      </c>
    </row>
    <row customHeight="1" r="1187" ht="12.0">
      <c s="13" r="A1187">
        <v>41324.375</v>
      </c>
      <c s="16" r="B1187">
        <v>41324.375</v>
      </c>
      <c s="13" r="C1187">
        <f>A1187+TIME(5,0,0)</f>
        <v>41324.5833333333</v>
      </c>
      <c s="17" r="D1187">
        <f>DATE(YEAR(C1187),MONTH(C1187),DAY(C1187))</f>
        <v>41324</v>
      </c>
      <c s="18" r="E1187">
        <f>HOUR(C1187)</f>
        <v>14</v>
      </c>
      <c t="str" s="18" r="F1187">
        <f>CONCATENATE("LMsched:",(H1187*1000))</f>
        <v>LMsched:32000</v>
      </c>
      <c s="11" r="G1187">
        <v>32</v>
      </c>
      <c s="6" r="H1187">
        <v>32</v>
      </c>
      <c s="25" r="I1187">
        <v>0</v>
      </c>
      <c t="str" s="18" r="J1187">
        <f>CONCATENATE("LMbid:",(G1187*1000))</f>
        <v>LMbid:32000</v>
      </c>
      <c t="str" s="18" r="K1187">
        <f>CONCATENATE("LMUnscheduled:",(I1187*1000))</f>
        <v>LMUnscheduled:0</v>
      </c>
      <c t="str" s="18" r="L1187">
        <f>CONCATENATE("LMPlanned:",(N1187*1000))</f>
        <v>LMPlanned:0</v>
      </c>
      <c t="str" s="18" r="M1187">
        <f>CONCATENATE("LMSettled:",(P1187*1000))</f>
        <v>LMSettled:32000</v>
      </c>
      <c s="25" r="N1187">
        <v>0</v>
      </c>
      <c s="24" r="O1187"/>
      <c s="6" r="P1187">
        <v>32</v>
      </c>
      <c s="10" r="Q1187">
        <v>-2</v>
      </c>
      <c s="28" r="R1187">
        <v>-58.64</v>
      </c>
      <c s="28" r="S1187">
        <v>696.26</v>
      </c>
      <c s="10" r="T1187"/>
      <c s="20" r="U1187">
        <f>X1187*32</f>
        <v>714.88</v>
      </c>
      <c s="29" r="V1187">
        <f>IF((U1187=0),0,(S1187/U1187))</f>
        <v>0.973953670546106</v>
      </c>
      <c s="28" r="X1187">
        <f>(AA1187+AB1187)*AC1187</f>
        <v>22.34</v>
      </c>
      <c s="10" r="Y1187"/>
      <c s="22" r="AA1187">
        <v>18.59</v>
      </c>
      <c s="22" r="AB1187">
        <v>3.75</v>
      </c>
      <c s="22" r="AC1187">
        <v>1</v>
      </c>
      <c s="22" r="AD1187">
        <v>0.97</v>
      </c>
    </row>
    <row customHeight="1" r="1188" ht="12.0">
      <c s="13" r="A1188">
        <v>41324.4166666667</v>
      </c>
      <c s="16" r="B1188">
        <v>41324.4166666667</v>
      </c>
      <c s="13" r="C1188">
        <f>A1188+TIME(5,0,0)</f>
        <v>41324.625</v>
      </c>
      <c s="17" r="D1188">
        <f>DATE(YEAR(C1188),MONTH(C1188),DAY(C1188))</f>
        <v>41324</v>
      </c>
      <c s="18" r="E1188">
        <f>HOUR(C1188)</f>
        <v>15</v>
      </c>
      <c t="str" s="18" r="F1188">
        <f>CONCATENATE("LMsched:",(H1188*1000))</f>
        <v>LMsched:32000</v>
      </c>
      <c s="11" r="G1188">
        <v>32</v>
      </c>
      <c s="6" r="H1188">
        <v>32</v>
      </c>
      <c s="25" r="I1188">
        <v>0</v>
      </c>
      <c t="str" s="18" r="J1188">
        <f>CONCATENATE("LMbid:",(G1188*1000))</f>
        <v>LMbid:32000</v>
      </c>
      <c t="str" s="18" r="K1188">
        <f>CONCATENATE("LMUnscheduled:",(I1188*1000))</f>
        <v>LMUnscheduled:0</v>
      </c>
      <c t="str" s="18" r="L1188">
        <f>CONCATENATE("LMPlanned:",(N1188*1000))</f>
        <v>LMPlanned:0</v>
      </c>
      <c t="str" s="18" r="M1188">
        <f>CONCATENATE("LMSettled:",(P1188*1000))</f>
        <v>LMSettled:32000</v>
      </c>
      <c s="25" r="N1188">
        <v>0</v>
      </c>
      <c s="24" r="O1188"/>
      <c s="6" r="P1188">
        <v>32</v>
      </c>
      <c s="10" r="Q1188">
        <v>0</v>
      </c>
      <c s="28" r="R1188">
        <v>0</v>
      </c>
      <c s="28" r="S1188">
        <v>764.7</v>
      </c>
      <c s="10" r="T1188"/>
      <c s="20" r="U1188">
        <f>X1188*32</f>
        <v>805.44</v>
      </c>
      <c s="29" r="V1188">
        <f>IF((U1188=0),0,(S1188/U1188))</f>
        <v>0.9494189511323</v>
      </c>
      <c s="28" r="X1188">
        <f>(AA1188+AB1188)*AC1188</f>
        <v>25.17</v>
      </c>
      <c s="10" r="Y1188"/>
      <c s="22" r="AA1188">
        <v>22.64</v>
      </c>
      <c s="22" r="AB1188">
        <v>2.53</v>
      </c>
      <c s="22" r="AC1188">
        <v>1</v>
      </c>
      <c s="22" r="AD1188">
        <v>0.95</v>
      </c>
    </row>
    <row customHeight="1" r="1189" ht="12.0">
      <c s="13" r="A1189">
        <v>41324.4583333333</v>
      </c>
      <c s="16" r="B1189">
        <v>41324.4583333333</v>
      </c>
      <c s="13" r="C1189">
        <f>A1189+TIME(5,0,0)</f>
        <v>41324.6666666667</v>
      </c>
      <c s="17" r="D1189">
        <f>DATE(YEAR(C1189),MONTH(C1189),DAY(C1189))</f>
        <v>41324</v>
      </c>
      <c s="18" r="E1189">
        <f>HOUR(C1189)</f>
        <v>16</v>
      </c>
      <c t="str" s="18" r="F1189">
        <f>CONCATENATE("LMsched:",(H1189*1000))</f>
        <v>LMsched:32000</v>
      </c>
      <c s="11" r="G1189">
        <v>32</v>
      </c>
      <c s="6" r="H1189">
        <v>32</v>
      </c>
      <c s="25" r="I1189">
        <v>0</v>
      </c>
      <c t="str" s="18" r="J1189">
        <f>CONCATENATE("LMbid:",(G1189*1000))</f>
        <v>LMbid:32000</v>
      </c>
      <c t="str" s="18" r="K1189">
        <f>CONCATENATE("LMUnscheduled:",(I1189*1000))</f>
        <v>LMUnscheduled:0</v>
      </c>
      <c t="str" s="18" r="L1189">
        <f>CONCATENATE("LMPlanned:",(N1189*1000))</f>
        <v>LMPlanned:0</v>
      </c>
      <c t="str" s="18" r="M1189">
        <f>CONCATENATE("LMSettled:",(P1189*1000))</f>
        <v>LMSettled:32000</v>
      </c>
      <c s="25" r="N1189">
        <v>0</v>
      </c>
      <c s="24" r="O1189"/>
      <c s="6" r="P1189">
        <v>32</v>
      </c>
      <c s="10" r="Q1189">
        <v>-1</v>
      </c>
      <c s="28" r="R1189">
        <v>-50.23</v>
      </c>
      <c s="28" r="S1189">
        <v>2438.22</v>
      </c>
      <c s="10" r="T1189"/>
      <c s="20" r="U1189">
        <f>X1189*32</f>
        <v>2528.64</v>
      </c>
      <c s="29" r="V1189">
        <f>IF((U1189=0),0,(S1189/U1189))</f>
        <v>0.96424164768413</v>
      </c>
      <c s="28" r="X1189">
        <f>(AA1189+AB1189)*AC1189</f>
        <v>79.02</v>
      </c>
      <c s="10" r="Y1189"/>
      <c s="22" r="AA1189">
        <v>74.9</v>
      </c>
      <c s="22" r="AB1189">
        <v>4.12</v>
      </c>
      <c s="22" r="AC1189">
        <v>1</v>
      </c>
      <c s="22" r="AD1189">
        <v>0.96</v>
      </c>
    </row>
    <row customHeight="1" r="1190" ht="12.0">
      <c s="13" r="A1190">
        <v>41324.5</v>
      </c>
      <c s="16" r="B1190">
        <v>41324.5</v>
      </c>
      <c s="13" r="C1190">
        <f>A1190+TIME(5,0,0)</f>
        <v>41324.7083333333</v>
      </c>
      <c s="17" r="D1190">
        <f>DATE(YEAR(C1190),MONTH(C1190),DAY(C1190))</f>
        <v>41324</v>
      </c>
      <c s="18" r="E1190">
        <f>HOUR(C1190)</f>
        <v>17</v>
      </c>
      <c t="str" s="18" r="F1190">
        <f>CONCATENATE("LMsched:",(H1190*1000))</f>
        <v>LMsched:32000</v>
      </c>
      <c s="11" r="G1190">
        <v>32</v>
      </c>
      <c s="6" r="H1190">
        <v>32</v>
      </c>
      <c s="25" r="I1190">
        <v>0</v>
      </c>
      <c t="str" s="18" r="J1190">
        <f>CONCATENATE("LMbid:",(G1190*1000))</f>
        <v>LMbid:32000</v>
      </c>
      <c t="str" s="18" r="K1190">
        <f>CONCATENATE("LMUnscheduled:",(I1190*1000))</f>
        <v>LMUnscheduled:0</v>
      </c>
      <c t="str" s="18" r="L1190">
        <f>CONCATENATE("LMPlanned:",(N1190*1000))</f>
        <v>LMPlanned:0</v>
      </c>
      <c t="str" s="18" r="M1190">
        <f>CONCATENATE("LMSettled:",(P1190*1000))</f>
        <v>LMSettled:32000</v>
      </c>
      <c s="25" r="N1190">
        <v>0</v>
      </c>
      <c s="24" r="O1190"/>
      <c s="6" r="P1190">
        <v>32</v>
      </c>
      <c s="10" r="Q1190">
        <v>-2</v>
      </c>
      <c s="28" r="R1190">
        <v>-85</v>
      </c>
      <c s="28" r="S1190">
        <v>1591.6</v>
      </c>
      <c s="10" r="T1190"/>
      <c s="20" r="U1190">
        <f>X1190*32</f>
        <v>1650.56</v>
      </c>
      <c s="29" r="V1190">
        <f>IF((U1190=0),0,(S1190/U1190))</f>
        <v>0.964278790228771</v>
      </c>
      <c s="28" r="X1190">
        <f>(AA1190+AB1190)*AC1190</f>
        <v>51.58</v>
      </c>
      <c s="10" r="Y1190"/>
      <c s="22" r="AA1190">
        <v>47.63</v>
      </c>
      <c s="22" r="AB1190">
        <v>3.95</v>
      </c>
      <c s="22" r="AC1190">
        <v>1</v>
      </c>
      <c s="22" r="AD1190">
        <v>0.96</v>
      </c>
    </row>
    <row customHeight="1" r="1191" ht="12.0">
      <c s="13" r="A1191">
        <v>41324.5416666667</v>
      </c>
      <c s="16" r="B1191">
        <v>41324.5416666667</v>
      </c>
      <c s="13" r="C1191">
        <f>A1191+TIME(5,0,0)</f>
        <v>41324.75</v>
      </c>
      <c s="17" r="D1191">
        <f>DATE(YEAR(C1191),MONTH(C1191),DAY(C1191))</f>
        <v>41324</v>
      </c>
      <c s="18" r="E1191">
        <f>HOUR(C1191)</f>
        <v>18</v>
      </c>
      <c t="str" s="18" r="F1191">
        <f>CONCATENATE("LMsched:",(H1191*1000))</f>
        <v>LMsched:32000</v>
      </c>
      <c s="11" r="G1191">
        <v>32</v>
      </c>
      <c s="6" r="H1191">
        <v>32</v>
      </c>
      <c s="25" r="I1191">
        <v>0</v>
      </c>
      <c t="str" s="18" r="J1191">
        <f>CONCATENATE("LMbid:",(G1191*1000))</f>
        <v>LMbid:32000</v>
      </c>
      <c t="str" s="18" r="K1191">
        <f>CONCATENATE("LMUnscheduled:",(I1191*1000))</f>
        <v>LMUnscheduled:0</v>
      </c>
      <c t="str" s="18" r="L1191">
        <f>CONCATENATE("LMPlanned:",(N1191*1000))</f>
        <v>LMPlanned:0</v>
      </c>
      <c t="str" s="18" r="M1191">
        <f>CONCATENATE("LMSettled:",(P1191*1000))</f>
        <v>LMSettled:32000</v>
      </c>
      <c s="25" r="N1191">
        <v>0</v>
      </c>
      <c s="24" r="O1191"/>
      <c s="6" r="P1191">
        <v>32</v>
      </c>
      <c s="10" r="Q1191">
        <v>0</v>
      </c>
      <c s="28" r="R1191">
        <v>0</v>
      </c>
      <c s="28" r="S1191">
        <v>999.75</v>
      </c>
      <c s="10" r="T1191"/>
      <c s="20" r="U1191">
        <f>X1191*32</f>
        <v>1029.12</v>
      </c>
      <c s="29" r="V1191">
        <f>IF((U1191=0),0,(S1191/U1191))</f>
        <v>0.971461054104478</v>
      </c>
      <c s="28" r="X1191">
        <f>(AA1191+AB1191)*AC1191</f>
        <v>32.16</v>
      </c>
      <c s="10" r="Y1191"/>
      <c s="22" r="AA1191">
        <v>27.13</v>
      </c>
      <c s="22" r="AB1191">
        <v>5.03</v>
      </c>
      <c s="22" r="AC1191">
        <v>1</v>
      </c>
      <c s="22" r="AD1191">
        <v>0.97</v>
      </c>
    </row>
    <row customHeight="1" r="1192" ht="12.0">
      <c s="13" r="A1192">
        <v>41324.5833333333</v>
      </c>
      <c s="16" r="B1192">
        <v>41324.5833333333</v>
      </c>
      <c s="13" r="C1192">
        <f>A1192+TIME(5,0,0)</f>
        <v>41324.7916666667</v>
      </c>
      <c s="17" r="D1192">
        <f>DATE(YEAR(C1192),MONTH(C1192),DAY(C1192))</f>
        <v>41324</v>
      </c>
      <c s="18" r="E1192">
        <f>HOUR(C1192)</f>
        <v>19</v>
      </c>
      <c t="str" s="18" r="F1192">
        <f>CONCATENATE("LMsched:",(H1192*1000))</f>
        <v>LMsched:32000</v>
      </c>
      <c s="11" r="G1192">
        <v>32</v>
      </c>
      <c s="6" r="H1192">
        <v>32</v>
      </c>
      <c s="25" r="I1192">
        <v>0</v>
      </c>
      <c t="str" s="18" r="J1192">
        <f>CONCATENATE("LMbid:",(G1192*1000))</f>
        <v>LMbid:32000</v>
      </c>
      <c t="str" s="18" r="K1192">
        <f>CONCATENATE("LMUnscheduled:",(I1192*1000))</f>
        <v>LMUnscheduled:0</v>
      </c>
      <c t="str" s="18" r="L1192">
        <f>CONCATENATE("LMPlanned:",(N1192*1000))</f>
        <v>LMPlanned:0</v>
      </c>
      <c t="str" s="18" r="M1192">
        <f>CONCATENATE("LMSettled:",(P1192*1000))</f>
        <v>LMSettled:32000</v>
      </c>
      <c s="25" r="N1192">
        <v>0</v>
      </c>
      <c s="24" r="O1192"/>
      <c s="6" r="P1192">
        <v>32</v>
      </c>
      <c s="10" r="Q1192">
        <v>-2</v>
      </c>
      <c s="28" r="R1192">
        <v>-65.08</v>
      </c>
      <c s="28" r="S1192">
        <v>971.13</v>
      </c>
      <c s="10" r="T1192"/>
      <c s="20" r="U1192">
        <f>X1192*32</f>
        <v>989.76</v>
      </c>
      <c s="29" r="V1192">
        <f>IF((U1192=0),0,(S1192/U1192))</f>
        <v>0.981177255092144</v>
      </c>
      <c s="28" r="X1192">
        <f>(AA1192+AB1192)*AC1192</f>
        <v>30.93</v>
      </c>
      <c s="10" r="Y1192"/>
      <c s="22" r="AA1192">
        <v>26.26</v>
      </c>
      <c s="22" r="AB1192">
        <v>4.67</v>
      </c>
      <c s="22" r="AC1192">
        <v>1</v>
      </c>
      <c s="22" r="AD1192">
        <v>0.98</v>
      </c>
    </row>
    <row customHeight="1" r="1193" ht="12.0">
      <c s="13" r="A1193">
        <v>41324.625</v>
      </c>
      <c s="16" r="B1193">
        <v>41324.625</v>
      </c>
      <c s="13" r="C1193">
        <f>A1193+TIME(5,0,0)</f>
        <v>41324.8333333333</v>
      </c>
      <c s="17" r="D1193">
        <f>DATE(YEAR(C1193),MONTH(C1193),DAY(C1193))</f>
        <v>41324</v>
      </c>
      <c s="18" r="E1193">
        <f>HOUR(C1193)</f>
        <v>20</v>
      </c>
      <c t="str" s="18" r="F1193">
        <f>CONCATENATE("LMsched:",(H1193*1000))</f>
        <v>LMsched:32000</v>
      </c>
      <c s="11" r="G1193">
        <v>32</v>
      </c>
      <c s="6" r="H1193">
        <v>32</v>
      </c>
      <c s="25" r="I1193">
        <v>0</v>
      </c>
      <c t="str" s="18" r="J1193">
        <f>CONCATENATE("LMbid:",(G1193*1000))</f>
        <v>LMbid:32000</v>
      </c>
      <c t="str" s="18" r="K1193">
        <f>CONCATENATE("LMUnscheduled:",(I1193*1000))</f>
        <v>LMUnscheduled:0</v>
      </c>
      <c t="str" s="18" r="L1193">
        <f>CONCATENATE("LMPlanned:",(N1193*1000))</f>
        <v>LMPlanned:0</v>
      </c>
      <c t="str" s="18" r="M1193">
        <f>CONCATENATE("LMSettled:",(P1193*1000))</f>
        <v>LMSettled:32000</v>
      </c>
      <c s="25" r="N1193">
        <v>0</v>
      </c>
      <c s="24" r="O1193"/>
      <c s="6" r="P1193">
        <v>32</v>
      </c>
      <c s="10" r="Q1193">
        <v>-2</v>
      </c>
      <c s="28" r="R1193">
        <v>-66.32</v>
      </c>
      <c s="28" r="S1193">
        <v>853.06</v>
      </c>
      <c s="10" r="T1193"/>
      <c s="20" r="U1193">
        <f>X1193*32</f>
        <v>868.8</v>
      </c>
      <c s="29" r="V1193">
        <f>IF((U1193=0),0,(S1193/U1193))</f>
        <v>0.981883057090239</v>
      </c>
      <c s="28" r="X1193">
        <f>(AA1193+AB1193)*AC1193</f>
        <v>27.15</v>
      </c>
      <c s="10" r="Y1193"/>
      <c s="22" r="AA1193">
        <v>22.24</v>
      </c>
      <c s="22" r="AB1193">
        <v>4.91</v>
      </c>
      <c s="22" r="AC1193">
        <v>1</v>
      </c>
      <c s="22" r="AD1193">
        <v>0.98</v>
      </c>
    </row>
    <row customHeight="1" r="1194" ht="12.0">
      <c s="13" r="A1194">
        <v>41324.6666666667</v>
      </c>
      <c s="16" r="B1194">
        <v>41324.6666666667</v>
      </c>
      <c s="13" r="C1194">
        <f>A1194+TIME(5,0,0)</f>
        <v>41324.875</v>
      </c>
      <c s="17" r="D1194">
        <f>DATE(YEAR(C1194),MONTH(C1194),DAY(C1194))</f>
        <v>41324</v>
      </c>
      <c s="18" r="E1194">
        <f>HOUR(C1194)</f>
        <v>21</v>
      </c>
      <c t="str" s="18" r="F1194">
        <f>CONCATENATE("LMsched:",(H1194*1000))</f>
        <v>LMsched:32000</v>
      </c>
      <c s="11" r="G1194">
        <v>32</v>
      </c>
      <c s="6" r="H1194">
        <v>32</v>
      </c>
      <c s="25" r="I1194">
        <v>0</v>
      </c>
      <c t="str" s="18" r="J1194">
        <f>CONCATENATE("LMbid:",(G1194*1000))</f>
        <v>LMbid:32000</v>
      </c>
      <c t="str" s="18" r="K1194">
        <f>CONCATENATE("LMUnscheduled:",(I1194*1000))</f>
        <v>LMUnscheduled:0</v>
      </c>
      <c t="str" s="18" r="L1194">
        <f>CONCATENATE("LMPlanned:",(N1194*1000))</f>
        <v>LMPlanned:0</v>
      </c>
      <c t="str" s="18" r="M1194">
        <f>CONCATENATE("LMSettled:",(P1194*1000))</f>
        <v>LMSettled:32000</v>
      </c>
      <c s="25" r="N1194">
        <v>0</v>
      </c>
      <c s="24" r="O1194"/>
      <c s="6" r="P1194">
        <v>32</v>
      </c>
      <c s="10" r="Q1194">
        <v>0</v>
      </c>
      <c s="28" r="R1194">
        <v>0</v>
      </c>
      <c s="28" r="S1194">
        <v>643.14</v>
      </c>
      <c s="10" r="T1194"/>
      <c s="20" r="U1194">
        <f>X1194*32</f>
        <v>654.72</v>
      </c>
      <c s="29" r="V1194">
        <f>IF((U1194=0),0,(S1194/U1194))</f>
        <v>0.982313049853372</v>
      </c>
      <c s="28" r="X1194">
        <f>(AA1194+AB1194)*AC1194</f>
        <v>20.46</v>
      </c>
      <c s="10" r="Y1194"/>
      <c s="22" r="AA1194">
        <v>17.1</v>
      </c>
      <c s="22" r="AB1194">
        <v>3.36</v>
      </c>
      <c s="22" r="AC1194">
        <v>1</v>
      </c>
      <c s="22" r="AD1194">
        <v>0.98</v>
      </c>
    </row>
    <row customHeight="1" r="1195" ht="12.0">
      <c s="13" r="A1195">
        <v>41324.7083333333</v>
      </c>
      <c s="16" r="B1195">
        <v>41324.7083333333</v>
      </c>
      <c s="13" r="C1195">
        <f>A1195+TIME(5,0,0)</f>
        <v>41324.9166666667</v>
      </c>
      <c s="17" r="D1195">
        <f>DATE(YEAR(C1195),MONTH(C1195),DAY(C1195))</f>
        <v>41324</v>
      </c>
      <c s="18" r="E1195">
        <f>HOUR(C1195)</f>
        <v>22</v>
      </c>
      <c t="str" s="18" r="F1195">
        <f>CONCATENATE("LMsched:",(H1195*1000))</f>
        <v>LMsched:32000</v>
      </c>
      <c s="11" r="G1195">
        <v>32</v>
      </c>
      <c s="6" r="H1195">
        <v>32</v>
      </c>
      <c s="25" r="I1195">
        <v>0</v>
      </c>
      <c t="str" s="18" r="J1195">
        <f>CONCATENATE("LMbid:",(G1195*1000))</f>
        <v>LMbid:32000</v>
      </c>
      <c t="str" s="18" r="K1195">
        <f>CONCATENATE("LMUnscheduled:",(I1195*1000))</f>
        <v>LMUnscheduled:0</v>
      </c>
      <c t="str" s="18" r="L1195">
        <f>CONCATENATE("LMPlanned:",(N1195*1000))</f>
        <v>LMPlanned:0</v>
      </c>
      <c t="str" s="18" r="M1195">
        <f>CONCATENATE("LMSettled:",(P1195*1000))</f>
        <v>LMSettled:32000</v>
      </c>
      <c s="25" r="N1195">
        <v>0</v>
      </c>
      <c s="24" r="O1195"/>
      <c s="6" r="P1195">
        <v>32</v>
      </c>
      <c s="10" r="Q1195">
        <v>-2</v>
      </c>
      <c s="28" r="R1195">
        <v>-68.94</v>
      </c>
      <c s="28" r="S1195">
        <v>870.57</v>
      </c>
      <c s="10" r="T1195"/>
      <c s="20" r="U1195">
        <f>X1195*32</f>
        <v>887.36</v>
      </c>
      <c s="29" r="V1195">
        <f>IF((U1195=0),0,(S1195/U1195))</f>
        <v>0.981078705373242</v>
      </c>
      <c s="28" r="X1195">
        <f>(AA1195+AB1195)*AC1195</f>
        <v>27.73</v>
      </c>
      <c s="10" r="Y1195"/>
      <c s="22" r="AA1195">
        <v>24.03</v>
      </c>
      <c s="22" r="AB1195">
        <v>3.7</v>
      </c>
      <c s="22" r="AC1195">
        <v>1</v>
      </c>
      <c s="22" r="AD1195">
        <v>0.98</v>
      </c>
    </row>
    <row customHeight="1" r="1196" ht="12.0">
      <c s="13" r="A1196">
        <v>41324.75</v>
      </c>
      <c s="16" r="B1196">
        <v>41324.75</v>
      </c>
      <c s="13" r="C1196">
        <f>A1196+TIME(5,0,0)</f>
        <v>41324.9583333333</v>
      </c>
      <c s="17" r="D1196">
        <f>DATE(YEAR(C1196),MONTH(C1196),DAY(C1196))</f>
        <v>41324</v>
      </c>
      <c s="18" r="E1196">
        <f>HOUR(C1196)</f>
        <v>23</v>
      </c>
      <c t="str" s="18" r="F1196">
        <f>CONCATENATE("LMsched:",(H1196*1000))</f>
        <v>LMsched:32000</v>
      </c>
      <c s="11" r="G1196">
        <v>32</v>
      </c>
      <c s="6" r="H1196">
        <v>32</v>
      </c>
      <c s="25" r="I1196">
        <v>0</v>
      </c>
      <c t="str" s="18" r="J1196">
        <f>CONCATENATE("LMbid:",(G1196*1000))</f>
        <v>LMbid:32000</v>
      </c>
      <c t="str" s="18" r="K1196">
        <f>CONCATENATE("LMUnscheduled:",(I1196*1000))</f>
        <v>LMUnscheduled:0</v>
      </c>
      <c t="str" s="18" r="L1196">
        <f>CONCATENATE("LMPlanned:",(N1196*1000))</f>
        <v>LMPlanned:0</v>
      </c>
      <c t="str" s="18" r="M1196">
        <f>CONCATENATE("LMSettled:",(P1196*1000))</f>
        <v>LMSettled:32000</v>
      </c>
      <c s="25" r="N1196">
        <v>0</v>
      </c>
      <c s="24" r="O1196"/>
      <c s="6" r="P1196">
        <v>32</v>
      </c>
      <c s="10" r="Q1196">
        <v>0</v>
      </c>
      <c s="28" r="R1196">
        <v>0</v>
      </c>
      <c s="28" r="S1196">
        <v>679.4</v>
      </c>
      <c s="10" r="T1196"/>
      <c s="20" r="U1196">
        <f>X1196*32</f>
        <v>707.52</v>
      </c>
      <c s="29" r="V1196">
        <f>IF((U1196=0),0,(S1196/U1196))</f>
        <v>0.960255540479421</v>
      </c>
      <c s="28" r="X1196">
        <f>(AA1196+AB1196)*AC1196</f>
        <v>22.11</v>
      </c>
      <c s="10" r="Y1196"/>
      <c s="22" r="AA1196">
        <v>19.19</v>
      </c>
      <c s="22" r="AB1196">
        <v>2.92</v>
      </c>
      <c s="22" r="AC1196">
        <v>1</v>
      </c>
      <c s="22" r="AD1196">
        <v>0.96</v>
      </c>
    </row>
    <row customHeight="1" r="1197" ht="12.0">
      <c s="13" r="A1197">
        <v>41324.7916666667</v>
      </c>
      <c s="16" r="B1197">
        <v>41324.7916666667</v>
      </c>
      <c s="13" r="C1197">
        <f>A1197+TIME(5,0,0)</f>
        <v>41325</v>
      </c>
      <c s="17" r="D1197">
        <f>DATE(YEAR(C1197),MONTH(C1197),DAY(C1197))</f>
        <v>41325</v>
      </c>
      <c s="18" r="E1197">
        <f>HOUR(C1197)</f>
        <v>0</v>
      </c>
      <c t="str" s="18" r="F1197">
        <f>CONCATENATE("LMsched:",(H1197*1000))</f>
        <v>LMsched:32000</v>
      </c>
      <c s="11" r="G1197">
        <v>32</v>
      </c>
      <c s="6" r="H1197">
        <v>32</v>
      </c>
      <c s="25" r="I1197">
        <v>0</v>
      </c>
      <c t="str" s="18" r="J1197">
        <f>CONCATENATE("LMbid:",(G1197*1000))</f>
        <v>LMbid:32000</v>
      </c>
      <c t="str" s="18" r="K1197">
        <f>CONCATENATE("LMUnscheduled:",(I1197*1000))</f>
        <v>LMUnscheduled:0</v>
      </c>
      <c t="str" s="18" r="L1197">
        <f>CONCATENATE("LMPlanned:",(N1197*1000))</f>
        <v>LMPlanned:0</v>
      </c>
      <c t="str" s="18" r="M1197">
        <f>CONCATENATE("LMSettled:",(P1197*1000))</f>
        <v>LMSettled:32000</v>
      </c>
      <c s="25" r="N1197">
        <v>0</v>
      </c>
      <c s="24" r="O1197"/>
      <c s="6" r="P1197">
        <v>32</v>
      </c>
      <c s="10" r="Q1197">
        <v>-2</v>
      </c>
      <c s="28" r="R1197">
        <v>-75.02</v>
      </c>
      <c s="28" r="S1197">
        <v>1367.36</v>
      </c>
      <c s="10" r="T1197"/>
      <c s="20" r="U1197">
        <f>X1197*32</f>
        <v>1413.12</v>
      </c>
      <c s="29" r="V1197">
        <f>IF((U1197=0),0,(S1197/U1197))</f>
        <v>0.967617753623188</v>
      </c>
      <c s="28" r="X1197">
        <f>(AA1197+AB1197)*AC1197</f>
        <v>44.16</v>
      </c>
      <c s="10" r="Y1197"/>
      <c s="22" r="AA1197">
        <v>38.97</v>
      </c>
      <c s="22" r="AB1197">
        <v>5.19</v>
      </c>
      <c s="22" r="AC1197">
        <v>1</v>
      </c>
      <c s="22" r="AD1197">
        <v>0.97</v>
      </c>
    </row>
    <row customHeight="1" r="1198" ht="12.0">
      <c s="13" r="A1198">
        <v>41324.8333333333</v>
      </c>
      <c s="16" r="B1198">
        <v>41324.8333333333</v>
      </c>
      <c s="13" r="C1198">
        <f>A1198+TIME(5,0,0)</f>
        <v>41325.0416666667</v>
      </c>
      <c s="17" r="D1198">
        <f>DATE(YEAR(C1198),MONTH(C1198),DAY(C1198))</f>
        <v>41325</v>
      </c>
      <c s="18" r="E1198">
        <f>HOUR(C1198)</f>
        <v>1</v>
      </c>
      <c t="str" s="18" r="F1198">
        <f>CONCATENATE("LMsched:",(H1198*1000))</f>
        <v>LMsched:32000</v>
      </c>
      <c s="11" r="G1198">
        <v>32</v>
      </c>
      <c s="6" r="H1198">
        <v>32</v>
      </c>
      <c s="25" r="I1198">
        <v>0</v>
      </c>
      <c t="str" s="18" r="J1198">
        <f>CONCATENATE("LMbid:",(G1198*1000))</f>
        <v>LMbid:32000</v>
      </c>
      <c t="str" s="18" r="K1198">
        <f>CONCATENATE("LMUnscheduled:",(I1198*1000))</f>
        <v>LMUnscheduled:0</v>
      </c>
      <c t="str" s="18" r="L1198">
        <f>CONCATENATE("LMPlanned:",(N1198*1000))</f>
        <v>LMPlanned:0</v>
      </c>
      <c t="str" s="18" r="M1198">
        <f>CONCATENATE("LMSettled:",(P1198*1000))</f>
        <v>LMSettled:32000</v>
      </c>
      <c s="25" r="N1198">
        <v>0</v>
      </c>
      <c s="24" r="O1198"/>
      <c s="6" r="P1198">
        <v>32</v>
      </c>
      <c s="10" r="Q1198">
        <v>-1</v>
      </c>
      <c s="28" r="R1198">
        <v>-34.88</v>
      </c>
      <c s="28" r="S1198">
        <v>712.17</v>
      </c>
      <c s="10" r="T1198"/>
      <c s="20" r="U1198">
        <f>X1198*32</f>
        <v>764.48</v>
      </c>
      <c s="29" r="V1198">
        <f>IF((U1198=0),0,(S1198/U1198))</f>
        <v>0.931574403516115</v>
      </c>
      <c s="28" r="X1198">
        <f>(AA1198+AB1198)*AC1198</f>
        <v>23.89</v>
      </c>
      <c s="10" r="Y1198"/>
      <c s="22" r="AA1198">
        <v>19.2</v>
      </c>
      <c s="22" r="AB1198">
        <v>4.69</v>
      </c>
      <c s="22" r="AC1198">
        <v>1</v>
      </c>
      <c s="22" r="AD1198">
        <v>0.93</v>
      </c>
    </row>
    <row customHeight="1" r="1199" ht="12.0">
      <c s="13" r="A1199">
        <v>41324.875</v>
      </c>
      <c s="16" r="B1199">
        <v>41324.875</v>
      </c>
      <c s="13" r="C1199">
        <f>A1199+TIME(5,0,0)</f>
        <v>41325.0833333333</v>
      </c>
      <c s="17" r="D1199">
        <f>DATE(YEAR(C1199),MONTH(C1199),DAY(C1199))</f>
        <v>41325</v>
      </c>
      <c s="18" r="E1199">
        <f>HOUR(C1199)</f>
        <v>2</v>
      </c>
      <c t="str" s="18" r="F1199">
        <f>CONCATENATE("LMsched:",(H1199*1000))</f>
        <v>LMsched:32000</v>
      </c>
      <c s="11" r="G1199">
        <v>32</v>
      </c>
      <c s="6" r="H1199">
        <v>32</v>
      </c>
      <c s="25" r="I1199">
        <v>0</v>
      </c>
      <c t="str" s="18" r="J1199">
        <f>CONCATENATE("LMbid:",(G1199*1000))</f>
        <v>LMbid:32000</v>
      </c>
      <c t="str" s="18" r="K1199">
        <f>CONCATENATE("LMUnscheduled:",(I1199*1000))</f>
        <v>LMUnscheduled:0</v>
      </c>
      <c t="str" s="18" r="L1199">
        <f>CONCATENATE("LMPlanned:",(N1199*1000))</f>
        <v>LMPlanned:0</v>
      </c>
      <c t="str" s="18" r="M1199">
        <f>CONCATENATE("LMSettled:",(P1199*1000))</f>
        <v>LMSettled:32000</v>
      </c>
      <c s="25" r="N1199">
        <v>0</v>
      </c>
      <c s="24" r="O1199"/>
      <c s="6" r="P1199">
        <v>32</v>
      </c>
      <c s="10" r="Q1199">
        <v>-1</v>
      </c>
      <c s="28" r="R1199">
        <v>-34.33</v>
      </c>
      <c s="28" r="S1199">
        <v>958.03</v>
      </c>
      <c s="10" r="T1199"/>
      <c s="20" r="U1199">
        <f>X1199*32</f>
        <v>992.96</v>
      </c>
      <c s="29" r="V1199">
        <f>IF((U1199=0),0,(S1199/U1199))</f>
        <v>0.964822349339349</v>
      </c>
      <c s="28" r="X1199">
        <f>(AA1199+AB1199)*AC1199</f>
        <v>31.03</v>
      </c>
      <c s="10" r="Y1199"/>
      <c s="22" r="AA1199">
        <v>24.68</v>
      </c>
      <c s="22" r="AB1199">
        <v>6.35</v>
      </c>
      <c s="22" r="AC1199">
        <v>1</v>
      </c>
      <c s="22" r="AD1199">
        <v>0.96</v>
      </c>
    </row>
    <row customHeight="1" r="1200" ht="12.0">
      <c s="13" r="A1200">
        <v>41324.9166666667</v>
      </c>
      <c s="16" r="B1200">
        <v>41324.9166666667</v>
      </c>
      <c s="13" r="C1200">
        <f>A1200+TIME(5,0,0)</f>
        <v>41325.125</v>
      </c>
      <c s="17" r="D1200">
        <f>DATE(YEAR(C1200),MONTH(C1200),DAY(C1200))</f>
        <v>41325</v>
      </c>
      <c s="18" r="E1200">
        <f>HOUR(C1200)</f>
        <v>3</v>
      </c>
      <c t="str" s="18" r="F1200">
        <f>CONCATENATE("LMsched:",(H1200*1000))</f>
        <v>LMsched:32000</v>
      </c>
      <c s="11" r="G1200">
        <v>32</v>
      </c>
      <c s="6" r="H1200">
        <v>32</v>
      </c>
      <c s="25" r="I1200">
        <v>0</v>
      </c>
      <c t="str" s="18" r="J1200">
        <f>CONCATENATE("LMbid:",(G1200*1000))</f>
        <v>LMbid:32000</v>
      </c>
      <c t="str" s="18" r="K1200">
        <f>CONCATENATE("LMUnscheduled:",(I1200*1000))</f>
        <v>LMUnscheduled:0</v>
      </c>
      <c t="str" s="18" r="L1200">
        <f>CONCATENATE("LMPlanned:",(N1200*1000))</f>
        <v>LMPlanned:0</v>
      </c>
      <c t="str" s="18" r="M1200">
        <f>CONCATENATE("LMSettled:",(P1200*1000))</f>
        <v>LMSettled:32000</v>
      </c>
      <c s="25" r="N1200">
        <v>0</v>
      </c>
      <c s="24" r="O1200"/>
      <c s="6" r="P1200">
        <v>32</v>
      </c>
      <c s="10" r="Q1200">
        <v>0</v>
      </c>
      <c s="28" r="R1200">
        <v>0</v>
      </c>
      <c s="28" r="S1200">
        <v>801.2</v>
      </c>
      <c s="10" r="T1200"/>
      <c s="20" r="U1200">
        <f>X1200*32</f>
        <v>833.6</v>
      </c>
      <c s="29" r="V1200">
        <f>IF((U1200=0),0,(S1200/U1200))</f>
        <v>0.961132437619962</v>
      </c>
      <c s="28" r="X1200">
        <f>(AA1200+AB1200)*AC1200</f>
        <v>26.05</v>
      </c>
      <c s="10" r="Y1200"/>
      <c s="22" r="AA1200">
        <v>22.06</v>
      </c>
      <c s="22" r="AB1200">
        <v>3.99</v>
      </c>
      <c s="22" r="AC1200">
        <v>1</v>
      </c>
      <c s="22" r="AD1200">
        <v>0.96</v>
      </c>
    </row>
    <row customHeight="1" r="1201" ht="12.0">
      <c s="13" r="A1201">
        <v>41324.9583333333</v>
      </c>
      <c s="16" r="B1201">
        <v>41324.9583333333</v>
      </c>
      <c s="13" r="C1201">
        <f>A1201+TIME(5,0,0)</f>
        <v>41325.1666666667</v>
      </c>
      <c s="17" r="D1201">
        <f>DATE(YEAR(C1201),MONTH(C1201),DAY(C1201))</f>
        <v>41325</v>
      </c>
      <c s="18" r="E1201">
        <f>HOUR(C1201)</f>
        <v>4</v>
      </c>
      <c t="str" s="18" r="F1201">
        <f>CONCATENATE("LMsched:",(H1201*1000))</f>
        <v>LMsched:32000</v>
      </c>
      <c s="11" r="G1201">
        <v>32</v>
      </c>
      <c s="6" r="H1201">
        <v>32</v>
      </c>
      <c s="25" r="I1201">
        <v>0</v>
      </c>
      <c t="str" s="18" r="J1201">
        <f>CONCATENATE("LMbid:",(G1201*1000))</f>
        <v>LMbid:32000</v>
      </c>
      <c t="str" s="18" r="K1201">
        <f>CONCATENATE("LMUnscheduled:",(I1201*1000))</f>
        <v>LMUnscheduled:0</v>
      </c>
      <c t="str" s="18" r="L1201">
        <f>CONCATENATE("LMPlanned:",(N1201*1000))</f>
        <v>LMPlanned:0</v>
      </c>
      <c t="str" s="18" r="M1201">
        <f>CONCATENATE("LMSettled:",(P1201*1000))</f>
        <v>LMSettled:32000</v>
      </c>
      <c s="25" r="N1201">
        <v>0</v>
      </c>
      <c s="24" r="O1201"/>
      <c s="6" r="P1201">
        <v>32</v>
      </c>
      <c s="10" r="Q1201">
        <v>-3</v>
      </c>
      <c s="28" r="R1201">
        <v>-82.95</v>
      </c>
      <c s="28" r="S1201">
        <v>1720.8</v>
      </c>
      <c s="10" r="T1201"/>
      <c s="20" r="U1201">
        <f>X1201*32</f>
        <v>1811.2</v>
      </c>
      <c s="29" r="V1201">
        <f>IF((U1201=0),0,(S1201/U1201))</f>
        <v>0.950088339222615</v>
      </c>
      <c s="28" r="X1201">
        <f>(AA1201+AB1201)*AC1201</f>
        <v>56.6</v>
      </c>
      <c s="10" r="Y1201"/>
      <c s="22" r="AA1201">
        <v>52.2</v>
      </c>
      <c s="22" r="AB1201">
        <v>4.4</v>
      </c>
      <c s="22" r="AC1201">
        <v>1</v>
      </c>
      <c s="22" r="AD1201">
        <v>0.95</v>
      </c>
    </row>
    <row customHeight="1" r="1202" ht="12.0">
      <c s="13" r="A1202">
        <v>41325</v>
      </c>
      <c s="16" r="B1202">
        <v>41325</v>
      </c>
      <c s="13" r="C1202">
        <f>A1202+TIME(5,0,0)</f>
        <v>41325.2083333333</v>
      </c>
      <c s="17" r="D1202">
        <f>DATE(YEAR(C1202),MONTH(C1202),DAY(C1202))</f>
        <v>41325</v>
      </c>
      <c s="18" r="E1202">
        <f>HOUR(C1202)</f>
        <v>5</v>
      </c>
      <c t="str" s="18" r="F1202">
        <f>CONCATENATE("LMsched:",(H1202*1000))</f>
        <v>LMsched:32000</v>
      </c>
      <c s="11" r="G1202">
        <v>32</v>
      </c>
      <c s="6" r="H1202">
        <v>32</v>
      </c>
      <c s="25" r="I1202">
        <v>0</v>
      </c>
      <c t="str" s="18" r="J1202">
        <f>CONCATENATE("LMbid:",(G1202*1000))</f>
        <v>LMbid:32000</v>
      </c>
      <c t="str" s="18" r="K1202">
        <f>CONCATENATE("LMUnscheduled:",(I1202*1000))</f>
        <v>LMUnscheduled:0</v>
      </c>
      <c t="str" s="18" r="L1202">
        <f>CONCATENATE("LMPlanned:",(N1202*1000))</f>
        <v>LMPlanned:0</v>
      </c>
      <c t="str" s="18" r="M1202">
        <f>CONCATENATE("LMSettled:",(P1202*1000))</f>
        <v>LMSettled:32000</v>
      </c>
      <c s="25" r="N1202">
        <v>0</v>
      </c>
      <c s="24" r="O1202"/>
      <c s="6" r="P1202">
        <v>32</v>
      </c>
      <c s="10" r="Q1202">
        <v>-1</v>
      </c>
      <c s="28" r="R1202">
        <v>-29.27</v>
      </c>
      <c s="28" r="S1202">
        <v>1596</v>
      </c>
      <c s="10" r="T1202"/>
      <c s="20" r="U1202">
        <f>X1202*32</f>
        <v>1749.12</v>
      </c>
      <c s="29" r="V1202">
        <f>IF((U1202=0),0,(S1202/U1202))</f>
        <v>0.912458836443469</v>
      </c>
      <c s="28" r="X1202">
        <f>(AA1202+AB1202)*AC1202</f>
        <v>54.66</v>
      </c>
      <c s="10" r="Y1202"/>
      <c s="22" r="AA1202">
        <v>50.17</v>
      </c>
      <c s="22" r="AB1202">
        <v>4.49</v>
      </c>
      <c s="22" r="AC1202">
        <v>1</v>
      </c>
      <c s="22" r="AD1202">
        <v>0.91</v>
      </c>
    </row>
    <row customHeight="1" r="1203" ht="12.0">
      <c s="13" r="A1203">
        <v>41325.0416666667</v>
      </c>
      <c s="16" r="B1203">
        <v>41325.0416666667</v>
      </c>
      <c s="13" r="C1203">
        <f>A1203+TIME(5,0,0)</f>
        <v>41325.25</v>
      </c>
      <c s="17" r="D1203">
        <f>DATE(YEAR(C1203),MONTH(C1203),DAY(C1203))</f>
        <v>41325</v>
      </c>
      <c s="18" r="E1203">
        <f>HOUR(C1203)</f>
        <v>6</v>
      </c>
      <c t="str" s="18" r="F1203">
        <f>CONCATENATE("LMsched:",(H1203*1000))</f>
        <v>LMsched:32000</v>
      </c>
      <c s="11" r="G1203">
        <v>32</v>
      </c>
      <c s="6" r="H1203">
        <v>32</v>
      </c>
      <c s="25" r="I1203">
        <v>0</v>
      </c>
      <c t="str" s="18" r="J1203">
        <f>CONCATENATE("LMbid:",(G1203*1000))</f>
        <v>LMbid:32000</v>
      </c>
      <c t="str" s="18" r="K1203">
        <f>CONCATENATE("LMUnscheduled:",(I1203*1000))</f>
        <v>LMUnscheduled:0</v>
      </c>
      <c t="str" s="18" r="L1203">
        <f>CONCATENATE("LMPlanned:",(N1203*1000))</f>
        <v>LMPlanned:0</v>
      </c>
      <c t="str" s="18" r="M1203">
        <f>CONCATENATE("LMSettled:",(P1203*1000))</f>
        <v>LMSettled:32000</v>
      </c>
      <c s="25" r="N1203">
        <v>0</v>
      </c>
      <c s="24" r="O1203"/>
      <c s="6" r="P1203">
        <v>32</v>
      </c>
      <c s="10" r="Q1203">
        <v>-1</v>
      </c>
      <c s="28" r="R1203">
        <v>-28.57</v>
      </c>
      <c s="28" r="S1203">
        <v>1484.95</v>
      </c>
      <c s="10" r="T1203"/>
      <c s="20" r="U1203">
        <f>X1203*32</f>
        <v>1540.48</v>
      </c>
      <c s="29" r="V1203">
        <f>IF((U1203=0),0,(S1203/U1203))</f>
        <v>0.963952793934358</v>
      </c>
      <c s="28" r="X1203">
        <f>(AA1203+AB1203)*AC1203</f>
        <v>48.14</v>
      </c>
      <c s="10" r="Y1203"/>
      <c s="22" r="AA1203">
        <v>44.42</v>
      </c>
      <c s="22" r="AB1203">
        <v>3.72</v>
      </c>
      <c s="22" r="AC1203">
        <v>1</v>
      </c>
      <c s="22" r="AD1203">
        <v>0.96</v>
      </c>
    </row>
    <row customHeight="1" r="1204" ht="12.0">
      <c s="13" r="A1204">
        <v>41325.0833333333</v>
      </c>
      <c s="16" r="B1204">
        <v>41325.0833333333</v>
      </c>
      <c s="13" r="C1204">
        <f>A1204+TIME(5,0,0)</f>
        <v>41325.2916666667</v>
      </c>
      <c s="17" r="D1204">
        <f>DATE(YEAR(C1204),MONTH(C1204),DAY(C1204))</f>
        <v>41325</v>
      </c>
      <c s="18" r="E1204">
        <f>HOUR(C1204)</f>
        <v>7</v>
      </c>
      <c t="str" s="18" r="F1204">
        <f>CONCATENATE("LMsched:",(H1204*1000))</f>
        <v>LMsched:32000</v>
      </c>
      <c s="11" r="G1204">
        <v>32</v>
      </c>
      <c s="6" r="H1204">
        <v>32</v>
      </c>
      <c s="25" r="I1204">
        <v>0</v>
      </c>
      <c t="str" s="18" r="J1204">
        <f>CONCATENATE("LMbid:",(G1204*1000))</f>
        <v>LMbid:32000</v>
      </c>
      <c t="str" s="18" r="K1204">
        <f>CONCATENATE("LMUnscheduled:",(I1204*1000))</f>
        <v>LMUnscheduled:0</v>
      </c>
      <c t="str" s="18" r="L1204">
        <f>CONCATENATE("LMPlanned:",(N1204*1000))</f>
        <v>LMPlanned:0</v>
      </c>
      <c t="str" s="18" r="M1204">
        <f>CONCATENATE("LMSettled:",(P1204*1000))</f>
        <v>LMSettled:32000</v>
      </c>
      <c s="25" r="N1204">
        <v>0</v>
      </c>
      <c s="24" r="O1204"/>
      <c s="6" r="P1204">
        <v>32</v>
      </c>
      <c s="10" r="Q1204">
        <v>-1</v>
      </c>
      <c s="28" r="R1204">
        <v>-28.36</v>
      </c>
      <c s="28" r="S1204">
        <v>313.97</v>
      </c>
      <c s="10" r="T1204"/>
      <c s="20" r="U1204">
        <f>X1204*32</f>
        <v>324.48</v>
      </c>
      <c s="29" r="V1204">
        <f>IF((U1204=0),0,(S1204/U1204))</f>
        <v>0.967609714003945</v>
      </c>
      <c s="28" r="X1204">
        <f>(AA1204+AB1204)*AC1204</f>
        <v>10.14</v>
      </c>
      <c s="10" r="Y1204"/>
      <c s="22" r="AA1204">
        <v>7.61</v>
      </c>
      <c s="22" r="AB1204">
        <v>2.53</v>
      </c>
      <c s="22" r="AC1204">
        <v>1</v>
      </c>
      <c s="22" r="AD1204">
        <v>0.97</v>
      </c>
    </row>
    <row customHeight="1" r="1205" ht="12.0">
      <c s="13" r="A1205">
        <v>41325.125</v>
      </c>
      <c s="16" r="B1205">
        <v>41325.125</v>
      </c>
      <c s="13" r="C1205">
        <f>A1205+TIME(5,0,0)</f>
        <v>41325.3333333333</v>
      </c>
      <c s="17" r="D1205">
        <f>DATE(YEAR(C1205),MONTH(C1205),DAY(C1205))</f>
        <v>41325</v>
      </c>
      <c s="18" r="E1205">
        <f>HOUR(C1205)</f>
        <v>8</v>
      </c>
      <c t="str" s="18" r="F1205">
        <f>CONCATENATE("LMsched:",(H1205*1000))</f>
        <v>LMsched:32000</v>
      </c>
      <c s="11" r="G1205">
        <v>32</v>
      </c>
      <c s="6" r="H1205">
        <v>32</v>
      </c>
      <c s="25" r="I1205">
        <v>0</v>
      </c>
      <c t="str" s="18" r="J1205">
        <f>CONCATENATE("LMbid:",(G1205*1000))</f>
        <v>LMbid:32000</v>
      </c>
      <c t="str" s="18" r="K1205">
        <f>CONCATENATE("LMUnscheduled:",(I1205*1000))</f>
        <v>LMUnscheduled:0</v>
      </c>
      <c t="str" s="18" r="L1205">
        <f>CONCATENATE("LMPlanned:",(N1205*1000))</f>
        <v>LMPlanned:0</v>
      </c>
      <c t="str" s="18" r="M1205">
        <f>CONCATENATE("LMSettled:",(P1205*1000))</f>
        <v>LMSettled:32000</v>
      </c>
      <c s="25" r="N1205">
        <v>0</v>
      </c>
      <c s="24" r="O1205"/>
      <c s="6" r="P1205">
        <v>32</v>
      </c>
      <c s="10" r="Q1205">
        <v>-1</v>
      </c>
      <c s="28" r="R1205">
        <v>-28.38</v>
      </c>
      <c s="28" r="S1205">
        <v>538.91</v>
      </c>
      <c s="10" r="T1205"/>
      <c s="20" r="U1205">
        <f>X1205*32</f>
        <v>552.96</v>
      </c>
      <c s="29" r="V1205">
        <f>IF((U1205=0),0,(S1205/U1205))</f>
        <v>0.974591290509259</v>
      </c>
      <c s="28" r="X1205">
        <f>(AA1205+AB1205)*AC1205</f>
        <v>17.28</v>
      </c>
      <c s="10" r="Y1205"/>
      <c s="22" r="AA1205">
        <v>13.81</v>
      </c>
      <c s="22" r="AB1205">
        <v>3.47</v>
      </c>
      <c s="22" r="AC1205">
        <v>1</v>
      </c>
      <c s="22" r="AD1205">
        <v>0.97</v>
      </c>
    </row>
    <row customHeight="1" r="1206" ht="12.0">
      <c s="13" r="A1206">
        <v>41325.1666666667</v>
      </c>
      <c s="16" r="B1206">
        <v>41325.1666666667</v>
      </c>
      <c s="13" r="C1206">
        <f>A1206+TIME(5,0,0)</f>
        <v>41325.375</v>
      </c>
      <c s="17" r="D1206">
        <f>DATE(YEAR(C1206),MONTH(C1206),DAY(C1206))</f>
        <v>41325</v>
      </c>
      <c s="18" r="E1206">
        <f>HOUR(C1206)</f>
        <v>9</v>
      </c>
      <c t="str" s="18" r="F1206">
        <f>CONCATENATE("LMsched:",(H1206*1000))</f>
        <v>LMsched:32000</v>
      </c>
      <c s="11" r="G1206">
        <v>32</v>
      </c>
      <c s="6" r="H1206">
        <v>32</v>
      </c>
      <c s="25" r="I1206">
        <v>0</v>
      </c>
      <c t="str" s="18" r="J1206">
        <f>CONCATENATE("LMbid:",(G1206*1000))</f>
        <v>LMbid:32000</v>
      </c>
      <c t="str" s="18" r="K1206">
        <f>CONCATENATE("LMUnscheduled:",(I1206*1000))</f>
        <v>LMUnscheduled:0</v>
      </c>
      <c t="str" s="18" r="L1206">
        <f>CONCATENATE("LMPlanned:",(N1206*1000))</f>
        <v>LMPlanned:0</v>
      </c>
      <c t="str" s="18" r="M1206">
        <f>CONCATENATE("LMSettled:",(P1206*1000))</f>
        <v>LMSettled:32000</v>
      </c>
      <c s="25" r="N1206">
        <v>0</v>
      </c>
      <c s="24" r="O1206"/>
      <c s="6" r="P1206">
        <v>32</v>
      </c>
      <c s="10" r="Q1206">
        <v>-1</v>
      </c>
      <c s="28" r="R1206">
        <v>-28.34</v>
      </c>
      <c s="28" r="S1206">
        <v>409.31</v>
      </c>
      <c s="10" r="T1206"/>
      <c s="20" r="U1206">
        <f>X1206*32</f>
        <v>421.44</v>
      </c>
      <c s="29" r="V1206">
        <f>IF((U1206=0),0,(S1206/U1206))</f>
        <v>0.971217729688686</v>
      </c>
      <c s="28" r="X1206">
        <f>(AA1206+AB1206)*AC1206</f>
        <v>13.17</v>
      </c>
      <c s="10" r="Y1206"/>
      <c s="22" r="AA1206">
        <v>10.34</v>
      </c>
      <c s="22" r="AB1206">
        <v>2.83</v>
      </c>
      <c s="22" r="AC1206">
        <v>1</v>
      </c>
      <c s="22" r="AD1206">
        <v>0.97</v>
      </c>
    </row>
    <row customHeight="1" r="1207" ht="12.0">
      <c s="13" r="A1207">
        <v>41325.2083333333</v>
      </c>
      <c s="16" r="B1207">
        <v>41325.2083333333</v>
      </c>
      <c s="13" r="C1207">
        <f>A1207+TIME(5,0,0)</f>
        <v>41325.4166666667</v>
      </c>
      <c s="17" r="D1207">
        <f>DATE(YEAR(C1207),MONTH(C1207),DAY(C1207))</f>
        <v>41325</v>
      </c>
      <c s="18" r="E1207">
        <f>HOUR(C1207)</f>
        <v>10</v>
      </c>
      <c t="str" s="18" r="F1207">
        <f>CONCATENATE("LMsched:",(H1207*1000))</f>
        <v>LMsched:32000</v>
      </c>
      <c s="11" r="G1207">
        <v>32</v>
      </c>
      <c s="6" r="H1207">
        <v>32</v>
      </c>
      <c s="25" r="I1207">
        <v>0</v>
      </c>
      <c t="str" s="18" r="J1207">
        <f>CONCATENATE("LMbid:",(G1207*1000))</f>
        <v>LMbid:32000</v>
      </c>
      <c t="str" s="18" r="K1207">
        <f>CONCATENATE("LMUnscheduled:",(I1207*1000))</f>
        <v>LMUnscheduled:0</v>
      </c>
      <c t="str" s="18" r="L1207">
        <f>CONCATENATE("LMPlanned:",(N1207*1000))</f>
        <v>LMPlanned:0</v>
      </c>
      <c t="str" s="18" r="M1207">
        <f>CONCATENATE("LMSettled:",(P1207*1000))</f>
        <v>LMSettled:32000</v>
      </c>
      <c s="25" r="N1207">
        <v>0</v>
      </c>
      <c s="24" r="O1207"/>
      <c s="6" r="P1207">
        <v>32</v>
      </c>
      <c s="10" r="Q1207">
        <v>0</v>
      </c>
      <c s="28" r="R1207">
        <v>0</v>
      </c>
      <c s="28" r="S1207">
        <v>527.74</v>
      </c>
      <c s="10" r="T1207"/>
      <c s="20" r="U1207">
        <f>X1207*32</f>
        <v>545.6</v>
      </c>
      <c s="29" r="V1207">
        <f>IF((U1207=0),0,(S1207/U1207))</f>
        <v>0.967265395894428</v>
      </c>
      <c s="28" r="X1207">
        <f>(AA1207+AB1207)*AC1207</f>
        <v>17.05</v>
      </c>
      <c s="10" r="Y1207"/>
      <c s="22" r="AA1207">
        <v>13.59</v>
      </c>
      <c s="22" r="AB1207">
        <v>3.46</v>
      </c>
      <c s="22" r="AC1207">
        <v>1</v>
      </c>
      <c s="22" r="AD1207">
        <v>0.97</v>
      </c>
    </row>
    <row customHeight="1" r="1208" ht="12.0">
      <c s="13" r="A1208">
        <v>41325.25</v>
      </c>
      <c s="16" r="B1208">
        <v>41325.25</v>
      </c>
      <c s="13" r="C1208">
        <f>A1208+TIME(5,0,0)</f>
        <v>41325.4583333333</v>
      </c>
      <c s="17" r="D1208">
        <f>DATE(YEAR(C1208),MONTH(C1208),DAY(C1208))</f>
        <v>41325</v>
      </c>
      <c s="18" r="E1208">
        <f>HOUR(C1208)</f>
        <v>11</v>
      </c>
      <c t="str" s="18" r="F1208">
        <f>CONCATENATE("LMsched:",(H1208*1000))</f>
        <v>LMsched:32000</v>
      </c>
      <c s="11" r="G1208">
        <v>32</v>
      </c>
      <c s="6" r="H1208">
        <v>32</v>
      </c>
      <c s="25" r="I1208">
        <v>0</v>
      </c>
      <c t="str" s="18" r="J1208">
        <f>CONCATENATE("LMbid:",(G1208*1000))</f>
        <v>LMbid:32000</v>
      </c>
      <c t="str" s="18" r="K1208">
        <f>CONCATENATE("LMUnscheduled:",(I1208*1000))</f>
        <v>LMUnscheduled:0</v>
      </c>
      <c t="str" s="18" r="L1208">
        <f>CONCATENATE("LMPlanned:",(N1208*1000))</f>
        <v>LMPlanned:0</v>
      </c>
      <c t="str" s="18" r="M1208">
        <f>CONCATENATE("LMSettled:",(P1208*1000))</f>
        <v>LMSettled:32000</v>
      </c>
      <c s="25" r="N1208">
        <v>0</v>
      </c>
      <c s="24" r="O1208"/>
      <c s="6" r="P1208">
        <v>32</v>
      </c>
      <c s="10" r="Q1208">
        <v>-3</v>
      </c>
      <c s="28" r="R1208">
        <v>-90.72</v>
      </c>
      <c s="28" r="S1208">
        <v>697.17</v>
      </c>
      <c s="10" r="T1208"/>
      <c s="20" r="U1208">
        <f>X1208*32</f>
        <v>725.76</v>
      </c>
      <c s="29" r="V1208">
        <f>IF((U1208=0),0,(S1208/U1208))</f>
        <v>0.960606812169312</v>
      </c>
      <c s="28" r="X1208">
        <f>(AA1208+AB1208)*AC1208</f>
        <v>22.68</v>
      </c>
      <c s="10" r="Y1208"/>
      <c s="22" r="AA1208">
        <v>18.5</v>
      </c>
      <c s="22" r="AB1208">
        <v>4.18</v>
      </c>
      <c s="22" r="AC1208">
        <v>1</v>
      </c>
      <c s="22" r="AD1208">
        <v>0.96</v>
      </c>
    </row>
    <row customHeight="1" r="1209" ht="12.0">
      <c s="13" r="A1209">
        <v>41325.2916666667</v>
      </c>
      <c s="16" r="B1209">
        <v>41325.2916666667</v>
      </c>
      <c s="13" r="C1209">
        <f>A1209+TIME(5,0,0)</f>
        <v>41325.5</v>
      </c>
      <c s="17" r="D1209">
        <f>DATE(YEAR(C1209),MONTH(C1209),DAY(C1209))</f>
        <v>41325</v>
      </c>
      <c s="18" r="E1209">
        <f>HOUR(C1209)</f>
        <v>12</v>
      </c>
      <c t="str" s="18" r="F1209">
        <f>CONCATENATE("LMsched:",(H1209*1000))</f>
        <v>LMsched:32000</v>
      </c>
      <c s="11" r="G1209">
        <v>32</v>
      </c>
      <c s="6" r="H1209">
        <v>32</v>
      </c>
      <c s="25" r="I1209">
        <v>0</v>
      </c>
      <c t="str" s="18" r="J1209">
        <f>CONCATENATE("LMbid:",(G1209*1000))</f>
        <v>LMbid:32000</v>
      </c>
      <c t="str" s="18" r="K1209">
        <f>CONCATENATE("LMUnscheduled:",(I1209*1000))</f>
        <v>LMUnscheduled:0</v>
      </c>
      <c t="str" s="18" r="L1209">
        <f>CONCATENATE("LMPlanned:",(N1209*1000))</f>
        <v>LMPlanned:0</v>
      </c>
      <c t="str" s="18" r="M1209">
        <f>CONCATENATE("LMSettled:",(P1209*1000))</f>
        <v>LMSettled:32000</v>
      </c>
      <c s="25" r="N1209">
        <v>0</v>
      </c>
      <c s="24" r="O1209"/>
      <c s="6" r="P1209">
        <v>32</v>
      </c>
      <c s="10" r="Q1209">
        <v>-1</v>
      </c>
      <c s="28" r="R1209">
        <v>-34.87</v>
      </c>
      <c s="28" r="S1209">
        <v>923.17</v>
      </c>
      <c s="10" r="T1209"/>
      <c s="20" r="U1209">
        <f>X1209*32</f>
        <v>965.44</v>
      </c>
      <c s="29" r="V1209">
        <f>IF((U1209=0),0,(S1209/U1209))</f>
        <v>0.956216854491216</v>
      </c>
      <c s="28" r="X1209">
        <f>(AA1209+AB1209)*AC1209</f>
        <v>30.17</v>
      </c>
      <c s="10" r="Y1209"/>
      <c s="22" r="AA1209">
        <v>26.92</v>
      </c>
      <c s="22" r="AB1209">
        <v>3.25</v>
      </c>
      <c s="22" r="AC1209">
        <v>1</v>
      </c>
      <c s="22" r="AD1209">
        <v>0.96</v>
      </c>
    </row>
    <row customHeight="1" r="1210" ht="12.0">
      <c s="13" r="A1210">
        <v>41325.3333333333</v>
      </c>
      <c s="16" r="B1210">
        <v>41325.3333333333</v>
      </c>
      <c s="13" r="C1210">
        <f>A1210+TIME(5,0,0)</f>
        <v>41325.5416666667</v>
      </c>
      <c s="17" r="D1210">
        <f>DATE(YEAR(C1210),MONTH(C1210),DAY(C1210))</f>
        <v>41325</v>
      </c>
      <c s="18" r="E1210">
        <f>HOUR(C1210)</f>
        <v>13</v>
      </c>
      <c t="str" s="18" r="F1210">
        <f>CONCATENATE("LMsched:",(H1210*1000))</f>
        <v>LMsched:32000</v>
      </c>
      <c s="11" r="G1210">
        <v>32</v>
      </c>
      <c s="6" r="H1210">
        <v>32</v>
      </c>
      <c s="25" r="I1210">
        <v>0</v>
      </c>
      <c t="str" s="18" r="J1210">
        <f>CONCATENATE("LMbid:",(G1210*1000))</f>
        <v>LMbid:32000</v>
      </c>
      <c t="str" s="18" r="K1210">
        <f>CONCATENATE("LMUnscheduled:",(I1210*1000))</f>
        <v>LMUnscheduled:0</v>
      </c>
      <c t="str" s="18" r="L1210">
        <f>CONCATENATE("LMPlanned:",(N1210*1000))</f>
        <v>LMPlanned:0</v>
      </c>
      <c t="str" s="18" r="M1210">
        <f>CONCATENATE("LMSettled:",(P1210*1000))</f>
        <v>LMSettled:32000</v>
      </c>
      <c s="25" r="N1210">
        <v>0</v>
      </c>
      <c s="24" r="O1210"/>
      <c s="6" r="P1210">
        <v>32</v>
      </c>
      <c s="10" r="Q1210">
        <v>0</v>
      </c>
      <c s="28" r="R1210">
        <v>0</v>
      </c>
      <c s="28" r="S1210">
        <v>471.66</v>
      </c>
      <c s="10" r="T1210"/>
      <c s="20" r="U1210">
        <f>X1210*32</f>
        <v>488</v>
      </c>
      <c s="29" r="V1210">
        <f>IF((U1210=0),0,(S1210/U1210))</f>
        <v>0.966516393442623</v>
      </c>
      <c s="28" r="X1210">
        <f>(AA1210+AB1210)*AC1210</f>
        <v>15.25</v>
      </c>
      <c s="10" r="Y1210"/>
      <c s="22" r="AA1210">
        <v>13.04</v>
      </c>
      <c s="22" r="AB1210">
        <v>2.21</v>
      </c>
      <c s="22" r="AC1210">
        <v>1</v>
      </c>
      <c s="22" r="AD1210">
        <v>0.97</v>
      </c>
    </row>
    <row customHeight="1" r="1211" ht="12.0">
      <c s="13" r="A1211">
        <v>41325.375</v>
      </c>
      <c s="16" r="B1211">
        <v>41325.375</v>
      </c>
      <c s="13" r="C1211">
        <f>A1211+TIME(5,0,0)</f>
        <v>41325.5833333333</v>
      </c>
      <c s="17" r="D1211">
        <f>DATE(YEAR(C1211),MONTH(C1211),DAY(C1211))</f>
        <v>41325</v>
      </c>
      <c s="18" r="E1211">
        <f>HOUR(C1211)</f>
        <v>14</v>
      </c>
      <c t="str" s="18" r="F1211">
        <f>CONCATENATE("LMsched:",(H1211*1000))</f>
        <v>LMsched:32000</v>
      </c>
      <c s="11" r="G1211">
        <v>32</v>
      </c>
      <c s="6" r="H1211">
        <v>32</v>
      </c>
      <c s="25" r="I1211">
        <v>0</v>
      </c>
      <c t="str" s="18" r="J1211">
        <f>CONCATENATE("LMbid:",(G1211*1000))</f>
        <v>LMbid:32000</v>
      </c>
      <c t="str" s="18" r="K1211">
        <f>CONCATENATE("LMUnscheduled:",(I1211*1000))</f>
        <v>LMUnscheduled:0</v>
      </c>
      <c t="str" s="18" r="L1211">
        <f>CONCATENATE("LMPlanned:",(N1211*1000))</f>
        <v>LMPlanned:0</v>
      </c>
      <c t="str" s="18" r="M1211">
        <f>CONCATENATE("LMSettled:",(P1211*1000))</f>
        <v>LMSettled:32000</v>
      </c>
      <c s="25" r="N1211">
        <v>0</v>
      </c>
      <c s="24" r="O1211"/>
      <c s="6" r="P1211">
        <v>32</v>
      </c>
      <c s="10" r="Q1211">
        <v>-1</v>
      </c>
      <c s="28" r="R1211">
        <v>-30.88</v>
      </c>
      <c s="28" r="S1211">
        <v>423.84</v>
      </c>
      <c s="10" r="T1211"/>
      <c s="20" r="U1211">
        <f>X1211*32</f>
        <v>442.88</v>
      </c>
      <c s="29" r="V1211">
        <f>IF((U1211=0),0,(S1211/U1211))</f>
        <v>0.957008670520231</v>
      </c>
      <c s="28" r="X1211">
        <f>(AA1211+AB1211)*AC1211</f>
        <v>13.84</v>
      </c>
      <c s="10" r="Y1211"/>
      <c s="22" r="AA1211">
        <v>10.61</v>
      </c>
      <c s="22" r="AB1211">
        <v>3.23</v>
      </c>
      <c s="22" r="AC1211">
        <v>1</v>
      </c>
      <c s="22" r="AD1211">
        <v>0.96</v>
      </c>
    </row>
    <row customHeight="1" r="1212" ht="12.0">
      <c s="13" r="A1212">
        <v>41325.4166666667</v>
      </c>
      <c s="16" r="B1212">
        <v>41325.4166666667</v>
      </c>
      <c s="13" r="C1212">
        <f>A1212+TIME(5,0,0)</f>
        <v>41325.625</v>
      </c>
      <c s="17" r="D1212">
        <f>DATE(YEAR(C1212),MONTH(C1212),DAY(C1212))</f>
        <v>41325</v>
      </c>
      <c s="18" r="E1212">
        <f>HOUR(C1212)</f>
        <v>15</v>
      </c>
      <c t="str" s="18" r="F1212">
        <f>CONCATENATE("LMsched:",(H1212*1000))</f>
        <v>LMsched:32000</v>
      </c>
      <c s="11" r="G1212">
        <v>32</v>
      </c>
      <c s="6" r="H1212">
        <v>32</v>
      </c>
      <c s="25" r="I1212">
        <v>0</v>
      </c>
      <c t="str" s="18" r="J1212">
        <f>CONCATENATE("LMbid:",(G1212*1000))</f>
        <v>LMbid:32000</v>
      </c>
      <c t="str" s="18" r="K1212">
        <f>CONCATENATE("LMUnscheduled:",(I1212*1000))</f>
        <v>LMUnscheduled:0</v>
      </c>
      <c t="str" s="18" r="L1212">
        <f>CONCATENATE("LMPlanned:",(N1212*1000))</f>
        <v>LMPlanned:0</v>
      </c>
      <c t="str" s="18" r="M1212">
        <f>CONCATENATE("LMSettled:",(P1212*1000))</f>
        <v>LMSettled:32000</v>
      </c>
      <c s="25" r="N1212">
        <v>0</v>
      </c>
      <c s="24" r="O1212"/>
      <c s="6" r="P1212">
        <v>32</v>
      </c>
      <c s="10" r="Q1212">
        <v>-1</v>
      </c>
      <c s="28" r="R1212">
        <v>-32.53</v>
      </c>
      <c s="28" r="S1212">
        <v>823.33</v>
      </c>
      <c s="10" r="T1212"/>
      <c s="20" r="U1212">
        <f>X1212*32</f>
        <v>901.76</v>
      </c>
      <c s="29" r="V1212">
        <f>IF((U1212=0),0,(S1212/U1212))</f>
        <v>0.913025638750887</v>
      </c>
      <c s="28" r="X1212">
        <f>(AA1212+AB1212)*AC1212</f>
        <v>28.18</v>
      </c>
      <c s="10" r="Y1212"/>
      <c s="22" r="AA1212">
        <v>24.65</v>
      </c>
      <c s="22" r="AB1212">
        <v>3.53</v>
      </c>
      <c s="22" r="AC1212">
        <v>1</v>
      </c>
      <c s="22" r="AD1212">
        <v>0.91</v>
      </c>
    </row>
    <row customHeight="1" r="1213" ht="12.0">
      <c s="13" r="A1213">
        <v>41325.4583333333</v>
      </c>
      <c s="16" r="B1213">
        <v>41325.4583333333</v>
      </c>
      <c s="13" r="C1213">
        <f>A1213+TIME(5,0,0)</f>
        <v>41325.6666666667</v>
      </c>
      <c s="17" r="D1213">
        <f>DATE(YEAR(C1213),MONTH(C1213),DAY(C1213))</f>
        <v>41325</v>
      </c>
      <c s="18" r="E1213">
        <f>HOUR(C1213)</f>
        <v>16</v>
      </c>
      <c t="str" s="18" r="F1213">
        <f>CONCATENATE("LMsched:",(H1213*1000))</f>
        <v>LMsched:32000</v>
      </c>
      <c s="11" r="G1213">
        <v>32</v>
      </c>
      <c s="6" r="H1213">
        <v>32</v>
      </c>
      <c s="25" r="I1213">
        <v>0</v>
      </c>
      <c t="str" s="18" r="J1213">
        <f>CONCATENATE("LMbid:",(G1213*1000))</f>
        <v>LMbid:32000</v>
      </c>
      <c t="str" s="18" r="K1213">
        <f>CONCATENATE("LMUnscheduled:",(I1213*1000))</f>
        <v>LMUnscheduled:0</v>
      </c>
      <c t="str" s="18" r="L1213">
        <f>CONCATENATE("LMPlanned:",(N1213*1000))</f>
        <v>LMPlanned:0</v>
      </c>
      <c t="str" s="18" r="M1213">
        <f>CONCATENATE("LMSettled:",(P1213*1000))</f>
        <v>LMSettled:32000</v>
      </c>
      <c s="25" r="N1213">
        <v>0</v>
      </c>
      <c s="24" r="O1213"/>
      <c s="6" r="P1213">
        <v>32</v>
      </c>
      <c s="10" r="Q1213">
        <v>-2</v>
      </c>
      <c s="28" r="R1213">
        <v>-73.06</v>
      </c>
      <c s="28" r="S1213">
        <v>858.17</v>
      </c>
      <c s="10" r="T1213"/>
      <c s="20" r="U1213">
        <f>X1213*32</f>
        <v>881.28</v>
      </c>
      <c s="29" r="V1213">
        <f>IF((U1213=0),0,(S1213/U1213))</f>
        <v>0.97377677923021</v>
      </c>
      <c s="28" r="X1213">
        <f>(AA1213+AB1213)*AC1213</f>
        <v>27.54</v>
      </c>
      <c s="10" r="Y1213"/>
      <c s="22" r="AA1213">
        <v>24.36</v>
      </c>
      <c s="22" r="AB1213">
        <v>3.18</v>
      </c>
      <c s="22" r="AC1213">
        <v>1</v>
      </c>
      <c s="22" r="AD1213">
        <v>0.97</v>
      </c>
    </row>
    <row customHeight="1" r="1214" ht="12.0">
      <c s="13" r="A1214">
        <v>41325.5</v>
      </c>
      <c s="16" r="B1214">
        <v>41325.5</v>
      </c>
      <c s="13" r="C1214">
        <f>A1214+TIME(5,0,0)</f>
        <v>41325.7083333333</v>
      </c>
      <c s="17" r="D1214">
        <f>DATE(YEAR(C1214),MONTH(C1214),DAY(C1214))</f>
        <v>41325</v>
      </c>
      <c s="18" r="E1214">
        <f>HOUR(C1214)</f>
        <v>17</v>
      </c>
      <c t="str" s="18" r="F1214">
        <f>CONCATENATE("LMsched:",(H1214*1000))</f>
        <v>LMsched:32000</v>
      </c>
      <c s="11" r="G1214">
        <v>32</v>
      </c>
      <c s="6" r="H1214">
        <v>32</v>
      </c>
      <c s="25" r="I1214">
        <v>0</v>
      </c>
      <c t="str" s="18" r="J1214">
        <f>CONCATENATE("LMbid:",(G1214*1000))</f>
        <v>LMbid:32000</v>
      </c>
      <c t="str" s="18" r="K1214">
        <f>CONCATENATE("LMUnscheduled:",(I1214*1000))</f>
        <v>LMUnscheduled:0</v>
      </c>
      <c t="str" s="18" r="L1214">
        <f>CONCATENATE("LMPlanned:",(N1214*1000))</f>
        <v>LMPlanned:0</v>
      </c>
      <c t="str" s="18" r="M1214">
        <f>CONCATENATE("LMSettled:",(P1214*1000))</f>
        <v>LMSettled:32000</v>
      </c>
      <c s="25" r="N1214">
        <v>0</v>
      </c>
      <c s="24" r="O1214"/>
      <c s="6" r="P1214">
        <v>32</v>
      </c>
      <c s="10" r="Q1214">
        <v>-1</v>
      </c>
      <c s="28" r="R1214">
        <v>-35.9</v>
      </c>
      <c s="28" r="S1214">
        <v>1316.36</v>
      </c>
      <c s="10" r="T1214"/>
      <c s="20" r="U1214">
        <f>X1214*32</f>
        <v>1344.32</v>
      </c>
      <c s="29" r="V1214">
        <f>IF((U1214=0),0,(S1214/U1214))</f>
        <v>0.979201380623661</v>
      </c>
      <c s="28" r="X1214">
        <f>(AA1214+AB1214)*AC1214</f>
        <v>42.01</v>
      </c>
      <c s="10" r="Y1214"/>
      <c s="22" r="AA1214">
        <v>38.29</v>
      </c>
      <c s="22" r="AB1214">
        <v>3.72</v>
      </c>
      <c s="22" r="AC1214">
        <v>1</v>
      </c>
      <c s="22" r="AD1214">
        <v>0.98</v>
      </c>
    </row>
    <row customHeight="1" r="1215" ht="12.0">
      <c s="13" r="A1215">
        <v>41325.5416666667</v>
      </c>
      <c s="16" r="B1215">
        <v>41325.5416666667</v>
      </c>
      <c s="13" r="C1215">
        <f>A1215+TIME(5,0,0)</f>
        <v>41325.75</v>
      </c>
      <c s="17" r="D1215">
        <f>DATE(YEAR(C1215),MONTH(C1215),DAY(C1215))</f>
        <v>41325</v>
      </c>
      <c s="18" r="E1215">
        <f>HOUR(C1215)</f>
        <v>18</v>
      </c>
      <c t="str" s="18" r="F1215">
        <f>CONCATENATE("LMsched:",(H1215*1000))</f>
        <v>LMsched:32000</v>
      </c>
      <c s="11" r="G1215">
        <v>32</v>
      </c>
      <c s="6" r="H1215">
        <v>32</v>
      </c>
      <c s="25" r="I1215">
        <v>0</v>
      </c>
      <c t="str" s="18" r="J1215">
        <f>CONCATENATE("LMbid:",(G1215*1000))</f>
        <v>LMbid:32000</v>
      </c>
      <c t="str" s="18" r="K1215">
        <f>CONCATENATE("LMUnscheduled:",(I1215*1000))</f>
        <v>LMUnscheduled:0</v>
      </c>
      <c t="str" s="18" r="L1215">
        <f>CONCATENATE("LMPlanned:",(N1215*1000))</f>
        <v>LMPlanned:0</v>
      </c>
      <c t="str" s="18" r="M1215">
        <f>CONCATENATE("LMSettled:",(P1215*1000))</f>
        <v>LMSettled:32000</v>
      </c>
      <c s="25" r="N1215">
        <v>0</v>
      </c>
      <c s="24" r="O1215"/>
      <c s="6" r="P1215">
        <v>32</v>
      </c>
      <c s="10" r="Q1215">
        <v>-1</v>
      </c>
      <c s="28" r="R1215">
        <v>-34.5</v>
      </c>
      <c s="28" r="S1215">
        <v>1449.86</v>
      </c>
      <c s="10" r="T1215"/>
      <c s="20" r="U1215">
        <f>X1215*32</f>
        <v>1485.76</v>
      </c>
      <c s="29" r="V1215">
        <f>IF((U1215=0),0,(S1215/U1215))</f>
        <v>0.975837281929787</v>
      </c>
      <c s="28" r="X1215">
        <f>(AA1215+AB1215)*AC1215</f>
        <v>46.43</v>
      </c>
      <c s="10" r="Y1215"/>
      <c s="22" r="AA1215">
        <v>42.87</v>
      </c>
      <c s="22" r="AB1215">
        <v>3.56</v>
      </c>
      <c s="22" r="AC1215">
        <v>1</v>
      </c>
      <c s="22" r="AD1215">
        <v>0.98</v>
      </c>
    </row>
    <row customHeight="1" r="1216" ht="12.0">
      <c s="13" r="A1216">
        <v>41325.5833333333</v>
      </c>
      <c s="16" r="B1216">
        <v>41325.5833333333</v>
      </c>
      <c s="13" r="C1216">
        <f>A1216+TIME(5,0,0)</f>
        <v>41325.7916666667</v>
      </c>
      <c s="17" r="D1216">
        <f>DATE(YEAR(C1216),MONTH(C1216),DAY(C1216))</f>
        <v>41325</v>
      </c>
      <c s="18" r="E1216">
        <f>HOUR(C1216)</f>
        <v>19</v>
      </c>
      <c t="str" s="18" r="F1216">
        <f>CONCATENATE("LMsched:",(H1216*1000))</f>
        <v>LMsched:32000</v>
      </c>
      <c s="11" r="G1216">
        <v>32</v>
      </c>
      <c s="6" r="H1216">
        <v>32</v>
      </c>
      <c s="25" r="I1216">
        <v>0</v>
      </c>
      <c t="str" s="18" r="J1216">
        <f>CONCATENATE("LMbid:",(G1216*1000))</f>
        <v>LMbid:32000</v>
      </c>
      <c t="str" s="18" r="K1216">
        <f>CONCATENATE("LMUnscheduled:",(I1216*1000))</f>
        <v>LMUnscheduled:0</v>
      </c>
      <c t="str" s="18" r="L1216">
        <f>CONCATENATE("LMPlanned:",(N1216*1000))</f>
        <v>LMPlanned:0</v>
      </c>
      <c t="str" s="18" r="M1216">
        <f>CONCATENATE("LMSettled:",(P1216*1000))</f>
        <v>LMSettled:32000</v>
      </c>
      <c s="25" r="N1216">
        <v>0</v>
      </c>
      <c s="24" r="O1216"/>
      <c s="6" r="P1216">
        <v>32</v>
      </c>
      <c s="10" r="Q1216">
        <v>-2</v>
      </c>
      <c s="28" r="R1216">
        <v>-59.9</v>
      </c>
      <c s="28" r="S1216">
        <v>864.98</v>
      </c>
      <c s="10" r="T1216"/>
      <c s="20" r="U1216">
        <f>X1216*32</f>
        <v>886.72</v>
      </c>
      <c s="29" r="V1216">
        <f>IF((U1216=0),0,(S1216/U1216))</f>
        <v>0.97548267773367</v>
      </c>
      <c s="28" r="X1216">
        <f>(AA1216+AB1216)*AC1216</f>
        <v>27.71</v>
      </c>
      <c s="10" r="Y1216"/>
      <c s="22" r="AA1216">
        <v>24.23</v>
      </c>
      <c s="22" r="AB1216">
        <v>3.48</v>
      </c>
      <c s="22" r="AC1216">
        <v>1</v>
      </c>
      <c s="22" r="AD1216">
        <v>0.98</v>
      </c>
    </row>
    <row customHeight="1" r="1217" ht="12.0">
      <c s="13" r="A1217">
        <v>41325.625</v>
      </c>
      <c s="16" r="B1217">
        <v>41325.625</v>
      </c>
      <c s="13" r="C1217">
        <f>A1217+TIME(5,0,0)</f>
        <v>41325.8333333333</v>
      </c>
      <c s="17" r="D1217">
        <f>DATE(YEAR(C1217),MONTH(C1217),DAY(C1217))</f>
        <v>41325</v>
      </c>
      <c s="18" r="E1217">
        <f>HOUR(C1217)</f>
        <v>20</v>
      </c>
      <c t="str" s="18" r="F1217">
        <f>CONCATENATE("LMsched:",(H1217*1000))</f>
        <v>LMsched:32000</v>
      </c>
      <c s="11" r="G1217">
        <v>32</v>
      </c>
      <c s="6" r="H1217">
        <v>32</v>
      </c>
      <c s="25" r="I1217">
        <v>0</v>
      </c>
      <c t="str" s="18" r="J1217">
        <f>CONCATENATE("LMbid:",(G1217*1000))</f>
        <v>LMbid:32000</v>
      </c>
      <c t="str" s="18" r="K1217">
        <f>CONCATENATE("LMUnscheduled:",(I1217*1000))</f>
        <v>LMUnscheduled:0</v>
      </c>
      <c t="str" s="18" r="L1217">
        <f>CONCATENATE("LMPlanned:",(N1217*1000))</f>
        <v>LMPlanned:0</v>
      </c>
      <c t="str" s="18" r="M1217">
        <f>CONCATENATE("LMSettled:",(P1217*1000))</f>
        <v>LMSettled:32000</v>
      </c>
      <c s="25" r="N1217">
        <v>0</v>
      </c>
      <c s="24" r="O1217"/>
      <c s="6" r="P1217">
        <v>32</v>
      </c>
      <c s="10" r="Q1217">
        <v>-1</v>
      </c>
      <c s="28" r="R1217">
        <v>-30.42</v>
      </c>
      <c s="28" r="S1217">
        <v>830.45</v>
      </c>
      <c s="10" r="T1217"/>
      <c s="20" r="U1217">
        <f>X1217*32</f>
        <v>849.92</v>
      </c>
      <c s="29" r="V1217">
        <f>IF((U1217=0),0,(S1217/U1217))</f>
        <v>0.977091961596386</v>
      </c>
      <c s="28" r="X1217">
        <f>(AA1217+AB1217)*AC1217</f>
        <v>26.56</v>
      </c>
      <c s="10" r="Y1217"/>
      <c s="22" r="AA1217">
        <v>23.93</v>
      </c>
      <c s="22" r="AB1217">
        <v>2.63</v>
      </c>
      <c s="22" r="AC1217">
        <v>1</v>
      </c>
      <c s="22" r="AD1217">
        <v>0.98</v>
      </c>
    </row>
    <row customHeight="1" r="1218" ht="12.0">
      <c s="13" r="A1218">
        <v>41325.6666666667</v>
      </c>
      <c s="16" r="B1218">
        <v>41325.6666666667</v>
      </c>
      <c s="13" r="C1218">
        <f>A1218+TIME(5,0,0)</f>
        <v>41325.875</v>
      </c>
      <c s="17" r="D1218">
        <f>DATE(YEAR(C1218),MONTH(C1218),DAY(C1218))</f>
        <v>41325</v>
      </c>
      <c s="18" r="E1218">
        <f>HOUR(C1218)</f>
        <v>21</v>
      </c>
      <c t="str" s="18" r="F1218">
        <f>CONCATENATE("LMsched:",(H1218*1000))</f>
        <v>LMsched:32000</v>
      </c>
      <c s="11" r="G1218">
        <v>32</v>
      </c>
      <c s="6" r="H1218">
        <v>32</v>
      </c>
      <c s="25" r="I1218">
        <v>0</v>
      </c>
      <c t="str" s="18" r="J1218">
        <f>CONCATENATE("LMbid:",(G1218*1000))</f>
        <v>LMbid:32000</v>
      </c>
      <c t="str" s="18" r="K1218">
        <f>CONCATENATE("LMUnscheduled:",(I1218*1000))</f>
        <v>LMUnscheduled:0</v>
      </c>
      <c t="str" s="18" r="L1218">
        <f>CONCATENATE("LMPlanned:",(N1218*1000))</f>
        <v>LMPlanned:0</v>
      </c>
      <c t="str" s="18" r="M1218">
        <f>CONCATENATE("LMSettled:",(P1218*1000))</f>
        <v>LMSettled:32000</v>
      </c>
      <c s="25" r="N1218">
        <v>0</v>
      </c>
      <c s="24" r="O1218"/>
      <c s="6" r="P1218">
        <v>32</v>
      </c>
      <c s="10" r="Q1218">
        <v>0</v>
      </c>
      <c s="28" r="R1218">
        <v>0</v>
      </c>
      <c s="28" r="S1218">
        <v>707.24</v>
      </c>
      <c s="10" r="T1218"/>
      <c s="20" r="U1218">
        <f>X1218*32</f>
        <v>725.76</v>
      </c>
      <c s="29" r="V1218">
        <f>IF((U1218=0),0,(S1218/U1218))</f>
        <v>0.974481922398589</v>
      </c>
      <c s="28" r="X1218">
        <f>(AA1218+AB1218)*AC1218</f>
        <v>22.68</v>
      </c>
      <c s="10" r="Y1218"/>
      <c s="22" r="AA1218">
        <v>18.5</v>
      </c>
      <c s="22" r="AB1218">
        <v>4.18</v>
      </c>
      <c s="22" r="AC1218">
        <v>1</v>
      </c>
      <c s="22" r="AD1218">
        <v>0.97</v>
      </c>
    </row>
    <row customHeight="1" r="1219" ht="12.0">
      <c s="13" r="A1219">
        <v>41325.7083333333</v>
      </c>
      <c s="16" r="B1219">
        <v>41325.7083333333</v>
      </c>
      <c s="13" r="C1219">
        <f>A1219+TIME(5,0,0)</f>
        <v>41325.9166666667</v>
      </c>
      <c s="17" r="D1219">
        <f>DATE(YEAR(C1219),MONTH(C1219),DAY(C1219))</f>
        <v>41325</v>
      </c>
      <c s="18" r="E1219">
        <f>HOUR(C1219)</f>
        <v>22</v>
      </c>
      <c t="str" s="18" r="F1219">
        <f>CONCATENATE("LMsched:",(H1219*1000))</f>
        <v>LMsched:32000</v>
      </c>
      <c s="11" r="G1219">
        <v>32</v>
      </c>
      <c s="6" r="H1219">
        <v>32</v>
      </c>
      <c s="25" r="I1219">
        <v>0</v>
      </c>
      <c t="str" s="18" r="J1219">
        <f>CONCATENATE("LMbid:",(G1219*1000))</f>
        <v>LMbid:32000</v>
      </c>
      <c t="str" s="18" r="K1219">
        <f>CONCATENATE("LMUnscheduled:",(I1219*1000))</f>
        <v>LMUnscheduled:0</v>
      </c>
      <c t="str" s="18" r="L1219">
        <f>CONCATENATE("LMPlanned:",(N1219*1000))</f>
        <v>LMPlanned:0</v>
      </c>
      <c t="str" s="18" r="M1219">
        <f>CONCATENATE("LMSettled:",(P1219*1000))</f>
        <v>LMSettled:32000</v>
      </c>
      <c s="25" r="N1219">
        <v>0</v>
      </c>
      <c s="24" r="O1219"/>
      <c s="6" r="P1219">
        <v>32</v>
      </c>
      <c s="10" r="Q1219">
        <v>-2</v>
      </c>
      <c s="28" r="R1219">
        <v>-64.48</v>
      </c>
      <c s="28" r="S1219">
        <v>889.64</v>
      </c>
      <c s="10" r="T1219"/>
      <c s="20" r="U1219">
        <f>X1219*32</f>
        <v>913.92</v>
      </c>
      <c s="29" r="V1219">
        <f>IF((U1219=0),0,(S1219/U1219))</f>
        <v>0.9734331232493</v>
      </c>
      <c s="28" r="X1219">
        <f>(AA1219+AB1219)*AC1219</f>
        <v>28.56</v>
      </c>
      <c s="10" r="Y1219"/>
      <c s="22" r="AA1219">
        <v>24.79</v>
      </c>
      <c s="22" r="AB1219">
        <v>3.77</v>
      </c>
      <c s="22" r="AC1219">
        <v>1</v>
      </c>
      <c s="22" r="AD1219">
        <v>0.97</v>
      </c>
    </row>
    <row customHeight="1" r="1220" ht="12.0">
      <c s="13" r="A1220">
        <v>41325.75</v>
      </c>
      <c s="16" r="B1220">
        <v>41325.75</v>
      </c>
      <c s="13" r="C1220">
        <f>A1220+TIME(5,0,0)</f>
        <v>41325.9583333333</v>
      </c>
      <c s="17" r="D1220">
        <f>DATE(YEAR(C1220),MONTH(C1220),DAY(C1220))</f>
        <v>41325</v>
      </c>
      <c s="18" r="E1220">
        <f>HOUR(C1220)</f>
        <v>23</v>
      </c>
      <c t="str" s="18" r="F1220">
        <f>CONCATENATE("LMsched:",(H1220*1000))</f>
        <v>LMsched:32000</v>
      </c>
      <c s="11" r="G1220">
        <v>32</v>
      </c>
      <c s="6" r="H1220">
        <v>32</v>
      </c>
      <c s="25" r="I1220">
        <v>0</v>
      </c>
      <c t="str" s="18" r="J1220">
        <f>CONCATENATE("LMbid:",(G1220*1000))</f>
        <v>LMbid:32000</v>
      </c>
      <c t="str" s="18" r="K1220">
        <f>CONCATENATE("LMUnscheduled:",(I1220*1000))</f>
        <v>LMUnscheduled:0</v>
      </c>
      <c t="str" s="18" r="L1220">
        <f>CONCATENATE("LMPlanned:",(N1220*1000))</f>
        <v>LMPlanned:0</v>
      </c>
      <c t="str" s="18" r="M1220">
        <f>CONCATENATE("LMSettled:",(P1220*1000))</f>
        <v>LMSettled:32000</v>
      </c>
      <c s="25" r="N1220">
        <v>0</v>
      </c>
      <c s="24" r="O1220"/>
      <c s="6" r="P1220">
        <v>32</v>
      </c>
      <c s="10" r="Q1220">
        <v>1</v>
      </c>
      <c s="28" r="R1220">
        <v>33.41</v>
      </c>
      <c s="28" r="S1220">
        <v>942.22</v>
      </c>
      <c s="10" r="T1220"/>
      <c s="20" r="U1220">
        <f>X1220*32</f>
        <v>971.84</v>
      </c>
      <c s="29" r="V1220">
        <f>IF((U1220=0),0,(S1220/U1220))</f>
        <v>0.969521731972341</v>
      </c>
      <c s="28" r="X1220">
        <f>(AA1220+AB1220)*AC1220</f>
        <v>30.37</v>
      </c>
      <c s="10" r="Y1220"/>
      <c s="22" r="AA1220">
        <v>26.85</v>
      </c>
      <c s="22" r="AB1220">
        <v>3.52</v>
      </c>
      <c s="22" r="AC1220">
        <v>1</v>
      </c>
      <c s="22" r="AD1220">
        <v>0.97</v>
      </c>
    </row>
    <row customHeight="1" r="1221" ht="12.0">
      <c s="13" r="A1221">
        <v>41325.7916666667</v>
      </c>
      <c s="16" r="B1221">
        <v>41325.7916666667</v>
      </c>
      <c s="13" r="C1221">
        <f>A1221+TIME(5,0,0)</f>
        <v>41326</v>
      </c>
      <c s="17" r="D1221">
        <f>DATE(YEAR(C1221),MONTH(C1221),DAY(C1221))</f>
        <v>41326</v>
      </c>
      <c s="18" r="E1221">
        <f>HOUR(C1221)</f>
        <v>0</v>
      </c>
      <c t="str" s="18" r="F1221">
        <f>CONCATENATE("LMsched:",(H1221*1000))</f>
        <v>LMsched:32000</v>
      </c>
      <c s="11" r="G1221">
        <v>32</v>
      </c>
      <c s="6" r="H1221">
        <v>32</v>
      </c>
      <c s="25" r="I1221">
        <v>0</v>
      </c>
      <c t="str" s="18" r="J1221">
        <f>CONCATENATE("LMbid:",(G1221*1000))</f>
        <v>LMbid:32000</v>
      </c>
      <c t="str" s="18" r="K1221">
        <f>CONCATENATE("LMUnscheduled:",(I1221*1000))</f>
        <v>LMUnscheduled:0</v>
      </c>
      <c t="str" s="18" r="L1221">
        <f>CONCATENATE("LMPlanned:",(N1221*1000))</f>
        <v>LMPlanned:0</v>
      </c>
      <c t="str" s="18" r="M1221">
        <f>CONCATENATE("LMSettled:",(P1221*1000))</f>
        <v>LMSettled:32000</v>
      </c>
      <c s="25" r="N1221">
        <v>0</v>
      </c>
      <c s="24" r="O1221"/>
      <c s="6" r="P1221">
        <v>32</v>
      </c>
      <c s="10" r="Q1221">
        <v>-3</v>
      </c>
      <c s="28" r="R1221">
        <v>-124.17</v>
      </c>
      <c s="28" r="S1221">
        <v>6430.25</v>
      </c>
      <c s="10" r="T1221"/>
      <c s="20" r="U1221">
        <f>X1221*32</f>
        <v>6585.6</v>
      </c>
      <c s="29" r="V1221">
        <f>IF((U1221=0),0,(S1221/U1221))</f>
        <v>0.976410653547133</v>
      </c>
      <c s="28" r="X1221">
        <f>(AA1221+AB1221)*AC1221</f>
        <v>205.8</v>
      </c>
      <c s="10" r="Y1221"/>
      <c s="22" r="AA1221">
        <v>201.4</v>
      </c>
      <c s="22" r="AB1221">
        <v>4.4</v>
      </c>
      <c s="22" r="AC1221">
        <v>1</v>
      </c>
      <c s="22" r="AD1221">
        <v>0.98</v>
      </c>
    </row>
    <row customHeight="1" r="1222" ht="12.0">
      <c s="13" r="A1222">
        <v>41325.8333333333</v>
      </c>
      <c s="16" r="B1222">
        <v>41325.8333333333</v>
      </c>
      <c s="13" r="C1222">
        <f>A1222+TIME(5,0,0)</f>
        <v>41326.0416666667</v>
      </c>
      <c s="17" r="D1222">
        <f>DATE(YEAR(C1222),MONTH(C1222),DAY(C1222))</f>
        <v>41326</v>
      </c>
      <c s="18" r="E1222">
        <f>HOUR(C1222)</f>
        <v>1</v>
      </c>
      <c t="str" s="18" r="F1222">
        <f>CONCATENATE("LMsched:",(H1222*1000))</f>
        <v>LMsched:32000</v>
      </c>
      <c s="11" r="G1222">
        <v>32</v>
      </c>
      <c s="6" r="H1222">
        <v>32</v>
      </c>
      <c s="25" r="I1222">
        <v>0</v>
      </c>
      <c t="str" s="18" r="J1222">
        <f>CONCATENATE("LMbid:",(G1222*1000))</f>
        <v>LMbid:32000</v>
      </c>
      <c t="str" s="18" r="K1222">
        <f>CONCATENATE("LMUnscheduled:",(I1222*1000))</f>
        <v>LMUnscheduled:0</v>
      </c>
      <c t="str" s="18" r="L1222">
        <f>CONCATENATE("LMPlanned:",(N1222*1000))</f>
        <v>LMPlanned:0</v>
      </c>
      <c t="str" s="18" r="M1222">
        <f>CONCATENATE("LMSettled:",(P1222*1000))</f>
        <v>LMSettled:32000</v>
      </c>
      <c s="25" r="N1222">
        <v>0</v>
      </c>
      <c s="24" r="O1222"/>
      <c s="6" r="P1222">
        <v>32</v>
      </c>
      <c s="10" r="Q1222">
        <v>-1</v>
      </c>
      <c s="28" r="R1222">
        <v>-54.01</v>
      </c>
      <c s="28" r="S1222">
        <v>3014.08</v>
      </c>
      <c s="10" r="T1222"/>
      <c s="20" r="U1222">
        <f>X1222*32</f>
        <v>3087.36</v>
      </c>
      <c s="29" r="V1222">
        <f>IF((U1222=0),0,(S1222/U1222))</f>
        <v>0.976264510779436</v>
      </c>
      <c s="28" r="X1222">
        <f>(AA1222+AB1222)*AC1222</f>
        <v>96.48</v>
      </c>
      <c s="10" r="Y1222"/>
      <c s="22" r="AA1222">
        <v>93.33</v>
      </c>
      <c s="22" r="AB1222">
        <v>3.15</v>
      </c>
      <c s="22" r="AC1222">
        <v>1</v>
      </c>
      <c s="22" r="AD1222">
        <v>0.98</v>
      </c>
    </row>
    <row customHeight="1" r="1223" ht="12.0">
      <c s="13" r="A1223">
        <v>41325.875</v>
      </c>
      <c s="16" r="B1223">
        <v>41325.875</v>
      </c>
      <c s="13" r="C1223">
        <f>A1223+TIME(5,0,0)</f>
        <v>41326.0833333333</v>
      </c>
      <c s="17" r="D1223">
        <f>DATE(YEAR(C1223),MONTH(C1223),DAY(C1223))</f>
        <v>41326</v>
      </c>
      <c s="18" r="E1223">
        <f>HOUR(C1223)</f>
        <v>2</v>
      </c>
      <c t="str" s="18" r="F1223">
        <f>CONCATENATE("LMsched:",(H1223*1000))</f>
        <v>LMsched:32000</v>
      </c>
      <c s="11" r="G1223">
        <v>32</v>
      </c>
      <c s="6" r="H1223">
        <v>32</v>
      </c>
      <c s="25" r="I1223">
        <v>0</v>
      </c>
      <c t="str" s="18" r="J1223">
        <f>CONCATENATE("LMbid:",(G1223*1000))</f>
        <v>LMbid:32000</v>
      </c>
      <c t="str" s="18" r="K1223">
        <f>CONCATENATE("LMUnscheduled:",(I1223*1000))</f>
        <v>LMUnscheduled:0</v>
      </c>
      <c t="str" s="18" r="L1223">
        <f>CONCATENATE("LMPlanned:",(N1223*1000))</f>
        <v>LMPlanned:0</v>
      </c>
      <c t="str" s="18" r="M1223">
        <f>CONCATENATE("LMSettled:",(P1223*1000))</f>
        <v>LMSettled:32000</v>
      </c>
      <c s="25" r="N1223">
        <v>0</v>
      </c>
      <c s="24" r="O1223"/>
      <c s="6" r="P1223">
        <v>32</v>
      </c>
      <c s="10" r="Q1223">
        <v>-2</v>
      </c>
      <c s="28" r="R1223">
        <v>-128.74</v>
      </c>
      <c s="28" r="S1223">
        <v>3971.6</v>
      </c>
      <c s="10" r="T1223"/>
      <c s="20" r="U1223">
        <f>X1223*32</f>
        <v>4110.4</v>
      </c>
      <c s="29" r="V1223">
        <f>IF((U1223=0),0,(S1223/U1223))</f>
        <v>0.966231996885948</v>
      </c>
      <c s="28" r="X1223">
        <f>(AA1223+AB1223)*AC1223</f>
        <v>128.45</v>
      </c>
      <c s="10" r="Y1223"/>
      <c s="22" r="AA1223">
        <v>124.12</v>
      </c>
      <c s="22" r="AB1223">
        <v>4.33</v>
      </c>
      <c s="22" r="AC1223">
        <v>1</v>
      </c>
      <c s="22" r="AD1223">
        <v>0.97</v>
      </c>
    </row>
    <row customHeight="1" r="1224" ht="12.0">
      <c s="13" r="A1224">
        <v>41325.9166666667</v>
      </c>
      <c s="16" r="B1224">
        <v>41325.9166666667</v>
      </c>
      <c s="13" r="C1224">
        <f>A1224+TIME(5,0,0)</f>
        <v>41326.125</v>
      </c>
      <c s="17" r="D1224">
        <f>DATE(YEAR(C1224),MONTH(C1224),DAY(C1224))</f>
        <v>41326</v>
      </c>
      <c s="18" r="E1224">
        <f>HOUR(C1224)</f>
        <v>3</v>
      </c>
      <c t="str" s="18" r="F1224">
        <f>CONCATENATE("LMsched:",(H1224*1000))</f>
        <v>LMsched:32000</v>
      </c>
      <c s="11" r="G1224">
        <v>32</v>
      </c>
      <c s="6" r="H1224">
        <v>32</v>
      </c>
      <c s="25" r="I1224">
        <v>0</v>
      </c>
      <c t="str" s="18" r="J1224">
        <f>CONCATENATE("LMbid:",(G1224*1000))</f>
        <v>LMbid:32000</v>
      </c>
      <c t="str" s="18" r="K1224">
        <f>CONCATENATE("LMUnscheduled:",(I1224*1000))</f>
        <v>LMUnscheduled:0</v>
      </c>
      <c t="str" s="18" r="L1224">
        <f>CONCATENATE("LMPlanned:",(N1224*1000))</f>
        <v>LMPlanned:0</v>
      </c>
      <c t="str" s="18" r="M1224">
        <f>CONCATENATE("LMSettled:",(P1224*1000))</f>
        <v>LMSettled:32000</v>
      </c>
      <c s="25" r="N1224">
        <v>0</v>
      </c>
      <c s="24" r="O1224"/>
      <c s="6" r="P1224">
        <v>32</v>
      </c>
      <c s="10" r="Q1224">
        <v>-3</v>
      </c>
      <c s="28" r="R1224">
        <v>-168.75</v>
      </c>
      <c s="28" r="S1224">
        <v>2689.98</v>
      </c>
      <c s="10" r="T1224"/>
      <c s="20" r="U1224">
        <f>X1224*32</f>
        <v>3217.92</v>
      </c>
      <c s="29" r="V1224">
        <f>IF((U1224=0),0,(S1224/U1224))</f>
        <v>0.8359375</v>
      </c>
      <c s="28" r="X1224">
        <f>(AA1224+AB1224)*AC1224</f>
        <v>100.56</v>
      </c>
      <c s="10" r="Y1224"/>
      <c s="22" r="AA1224">
        <v>93.45</v>
      </c>
      <c s="22" r="AB1224">
        <v>7.11</v>
      </c>
      <c s="22" r="AC1224">
        <v>1</v>
      </c>
      <c s="22" r="AD1224">
        <v>0.84</v>
      </c>
    </row>
    <row customHeight="1" r="1225" ht="12.0">
      <c s="13" r="A1225">
        <v>41325.9583333333</v>
      </c>
      <c s="16" r="B1225">
        <v>41325.9583333333</v>
      </c>
      <c s="13" r="C1225">
        <f>A1225+TIME(5,0,0)</f>
        <v>41326.1666666667</v>
      </c>
      <c s="17" r="D1225">
        <f>DATE(YEAR(C1225),MONTH(C1225),DAY(C1225))</f>
        <v>41326</v>
      </c>
      <c s="18" r="E1225">
        <f>HOUR(C1225)</f>
        <v>4</v>
      </c>
      <c t="str" s="18" r="F1225">
        <f>CONCATENATE("LMsched:",(H1225*1000))</f>
        <v>LMsched:32000</v>
      </c>
      <c s="11" r="G1225">
        <v>32</v>
      </c>
      <c s="6" r="H1225">
        <v>32</v>
      </c>
      <c s="25" r="I1225">
        <v>0</v>
      </c>
      <c t="str" s="18" r="J1225">
        <f>CONCATENATE("LMbid:",(G1225*1000))</f>
        <v>LMbid:32000</v>
      </c>
      <c t="str" s="18" r="K1225">
        <f>CONCATENATE("LMUnscheduled:",(I1225*1000))</f>
        <v>LMUnscheduled:0</v>
      </c>
      <c t="str" s="18" r="L1225">
        <f>CONCATENATE("LMPlanned:",(N1225*1000))</f>
        <v>LMPlanned:0</v>
      </c>
      <c t="str" s="18" r="M1225">
        <f>CONCATENATE("LMSettled:",(P1225*1000))</f>
        <v>LMSettled:32000</v>
      </c>
      <c s="25" r="N1225">
        <v>0</v>
      </c>
      <c s="24" r="O1225"/>
      <c s="6" r="P1225">
        <v>32</v>
      </c>
      <c s="10" r="Q1225">
        <v>2</v>
      </c>
      <c s="28" r="R1225">
        <v>60.8</v>
      </c>
      <c s="28" r="S1225">
        <v>948.65</v>
      </c>
      <c s="10" r="T1225"/>
      <c s="20" r="U1225">
        <f>X1225*32</f>
        <v>976.32</v>
      </c>
      <c s="29" r="V1225">
        <f>IF((U1225=0),0,(S1225/U1225))</f>
        <v>0.971658882333661</v>
      </c>
      <c s="28" r="X1225">
        <f>(AA1225+AB1225)*AC1225</f>
        <v>30.51</v>
      </c>
      <c s="10" r="Y1225"/>
      <c s="22" r="AA1225">
        <v>22.4</v>
      </c>
      <c s="22" r="AB1225">
        <v>8.11</v>
      </c>
      <c s="22" r="AC1225">
        <v>1</v>
      </c>
      <c s="22" r="AD1225">
        <v>0.97</v>
      </c>
    </row>
    <row customHeight="1" r="1226" ht="12.0">
      <c s="13" r="A1226">
        <v>41326</v>
      </c>
      <c s="16" r="B1226">
        <v>41326</v>
      </c>
      <c s="13" r="C1226">
        <f>A1226+TIME(5,0,0)</f>
        <v>41326.2083333333</v>
      </c>
      <c s="17" r="D1226">
        <f>DATE(YEAR(C1226),MONTH(C1226),DAY(C1226))</f>
        <v>41326</v>
      </c>
      <c s="18" r="E1226">
        <f>HOUR(C1226)</f>
        <v>5</v>
      </c>
      <c t="str" s="18" r="F1226">
        <f>CONCATENATE("LMsched:",(H1226*1000))</f>
        <v>LMsched:32000</v>
      </c>
      <c s="11" r="G1226">
        <v>32</v>
      </c>
      <c s="6" r="H1226">
        <v>32</v>
      </c>
      <c s="25" r="I1226">
        <v>0</v>
      </c>
      <c t="str" s="18" r="J1226">
        <f>CONCATENATE("LMbid:",(G1226*1000))</f>
        <v>LMbid:32000</v>
      </c>
      <c t="str" s="18" r="K1226">
        <f>CONCATENATE("LMUnscheduled:",(I1226*1000))</f>
        <v>LMUnscheduled:0</v>
      </c>
      <c t="str" s="18" r="L1226">
        <f>CONCATENATE("LMPlanned:",(N1226*1000))</f>
        <v>LMPlanned:0</v>
      </c>
      <c t="str" s="18" r="M1226">
        <f>CONCATENATE("LMSettled:",(P1226*1000))</f>
        <v>LMSettled:32000</v>
      </c>
      <c s="25" r="N1226">
        <v>0</v>
      </c>
      <c s="24" r="O1226"/>
      <c s="6" r="P1226">
        <v>32</v>
      </c>
      <c s="10" r="Q1226">
        <v>-2</v>
      </c>
      <c s="28" r="R1226">
        <v>-66.96</v>
      </c>
      <c s="28" r="S1226">
        <v>849.68</v>
      </c>
      <c s="10" r="T1226"/>
      <c s="20" r="U1226">
        <f>X1226*32</f>
        <v>883.52</v>
      </c>
      <c s="29" r="V1226">
        <f>IF((U1226=0),0,(S1226/U1226))</f>
        <v>0.961698659905831</v>
      </c>
      <c s="28" r="X1226">
        <f>(AA1226+AB1226)*AC1226</f>
        <v>27.61</v>
      </c>
      <c s="10" r="Y1226"/>
      <c s="22" r="AA1226">
        <v>24.03</v>
      </c>
      <c s="22" r="AB1226">
        <v>3.58</v>
      </c>
      <c s="22" r="AC1226">
        <v>1</v>
      </c>
      <c s="22" r="AD1226">
        <v>0.96</v>
      </c>
    </row>
    <row customHeight="1" r="1227" ht="12.0">
      <c s="13" r="A1227">
        <v>41326.0416666667</v>
      </c>
      <c s="16" r="B1227">
        <v>41326.0416666667</v>
      </c>
      <c s="13" r="C1227">
        <f>A1227+TIME(5,0,0)</f>
        <v>41326.25</v>
      </c>
      <c s="17" r="D1227">
        <f>DATE(YEAR(C1227),MONTH(C1227),DAY(C1227))</f>
        <v>41326</v>
      </c>
      <c s="18" r="E1227">
        <f>HOUR(C1227)</f>
        <v>6</v>
      </c>
      <c t="str" s="18" r="F1227">
        <f>CONCATENATE("LMsched:",(H1227*1000))</f>
        <v>LMsched:32000</v>
      </c>
      <c s="11" r="G1227">
        <v>32</v>
      </c>
      <c s="6" r="H1227">
        <v>32</v>
      </c>
      <c s="25" r="I1227">
        <v>0</v>
      </c>
      <c t="str" s="18" r="J1227">
        <f>CONCATENATE("LMbid:",(G1227*1000))</f>
        <v>LMbid:32000</v>
      </c>
      <c t="str" s="18" r="K1227">
        <f>CONCATENATE("LMUnscheduled:",(I1227*1000))</f>
        <v>LMUnscheduled:0</v>
      </c>
      <c t="str" s="18" r="L1227">
        <f>CONCATENATE("LMPlanned:",(N1227*1000))</f>
        <v>LMPlanned:0</v>
      </c>
      <c t="str" s="18" r="M1227">
        <f>CONCATENATE("LMSettled:",(P1227*1000))</f>
        <v>LMSettled:32000</v>
      </c>
      <c s="25" r="N1227">
        <v>0</v>
      </c>
      <c s="24" r="O1227"/>
      <c s="6" r="P1227">
        <v>32</v>
      </c>
      <c s="10" r="Q1227">
        <v>-1</v>
      </c>
      <c s="28" r="R1227">
        <v>-30.5</v>
      </c>
      <c s="28" r="S1227">
        <v>699.33</v>
      </c>
      <c s="10" r="T1227"/>
      <c s="20" r="U1227">
        <f>X1227*32</f>
        <v>718.72</v>
      </c>
      <c s="29" r="V1227">
        <f>IF((U1227=0),0,(S1227/U1227))</f>
        <v>0.973021482635797</v>
      </c>
      <c s="28" r="X1227">
        <f>(AA1227+AB1227)*AC1227</f>
        <v>22.46</v>
      </c>
      <c s="10" r="Y1227"/>
      <c s="22" r="AA1227">
        <v>19.86</v>
      </c>
      <c s="22" r="AB1227">
        <v>2.6</v>
      </c>
      <c s="22" r="AC1227">
        <v>1</v>
      </c>
      <c s="22" r="AD1227">
        <v>0.97</v>
      </c>
    </row>
    <row customHeight="1" r="1228" ht="12.0">
      <c s="13" r="A1228">
        <v>41326.0833333333</v>
      </c>
      <c s="16" r="B1228">
        <v>41326.0833333333</v>
      </c>
      <c s="13" r="C1228">
        <f>A1228+TIME(5,0,0)</f>
        <v>41326.2916666667</v>
      </c>
      <c s="17" r="D1228">
        <f>DATE(YEAR(C1228),MONTH(C1228),DAY(C1228))</f>
        <v>41326</v>
      </c>
      <c s="18" r="E1228">
        <f>HOUR(C1228)</f>
        <v>7</v>
      </c>
      <c t="str" s="18" r="F1228">
        <f>CONCATENATE("LMsched:",(H1228*1000))</f>
        <v>LMsched:32000</v>
      </c>
      <c s="11" r="G1228">
        <v>32</v>
      </c>
      <c s="6" r="H1228">
        <v>32</v>
      </c>
      <c s="25" r="I1228">
        <v>0</v>
      </c>
      <c t="str" s="18" r="J1228">
        <f>CONCATENATE("LMbid:",(G1228*1000))</f>
        <v>LMbid:32000</v>
      </c>
      <c t="str" s="18" r="K1228">
        <f>CONCATENATE("LMUnscheduled:",(I1228*1000))</f>
        <v>LMUnscheduled:0</v>
      </c>
      <c t="str" s="18" r="L1228">
        <f>CONCATENATE("LMPlanned:",(N1228*1000))</f>
        <v>LMPlanned:0</v>
      </c>
      <c t="str" s="18" r="M1228">
        <f>CONCATENATE("LMSettled:",(P1228*1000))</f>
        <v>LMSettled:32000</v>
      </c>
      <c s="25" r="N1228">
        <v>0</v>
      </c>
      <c s="24" r="O1228"/>
      <c s="6" r="P1228">
        <v>32</v>
      </c>
      <c s="10" r="Q1228">
        <v>-1</v>
      </c>
      <c s="28" r="R1228">
        <v>-31.03</v>
      </c>
      <c s="28" r="S1228">
        <v>404.32</v>
      </c>
      <c s="10" r="T1228"/>
      <c s="20" r="U1228">
        <f>X1228*32</f>
        <v>422.08</v>
      </c>
      <c s="29" r="V1228">
        <f>IF((U1228=0),0,(S1228/U1228))</f>
        <v>0.9579226686884</v>
      </c>
      <c s="28" r="X1228">
        <f>(AA1228+AB1228)*AC1228</f>
        <v>13.19</v>
      </c>
      <c s="10" r="Y1228"/>
      <c s="22" r="AA1228">
        <v>11.09</v>
      </c>
      <c s="22" r="AB1228">
        <v>2.1</v>
      </c>
      <c s="22" r="AC1228">
        <v>1</v>
      </c>
      <c s="22" r="AD1228">
        <v>0.96</v>
      </c>
    </row>
    <row customHeight="1" r="1229" ht="12.0">
      <c s="13" r="A1229">
        <v>41326.125</v>
      </c>
      <c s="16" r="B1229">
        <v>41326.125</v>
      </c>
      <c s="13" r="C1229">
        <f>A1229+TIME(5,0,0)</f>
        <v>41326.3333333333</v>
      </c>
      <c s="17" r="D1229">
        <f>DATE(YEAR(C1229),MONTH(C1229),DAY(C1229))</f>
        <v>41326</v>
      </c>
      <c s="18" r="E1229">
        <f>HOUR(C1229)</f>
        <v>8</v>
      </c>
      <c t="str" s="18" r="F1229">
        <f>CONCATENATE("LMsched:",(H1229*1000))</f>
        <v>LMsched:32000</v>
      </c>
      <c s="11" r="G1229">
        <v>32</v>
      </c>
      <c s="6" r="H1229">
        <v>32</v>
      </c>
      <c s="25" r="I1229">
        <v>0</v>
      </c>
      <c t="str" s="18" r="J1229">
        <f>CONCATENATE("LMbid:",(G1229*1000))</f>
        <v>LMbid:32000</v>
      </c>
      <c t="str" s="18" r="K1229">
        <f>CONCATENATE("LMUnscheduled:",(I1229*1000))</f>
        <v>LMUnscheduled:0</v>
      </c>
      <c t="str" s="18" r="L1229">
        <f>CONCATENATE("LMPlanned:",(N1229*1000))</f>
        <v>LMPlanned:0</v>
      </c>
      <c t="str" s="18" r="M1229">
        <f>CONCATENATE("LMSettled:",(P1229*1000))</f>
        <v>LMSettled:32000</v>
      </c>
      <c s="25" r="N1229">
        <v>0</v>
      </c>
      <c s="24" r="O1229"/>
      <c s="6" r="P1229">
        <v>32</v>
      </c>
      <c s="10" r="Q1229">
        <v>-2</v>
      </c>
      <c s="28" r="R1229">
        <v>-60.66</v>
      </c>
      <c s="28" r="S1229">
        <v>509.27</v>
      </c>
      <c s="10" r="T1229"/>
      <c s="20" r="U1229">
        <f>X1229*32</f>
        <v>526.08</v>
      </c>
      <c s="29" r="V1229">
        <f>IF((U1229=0),0,(S1229/U1229))</f>
        <v>0.968046684914842</v>
      </c>
      <c s="28" r="X1229">
        <f>(AA1229+AB1229)*AC1229</f>
        <v>16.44</v>
      </c>
      <c s="10" r="Y1229"/>
      <c s="22" r="AA1229">
        <v>13.33</v>
      </c>
      <c s="22" r="AB1229">
        <v>3.11</v>
      </c>
      <c s="22" r="AC1229">
        <v>1</v>
      </c>
      <c s="22" r="AD1229">
        <v>0.97</v>
      </c>
    </row>
    <row customHeight="1" r="1230" ht="12.0">
      <c s="13" r="A1230">
        <v>41326.1666666667</v>
      </c>
      <c s="16" r="B1230">
        <v>41326.1666666667</v>
      </c>
      <c s="13" r="C1230">
        <f>A1230+TIME(5,0,0)</f>
        <v>41326.375</v>
      </c>
      <c s="17" r="D1230">
        <f>DATE(YEAR(C1230),MONTH(C1230),DAY(C1230))</f>
        <v>41326</v>
      </c>
      <c s="18" r="E1230">
        <f>HOUR(C1230)</f>
        <v>9</v>
      </c>
      <c t="str" s="18" r="F1230">
        <f>CONCATENATE("LMsched:",(H1230*1000))</f>
        <v>LMsched:32000</v>
      </c>
      <c s="11" r="G1230">
        <v>32</v>
      </c>
      <c s="6" r="H1230">
        <v>32</v>
      </c>
      <c s="25" r="I1230">
        <v>0</v>
      </c>
      <c t="str" s="18" r="J1230">
        <f>CONCATENATE("LMbid:",(G1230*1000))</f>
        <v>LMbid:32000</v>
      </c>
      <c t="str" s="18" r="K1230">
        <f>CONCATENATE("LMUnscheduled:",(I1230*1000))</f>
        <v>LMUnscheduled:0</v>
      </c>
      <c t="str" s="18" r="L1230">
        <f>CONCATENATE("LMPlanned:",(N1230*1000))</f>
        <v>LMPlanned:0</v>
      </c>
      <c t="str" s="18" r="M1230">
        <f>CONCATENATE("LMSettled:",(P1230*1000))</f>
        <v>LMSettled:32000</v>
      </c>
      <c s="25" r="N1230">
        <v>0</v>
      </c>
      <c s="24" r="O1230"/>
      <c s="6" r="P1230">
        <v>32</v>
      </c>
      <c s="10" r="Q1230">
        <v>-1</v>
      </c>
      <c s="28" r="R1230">
        <v>-31.78</v>
      </c>
      <c s="28" r="S1230">
        <v>468.82</v>
      </c>
      <c s="10" r="T1230"/>
      <c s="20" r="U1230">
        <f>X1230*32</f>
        <v>479.68</v>
      </c>
      <c s="29" r="V1230">
        <f>IF((U1230=0),0,(S1230/U1230))</f>
        <v>0.977359906604403</v>
      </c>
      <c s="28" r="X1230">
        <f>(AA1230+AB1230)*AC1230</f>
        <v>14.99</v>
      </c>
      <c s="10" r="Y1230"/>
      <c s="22" r="AA1230">
        <v>9.78</v>
      </c>
      <c s="22" r="AB1230">
        <v>5.21</v>
      </c>
      <c s="22" r="AC1230">
        <v>1</v>
      </c>
      <c s="22" r="AD1230">
        <v>0.98</v>
      </c>
    </row>
    <row customHeight="1" r="1231" ht="12.0">
      <c s="13" r="A1231">
        <v>41326.2083333333</v>
      </c>
      <c s="16" r="B1231">
        <v>41326.2083333333</v>
      </c>
      <c s="13" r="C1231">
        <f>A1231+TIME(5,0,0)</f>
        <v>41326.4166666667</v>
      </c>
      <c s="17" r="D1231">
        <f>DATE(YEAR(C1231),MONTH(C1231),DAY(C1231))</f>
        <v>41326</v>
      </c>
      <c s="18" r="E1231">
        <f>HOUR(C1231)</f>
        <v>10</v>
      </c>
      <c t="str" s="18" r="F1231">
        <f>CONCATENATE("LMsched:",(H1231*1000))</f>
        <v>LMsched:32000</v>
      </c>
      <c s="11" r="G1231">
        <v>32</v>
      </c>
      <c s="6" r="H1231">
        <v>32</v>
      </c>
      <c s="25" r="I1231">
        <v>0</v>
      </c>
      <c t="str" s="18" r="J1231">
        <f>CONCATENATE("LMbid:",(G1231*1000))</f>
        <v>LMbid:32000</v>
      </c>
      <c t="str" s="18" r="K1231">
        <f>CONCATENATE("LMUnscheduled:",(I1231*1000))</f>
        <v>LMUnscheduled:0</v>
      </c>
      <c t="str" s="18" r="L1231">
        <f>CONCATENATE("LMPlanned:",(N1231*1000))</f>
        <v>LMPlanned:0</v>
      </c>
      <c t="str" s="18" r="M1231">
        <f>CONCATENATE("LMSettled:",(P1231*1000))</f>
        <v>LMSettled:32000</v>
      </c>
      <c s="25" r="N1231">
        <v>0</v>
      </c>
      <c s="24" r="O1231"/>
      <c s="6" r="P1231">
        <v>32</v>
      </c>
      <c s="10" r="Q1231">
        <v>-1</v>
      </c>
      <c s="28" r="R1231">
        <v>-31.5</v>
      </c>
      <c s="28" r="S1231">
        <v>534.44</v>
      </c>
      <c s="10" r="T1231"/>
      <c s="20" r="U1231">
        <f>X1231*32</f>
        <v>549.76</v>
      </c>
      <c s="29" r="V1231">
        <f>IF((U1231=0),0,(S1231/U1231))</f>
        <v>0.972133294528522</v>
      </c>
      <c s="28" r="X1231">
        <f>(AA1231+AB1231)*AC1231</f>
        <v>17.18</v>
      </c>
      <c s="10" r="Y1231"/>
      <c s="22" r="AA1231">
        <v>12.51</v>
      </c>
      <c s="22" r="AB1231">
        <v>4.67</v>
      </c>
      <c s="22" r="AC1231">
        <v>1</v>
      </c>
      <c s="22" r="AD1231">
        <v>0.97</v>
      </c>
    </row>
    <row customHeight="1" r="1232" ht="12.0">
      <c s="13" r="A1232">
        <v>41326.25</v>
      </c>
      <c s="16" r="B1232">
        <v>41326.25</v>
      </c>
      <c s="13" r="C1232">
        <f>A1232+TIME(5,0,0)</f>
        <v>41326.4583333333</v>
      </c>
      <c s="17" r="D1232">
        <f>DATE(YEAR(C1232),MONTH(C1232),DAY(C1232))</f>
        <v>41326</v>
      </c>
      <c s="18" r="E1232">
        <f>HOUR(C1232)</f>
        <v>11</v>
      </c>
      <c t="str" s="18" r="F1232">
        <f>CONCATENATE("LMsched:",(H1232*1000))</f>
        <v>LMsched:32000</v>
      </c>
      <c s="11" r="G1232">
        <v>32</v>
      </c>
      <c s="6" r="H1232">
        <v>32</v>
      </c>
      <c s="25" r="I1232">
        <v>0</v>
      </c>
      <c t="str" s="18" r="J1232">
        <f>CONCATENATE("LMbid:",(G1232*1000))</f>
        <v>LMbid:32000</v>
      </c>
      <c t="str" s="18" r="K1232">
        <f>CONCATENATE("LMUnscheduled:",(I1232*1000))</f>
        <v>LMUnscheduled:0</v>
      </c>
      <c t="str" s="18" r="L1232">
        <f>CONCATENATE("LMPlanned:",(N1232*1000))</f>
        <v>LMPlanned:0</v>
      </c>
      <c t="str" s="18" r="M1232">
        <f>CONCATENATE("LMSettled:",(P1232*1000))</f>
        <v>LMSettled:32000</v>
      </c>
      <c s="25" r="N1232">
        <v>0</v>
      </c>
      <c s="24" r="O1232"/>
      <c s="6" r="P1232">
        <v>32</v>
      </c>
      <c s="10" r="Q1232">
        <v>-3</v>
      </c>
      <c s="28" r="R1232">
        <v>-105.81</v>
      </c>
      <c s="28" r="S1232">
        <v>612.02</v>
      </c>
      <c s="10" r="T1232"/>
      <c s="20" r="U1232">
        <f>X1232*32</f>
        <v>778.24</v>
      </c>
      <c s="29" r="V1232">
        <f>IF((U1232=0),0,(S1232/U1232))</f>
        <v>0.786415501644737</v>
      </c>
      <c s="28" r="X1232">
        <f>(AA1232+AB1232)*AC1232</f>
        <v>24.32</v>
      </c>
      <c s="10" r="Y1232"/>
      <c s="22" r="AA1232">
        <v>22.45</v>
      </c>
      <c s="22" r="AB1232">
        <v>1.87</v>
      </c>
      <c s="22" r="AC1232">
        <v>1</v>
      </c>
      <c s="22" r="AD1232">
        <v>0.79</v>
      </c>
    </row>
    <row customHeight="1" r="1233" ht="12.0">
      <c s="13" r="A1233">
        <v>41326.2916666667</v>
      </c>
      <c s="16" r="B1233">
        <v>41326.2916666667</v>
      </c>
      <c s="13" r="C1233">
        <f>A1233+TIME(5,0,0)</f>
        <v>41326.5</v>
      </c>
      <c s="17" r="D1233">
        <f>DATE(YEAR(C1233),MONTH(C1233),DAY(C1233))</f>
        <v>41326</v>
      </c>
      <c s="18" r="E1233">
        <f>HOUR(C1233)</f>
        <v>12</v>
      </c>
      <c t="str" s="18" r="F1233">
        <f>CONCATENATE("LMsched:",(H1233*1000))</f>
        <v>LMsched:32000</v>
      </c>
      <c s="11" r="G1233">
        <v>32</v>
      </c>
      <c s="6" r="H1233">
        <v>32</v>
      </c>
      <c s="25" r="I1233">
        <v>0</v>
      </c>
      <c t="str" s="18" r="J1233">
        <f>CONCATENATE("LMbid:",(G1233*1000))</f>
        <v>LMbid:32000</v>
      </c>
      <c t="str" s="18" r="K1233">
        <f>CONCATENATE("LMUnscheduled:",(I1233*1000))</f>
        <v>LMUnscheduled:0</v>
      </c>
      <c t="str" s="18" r="L1233">
        <f>CONCATENATE("LMPlanned:",(N1233*1000))</f>
        <v>LMPlanned:0</v>
      </c>
      <c t="str" s="18" r="M1233">
        <f>CONCATENATE("LMSettled:",(P1233*1000))</f>
        <v>LMSettled:32000</v>
      </c>
      <c s="25" r="N1233">
        <v>0</v>
      </c>
      <c s="24" r="O1233"/>
      <c s="6" r="P1233">
        <v>32</v>
      </c>
      <c s="10" r="Q1233">
        <v>-1</v>
      </c>
      <c s="28" r="R1233">
        <v>-31.96</v>
      </c>
      <c s="28" r="S1233">
        <v>985.49</v>
      </c>
      <c s="10" r="T1233"/>
      <c s="20" r="U1233">
        <f>X1233*32</f>
        <v>1009.92</v>
      </c>
      <c s="29" r="V1233">
        <f>IF((U1233=0),0,(S1233/U1233))</f>
        <v>0.975809965145754</v>
      </c>
      <c s="28" r="X1233">
        <f>(AA1233+AB1233)*AC1233</f>
        <v>31.56</v>
      </c>
      <c s="10" r="Y1233"/>
      <c s="22" r="AA1233">
        <v>31.25</v>
      </c>
      <c s="22" r="AB1233">
        <v>0.31</v>
      </c>
      <c s="22" r="AC1233">
        <v>1</v>
      </c>
      <c s="22" r="AD1233">
        <v>0.98</v>
      </c>
    </row>
    <row customHeight="1" r="1234" ht="12.0">
      <c s="13" r="A1234">
        <v>41326.3333333333</v>
      </c>
      <c s="16" r="B1234">
        <v>41326.3333333333</v>
      </c>
      <c s="13" r="C1234">
        <f>A1234+TIME(5,0,0)</f>
        <v>41326.5416666667</v>
      </c>
      <c s="17" r="D1234">
        <f>DATE(YEAR(C1234),MONTH(C1234),DAY(C1234))</f>
        <v>41326</v>
      </c>
      <c s="18" r="E1234">
        <f>HOUR(C1234)</f>
        <v>13</v>
      </c>
      <c t="str" s="18" r="F1234">
        <f>CONCATENATE("LMsched:",(H1234*1000))</f>
        <v>LMsched:32000</v>
      </c>
      <c s="11" r="G1234">
        <v>32</v>
      </c>
      <c s="6" r="H1234">
        <v>32</v>
      </c>
      <c s="25" r="I1234">
        <v>0</v>
      </c>
      <c t="str" s="18" r="J1234">
        <f>CONCATENATE("LMbid:",(G1234*1000))</f>
        <v>LMbid:32000</v>
      </c>
      <c t="str" s="18" r="K1234">
        <f>CONCATENATE("LMUnscheduled:",(I1234*1000))</f>
        <v>LMUnscheduled:0</v>
      </c>
      <c t="str" s="18" r="L1234">
        <f>CONCATENATE("LMPlanned:",(N1234*1000))</f>
        <v>LMPlanned:0</v>
      </c>
      <c t="str" s="18" r="M1234">
        <f>CONCATENATE("LMSettled:",(P1234*1000))</f>
        <v>LMSettled:32000</v>
      </c>
      <c s="25" r="N1234">
        <v>0</v>
      </c>
      <c s="24" r="O1234"/>
      <c s="6" r="P1234">
        <v>32</v>
      </c>
      <c s="10" r="Q1234">
        <v>0</v>
      </c>
      <c s="28" r="R1234">
        <v>0</v>
      </c>
      <c s="28" r="S1234">
        <v>2318.64</v>
      </c>
      <c s="10" r="T1234"/>
      <c s="20" r="U1234">
        <f>X1234*32</f>
        <v>2367.04</v>
      </c>
      <c s="29" r="V1234">
        <f>IF((U1234=0),0,(S1234/U1234))</f>
        <v>0.979552521292416</v>
      </c>
      <c s="28" r="X1234">
        <f>(AA1234+AB1234)*AC1234</f>
        <v>73.97</v>
      </c>
      <c s="10" r="Y1234"/>
      <c s="22" r="AA1234">
        <v>72.12</v>
      </c>
      <c s="22" r="AB1234">
        <v>1.85</v>
      </c>
      <c s="22" r="AC1234">
        <v>1</v>
      </c>
      <c s="22" r="AD1234">
        <v>0.98</v>
      </c>
    </row>
    <row customHeight="1" r="1235" ht="12.0">
      <c s="13" r="A1235">
        <v>41326.375</v>
      </c>
      <c s="16" r="B1235">
        <v>41326.375</v>
      </c>
      <c s="13" r="C1235">
        <f>A1235+TIME(5,0,0)</f>
        <v>41326.5833333333</v>
      </c>
      <c s="17" r="D1235">
        <f>DATE(YEAR(C1235),MONTH(C1235),DAY(C1235))</f>
        <v>41326</v>
      </c>
      <c s="18" r="E1235">
        <f>HOUR(C1235)</f>
        <v>14</v>
      </c>
      <c t="str" s="18" r="F1235">
        <f>CONCATENATE("LMsched:",(H1235*1000))</f>
        <v>LMsched:32000</v>
      </c>
      <c s="11" r="G1235">
        <v>32</v>
      </c>
      <c s="6" r="H1235">
        <v>32</v>
      </c>
      <c s="25" r="I1235">
        <v>0</v>
      </c>
      <c t="str" s="18" r="J1235">
        <f>CONCATENATE("LMbid:",(G1235*1000))</f>
        <v>LMbid:32000</v>
      </c>
      <c t="str" s="18" r="K1235">
        <f>CONCATENATE("LMUnscheduled:",(I1235*1000))</f>
        <v>LMUnscheduled:0</v>
      </c>
      <c t="str" s="18" r="L1235">
        <f>CONCATENATE("LMPlanned:",(N1235*1000))</f>
        <v>LMPlanned:0</v>
      </c>
      <c t="str" s="18" r="M1235">
        <f>CONCATENATE("LMSettled:",(P1235*1000))</f>
        <v>LMSettled:32000</v>
      </c>
      <c s="25" r="N1235">
        <v>0</v>
      </c>
      <c s="24" r="O1235"/>
      <c s="6" r="P1235">
        <v>32</v>
      </c>
      <c s="10" r="Q1235">
        <v>-1</v>
      </c>
      <c s="28" r="R1235">
        <v>-35.23</v>
      </c>
      <c s="28" r="S1235">
        <v>954.9</v>
      </c>
      <c s="10" r="T1235"/>
      <c s="20" r="U1235">
        <f>X1235*32</f>
        <v>988.48</v>
      </c>
      <c s="29" r="V1235">
        <f>IF((U1235=0),0,(S1235/U1235))</f>
        <v>0.966028650048559</v>
      </c>
      <c s="28" r="X1235">
        <f>(AA1235+AB1235)*AC1235</f>
        <v>30.89</v>
      </c>
      <c s="10" r="Y1235"/>
      <c s="22" r="AA1235">
        <v>28.61</v>
      </c>
      <c s="22" r="AB1235">
        <v>2.28</v>
      </c>
      <c s="22" r="AC1235">
        <v>1</v>
      </c>
      <c s="22" r="AD1235">
        <v>0.97</v>
      </c>
    </row>
    <row customHeight="1" r="1236" ht="12.0">
      <c s="13" r="A1236">
        <v>41326.4166666667</v>
      </c>
      <c s="16" r="B1236">
        <v>41326.4166666667</v>
      </c>
      <c s="13" r="C1236">
        <f>A1236+TIME(5,0,0)</f>
        <v>41326.625</v>
      </c>
      <c s="17" r="D1236">
        <f>DATE(YEAR(C1236),MONTH(C1236),DAY(C1236))</f>
        <v>41326</v>
      </c>
      <c s="18" r="E1236">
        <f>HOUR(C1236)</f>
        <v>15</v>
      </c>
      <c t="str" s="18" r="F1236">
        <f>CONCATENATE("LMsched:",(H1236*1000))</f>
        <v>LMsched:32000</v>
      </c>
      <c s="11" r="G1236">
        <v>32</v>
      </c>
      <c s="6" r="H1236">
        <v>32</v>
      </c>
      <c s="25" r="I1236">
        <v>0</v>
      </c>
      <c t="str" s="18" r="J1236">
        <f>CONCATENATE("LMbid:",(G1236*1000))</f>
        <v>LMbid:32000</v>
      </c>
      <c t="str" s="18" r="K1236">
        <f>CONCATENATE("LMUnscheduled:",(I1236*1000))</f>
        <v>LMUnscheduled:0</v>
      </c>
      <c t="str" s="18" r="L1236">
        <f>CONCATENATE("LMPlanned:",(N1236*1000))</f>
        <v>LMPlanned:0</v>
      </c>
      <c t="str" s="18" r="M1236">
        <f>CONCATENATE("LMSettled:",(P1236*1000))</f>
        <v>LMSettled:32000</v>
      </c>
      <c s="25" r="N1236">
        <v>0</v>
      </c>
      <c s="24" r="O1236"/>
      <c s="6" r="P1236">
        <v>32</v>
      </c>
      <c s="10" r="Q1236">
        <v>0</v>
      </c>
      <c s="28" r="R1236">
        <v>0</v>
      </c>
      <c s="28" r="S1236">
        <v>1331.67</v>
      </c>
      <c s="10" r="T1236"/>
      <c s="20" r="U1236">
        <f>X1236*32</f>
        <v>1359.36</v>
      </c>
      <c s="29" r="V1236">
        <f>IF((U1236=0),0,(S1236/U1236))</f>
        <v>0.979630120056497</v>
      </c>
      <c s="28" r="X1236">
        <f>(AA1236+AB1236)*AC1236</f>
        <v>42.48</v>
      </c>
      <c s="10" r="Y1236"/>
      <c s="22" r="AA1236">
        <v>39.11</v>
      </c>
      <c s="22" r="AB1236">
        <v>3.37</v>
      </c>
      <c s="22" r="AC1236">
        <v>1</v>
      </c>
      <c s="22" r="AD1236">
        <v>0.98</v>
      </c>
    </row>
    <row customHeight="1" r="1237" ht="12.0">
      <c s="13" r="A1237">
        <v>41326.4583333333</v>
      </c>
      <c s="16" r="B1237">
        <v>41326.4583333333</v>
      </c>
      <c s="13" r="C1237">
        <f>A1237+TIME(5,0,0)</f>
        <v>41326.6666666667</v>
      </c>
      <c s="17" r="D1237">
        <f>DATE(YEAR(C1237),MONTH(C1237),DAY(C1237))</f>
        <v>41326</v>
      </c>
      <c s="18" r="E1237">
        <f>HOUR(C1237)</f>
        <v>16</v>
      </c>
      <c t="str" s="18" r="F1237">
        <f>CONCATENATE("LMsched:",(H1237*1000))</f>
        <v>LMsched:32000</v>
      </c>
      <c s="11" r="G1237">
        <v>32</v>
      </c>
      <c s="6" r="H1237">
        <v>32</v>
      </c>
      <c s="25" r="I1237">
        <v>0</v>
      </c>
      <c t="str" s="18" r="J1237">
        <f>CONCATENATE("LMbid:",(G1237*1000))</f>
        <v>LMbid:32000</v>
      </c>
      <c t="str" s="18" r="K1237">
        <f>CONCATENATE("LMUnscheduled:",(I1237*1000))</f>
        <v>LMUnscheduled:0</v>
      </c>
      <c t="str" s="18" r="L1237">
        <f>CONCATENATE("LMPlanned:",(N1237*1000))</f>
        <v>LMPlanned:0</v>
      </c>
      <c t="str" s="18" r="M1237">
        <f>CONCATENATE("LMSettled:",(P1237*1000))</f>
        <v>LMSettled:32000</v>
      </c>
      <c s="25" r="N1237">
        <v>0</v>
      </c>
      <c s="24" r="O1237"/>
      <c s="6" r="P1237">
        <v>32</v>
      </c>
      <c s="10" r="Q1237">
        <v>-2</v>
      </c>
      <c s="28" r="R1237">
        <v>-89.56</v>
      </c>
      <c s="28" r="S1237">
        <v>1450.73</v>
      </c>
      <c s="10" r="T1237"/>
      <c s="20" r="U1237">
        <f>X1237*32</f>
        <v>1602.88</v>
      </c>
      <c s="29" r="V1237">
        <f>IF((U1237=0),0,(S1237/U1237))</f>
        <v>0.90507711119984</v>
      </c>
      <c s="28" r="X1237">
        <f>(AA1237+AB1237)*AC1237</f>
        <v>50.09</v>
      </c>
      <c s="10" r="Y1237"/>
      <c s="22" r="AA1237">
        <v>46.01</v>
      </c>
      <c s="22" r="AB1237">
        <v>4.08</v>
      </c>
      <c s="22" r="AC1237">
        <v>1</v>
      </c>
      <c s="22" r="AD1237">
        <v>0.91</v>
      </c>
    </row>
    <row customHeight="1" r="1238" ht="12.0">
      <c s="13" r="A1238">
        <v>41326.5</v>
      </c>
      <c s="16" r="B1238">
        <v>41326.5</v>
      </c>
      <c s="13" r="C1238">
        <f>A1238+TIME(5,0,0)</f>
        <v>41326.7083333333</v>
      </c>
      <c s="17" r="D1238">
        <f>DATE(YEAR(C1238),MONTH(C1238),DAY(C1238))</f>
        <v>41326</v>
      </c>
      <c s="18" r="E1238">
        <f>HOUR(C1238)</f>
        <v>17</v>
      </c>
      <c t="str" s="18" r="F1238">
        <f>CONCATENATE("LMsched:",(H1238*1000))</f>
        <v>LMsched:32000</v>
      </c>
      <c s="11" r="G1238">
        <v>32</v>
      </c>
      <c s="6" r="H1238">
        <v>32</v>
      </c>
      <c s="25" r="I1238">
        <v>0</v>
      </c>
      <c t="str" s="18" r="J1238">
        <f>CONCATENATE("LMbid:",(G1238*1000))</f>
        <v>LMbid:32000</v>
      </c>
      <c t="str" s="18" r="K1238">
        <f>CONCATENATE("LMUnscheduled:",(I1238*1000))</f>
        <v>LMUnscheduled:0</v>
      </c>
      <c t="str" s="18" r="L1238">
        <f>CONCATENATE("LMPlanned:",(N1238*1000))</f>
        <v>LMPlanned:0</v>
      </c>
      <c t="str" s="18" r="M1238">
        <f>CONCATENATE("LMSettled:",(P1238*1000))</f>
        <v>LMSettled:32000</v>
      </c>
      <c s="25" r="N1238">
        <v>0</v>
      </c>
      <c s="24" r="O1238"/>
      <c s="6" r="P1238">
        <v>32</v>
      </c>
      <c s="10" r="Q1238">
        <v>-2</v>
      </c>
      <c s="28" r="R1238">
        <v>-79</v>
      </c>
      <c s="28" r="S1238">
        <v>1033.6</v>
      </c>
      <c s="10" r="T1238"/>
      <c s="20" r="U1238">
        <f>X1238*32</f>
        <v>1061.44</v>
      </c>
      <c s="29" r="V1238">
        <f>IF((U1238=0),0,(S1238/U1238))</f>
        <v>0.973771480253241</v>
      </c>
      <c s="28" r="X1238">
        <f>(AA1238+AB1238)*AC1238</f>
        <v>33.17</v>
      </c>
      <c s="10" r="Y1238"/>
      <c s="22" r="AA1238">
        <v>29.33</v>
      </c>
      <c s="22" r="AB1238">
        <v>3.84</v>
      </c>
      <c s="22" r="AC1238">
        <v>1</v>
      </c>
      <c s="22" r="AD1238">
        <v>0.97</v>
      </c>
    </row>
    <row customHeight="1" r="1239" ht="12.0">
      <c s="13" r="A1239">
        <v>41326.5416666667</v>
      </c>
      <c s="16" r="B1239">
        <v>41326.5416666667</v>
      </c>
      <c s="13" r="C1239">
        <f>A1239+TIME(5,0,0)</f>
        <v>41326.75</v>
      </c>
      <c s="17" r="D1239">
        <f>DATE(YEAR(C1239),MONTH(C1239),DAY(C1239))</f>
        <v>41326</v>
      </c>
      <c s="18" r="E1239">
        <f>HOUR(C1239)</f>
        <v>18</v>
      </c>
      <c t="str" s="18" r="F1239">
        <f>CONCATENATE("LMsched:",(H1239*1000))</f>
        <v>LMsched:32000</v>
      </c>
      <c s="11" r="G1239">
        <v>32</v>
      </c>
      <c s="6" r="H1239">
        <v>32</v>
      </c>
      <c s="25" r="I1239">
        <v>0</v>
      </c>
      <c t="str" s="18" r="J1239">
        <f>CONCATENATE("LMbid:",(G1239*1000))</f>
        <v>LMbid:32000</v>
      </c>
      <c t="str" s="18" r="K1239">
        <f>CONCATENATE("LMUnscheduled:",(I1239*1000))</f>
        <v>LMUnscheduled:0</v>
      </c>
      <c t="str" s="18" r="L1239">
        <f>CONCATENATE("LMPlanned:",(N1239*1000))</f>
        <v>LMPlanned:0</v>
      </c>
      <c t="str" s="18" r="M1239">
        <f>CONCATENATE("LMSettled:",(P1239*1000))</f>
        <v>LMSettled:32000</v>
      </c>
      <c s="25" r="N1239">
        <v>0</v>
      </c>
      <c s="24" r="O1239"/>
      <c s="6" r="P1239">
        <v>32</v>
      </c>
      <c s="10" r="Q1239">
        <v>-1</v>
      </c>
      <c s="28" r="R1239">
        <v>-35.35</v>
      </c>
      <c s="28" r="S1239">
        <v>770.27</v>
      </c>
      <c s="10" r="T1239"/>
      <c s="20" r="U1239">
        <f>X1239*32</f>
        <v>785.28</v>
      </c>
      <c s="29" r="V1239">
        <f>IF((U1239=0),0,(S1239/U1239))</f>
        <v>0.980885798696006</v>
      </c>
      <c s="28" r="X1239">
        <f>(AA1239+AB1239)*AC1239</f>
        <v>24.54</v>
      </c>
      <c s="10" r="Y1239"/>
      <c s="22" r="AA1239">
        <v>19.59</v>
      </c>
      <c s="22" r="AB1239">
        <v>4.95</v>
      </c>
      <c s="22" r="AC1239">
        <v>1</v>
      </c>
      <c s="22" r="AD1239">
        <v>0.98</v>
      </c>
    </row>
    <row customHeight="1" r="1240" ht="12.0">
      <c s="13" r="A1240">
        <v>41326.5833333333</v>
      </c>
      <c s="16" r="B1240">
        <v>41326.5833333333</v>
      </c>
      <c s="13" r="C1240">
        <f>A1240+TIME(5,0,0)</f>
        <v>41326.7916666667</v>
      </c>
      <c s="17" r="D1240">
        <f>DATE(YEAR(C1240),MONTH(C1240),DAY(C1240))</f>
        <v>41326</v>
      </c>
      <c s="18" r="E1240">
        <f>HOUR(C1240)</f>
        <v>19</v>
      </c>
      <c t="str" s="18" r="F1240">
        <f>CONCATENATE("LMsched:",(H1240*1000))</f>
        <v>LMsched:32000</v>
      </c>
      <c s="11" r="G1240">
        <v>32</v>
      </c>
      <c s="6" r="H1240">
        <v>32</v>
      </c>
      <c s="25" r="I1240">
        <v>0</v>
      </c>
      <c t="str" s="18" r="J1240">
        <f>CONCATENATE("LMbid:",(G1240*1000))</f>
        <v>LMbid:32000</v>
      </c>
      <c t="str" s="18" r="K1240">
        <f>CONCATENATE("LMUnscheduled:",(I1240*1000))</f>
        <v>LMUnscheduled:0</v>
      </c>
      <c t="str" s="18" r="L1240">
        <f>CONCATENATE("LMPlanned:",(N1240*1000))</f>
        <v>LMPlanned:0</v>
      </c>
      <c t="str" s="18" r="M1240">
        <f>CONCATENATE("LMSettled:",(P1240*1000))</f>
        <v>LMSettled:32000</v>
      </c>
      <c s="25" r="N1240">
        <v>0</v>
      </c>
      <c s="24" r="O1240"/>
      <c s="6" r="P1240">
        <v>32</v>
      </c>
      <c s="10" r="Q1240">
        <v>-1</v>
      </c>
      <c s="28" r="R1240">
        <v>-36.86</v>
      </c>
      <c s="28" r="S1240">
        <v>987.99</v>
      </c>
      <c s="10" r="T1240"/>
      <c s="20" r="U1240">
        <f>X1240*32</f>
        <v>1041.92</v>
      </c>
      <c s="29" r="V1240">
        <f>IF((U1240=0),0,(S1240/U1240))</f>
        <v>0.948239788083538</v>
      </c>
      <c s="28" r="X1240">
        <f>(AA1240+AB1240)*AC1240</f>
        <v>32.56</v>
      </c>
      <c s="10" r="Y1240"/>
      <c s="22" r="AA1240">
        <v>28.13</v>
      </c>
      <c s="22" r="AB1240">
        <v>4.43</v>
      </c>
      <c s="22" r="AC1240">
        <v>1</v>
      </c>
      <c s="22" r="AD1240">
        <v>0.95</v>
      </c>
    </row>
    <row customHeight="1" r="1241" ht="12.0">
      <c s="13" r="A1241">
        <v>41326.625</v>
      </c>
      <c s="16" r="B1241">
        <v>41326.625</v>
      </c>
      <c s="13" r="C1241">
        <f>A1241+TIME(5,0,0)</f>
        <v>41326.8333333333</v>
      </c>
      <c s="17" r="D1241">
        <f>DATE(YEAR(C1241),MONTH(C1241),DAY(C1241))</f>
        <v>41326</v>
      </c>
      <c s="18" r="E1241">
        <f>HOUR(C1241)</f>
        <v>20</v>
      </c>
      <c t="str" s="18" r="F1241">
        <f>CONCATENATE("LMsched:",(H1241*1000))</f>
        <v>LMsched:32000</v>
      </c>
      <c s="11" r="G1241">
        <v>32</v>
      </c>
      <c s="6" r="H1241">
        <v>32</v>
      </c>
      <c s="25" r="I1241">
        <v>0</v>
      </c>
      <c t="str" s="18" r="J1241">
        <f>CONCATENATE("LMbid:",(G1241*1000))</f>
        <v>LMbid:32000</v>
      </c>
      <c t="str" s="18" r="K1241">
        <f>CONCATENATE("LMUnscheduled:",(I1241*1000))</f>
        <v>LMUnscheduled:0</v>
      </c>
      <c t="str" s="18" r="L1241">
        <f>CONCATENATE("LMPlanned:",(N1241*1000))</f>
        <v>LMPlanned:0</v>
      </c>
      <c t="str" s="18" r="M1241">
        <f>CONCATENATE("LMSettled:",(P1241*1000))</f>
        <v>LMSettled:32000</v>
      </c>
      <c s="25" r="N1241">
        <v>0</v>
      </c>
      <c s="24" r="O1241"/>
      <c s="6" r="P1241">
        <v>32</v>
      </c>
      <c s="10" r="Q1241">
        <v>-1</v>
      </c>
      <c s="28" r="R1241">
        <v>-34.44</v>
      </c>
      <c s="28" r="S1241">
        <v>933.42</v>
      </c>
      <c s="10" r="T1241"/>
      <c s="20" r="U1241">
        <f>X1241*32</f>
        <v>957.76</v>
      </c>
      <c s="29" r="V1241">
        <f>IF((U1241=0),0,(S1241/U1241))</f>
        <v>0.974586535248914</v>
      </c>
      <c s="28" r="X1241">
        <f>(AA1241+AB1241)*AC1241</f>
        <v>29.93</v>
      </c>
      <c s="10" r="Y1241"/>
      <c s="22" r="AA1241">
        <v>26.22</v>
      </c>
      <c s="22" r="AB1241">
        <v>3.71</v>
      </c>
      <c s="22" r="AC1241">
        <v>1</v>
      </c>
      <c s="22" r="AD1241">
        <v>0.97</v>
      </c>
    </row>
    <row customHeight="1" r="1242" ht="12.0">
      <c s="13" r="A1242">
        <v>41326.6666666667</v>
      </c>
      <c s="16" r="B1242">
        <v>41326.6666666667</v>
      </c>
      <c s="13" r="C1242">
        <f>A1242+TIME(5,0,0)</f>
        <v>41326.875</v>
      </c>
      <c s="17" r="D1242">
        <f>DATE(YEAR(C1242),MONTH(C1242),DAY(C1242))</f>
        <v>41326</v>
      </c>
      <c s="18" r="E1242">
        <f>HOUR(C1242)</f>
        <v>21</v>
      </c>
      <c t="str" s="18" r="F1242">
        <f>CONCATENATE("LMsched:",(H1242*1000))</f>
        <v>LMsched:32000</v>
      </c>
      <c s="11" r="G1242">
        <v>32</v>
      </c>
      <c s="6" r="H1242">
        <v>32</v>
      </c>
      <c s="25" r="I1242">
        <v>0</v>
      </c>
      <c t="str" s="18" r="J1242">
        <f>CONCATENATE("LMbid:",(G1242*1000))</f>
        <v>LMbid:32000</v>
      </c>
      <c t="str" s="18" r="K1242">
        <f>CONCATENATE("LMUnscheduled:",(I1242*1000))</f>
        <v>LMUnscheduled:0</v>
      </c>
      <c t="str" s="18" r="L1242">
        <f>CONCATENATE("LMPlanned:",(N1242*1000))</f>
        <v>LMPlanned:0</v>
      </c>
      <c t="str" s="18" r="M1242">
        <f>CONCATENATE("LMSettled:",(P1242*1000))</f>
        <v>LMSettled:32000</v>
      </c>
      <c s="25" r="N1242">
        <v>0</v>
      </c>
      <c s="24" r="O1242"/>
      <c s="6" r="P1242">
        <v>32</v>
      </c>
      <c s="10" r="Q1242">
        <v>0</v>
      </c>
      <c s="28" r="R1242">
        <v>0</v>
      </c>
      <c s="28" r="S1242">
        <v>765.45</v>
      </c>
      <c s="10" r="T1242"/>
      <c s="20" r="U1242">
        <f>X1242*32</f>
        <v>778.24</v>
      </c>
      <c s="29" r="V1242">
        <f>IF((U1242=0),0,(S1242/U1242))</f>
        <v>0.983565481085526</v>
      </c>
      <c s="28" r="X1242">
        <f>(AA1242+AB1242)*AC1242</f>
        <v>24.32</v>
      </c>
      <c s="10" r="Y1242"/>
      <c s="22" r="AA1242">
        <v>22.45</v>
      </c>
      <c s="22" r="AB1242">
        <v>1.87</v>
      </c>
      <c s="22" r="AC1242">
        <v>1</v>
      </c>
      <c s="22" r="AD1242">
        <v>0.98</v>
      </c>
    </row>
    <row customHeight="1" r="1243" ht="12.0">
      <c s="13" r="A1243">
        <v>41326.7083333333</v>
      </c>
      <c s="16" r="B1243">
        <v>41326.7083333333</v>
      </c>
      <c s="13" r="C1243">
        <f>A1243+TIME(5,0,0)</f>
        <v>41326.9166666667</v>
      </c>
      <c s="17" r="D1243">
        <f>DATE(YEAR(C1243),MONTH(C1243),DAY(C1243))</f>
        <v>41326</v>
      </c>
      <c s="18" r="E1243">
        <f>HOUR(C1243)</f>
        <v>22</v>
      </c>
      <c t="str" s="18" r="F1243">
        <f>CONCATENATE("LMsched:",(H1243*1000))</f>
        <v>LMsched:32000</v>
      </c>
      <c s="11" r="G1243">
        <v>32</v>
      </c>
      <c s="6" r="H1243">
        <v>32</v>
      </c>
      <c s="25" r="I1243">
        <v>0</v>
      </c>
      <c t="str" s="18" r="J1243">
        <f>CONCATENATE("LMbid:",(G1243*1000))</f>
        <v>LMbid:32000</v>
      </c>
      <c t="str" s="18" r="K1243">
        <f>CONCATENATE("LMUnscheduled:",(I1243*1000))</f>
        <v>LMUnscheduled:0</v>
      </c>
      <c t="str" s="18" r="L1243">
        <f>CONCATENATE("LMPlanned:",(N1243*1000))</f>
        <v>LMPlanned:0</v>
      </c>
      <c t="str" s="18" r="M1243">
        <f>CONCATENATE("LMSettled:",(P1243*1000))</f>
        <v>LMSettled:32000</v>
      </c>
      <c s="25" r="N1243">
        <v>0</v>
      </c>
      <c s="24" r="O1243"/>
      <c s="6" r="P1243">
        <v>32</v>
      </c>
      <c s="10" r="Q1243">
        <v>-3</v>
      </c>
      <c s="28" r="R1243">
        <v>-93.72</v>
      </c>
      <c s="28" r="S1243">
        <v>859.95</v>
      </c>
      <c s="10" r="T1243"/>
      <c s="20" r="U1243">
        <f>X1243*32</f>
        <v>952.64</v>
      </c>
      <c s="29" r="V1243">
        <f>IF((U1243=0),0,(S1243/U1243))</f>
        <v>0.902701965065502</v>
      </c>
      <c s="28" r="X1243">
        <f>(AA1243+AB1243)*AC1243</f>
        <v>29.77</v>
      </c>
      <c s="10" r="Y1243"/>
      <c s="22" r="AA1243">
        <v>25.21</v>
      </c>
      <c s="22" r="AB1243">
        <v>4.56</v>
      </c>
      <c s="22" r="AC1243">
        <v>1</v>
      </c>
      <c s="22" r="AD1243">
        <v>0.9</v>
      </c>
    </row>
    <row customHeight="1" r="1244" ht="12.0">
      <c s="13" r="A1244">
        <v>41326.75</v>
      </c>
      <c s="16" r="B1244">
        <v>41326.75</v>
      </c>
      <c s="13" r="C1244">
        <f>A1244+TIME(5,0,0)</f>
        <v>41326.9583333333</v>
      </c>
      <c s="17" r="D1244">
        <f>DATE(YEAR(C1244),MONTH(C1244),DAY(C1244))</f>
        <v>41326</v>
      </c>
      <c s="18" r="E1244">
        <f>HOUR(C1244)</f>
        <v>23</v>
      </c>
      <c t="str" s="18" r="F1244">
        <f>CONCATENATE("LMsched:",(H1244*1000))</f>
        <v>LMsched:32000</v>
      </c>
      <c s="11" r="G1244">
        <v>32</v>
      </c>
      <c s="6" r="H1244">
        <v>32</v>
      </c>
      <c s="25" r="I1244">
        <v>0</v>
      </c>
      <c t="str" s="18" r="J1244">
        <f>CONCATENATE("LMbid:",(G1244*1000))</f>
        <v>LMbid:32000</v>
      </c>
      <c t="str" s="18" r="K1244">
        <f>CONCATENATE("LMUnscheduled:",(I1244*1000))</f>
        <v>LMUnscheduled:0</v>
      </c>
      <c t="str" s="18" r="L1244">
        <f>CONCATENATE("LMPlanned:",(N1244*1000))</f>
        <v>LMPlanned:0</v>
      </c>
      <c t="str" s="18" r="M1244">
        <f>CONCATENATE("LMSettled:",(P1244*1000))</f>
        <v>LMSettled:32000</v>
      </c>
      <c s="25" r="N1244">
        <v>0</v>
      </c>
      <c s="24" r="O1244"/>
      <c s="6" r="P1244">
        <v>32</v>
      </c>
      <c s="10" r="Q1244">
        <v>-2</v>
      </c>
      <c s="28" r="R1244">
        <v>-72.34</v>
      </c>
      <c s="28" r="S1244">
        <v>878.43</v>
      </c>
      <c s="10" r="T1244"/>
      <c s="20" r="U1244">
        <f>X1244*32</f>
        <v>897.28</v>
      </c>
      <c s="29" r="V1244">
        <f>IF((U1244=0),0,(S1244/U1244))</f>
        <v>0.978992064907275</v>
      </c>
      <c s="28" r="X1244">
        <f>(AA1244+AB1244)*AC1244</f>
        <v>28.04</v>
      </c>
      <c s="10" r="Y1244"/>
      <c s="22" r="AA1244">
        <v>25.24</v>
      </c>
      <c s="22" r="AB1244">
        <v>2.8</v>
      </c>
      <c s="22" r="AC1244">
        <v>1</v>
      </c>
      <c s="22" r="AD1244">
        <v>0.98</v>
      </c>
    </row>
    <row customHeight="1" r="1245" ht="12.0">
      <c s="13" r="A1245">
        <v>41326.7916666667</v>
      </c>
      <c s="16" r="B1245">
        <v>41326.7916666667</v>
      </c>
      <c s="13" r="C1245">
        <f>A1245+TIME(5,0,0)</f>
        <v>41327</v>
      </c>
      <c s="17" r="D1245">
        <f>DATE(YEAR(C1245),MONTH(C1245),DAY(C1245))</f>
        <v>41327</v>
      </c>
      <c s="18" r="E1245">
        <f>HOUR(C1245)</f>
        <v>0</v>
      </c>
      <c t="str" s="18" r="F1245">
        <f>CONCATENATE("LMsched:",(H1245*1000))</f>
        <v>LMsched:32000</v>
      </c>
      <c s="11" r="G1245">
        <v>32</v>
      </c>
      <c s="6" r="H1245">
        <v>32</v>
      </c>
      <c s="25" r="I1245">
        <v>0</v>
      </c>
      <c t="str" s="18" r="J1245">
        <f>CONCATENATE("LMbid:",(G1245*1000))</f>
        <v>LMbid:32000</v>
      </c>
      <c t="str" s="18" r="K1245">
        <f>CONCATENATE("LMUnscheduled:",(I1245*1000))</f>
        <v>LMUnscheduled:0</v>
      </c>
      <c t="str" s="18" r="L1245">
        <f>CONCATENATE("LMPlanned:",(N1245*1000))</f>
        <v>LMPlanned:0</v>
      </c>
      <c t="str" s="18" r="M1245">
        <f>CONCATENATE("LMSettled:",(P1245*1000))</f>
        <v>LMSettled:32000</v>
      </c>
      <c s="25" r="N1245">
        <v>0</v>
      </c>
      <c s="24" r="O1245"/>
      <c s="6" r="P1245">
        <v>32</v>
      </c>
      <c s="10" r="Q1245">
        <v>0</v>
      </c>
      <c s="28" r="R1245">
        <v>0</v>
      </c>
      <c s="28" r="S1245">
        <v>808.98</v>
      </c>
      <c s="10" r="T1245"/>
      <c s="20" r="U1245">
        <f>X1245*32</f>
        <v>852.48</v>
      </c>
      <c s="29" r="V1245">
        <f>IF((U1245=0),0,(S1245/U1245))</f>
        <v>0.94897240990991</v>
      </c>
      <c s="28" r="X1245">
        <f>(AA1245+AB1245)*AC1245</f>
        <v>26.64</v>
      </c>
      <c s="10" r="Y1245"/>
      <c s="22" r="AA1245">
        <v>23.4</v>
      </c>
      <c s="22" r="AB1245">
        <v>3.24</v>
      </c>
      <c s="22" r="AC1245">
        <v>1</v>
      </c>
      <c s="22" r="AD1245">
        <v>0.95</v>
      </c>
    </row>
    <row customHeight="1" r="1246" ht="12.0">
      <c s="13" r="A1246">
        <v>41326.8333333333</v>
      </c>
      <c s="16" r="B1246">
        <v>41326.8333333333</v>
      </c>
      <c s="13" r="C1246">
        <f>A1246+TIME(5,0,0)</f>
        <v>41327.0416666667</v>
      </c>
      <c s="17" r="D1246">
        <f>DATE(YEAR(C1246),MONTH(C1246),DAY(C1246))</f>
        <v>41327</v>
      </c>
      <c s="18" r="E1246">
        <f>HOUR(C1246)</f>
        <v>1</v>
      </c>
      <c t="str" s="18" r="F1246">
        <f>CONCATENATE("LMsched:",(H1246*1000))</f>
        <v>LMsched:32000</v>
      </c>
      <c s="11" r="G1246">
        <v>32</v>
      </c>
      <c s="6" r="H1246">
        <v>32</v>
      </c>
      <c s="25" r="I1246">
        <v>0</v>
      </c>
      <c t="str" s="18" r="J1246">
        <f>CONCATENATE("LMbid:",(G1246*1000))</f>
        <v>LMbid:32000</v>
      </c>
      <c t="str" s="18" r="K1246">
        <f>CONCATENATE("LMUnscheduled:",(I1246*1000))</f>
        <v>LMUnscheduled:0</v>
      </c>
      <c t="str" s="18" r="L1246">
        <f>CONCATENATE("LMPlanned:",(N1246*1000))</f>
        <v>LMPlanned:0</v>
      </c>
      <c t="str" s="18" r="M1246">
        <f>CONCATENATE("LMSettled:",(P1246*1000))</f>
        <v>LMSettled:32000</v>
      </c>
      <c s="25" r="N1246">
        <v>0</v>
      </c>
      <c s="24" r="O1246"/>
      <c s="6" r="P1246">
        <v>32</v>
      </c>
      <c s="10" r="Q1246">
        <v>-2</v>
      </c>
      <c s="28" r="R1246">
        <v>-84.34</v>
      </c>
      <c s="28" r="S1246">
        <v>1701.61</v>
      </c>
      <c s="10" r="T1246"/>
      <c s="20" r="U1246">
        <f>X1246*32</f>
        <v>1741.12</v>
      </c>
      <c s="29" r="V1246">
        <f>IF((U1246=0),0,(S1246/U1246))</f>
        <v>0.977307709979783</v>
      </c>
      <c s="28" r="X1246">
        <f>(AA1246+AB1246)*AC1246</f>
        <v>54.41</v>
      </c>
      <c s="10" r="Y1246"/>
      <c s="22" r="AA1246">
        <v>49.64</v>
      </c>
      <c s="22" r="AB1246">
        <v>4.77</v>
      </c>
      <c s="22" r="AC1246">
        <v>1</v>
      </c>
      <c s="22" r="AD1246">
        <v>0.98</v>
      </c>
    </row>
    <row customHeight="1" r="1247" ht="12.0">
      <c s="13" r="A1247">
        <v>41326.875</v>
      </c>
      <c s="16" r="B1247">
        <v>41326.875</v>
      </c>
      <c s="13" r="C1247">
        <f>A1247+TIME(5,0,0)</f>
        <v>41327.0833333333</v>
      </c>
      <c s="17" r="D1247">
        <f>DATE(YEAR(C1247),MONTH(C1247),DAY(C1247))</f>
        <v>41327</v>
      </c>
      <c s="18" r="E1247">
        <f>HOUR(C1247)</f>
        <v>2</v>
      </c>
      <c t="str" s="18" r="F1247">
        <f>CONCATENATE("LMsched:",(H1247*1000))</f>
        <v>LMsched:32000</v>
      </c>
      <c s="11" r="G1247">
        <v>32</v>
      </c>
      <c s="6" r="H1247">
        <v>32</v>
      </c>
      <c s="25" r="I1247">
        <v>0</v>
      </c>
      <c t="str" s="18" r="J1247">
        <f>CONCATENATE("LMbid:",(G1247*1000))</f>
        <v>LMbid:32000</v>
      </c>
      <c t="str" s="18" r="K1247">
        <f>CONCATENATE("LMUnscheduled:",(I1247*1000))</f>
        <v>LMUnscheduled:0</v>
      </c>
      <c t="str" s="18" r="L1247">
        <f>CONCATENATE("LMPlanned:",(N1247*1000))</f>
        <v>LMPlanned:0</v>
      </c>
      <c t="str" s="18" r="M1247">
        <f>CONCATENATE("LMSettled:",(P1247*1000))</f>
        <v>LMSettled:32000</v>
      </c>
      <c s="25" r="N1247">
        <v>0</v>
      </c>
      <c s="24" r="O1247"/>
      <c s="6" r="P1247">
        <v>32</v>
      </c>
      <c s="10" r="Q1247">
        <v>-1</v>
      </c>
      <c s="28" r="R1247">
        <v>-47.04</v>
      </c>
      <c s="28" r="S1247">
        <v>1626.12</v>
      </c>
      <c s="10" r="T1247"/>
      <c s="20" r="U1247">
        <f>X1247*32</f>
        <v>1662.08</v>
      </c>
      <c s="29" r="V1247">
        <f>IF((U1247=0),0,(S1247/U1247))</f>
        <v>0.978364458991144</v>
      </c>
      <c s="28" r="X1247">
        <f>(AA1247+AB1247)*AC1247</f>
        <v>51.94</v>
      </c>
      <c s="10" r="Y1247"/>
      <c s="22" r="AA1247">
        <v>47</v>
      </c>
      <c s="22" r="AB1247">
        <v>4.94</v>
      </c>
      <c s="22" r="AC1247">
        <v>1</v>
      </c>
      <c s="22" r="AD1247">
        <v>0.98</v>
      </c>
    </row>
    <row customHeight="1" r="1248" ht="12.0">
      <c s="13" r="A1248">
        <v>41326.9166666667</v>
      </c>
      <c s="16" r="B1248">
        <v>41326.9166666667</v>
      </c>
      <c s="13" r="C1248">
        <f>A1248+TIME(5,0,0)</f>
        <v>41327.125</v>
      </c>
      <c s="17" r="D1248">
        <f>DATE(YEAR(C1248),MONTH(C1248),DAY(C1248))</f>
        <v>41327</v>
      </c>
      <c s="18" r="E1248">
        <f>HOUR(C1248)</f>
        <v>3</v>
      </c>
      <c t="str" s="18" r="F1248">
        <f>CONCATENATE("LMsched:",(H1248*1000))</f>
        <v>LMsched:32000</v>
      </c>
      <c s="11" r="G1248">
        <v>32</v>
      </c>
      <c s="6" r="H1248">
        <v>32</v>
      </c>
      <c s="25" r="I1248">
        <v>0</v>
      </c>
      <c t="str" s="18" r="J1248">
        <f>CONCATENATE("LMbid:",(G1248*1000))</f>
        <v>LMbid:32000</v>
      </c>
      <c t="str" s="18" r="K1248">
        <f>CONCATENATE("LMUnscheduled:",(I1248*1000))</f>
        <v>LMUnscheduled:0</v>
      </c>
      <c t="str" s="18" r="L1248">
        <f>CONCATENATE("LMPlanned:",(N1248*1000))</f>
        <v>LMPlanned:0</v>
      </c>
      <c t="str" s="18" r="M1248">
        <f>CONCATENATE("LMSettled:",(P1248*1000))</f>
        <v>LMSettled:32000</v>
      </c>
      <c s="25" r="N1248">
        <v>0</v>
      </c>
      <c s="24" r="O1248"/>
      <c s="6" r="P1248">
        <v>32</v>
      </c>
      <c s="10" r="Q1248">
        <v>-2</v>
      </c>
      <c s="28" r="R1248">
        <v>-74.74</v>
      </c>
      <c s="28" r="S1248">
        <v>1296.08</v>
      </c>
      <c s="10" r="T1248"/>
      <c s="20" r="U1248">
        <f>X1248*32</f>
        <v>1318.72</v>
      </c>
      <c s="29" r="V1248">
        <f>IF((U1248=0),0,(S1248/U1248))</f>
        <v>0.982831836932783</v>
      </c>
      <c s="28" r="X1248">
        <f>(AA1248+AB1248)*AC1248</f>
        <v>41.21</v>
      </c>
      <c s="10" r="Y1248"/>
      <c s="22" r="AA1248">
        <v>35.29</v>
      </c>
      <c s="22" r="AB1248">
        <v>5.92</v>
      </c>
      <c s="22" r="AC1248">
        <v>1</v>
      </c>
      <c s="22" r="AD1248">
        <v>0.98</v>
      </c>
    </row>
    <row customHeight="1" r="1249" ht="12.0">
      <c s="13" r="A1249">
        <v>41326.9583333333</v>
      </c>
      <c s="16" r="B1249">
        <v>41326.9583333333</v>
      </c>
      <c s="13" r="C1249">
        <f>A1249+TIME(5,0,0)</f>
        <v>41327.1666666667</v>
      </c>
      <c s="17" r="D1249">
        <f>DATE(YEAR(C1249),MONTH(C1249),DAY(C1249))</f>
        <v>41327</v>
      </c>
      <c s="18" r="E1249">
        <f>HOUR(C1249)</f>
        <v>4</v>
      </c>
      <c t="str" s="18" r="F1249">
        <f>CONCATENATE("LMsched:",(H1249*1000))</f>
        <v>LMsched:32000</v>
      </c>
      <c s="11" r="G1249">
        <v>32</v>
      </c>
      <c s="6" r="H1249">
        <v>32</v>
      </c>
      <c s="25" r="I1249">
        <v>0</v>
      </c>
      <c t="str" s="18" r="J1249">
        <f>CONCATENATE("LMbid:",(G1249*1000))</f>
        <v>LMbid:32000</v>
      </c>
      <c t="str" s="18" r="K1249">
        <f>CONCATENATE("LMUnscheduled:",(I1249*1000))</f>
        <v>LMUnscheduled:0</v>
      </c>
      <c t="str" s="18" r="L1249">
        <f>CONCATENATE("LMPlanned:",(N1249*1000))</f>
        <v>LMPlanned:0</v>
      </c>
      <c t="str" s="18" r="M1249">
        <f>CONCATENATE("LMSettled:",(P1249*1000))</f>
        <v>LMSettled:32000</v>
      </c>
      <c s="25" r="N1249">
        <v>0</v>
      </c>
      <c s="24" r="O1249"/>
      <c s="6" r="P1249">
        <v>32</v>
      </c>
      <c s="10" r="Q1249">
        <v>-1</v>
      </c>
      <c s="28" r="R1249">
        <v>-30.92</v>
      </c>
      <c s="28" r="S1249">
        <v>798.29</v>
      </c>
      <c s="10" r="T1249"/>
      <c s="20" r="U1249">
        <f>X1249*32</f>
        <v>816.96</v>
      </c>
      <c s="29" r="V1249">
        <f>IF((U1249=0),0,(S1249/U1249))</f>
        <v>0.977146983940462</v>
      </c>
      <c s="28" r="X1249">
        <f>(AA1249+AB1249)*AC1249</f>
        <v>25.53</v>
      </c>
      <c s="10" r="Y1249"/>
      <c s="22" r="AA1249">
        <v>22.39</v>
      </c>
      <c s="22" r="AB1249">
        <v>3.14</v>
      </c>
      <c s="22" r="AC1249">
        <v>1</v>
      </c>
      <c s="22" r="AD1249">
        <v>0.98</v>
      </c>
    </row>
    <row customHeight="1" r="1250" ht="12.0">
      <c s="13" r="A1250">
        <v>41327</v>
      </c>
      <c s="16" r="B1250">
        <v>41327</v>
      </c>
      <c s="13" r="C1250">
        <f>A1250+TIME(5,0,0)</f>
        <v>41327.2083333333</v>
      </c>
      <c s="17" r="D1250">
        <f>DATE(YEAR(C1250),MONTH(C1250),DAY(C1250))</f>
        <v>41327</v>
      </c>
      <c s="18" r="E1250">
        <f>HOUR(C1250)</f>
        <v>5</v>
      </c>
      <c t="str" s="18" r="F1250">
        <f>CONCATENATE("LMsched:",(H1250*1000))</f>
        <v>LMsched:32000</v>
      </c>
      <c s="11" r="G1250">
        <v>32</v>
      </c>
      <c s="6" r="H1250">
        <v>32</v>
      </c>
      <c s="25" r="I1250">
        <v>0</v>
      </c>
      <c t="str" s="18" r="J1250">
        <f>CONCATENATE("LMbid:",(G1250*1000))</f>
        <v>LMbid:32000</v>
      </c>
      <c t="str" s="18" r="K1250">
        <f>CONCATENATE("LMUnscheduled:",(I1250*1000))</f>
        <v>LMUnscheduled:0</v>
      </c>
      <c t="str" s="18" r="L1250">
        <f>CONCATENATE("LMPlanned:",(N1250*1000))</f>
        <v>LMPlanned:0</v>
      </c>
      <c t="str" s="18" r="M1250">
        <f>CONCATENATE("LMSettled:",(P1250*1000))</f>
        <v>LMSettled:32000</v>
      </c>
      <c s="25" r="N1250">
        <v>0</v>
      </c>
      <c s="24" r="O1250"/>
      <c s="6" r="P1250">
        <v>32</v>
      </c>
      <c s="10" r="Q1250">
        <v>0</v>
      </c>
      <c s="28" r="R1250">
        <v>0</v>
      </c>
      <c s="28" r="S1250">
        <v>767.75</v>
      </c>
      <c s="10" r="T1250"/>
      <c s="20" r="U1250">
        <f>X1250*32</f>
        <v>784.64</v>
      </c>
      <c s="29" r="V1250">
        <f>IF((U1250=0),0,(S1250/U1250))</f>
        <v>0.978474204730832</v>
      </c>
      <c s="28" r="X1250">
        <f>(AA1250+AB1250)*AC1250</f>
        <v>24.52</v>
      </c>
      <c s="10" r="Y1250"/>
      <c s="22" r="AA1250">
        <v>22.35</v>
      </c>
      <c s="22" r="AB1250">
        <v>2.17</v>
      </c>
      <c s="22" r="AC1250">
        <v>1</v>
      </c>
      <c s="22" r="AD1250">
        <v>0.98</v>
      </c>
    </row>
    <row customHeight="1" r="1251" ht="12.0">
      <c s="13" r="A1251">
        <v>41327.0416666667</v>
      </c>
      <c s="16" r="B1251">
        <v>41327.0416666667</v>
      </c>
      <c s="13" r="C1251">
        <f>A1251+TIME(5,0,0)</f>
        <v>41327.25</v>
      </c>
      <c s="17" r="D1251">
        <f>DATE(YEAR(C1251),MONTH(C1251),DAY(C1251))</f>
        <v>41327</v>
      </c>
      <c s="18" r="E1251">
        <f>HOUR(C1251)</f>
        <v>6</v>
      </c>
      <c t="str" s="18" r="F1251">
        <f>CONCATENATE("LMsched:",(H1251*1000))</f>
        <v>LMsched:32000</v>
      </c>
      <c s="11" r="G1251">
        <v>32</v>
      </c>
      <c s="6" r="H1251">
        <v>32</v>
      </c>
      <c s="25" r="I1251">
        <v>0</v>
      </c>
      <c t="str" s="18" r="J1251">
        <f>CONCATENATE("LMbid:",(G1251*1000))</f>
        <v>LMbid:32000</v>
      </c>
      <c t="str" s="18" r="K1251">
        <f>CONCATENATE("LMUnscheduled:",(I1251*1000))</f>
        <v>LMUnscheduled:0</v>
      </c>
      <c t="str" s="18" r="L1251">
        <f>CONCATENATE("LMPlanned:",(N1251*1000))</f>
        <v>LMPlanned:0</v>
      </c>
      <c t="str" s="18" r="M1251">
        <f>CONCATENATE("LMSettled:",(P1251*1000))</f>
        <v>LMSettled:32000</v>
      </c>
      <c s="25" r="N1251">
        <v>0</v>
      </c>
      <c s="24" r="O1251"/>
      <c s="6" r="P1251">
        <v>32</v>
      </c>
      <c s="10" r="Q1251">
        <v>-1</v>
      </c>
      <c s="28" r="R1251">
        <v>-27.7</v>
      </c>
      <c s="28" r="S1251">
        <v>336.3</v>
      </c>
      <c s="10" r="T1251"/>
      <c s="20" r="U1251">
        <f>X1251*32</f>
        <v>344.96</v>
      </c>
      <c s="29" r="V1251">
        <f>IF((U1251=0),0,(S1251/U1251))</f>
        <v>0.974895640074212</v>
      </c>
      <c s="28" r="X1251">
        <f>(AA1251+AB1251)*AC1251</f>
        <v>10.78</v>
      </c>
      <c s="10" r="Y1251"/>
      <c s="22" r="AA1251">
        <v>7.35</v>
      </c>
      <c s="22" r="AB1251">
        <v>3.43</v>
      </c>
      <c s="22" r="AC1251">
        <v>1</v>
      </c>
      <c s="22" r="AD1251">
        <v>0.97</v>
      </c>
    </row>
    <row customHeight="1" r="1252" ht="12.0">
      <c s="13" r="A1252">
        <v>41327.0833333333</v>
      </c>
      <c s="16" r="B1252">
        <v>41327.0833333333</v>
      </c>
      <c s="13" r="C1252">
        <f>A1252+TIME(5,0,0)</f>
        <v>41327.2916666667</v>
      </c>
      <c s="17" r="D1252">
        <f>DATE(YEAR(C1252),MONTH(C1252),DAY(C1252))</f>
        <v>41327</v>
      </c>
      <c s="18" r="E1252">
        <f>HOUR(C1252)</f>
        <v>7</v>
      </c>
      <c t="str" s="18" r="F1252">
        <f>CONCATENATE("LMsched:",(H1252*1000))</f>
        <v>LMsched:32000</v>
      </c>
      <c s="11" r="G1252">
        <v>32</v>
      </c>
      <c s="6" r="H1252">
        <v>32</v>
      </c>
      <c s="25" r="I1252">
        <v>0</v>
      </c>
      <c t="str" s="18" r="J1252">
        <f>CONCATENATE("LMbid:",(G1252*1000))</f>
        <v>LMbid:32000</v>
      </c>
      <c t="str" s="18" r="K1252">
        <f>CONCATENATE("LMUnscheduled:",(I1252*1000))</f>
        <v>LMUnscheduled:0</v>
      </c>
      <c t="str" s="18" r="L1252">
        <f>CONCATENATE("LMPlanned:",(N1252*1000))</f>
        <v>LMPlanned:0</v>
      </c>
      <c t="str" s="18" r="M1252">
        <f>CONCATENATE("LMSettled:",(P1252*1000))</f>
        <v>LMSettled:32000</v>
      </c>
      <c s="25" r="N1252">
        <v>0</v>
      </c>
      <c s="24" r="O1252"/>
      <c s="6" r="P1252">
        <v>32</v>
      </c>
      <c s="10" r="Q1252">
        <v>-1</v>
      </c>
      <c s="28" r="R1252">
        <v>-28.98</v>
      </c>
      <c s="28" r="S1252">
        <v>562.07</v>
      </c>
      <c s="10" r="T1252"/>
      <c s="20" r="U1252">
        <f>X1252*32</f>
        <v>572.48</v>
      </c>
      <c s="29" r="V1252">
        <f>IF((U1252=0),0,(S1252/U1252))</f>
        <v>0.98181595863611</v>
      </c>
      <c s="28" r="X1252">
        <f>(AA1252+AB1252)*AC1252</f>
        <v>17.89</v>
      </c>
      <c s="10" r="Y1252"/>
      <c s="22" r="AA1252">
        <v>14.51</v>
      </c>
      <c s="22" r="AB1252">
        <v>3.38</v>
      </c>
      <c s="22" r="AC1252">
        <v>1</v>
      </c>
      <c s="22" r="AD1252">
        <v>0.98</v>
      </c>
    </row>
    <row customHeight="1" r="1253" ht="12.0">
      <c s="13" r="A1253">
        <v>41327.125</v>
      </c>
      <c s="16" r="B1253">
        <v>41327.125</v>
      </c>
      <c s="13" r="C1253">
        <f>A1253+TIME(5,0,0)</f>
        <v>41327.3333333333</v>
      </c>
      <c s="17" r="D1253">
        <f>DATE(YEAR(C1253),MONTH(C1253),DAY(C1253))</f>
        <v>41327</v>
      </c>
      <c s="18" r="E1253">
        <f>HOUR(C1253)</f>
        <v>8</v>
      </c>
      <c t="str" s="18" r="F1253">
        <f>CONCATENATE("LMsched:",(H1253*1000))</f>
        <v>LMsched:32000</v>
      </c>
      <c s="11" r="G1253">
        <v>32</v>
      </c>
      <c s="6" r="H1253">
        <v>32</v>
      </c>
      <c s="25" r="I1253">
        <v>0</v>
      </c>
      <c t="str" s="18" r="J1253">
        <f>CONCATENATE("LMbid:",(G1253*1000))</f>
        <v>LMbid:32000</v>
      </c>
      <c t="str" s="18" r="K1253">
        <f>CONCATENATE("LMUnscheduled:",(I1253*1000))</f>
        <v>LMUnscheduled:0</v>
      </c>
      <c t="str" s="18" r="L1253">
        <f>CONCATENATE("LMPlanned:",(N1253*1000))</f>
        <v>LMPlanned:0</v>
      </c>
      <c t="str" s="18" r="M1253">
        <f>CONCATENATE("LMSettled:",(P1253*1000))</f>
        <v>LMSettled:32000</v>
      </c>
      <c s="25" r="N1253">
        <v>0</v>
      </c>
      <c s="24" r="O1253"/>
      <c s="6" r="P1253">
        <v>32</v>
      </c>
      <c s="10" r="Q1253">
        <v>-2</v>
      </c>
      <c s="28" r="R1253">
        <v>-56.6</v>
      </c>
      <c s="28" r="S1253">
        <v>566.71</v>
      </c>
      <c s="10" r="T1253"/>
      <c s="20" r="U1253">
        <f>X1253*32</f>
        <v>578.24</v>
      </c>
      <c s="29" r="V1253">
        <f>IF((U1253=0),0,(S1253/U1253))</f>
        <v>0.980060182623132</v>
      </c>
      <c s="28" r="X1253">
        <f>(AA1253+AB1253)*AC1253</f>
        <v>18.07</v>
      </c>
      <c s="10" r="Y1253"/>
      <c s="22" r="AA1253">
        <v>14.16</v>
      </c>
      <c s="22" r="AB1253">
        <v>3.91</v>
      </c>
      <c s="22" r="AC1253">
        <v>1</v>
      </c>
      <c s="22" r="AD1253">
        <v>0.98</v>
      </c>
    </row>
    <row customHeight="1" r="1254" ht="12.0">
      <c s="13" r="A1254">
        <v>41327.1666666667</v>
      </c>
      <c s="16" r="B1254">
        <v>41327.1666666667</v>
      </c>
      <c s="13" r="C1254">
        <f>A1254+TIME(5,0,0)</f>
        <v>41327.375</v>
      </c>
      <c s="17" r="D1254">
        <f>DATE(YEAR(C1254),MONTH(C1254),DAY(C1254))</f>
        <v>41327</v>
      </c>
      <c s="18" r="E1254">
        <f>HOUR(C1254)</f>
        <v>9</v>
      </c>
      <c t="str" s="18" r="F1254">
        <f>CONCATENATE("LMsched:",(H1254*1000))</f>
        <v>LMsched:32000</v>
      </c>
      <c s="11" r="G1254">
        <v>32</v>
      </c>
      <c s="6" r="H1254">
        <v>32</v>
      </c>
      <c s="25" r="I1254">
        <v>0</v>
      </c>
      <c t="str" s="18" r="J1254">
        <f>CONCATENATE("LMbid:",(G1254*1000))</f>
        <v>LMbid:32000</v>
      </c>
      <c t="str" s="18" r="K1254">
        <f>CONCATENATE("LMUnscheduled:",(I1254*1000))</f>
        <v>LMUnscheduled:0</v>
      </c>
      <c t="str" s="18" r="L1254">
        <f>CONCATENATE("LMPlanned:",(N1254*1000))</f>
        <v>LMPlanned:0</v>
      </c>
      <c t="str" s="18" r="M1254">
        <f>CONCATENATE("LMSettled:",(P1254*1000))</f>
        <v>LMSettled:32000</v>
      </c>
      <c s="25" r="N1254">
        <v>0</v>
      </c>
      <c s="24" r="O1254"/>
      <c s="6" r="P1254">
        <v>32</v>
      </c>
      <c s="10" r="Q1254">
        <v>-2</v>
      </c>
      <c s="28" r="R1254">
        <v>-57.26</v>
      </c>
      <c s="28" r="S1254">
        <v>513.69</v>
      </c>
      <c s="10" r="T1254"/>
      <c s="20" r="U1254">
        <f>X1254*32</f>
        <v>524.16</v>
      </c>
      <c s="29" r="V1254">
        <f>IF((U1254=0),0,(S1254/U1254))</f>
        <v>0.980025183150183</v>
      </c>
      <c s="28" r="X1254">
        <f>(AA1254+AB1254)*AC1254</f>
        <v>16.38</v>
      </c>
      <c s="10" r="Y1254"/>
      <c s="22" r="AA1254">
        <v>13.49</v>
      </c>
      <c s="22" r="AB1254">
        <v>2.89</v>
      </c>
      <c s="22" r="AC1254">
        <v>1</v>
      </c>
      <c s="22" r="AD1254">
        <v>0.98</v>
      </c>
    </row>
    <row customHeight="1" r="1255" ht="12.0">
      <c s="13" r="A1255">
        <v>41327.2083333333</v>
      </c>
      <c s="16" r="B1255">
        <v>41327.2083333333</v>
      </c>
      <c s="13" r="C1255">
        <f>A1255+TIME(5,0,0)</f>
        <v>41327.4166666667</v>
      </c>
      <c s="17" r="D1255">
        <f>DATE(YEAR(C1255),MONTH(C1255),DAY(C1255))</f>
        <v>41327</v>
      </c>
      <c s="18" r="E1255">
        <f>HOUR(C1255)</f>
        <v>10</v>
      </c>
      <c t="str" s="18" r="F1255">
        <f>CONCATENATE("LMsched:",(H1255*1000))</f>
        <v>LMsched:32000</v>
      </c>
      <c s="11" r="G1255">
        <v>32</v>
      </c>
      <c s="6" r="H1255">
        <v>32</v>
      </c>
      <c s="25" r="I1255">
        <v>0</v>
      </c>
      <c t="str" s="18" r="J1255">
        <f>CONCATENATE("LMbid:",(G1255*1000))</f>
        <v>LMbid:32000</v>
      </c>
      <c t="str" s="18" r="K1255">
        <f>CONCATENATE("LMUnscheduled:",(I1255*1000))</f>
        <v>LMUnscheduled:0</v>
      </c>
      <c t="str" s="18" r="L1255">
        <f>CONCATENATE("LMPlanned:",(N1255*1000))</f>
        <v>LMPlanned:0</v>
      </c>
      <c t="str" s="18" r="M1255">
        <f>CONCATENATE("LMSettled:",(P1255*1000))</f>
        <v>LMSettled:32000</v>
      </c>
      <c s="25" r="N1255">
        <v>0</v>
      </c>
      <c s="24" r="O1255"/>
      <c s="6" r="P1255">
        <v>32</v>
      </c>
      <c s="10" r="Q1255">
        <v>0</v>
      </c>
      <c s="28" r="R1255">
        <v>0</v>
      </c>
      <c s="28" r="S1255">
        <v>553.77</v>
      </c>
      <c s="10" r="T1255"/>
      <c s="20" r="U1255">
        <f>X1255*32</f>
        <v>564.8</v>
      </c>
      <c s="29" r="V1255">
        <f>IF((U1255=0),0,(S1255/U1255))</f>
        <v>0.980470963172805</v>
      </c>
      <c s="28" r="X1255">
        <f>(AA1255+AB1255)*AC1255</f>
        <v>17.65</v>
      </c>
      <c s="10" r="Y1255"/>
      <c s="22" r="AA1255">
        <v>14.18</v>
      </c>
      <c s="22" r="AB1255">
        <v>3.47</v>
      </c>
      <c s="22" r="AC1255">
        <v>1</v>
      </c>
      <c s="22" r="AD1255">
        <v>0.98</v>
      </c>
    </row>
    <row customHeight="1" r="1256" ht="12.0">
      <c s="13" r="A1256">
        <v>41327.25</v>
      </c>
      <c s="16" r="B1256">
        <v>41327.25</v>
      </c>
      <c s="13" r="C1256">
        <f>A1256+TIME(5,0,0)</f>
        <v>41327.4583333333</v>
      </c>
      <c s="17" r="D1256">
        <f>DATE(YEAR(C1256),MONTH(C1256),DAY(C1256))</f>
        <v>41327</v>
      </c>
      <c s="18" r="E1256">
        <f>HOUR(C1256)</f>
        <v>11</v>
      </c>
      <c t="str" s="18" r="F1256">
        <f>CONCATENATE("LMsched:",(H1256*1000))</f>
        <v>LMsched:32000</v>
      </c>
      <c s="11" r="G1256">
        <v>32</v>
      </c>
      <c s="6" r="H1256">
        <v>32</v>
      </c>
      <c s="25" r="I1256">
        <v>0</v>
      </c>
      <c t="str" s="18" r="J1256">
        <f>CONCATENATE("LMbid:",(G1256*1000))</f>
        <v>LMbid:32000</v>
      </c>
      <c t="str" s="18" r="K1256">
        <f>CONCATENATE("LMUnscheduled:",(I1256*1000))</f>
        <v>LMUnscheduled:0</v>
      </c>
      <c t="str" s="18" r="L1256">
        <f>CONCATENATE("LMPlanned:",(N1256*1000))</f>
        <v>LMPlanned:0</v>
      </c>
      <c t="str" s="18" r="M1256">
        <f>CONCATENATE("LMSettled:",(P1256*1000))</f>
        <v>LMSettled:32000</v>
      </c>
      <c s="25" r="N1256">
        <v>0</v>
      </c>
      <c s="24" r="O1256"/>
      <c s="6" r="P1256">
        <v>32</v>
      </c>
      <c s="10" r="Q1256">
        <v>-2</v>
      </c>
      <c s="28" r="R1256">
        <v>-55.72</v>
      </c>
      <c s="28" r="S1256">
        <v>477.91</v>
      </c>
      <c s="10" r="T1256"/>
      <c s="20" r="U1256">
        <f>X1256*32</f>
        <v>491.2</v>
      </c>
      <c s="29" r="V1256">
        <f>IF((U1256=0),0,(S1256/U1256))</f>
        <v>0.972943811074919</v>
      </c>
      <c s="28" r="X1256">
        <f>(AA1256+AB1256)*AC1256</f>
        <v>15.35</v>
      </c>
      <c s="10" r="Y1256"/>
      <c s="22" r="AA1256">
        <v>11</v>
      </c>
      <c s="22" r="AB1256">
        <v>4.35</v>
      </c>
      <c s="22" r="AC1256">
        <v>1</v>
      </c>
      <c s="22" r="AD1256">
        <v>0.97</v>
      </c>
    </row>
    <row customHeight="1" r="1257" ht="12.0">
      <c s="13" r="A1257">
        <v>41327.2916666667</v>
      </c>
      <c s="16" r="B1257">
        <v>41327.2916666667</v>
      </c>
      <c s="13" r="C1257">
        <f>A1257+TIME(5,0,0)</f>
        <v>41327.5</v>
      </c>
      <c s="17" r="D1257">
        <f>DATE(YEAR(C1257),MONTH(C1257),DAY(C1257))</f>
        <v>41327</v>
      </c>
      <c s="18" r="E1257">
        <f>HOUR(C1257)</f>
        <v>12</v>
      </c>
      <c t="str" s="18" r="F1257">
        <f>CONCATENATE("LMsched:",(H1257*1000))</f>
        <v>LMsched:32000</v>
      </c>
      <c s="11" r="G1257">
        <v>32</v>
      </c>
      <c s="6" r="H1257">
        <v>32</v>
      </c>
      <c s="25" r="I1257">
        <v>0</v>
      </c>
      <c t="str" s="18" r="J1257">
        <f>CONCATENATE("LMbid:",(G1257*1000))</f>
        <v>LMbid:32000</v>
      </c>
      <c t="str" s="18" r="K1257">
        <f>CONCATENATE("LMUnscheduled:",(I1257*1000))</f>
        <v>LMUnscheduled:0</v>
      </c>
      <c t="str" s="18" r="L1257">
        <f>CONCATENATE("LMPlanned:",(N1257*1000))</f>
        <v>LMPlanned:0</v>
      </c>
      <c t="str" s="18" r="M1257">
        <f>CONCATENATE("LMSettled:",(P1257*1000))</f>
        <v>LMSettled:32000</v>
      </c>
      <c s="25" r="N1257">
        <v>0</v>
      </c>
      <c s="24" r="O1257"/>
      <c s="6" r="P1257">
        <v>32</v>
      </c>
      <c s="10" r="Q1257">
        <v>-1</v>
      </c>
      <c s="28" r="R1257">
        <v>-30.07</v>
      </c>
      <c s="28" r="S1257">
        <v>353.85</v>
      </c>
      <c s="10" r="T1257"/>
      <c s="20" r="U1257">
        <f>X1257*32</f>
        <v>360.64</v>
      </c>
      <c s="29" r="V1257">
        <f>IF((U1257=0),0,(S1257/U1257))</f>
        <v>0.981172360248447</v>
      </c>
      <c s="28" r="X1257">
        <f>(AA1257+AB1257)*AC1257</f>
        <v>11.27</v>
      </c>
      <c s="10" r="Y1257"/>
      <c s="22" r="AA1257">
        <v>7.06</v>
      </c>
      <c s="22" r="AB1257">
        <v>4.21</v>
      </c>
      <c s="22" r="AC1257">
        <v>1</v>
      </c>
      <c s="22" r="AD1257">
        <v>0.98</v>
      </c>
    </row>
    <row customHeight="1" r="1258" ht="12.0">
      <c s="13" r="A1258">
        <v>41327.3333333333</v>
      </c>
      <c s="16" r="B1258">
        <v>41327.3333333333</v>
      </c>
      <c s="13" r="C1258">
        <f>A1258+TIME(5,0,0)</f>
        <v>41327.5416666667</v>
      </c>
      <c s="17" r="D1258">
        <f>DATE(YEAR(C1258),MONTH(C1258),DAY(C1258))</f>
        <v>41327</v>
      </c>
      <c s="18" r="E1258">
        <f>HOUR(C1258)</f>
        <v>13</v>
      </c>
      <c t="str" s="18" r="F1258">
        <f>CONCATENATE("LMsched:",(H1258*1000))</f>
        <v>LMsched:32000</v>
      </c>
      <c s="11" r="G1258">
        <v>32</v>
      </c>
      <c s="6" r="H1258">
        <v>32</v>
      </c>
      <c s="25" r="I1258">
        <v>0</v>
      </c>
      <c t="str" s="18" r="J1258">
        <f>CONCATENATE("LMbid:",(G1258*1000))</f>
        <v>LMbid:32000</v>
      </c>
      <c t="str" s="18" r="K1258">
        <f>CONCATENATE("LMUnscheduled:",(I1258*1000))</f>
        <v>LMUnscheduled:0</v>
      </c>
      <c t="str" s="18" r="L1258">
        <f>CONCATENATE("LMPlanned:",(N1258*1000))</f>
        <v>LMPlanned:0</v>
      </c>
      <c t="str" s="18" r="M1258">
        <f>CONCATENATE("LMSettled:",(P1258*1000))</f>
        <v>LMSettled:32000</v>
      </c>
      <c s="25" r="N1258">
        <v>0</v>
      </c>
      <c s="24" r="O1258"/>
      <c s="6" r="P1258">
        <v>32</v>
      </c>
      <c s="10" r="Q1258">
        <v>-2</v>
      </c>
      <c s="28" r="R1258">
        <v>-59.7</v>
      </c>
      <c s="28" r="S1258">
        <v>211.51</v>
      </c>
      <c s="10" r="T1258"/>
      <c s="20" r="U1258">
        <f>X1258*32</f>
        <v>217.28</v>
      </c>
      <c s="29" r="V1258">
        <f>IF((U1258=0),0,(S1258/U1258))</f>
        <v>0.97344440353461</v>
      </c>
      <c s="28" r="X1258">
        <f>(AA1258+AB1258)*AC1258</f>
        <v>6.79</v>
      </c>
      <c s="10" r="Y1258"/>
      <c s="22" r="AA1258">
        <v>4.86</v>
      </c>
      <c s="22" r="AB1258">
        <v>1.93</v>
      </c>
      <c s="22" r="AC1258">
        <v>1</v>
      </c>
      <c s="22" r="AD1258">
        <v>0.97</v>
      </c>
    </row>
    <row customHeight="1" r="1259" ht="12.0">
      <c s="13" r="A1259">
        <v>41327.375</v>
      </c>
      <c s="16" r="B1259">
        <v>41327.375</v>
      </c>
      <c s="13" r="C1259">
        <f>A1259+TIME(5,0,0)</f>
        <v>41327.5833333333</v>
      </c>
      <c s="17" r="D1259">
        <f>DATE(YEAR(C1259),MONTH(C1259),DAY(C1259))</f>
        <v>41327</v>
      </c>
      <c s="18" r="E1259">
        <f>HOUR(C1259)</f>
        <v>14</v>
      </c>
      <c t="str" s="18" r="F1259">
        <f>CONCATENATE("LMsched:",(H1259*1000))</f>
        <v>LMsched:32000</v>
      </c>
      <c s="11" r="G1259">
        <v>32</v>
      </c>
      <c s="6" r="H1259">
        <v>32</v>
      </c>
      <c s="25" r="I1259">
        <v>0</v>
      </c>
      <c t="str" s="18" r="J1259">
        <f>CONCATENATE("LMbid:",(G1259*1000))</f>
        <v>LMbid:32000</v>
      </c>
      <c t="str" s="18" r="K1259">
        <f>CONCATENATE("LMUnscheduled:",(I1259*1000))</f>
        <v>LMUnscheduled:0</v>
      </c>
      <c t="str" s="18" r="L1259">
        <f>CONCATENATE("LMPlanned:",(N1259*1000))</f>
        <v>LMPlanned:0</v>
      </c>
      <c t="str" s="18" r="M1259">
        <f>CONCATENATE("LMSettled:",(P1259*1000))</f>
        <v>LMSettled:32000</v>
      </c>
      <c s="25" r="N1259">
        <v>0</v>
      </c>
      <c s="24" r="O1259"/>
      <c s="6" r="P1259">
        <v>32</v>
      </c>
      <c s="10" r="Q1259">
        <v>-1</v>
      </c>
      <c s="28" r="R1259">
        <v>-30.86</v>
      </c>
      <c s="28" r="S1259">
        <v>396.4</v>
      </c>
      <c s="10" r="T1259"/>
      <c s="20" r="U1259">
        <f>X1259*32</f>
        <v>406.72</v>
      </c>
      <c s="29" r="V1259">
        <f>IF((U1259=0),0,(S1259/U1259))</f>
        <v>0.97462627852085</v>
      </c>
      <c s="28" r="X1259">
        <f>(AA1259+AB1259)*AC1259</f>
        <v>12.71</v>
      </c>
      <c s="10" r="Y1259"/>
      <c s="22" r="AA1259">
        <v>8.91</v>
      </c>
      <c s="22" r="AB1259">
        <v>3.8</v>
      </c>
      <c s="22" r="AC1259">
        <v>1</v>
      </c>
      <c s="22" r="AD1259">
        <v>0.97</v>
      </c>
    </row>
    <row customHeight="1" r="1260" ht="12.0">
      <c s="13" r="A1260">
        <v>41327.4166666667</v>
      </c>
      <c s="16" r="B1260">
        <v>41327.4166666667</v>
      </c>
      <c s="13" r="C1260">
        <f>A1260+TIME(5,0,0)</f>
        <v>41327.625</v>
      </c>
      <c s="17" r="D1260">
        <f>DATE(YEAR(C1260),MONTH(C1260),DAY(C1260))</f>
        <v>41327</v>
      </c>
      <c s="18" r="E1260">
        <f>HOUR(C1260)</f>
        <v>15</v>
      </c>
      <c t="str" s="18" r="F1260">
        <f>CONCATENATE("LMsched:",(H1260*1000))</f>
        <v>LMsched:32000</v>
      </c>
      <c s="11" r="G1260">
        <v>32</v>
      </c>
      <c s="6" r="H1260">
        <v>32</v>
      </c>
      <c s="25" r="I1260">
        <v>0</v>
      </c>
      <c t="str" s="18" r="J1260">
        <f>CONCATENATE("LMbid:",(G1260*1000))</f>
        <v>LMbid:32000</v>
      </c>
      <c t="str" s="18" r="K1260">
        <f>CONCATENATE("LMUnscheduled:",(I1260*1000))</f>
        <v>LMUnscheduled:0</v>
      </c>
      <c t="str" s="18" r="L1260">
        <f>CONCATENATE("LMPlanned:",(N1260*1000))</f>
        <v>LMPlanned:0</v>
      </c>
      <c t="str" s="18" r="M1260">
        <f>CONCATENATE("LMSettled:",(P1260*1000))</f>
        <v>LMSettled:32000</v>
      </c>
      <c s="25" r="N1260">
        <v>0</v>
      </c>
      <c s="24" r="O1260"/>
      <c s="6" r="P1260">
        <v>32</v>
      </c>
      <c s="10" r="Q1260">
        <v>-1</v>
      </c>
      <c s="28" r="R1260">
        <v>-34.71</v>
      </c>
      <c s="28" r="S1260">
        <v>605.42</v>
      </c>
      <c s="10" r="T1260"/>
      <c s="20" r="U1260">
        <f>X1260*32</f>
        <v>617.92</v>
      </c>
      <c s="29" r="V1260">
        <f>IF((U1260=0),0,(S1260/U1260))</f>
        <v>0.979770844122216</v>
      </c>
      <c s="28" r="X1260">
        <f>(AA1260+AB1260)*AC1260</f>
        <v>19.31</v>
      </c>
      <c s="10" r="Y1260"/>
      <c s="22" r="AA1260">
        <v>16.13</v>
      </c>
      <c s="22" r="AB1260">
        <v>3.18</v>
      </c>
      <c s="22" r="AC1260">
        <v>1</v>
      </c>
      <c s="22" r="AD1260">
        <v>0.98</v>
      </c>
    </row>
    <row customHeight="1" r="1261" ht="12.0">
      <c s="13" r="A1261">
        <v>41327.4583333333</v>
      </c>
      <c s="16" r="B1261">
        <v>41327.4583333333</v>
      </c>
      <c s="13" r="C1261">
        <f>A1261+TIME(5,0,0)</f>
        <v>41327.6666666667</v>
      </c>
      <c s="17" r="D1261">
        <f>DATE(YEAR(C1261),MONTH(C1261),DAY(C1261))</f>
        <v>41327</v>
      </c>
      <c s="18" r="E1261">
        <f>HOUR(C1261)</f>
        <v>16</v>
      </c>
      <c t="str" s="18" r="F1261">
        <f>CONCATENATE("LMsched:",(H1261*1000))</f>
        <v>LMsched:32000</v>
      </c>
      <c s="11" r="G1261">
        <v>32</v>
      </c>
      <c s="6" r="H1261">
        <v>32</v>
      </c>
      <c s="25" r="I1261">
        <v>0</v>
      </c>
      <c t="str" s="18" r="J1261">
        <f>CONCATENATE("LMbid:",(G1261*1000))</f>
        <v>LMbid:32000</v>
      </c>
      <c t="str" s="18" r="K1261">
        <f>CONCATENATE("LMUnscheduled:",(I1261*1000))</f>
        <v>LMUnscheduled:0</v>
      </c>
      <c t="str" s="18" r="L1261">
        <f>CONCATENATE("LMPlanned:",(N1261*1000))</f>
        <v>LMPlanned:0</v>
      </c>
      <c t="str" s="18" r="M1261">
        <f>CONCATENATE("LMSettled:",(P1261*1000))</f>
        <v>LMSettled:32000</v>
      </c>
      <c s="25" r="N1261">
        <v>0</v>
      </c>
      <c s="24" r="O1261"/>
      <c s="6" r="P1261">
        <v>32</v>
      </c>
      <c s="10" r="Q1261">
        <v>-2</v>
      </c>
      <c s="28" r="R1261">
        <v>-76.5</v>
      </c>
      <c s="28" r="S1261">
        <v>922.66</v>
      </c>
      <c s="10" r="T1261"/>
      <c s="20" r="U1261">
        <f>X1261*32</f>
        <v>939.52</v>
      </c>
      <c s="29" r="V1261">
        <f>IF((U1261=0),0,(S1261/U1261))</f>
        <v>0.982054666212534</v>
      </c>
      <c s="28" r="X1261">
        <f>(AA1261+AB1261)*AC1261</f>
        <v>29.36</v>
      </c>
      <c s="10" r="Y1261"/>
      <c s="22" r="AA1261">
        <v>25.97</v>
      </c>
      <c s="22" r="AB1261">
        <v>3.39</v>
      </c>
      <c s="22" r="AC1261">
        <v>1</v>
      </c>
      <c s="22" r="AD1261">
        <v>0.98</v>
      </c>
    </row>
    <row customHeight="1" r="1262" ht="12.0">
      <c s="13" r="A1262">
        <v>41327.5</v>
      </c>
      <c s="16" r="B1262">
        <v>41327.5</v>
      </c>
      <c s="13" r="C1262">
        <f>A1262+TIME(5,0,0)</f>
        <v>41327.7083333333</v>
      </c>
      <c s="17" r="D1262">
        <f>DATE(YEAR(C1262),MONTH(C1262),DAY(C1262))</f>
        <v>41327</v>
      </c>
      <c s="18" r="E1262">
        <f>HOUR(C1262)</f>
        <v>17</v>
      </c>
      <c t="str" s="18" r="F1262">
        <f>CONCATENATE("LMsched:",(H1262*1000))</f>
        <v>LMsched:32000</v>
      </c>
      <c s="11" r="G1262">
        <v>32</v>
      </c>
      <c s="6" r="H1262">
        <v>32</v>
      </c>
      <c s="25" r="I1262">
        <v>0</v>
      </c>
      <c t="str" s="18" r="J1262">
        <f>CONCATENATE("LMbid:",(G1262*1000))</f>
        <v>LMbid:32000</v>
      </c>
      <c t="str" s="18" r="K1262">
        <f>CONCATENATE("LMUnscheduled:",(I1262*1000))</f>
        <v>LMUnscheduled:0</v>
      </c>
      <c t="str" s="18" r="L1262">
        <f>CONCATENATE("LMPlanned:",(N1262*1000))</f>
        <v>LMPlanned:0</v>
      </c>
      <c t="str" s="18" r="M1262">
        <f>CONCATENATE("LMSettled:",(P1262*1000))</f>
        <v>LMSettled:32000</v>
      </c>
      <c s="25" r="N1262">
        <v>0</v>
      </c>
      <c s="24" r="O1262"/>
      <c s="6" r="P1262">
        <v>32</v>
      </c>
      <c s="10" r="Q1262">
        <v>0</v>
      </c>
      <c s="28" r="R1262">
        <v>0</v>
      </c>
      <c s="28" r="S1262">
        <v>1041.58</v>
      </c>
      <c s="10" r="T1262"/>
      <c s="20" r="U1262">
        <f>X1262*32</f>
        <v>1061.12</v>
      </c>
      <c s="29" r="V1262">
        <f>IF((U1262=0),0,(S1262/U1262))</f>
        <v>0.981585494571773</v>
      </c>
      <c s="28" r="X1262">
        <f>(AA1262+AB1262)*AC1262</f>
        <v>33.16</v>
      </c>
      <c s="10" r="Y1262"/>
      <c s="22" r="AA1262">
        <v>29</v>
      </c>
      <c s="22" r="AB1262">
        <v>4.16</v>
      </c>
      <c s="22" r="AC1262">
        <v>1</v>
      </c>
      <c s="22" r="AD1262">
        <v>0.98</v>
      </c>
    </row>
    <row customHeight="1" r="1263" ht="12.0">
      <c s="13" r="A1263">
        <v>41327.5416666667</v>
      </c>
      <c s="16" r="B1263">
        <v>41327.5416666667</v>
      </c>
      <c s="13" r="C1263">
        <f>A1263+TIME(5,0,0)</f>
        <v>41327.75</v>
      </c>
      <c s="17" r="D1263">
        <f>DATE(YEAR(C1263),MONTH(C1263),DAY(C1263))</f>
        <v>41327</v>
      </c>
      <c s="18" r="E1263">
        <f>HOUR(C1263)</f>
        <v>18</v>
      </c>
      <c t="str" s="18" r="F1263">
        <f>CONCATENATE("LMsched:",(H1263*1000))</f>
        <v>LMsched:32000</v>
      </c>
      <c s="11" r="G1263">
        <v>32</v>
      </c>
      <c s="6" r="H1263">
        <v>32</v>
      </c>
      <c s="25" r="I1263">
        <v>0</v>
      </c>
      <c t="str" s="18" r="J1263">
        <f>CONCATENATE("LMbid:",(G1263*1000))</f>
        <v>LMbid:32000</v>
      </c>
      <c t="str" s="18" r="K1263">
        <f>CONCATENATE("LMUnscheduled:",(I1263*1000))</f>
        <v>LMUnscheduled:0</v>
      </c>
      <c t="str" s="18" r="L1263">
        <f>CONCATENATE("LMPlanned:",(N1263*1000))</f>
        <v>LMPlanned:0</v>
      </c>
      <c t="str" s="18" r="M1263">
        <f>CONCATENATE("LMSettled:",(P1263*1000))</f>
        <v>LMSettled:32000</v>
      </c>
      <c s="25" r="N1263">
        <v>0</v>
      </c>
      <c s="24" r="O1263"/>
      <c s="6" r="P1263">
        <v>32</v>
      </c>
      <c s="10" r="Q1263">
        <v>-1</v>
      </c>
      <c s="28" r="R1263">
        <v>-34.65</v>
      </c>
      <c s="28" r="S1263">
        <v>847.7</v>
      </c>
      <c s="10" r="T1263"/>
      <c s="20" r="U1263">
        <f>X1263*32</f>
        <v>871.36</v>
      </c>
      <c s="29" r="V1263">
        <f>IF((U1263=0),0,(S1263/U1263))</f>
        <v>0.9728470437018</v>
      </c>
      <c s="28" r="X1263">
        <f>(AA1263+AB1263)*AC1263</f>
        <v>27.23</v>
      </c>
      <c s="10" r="Y1263"/>
      <c s="22" r="AA1263">
        <v>23.01</v>
      </c>
      <c s="22" r="AB1263">
        <v>4.22</v>
      </c>
      <c s="22" r="AC1263">
        <v>1</v>
      </c>
      <c s="22" r="AD1263">
        <v>0.97</v>
      </c>
    </row>
    <row customHeight="1" r="1264" ht="12.0">
      <c s="13" r="A1264">
        <v>41327.5833333333</v>
      </c>
      <c s="16" r="B1264">
        <v>41327.5833333333</v>
      </c>
      <c s="13" r="C1264">
        <f>A1264+TIME(5,0,0)</f>
        <v>41327.7916666667</v>
      </c>
      <c s="17" r="D1264">
        <f>DATE(YEAR(C1264),MONTH(C1264),DAY(C1264))</f>
        <v>41327</v>
      </c>
      <c s="18" r="E1264">
        <f>HOUR(C1264)</f>
        <v>19</v>
      </c>
      <c t="str" s="18" r="F1264">
        <f>CONCATENATE("LMsched:",(H1264*1000))</f>
        <v>LMsched:32000</v>
      </c>
      <c s="11" r="G1264">
        <v>32</v>
      </c>
      <c s="6" r="H1264">
        <v>32</v>
      </c>
      <c s="25" r="I1264">
        <v>0</v>
      </c>
      <c t="str" s="18" r="J1264">
        <f>CONCATENATE("LMbid:",(G1264*1000))</f>
        <v>LMbid:32000</v>
      </c>
      <c t="str" s="18" r="K1264">
        <f>CONCATENATE("LMUnscheduled:",(I1264*1000))</f>
        <v>LMUnscheduled:0</v>
      </c>
      <c t="str" s="18" r="L1264">
        <f>CONCATENATE("LMPlanned:",(N1264*1000))</f>
        <v>LMPlanned:0</v>
      </c>
      <c t="str" s="18" r="M1264">
        <f>CONCATENATE("LMSettled:",(P1264*1000))</f>
        <v>LMSettled:32000</v>
      </c>
      <c s="25" r="N1264">
        <v>0</v>
      </c>
      <c s="24" r="O1264"/>
      <c s="6" r="P1264">
        <v>32</v>
      </c>
      <c s="10" r="Q1264">
        <v>-1</v>
      </c>
      <c s="28" r="R1264">
        <v>-35.27</v>
      </c>
      <c s="28" r="S1264">
        <v>520.77</v>
      </c>
      <c s="10" r="T1264"/>
      <c s="20" r="U1264">
        <f>X1264*32</f>
        <v>541.44</v>
      </c>
      <c s="29" r="V1264">
        <f>IF((U1264=0),0,(S1264/U1264))</f>
        <v>0.961824024822695</v>
      </c>
      <c s="28" r="X1264">
        <f>(AA1264+AB1264)*AC1264</f>
        <v>16.92</v>
      </c>
      <c s="10" r="Y1264"/>
      <c s="22" r="AA1264">
        <v>12.06</v>
      </c>
      <c s="22" r="AB1264">
        <v>4.86</v>
      </c>
      <c s="22" r="AC1264">
        <v>1</v>
      </c>
      <c s="22" r="AD1264">
        <v>0.96</v>
      </c>
    </row>
    <row customHeight="1" r="1265" ht="12.0">
      <c s="13" r="A1265">
        <v>41327.625</v>
      </c>
      <c s="16" r="B1265">
        <v>41327.625</v>
      </c>
      <c s="13" r="C1265">
        <f>A1265+TIME(5,0,0)</f>
        <v>41327.8333333333</v>
      </c>
      <c s="17" r="D1265">
        <f>DATE(YEAR(C1265),MONTH(C1265),DAY(C1265))</f>
        <v>41327</v>
      </c>
      <c s="18" r="E1265">
        <f>HOUR(C1265)</f>
        <v>20</v>
      </c>
      <c t="str" s="18" r="F1265">
        <f>CONCATENATE("LMsched:",(H1265*1000))</f>
        <v>LMsched:32000</v>
      </c>
      <c s="11" r="G1265">
        <v>32</v>
      </c>
      <c s="6" r="H1265">
        <v>32</v>
      </c>
      <c s="25" r="I1265">
        <v>0</v>
      </c>
      <c t="str" s="18" r="J1265">
        <f>CONCATENATE("LMbid:",(G1265*1000))</f>
        <v>LMbid:32000</v>
      </c>
      <c t="str" s="18" r="K1265">
        <f>CONCATENATE("LMUnscheduled:",(I1265*1000))</f>
        <v>LMUnscheduled:0</v>
      </c>
      <c t="str" s="18" r="L1265">
        <f>CONCATENATE("LMPlanned:",(N1265*1000))</f>
        <v>LMPlanned:0</v>
      </c>
      <c t="str" s="18" r="M1265">
        <f>CONCATENATE("LMSettled:",(P1265*1000))</f>
        <v>LMSettled:32000</v>
      </c>
      <c s="25" r="N1265">
        <v>0</v>
      </c>
      <c s="24" r="O1265"/>
      <c s="6" r="P1265">
        <v>32</v>
      </c>
      <c s="10" r="Q1265">
        <v>-1</v>
      </c>
      <c s="28" r="R1265">
        <v>-31.9</v>
      </c>
      <c s="28" r="S1265">
        <v>459.5</v>
      </c>
      <c s="10" r="T1265"/>
      <c s="20" r="U1265">
        <f>X1265*32</f>
        <v>652.8</v>
      </c>
      <c s="29" r="V1265">
        <f>IF((U1265=0),0,(S1265/U1265))</f>
        <v>0.703890931372549</v>
      </c>
      <c s="28" r="X1265">
        <f>(AA1265+AB1265)*AC1265</f>
        <v>20.4</v>
      </c>
      <c s="10" r="Y1265"/>
      <c s="22" r="AA1265">
        <v>16.64</v>
      </c>
      <c s="22" r="AB1265">
        <v>3.76</v>
      </c>
      <c s="22" r="AC1265">
        <v>1</v>
      </c>
      <c s="22" r="AD1265">
        <v>0.7</v>
      </c>
    </row>
    <row customHeight="1" r="1266" ht="12.0">
      <c s="13" r="A1266">
        <v>41327.6666666667</v>
      </c>
      <c s="16" r="B1266">
        <v>41327.6666666667</v>
      </c>
      <c s="13" r="C1266">
        <f>A1266+TIME(5,0,0)</f>
        <v>41327.875</v>
      </c>
      <c s="17" r="D1266">
        <f>DATE(YEAR(C1266),MONTH(C1266),DAY(C1266))</f>
        <v>41327</v>
      </c>
      <c s="18" r="E1266">
        <f>HOUR(C1266)</f>
        <v>21</v>
      </c>
      <c t="str" s="18" r="F1266">
        <f>CONCATENATE("LMsched:",(H1266*1000))</f>
        <v>LMsched:32000</v>
      </c>
      <c s="11" r="G1266">
        <v>32</v>
      </c>
      <c s="6" r="H1266">
        <v>32</v>
      </c>
      <c s="25" r="I1266">
        <v>0</v>
      </c>
      <c t="str" s="18" r="J1266">
        <f>CONCATENATE("LMbid:",(G1266*1000))</f>
        <v>LMbid:32000</v>
      </c>
      <c t="str" s="18" r="K1266">
        <f>CONCATENATE("LMUnscheduled:",(I1266*1000))</f>
        <v>LMUnscheduled:0</v>
      </c>
      <c t="str" s="18" r="L1266">
        <f>CONCATENATE("LMPlanned:",(N1266*1000))</f>
        <v>LMPlanned:0</v>
      </c>
      <c t="str" s="18" r="M1266">
        <f>CONCATENATE("LMSettled:",(P1266*1000))</f>
        <v>LMSettled:32000</v>
      </c>
      <c s="25" r="N1266">
        <v>0</v>
      </c>
      <c s="24" r="O1266"/>
      <c s="6" r="P1266">
        <v>32</v>
      </c>
      <c s="10" r="Q1266">
        <v>-2</v>
      </c>
      <c s="28" r="R1266">
        <v>-63.72</v>
      </c>
      <c s="28" r="S1266">
        <v>479.92</v>
      </c>
      <c s="10" r="T1266"/>
      <c s="20" r="U1266">
        <f>X1266*32</f>
        <v>491.2</v>
      </c>
      <c s="29" r="V1266">
        <f>IF((U1266=0),0,(S1266/U1266))</f>
        <v>0.977035830618892</v>
      </c>
      <c s="28" r="X1266">
        <f>(AA1266+AB1266)*AC1266</f>
        <v>15.35</v>
      </c>
      <c s="10" r="Y1266"/>
      <c s="22" r="AA1266">
        <v>11</v>
      </c>
      <c s="22" r="AB1266">
        <v>4.35</v>
      </c>
      <c s="22" r="AC1266">
        <v>1</v>
      </c>
      <c s="22" r="AD1266">
        <v>0.98</v>
      </c>
    </row>
    <row customHeight="1" r="1267" ht="12.0">
      <c s="13" r="A1267">
        <v>41327.7083333333</v>
      </c>
      <c s="16" r="B1267">
        <v>41327.7083333333</v>
      </c>
      <c s="13" r="C1267">
        <f>A1267+TIME(5,0,0)</f>
        <v>41327.9166666667</v>
      </c>
      <c s="17" r="D1267">
        <f>DATE(YEAR(C1267),MONTH(C1267),DAY(C1267))</f>
        <v>41327</v>
      </c>
      <c s="18" r="E1267">
        <f>HOUR(C1267)</f>
        <v>22</v>
      </c>
      <c t="str" s="18" r="F1267">
        <f>CONCATENATE("LMsched:",(H1267*1000))</f>
        <v>LMsched:32000</v>
      </c>
      <c s="11" r="G1267">
        <v>32</v>
      </c>
      <c s="6" r="H1267">
        <v>32</v>
      </c>
      <c s="25" r="I1267">
        <v>0</v>
      </c>
      <c t="str" s="18" r="J1267">
        <f>CONCATENATE("LMbid:",(G1267*1000))</f>
        <v>LMbid:32000</v>
      </c>
      <c t="str" s="18" r="K1267">
        <f>CONCATENATE("LMUnscheduled:",(I1267*1000))</f>
        <v>LMUnscheduled:0</v>
      </c>
      <c t="str" s="18" r="L1267">
        <f>CONCATENATE("LMPlanned:",(N1267*1000))</f>
        <v>LMPlanned:0</v>
      </c>
      <c t="str" s="18" r="M1267">
        <f>CONCATENATE("LMSettled:",(P1267*1000))</f>
        <v>LMSettled:32000</v>
      </c>
      <c s="25" r="N1267">
        <v>0</v>
      </c>
      <c s="24" r="O1267"/>
      <c s="6" r="P1267">
        <v>32</v>
      </c>
      <c s="10" r="Q1267">
        <v>-1</v>
      </c>
      <c s="28" r="R1267">
        <v>-30.38</v>
      </c>
      <c s="28" r="S1267">
        <v>734.05</v>
      </c>
      <c s="10" r="T1267"/>
      <c s="20" r="U1267">
        <f>X1267*32</f>
        <v>760.96</v>
      </c>
      <c s="29" r="V1267">
        <f>IF((U1267=0),0,(S1267/U1267))</f>
        <v>0.964636774600505</v>
      </c>
      <c s="28" r="X1267">
        <f>(AA1267+AB1267)*AC1267</f>
        <v>23.78</v>
      </c>
      <c s="10" r="Y1267"/>
      <c s="22" r="AA1267">
        <v>20.43</v>
      </c>
      <c s="22" r="AB1267">
        <v>3.35</v>
      </c>
      <c s="22" r="AC1267">
        <v>1</v>
      </c>
      <c s="22" r="AD1267">
        <v>0.96</v>
      </c>
    </row>
    <row customHeight="1" r="1268" ht="12.0">
      <c s="13" r="A1268">
        <v>41327.75</v>
      </c>
      <c s="16" r="B1268">
        <v>41327.75</v>
      </c>
      <c s="13" r="C1268">
        <f>A1268+TIME(5,0,0)</f>
        <v>41327.9583333333</v>
      </c>
      <c s="17" r="D1268">
        <f>DATE(YEAR(C1268),MONTH(C1268),DAY(C1268))</f>
        <v>41327</v>
      </c>
      <c s="18" r="E1268">
        <f>HOUR(C1268)</f>
        <v>23</v>
      </c>
      <c t="str" s="18" r="F1268">
        <f>CONCATENATE("LMsched:",(H1268*1000))</f>
        <v>LMsched:32000</v>
      </c>
      <c s="11" r="G1268">
        <v>32</v>
      </c>
      <c s="6" r="H1268">
        <v>32</v>
      </c>
      <c s="25" r="I1268">
        <v>0</v>
      </c>
      <c t="str" s="18" r="J1268">
        <f>CONCATENATE("LMbid:",(G1268*1000))</f>
        <v>LMbid:32000</v>
      </c>
      <c t="str" s="18" r="K1268">
        <f>CONCATENATE("LMUnscheduled:",(I1268*1000))</f>
        <v>LMUnscheduled:0</v>
      </c>
      <c t="str" s="18" r="L1268">
        <f>CONCATENATE("LMPlanned:",(N1268*1000))</f>
        <v>LMPlanned:0</v>
      </c>
      <c t="str" s="18" r="M1268">
        <f>CONCATENATE("LMSettled:",(P1268*1000))</f>
        <v>LMSettled:32000</v>
      </c>
      <c s="25" r="N1268">
        <v>0</v>
      </c>
      <c s="24" r="O1268"/>
      <c s="6" r="P1268">
        <v>32</v>
      </c>
      <c s="10" r="Q1268">
        <v>0</v>
      </c>
      <c s="28" r="R1268">
        <v>0</v>
      </c>
      <c s="28" r="S1268">
        <v>476.46</v>
      </c>
      <c s="10" r="T1268"/>
      <c s="20" r="U1268">
        <f>X1268*32</f>
        <v>512.96</v>
      </c>
      <c s="29" r="V1268">
        <f>IF((U1268=0),0,(S1268/U1268))</f>
        <v>0.928844354335621</v>
      </c>
      <c s="28" r="X1268">
        <f>(AA1268+AB1268)*AC1268</f>
        <v>16.03</v>
      </c>
      <c s="10" r="Y1268"/>
      <c s="22" r="AA1268">
        <v>13.9</v>
      </c>
      <c s="22" r="AB1268">
        <v>2.13</v>
      </c>
      <c s="22" r="AC1268">
        <v>1</v>
      </c>
      <c s="22" r="AD1268">
        <v>0.93</v>
      </c>
    </row>
    <row customHeight="1" r="1269" ht="12.0">
      <c s="13" r="A1269">
        <v>41327.7916666667</v>
      </c>
      <c s="16" r="B1269">
        <v>41327.7916666667</v>
      </c>
      <c s="13" r="C1269">
        <f>A1269+TIME(5,0,0)</f>
        <v>41328</v>
      </c>
      <c s="17" r="D1269">
        <f>DATE(YEAR(C1269),MONTH(C1269),DAY(C1269))</f>
        <v>41328</v>
      </c>
      <c s="18" r="E1269">
        <f>HOUR(C1269)</f>
        <v>0</v>
      </c>
      <c t="str" s="18" r="F1269">
        <f>CONCATENATE("LMsched:",(H1269*1000))</f>
        <v>LMsched:32000</v>
      </c>
      <c s="11" r="G1269">
        <v>32</v>
      </c>
      <c s="6" r="H1269">
        <v>32</v>
      </c>
      <c s="25" r="I1269">
        <v>0</v>
      </c>
      <c t="str" s="18" r="J1269">
        <f>CONCATENATE("LMbid:",(G1269*1000))</f>
        <v>LMbid:32000</v>
      </c>
      <c t="str" s="18" r="K1269">
        <f>CONCATENATE("LMUnscheduled:",(I1269*1000))</f>
        <v>LMUnscheduled:0</v>
      </c>
      <c t="str" s="18" r="L1269">
        <f>CONCATENATE("LMPlanned:",(N1269*1000))</f>
        <v>LMPlanned:0</v>
      </c>
      <c t="str" s="18" r="M1269">
        <f>CONCATENATE("LMSettled:",(P1269*1000))</f>
        <v>LMSettled:32000</v>
      </c>
      <c s="25" r="N1269">
        <v>0</v>
      </c>
      <c s="24" r="O1269"/>
      <c s="6" r="P1269">
        <v>32</v>
      </c>
      <c s="10" r="Q1269">
        <v>-3</v>
      </c>
      <c s="28" r="R1269">
        <v>-96.36</v>
      </c>
      <c s="28" r="S1269">
        <v>524.91</v>
      </c>
      <c s="10" r="T1269"/>
      <c s="20" r="U1269">
        <f>X1269*32</f>
        <v>542.72</v>
      </c>
      <c s="29" r="V1269">
        <f>IF((U1269=0),0,(S1269/U1269))</f>
        <v>0.96718381485849</v>
      </c>
      <c s="28" r="X1269">
        <f>(AA1269+AB1269)*AC1269</f>
        <v>16.96</v>
      </c>
      <c s="10" r="Y1269"/>
      <c s="22" r="AA1269">
        <v>15.34</v>
      </c>
      <c s="22" r="AB1269">
        <v>1.62</v>
      </c>
      <c s="22" r="AC1269">
        <v>1</v>
      </c>
      <c s="22" r="AD1269">
        <v>0.97</v>
      </c>
    </row>
    <row customHeight="1" r="1270" ht="12.0">
      <c s="13" r="A1270">
        <v>41327.8333333333</v>
      </c>
      <c s="16" r="B1270">
        <v>41327.8333333333</v>
      </c>
      <c s="13" r="C1270">
        <f>A1270+TIME(5,0,0)</f>
        <v>41328.0416666667</v>
      </c>
      <c s="17" r="D1270">
        <f>DATE(YEAR(C1270),MONTH(C1270),DAY(C1270))</f>
        <v>41328</v>
      </c>
      <c s="18" r="E1270">
        <f>HOUR(C1270)</f>
        <v>1</v>
      </c>
      <c t="str" s="18" r="F1270">
        <f>CONCATENATE("LMsched:",(H1270*1000))</f>
        <v>LMsched:32000</v>
      </c>
      <c s="11" r="G1270">
        <v>32</v>
      </c>
      <c s="6" r="H1270">
        <v>32</v>
      </c>
      <c s="25" r="I1270">
        <v>0</v>
      </c>
      <c t="str" s="18" r="J1270">
        <f>CONCATENATE("LMbid:",(G1270*1000))</f>
        <v>LMbid:32000</v>
      </c>
      <c t="str" s="18" r="K1270">
        <f>CONCATENATE("LMUnscheduled:",(I1270*1000))</f>
        <v>LMUnscheduled:0</v>
      </c>
      <c t="str" s="18" r="L1270">
        <f>CONCATENATE("LMPlanned:",(N1270*1000))</f>
        <v>LMPlanned:0</v>
      </c>
      <c t="str" s="18" r="M1270">
        <f>CONCATENATE("LMSettled:",(P1270*1000))</f>
        <v>LMSettled:32000</v>
      </c>
      <c s="25" r="N1270">
        <v>0</v>
      </c>
      <c s="24" r="O1270"/>
      <c s="6" r="P1270">
        <v>32</v>
      </c>
      <c s="10" r="Q1270">
        <v>-1</v>
      </c>
      <c s="28" r="R1270">
        <v>-31.54</v>
      </c>
      <c s="28" r="S1270">
        <v>541.33</v>
      </c>
      <c s="10" r="T1270"/>
      <c s="20" r="U1270">
        <f>X1270*32</f>
        <v>638.72</v>
      </c>
      <c s="29" r="V1270">
        <f>IF((U1270=0),0,(S1270/U1270))</f>
        <v>0.847523171342686</v>
      </c>
      <c s="28" r="X1270">
        <f>(AA1270+AB1270)*AC1270</f>
        <v>19.96</v>
      </c>
      <c s="10" r="Y1270"/>
      <c s="22" r="AA1270">
        <v>16.83</v>
      </c>
      <c s="22" r="AB1270">
        <v>3.13</v>
      </c>
      <c s="22" r="AC1270">
        <v>1</v>
      </c>
      <c s="22" r="AD1270">
        <v>0.85</v>
      </c>
    </row>
    <row customHeight="1" r="1271" ht="12.0">
      <c s="13" r="A1271">
        <v>41327.875</v>
      </c>
      <c s="16" r="B1271">
        <v>41327.875</v>
      </c>
      <c s="13" r="C1271">
        <f>A1271+TIME(5,0,0)</f>
        <v>41328.0833333333</v>
      </c>
      <c s="17" r="D1271">
        <f>DATE(YEAR(C1271),MONTH(C1271),DAY(C1271))</f>
        <v>41328</v>
      </c>
      <c s="18" r="E1271">
        <f>HOUR(C1271)</f>
        <v>2</v>
      </c>
      <c t="str" s="18" r="F1271">
        <f>CONCATENATE("LMsched:",(H1271*1000))</f>
        <v>LMsched:32000</v>
      </c>
      <c s="11" r="G1271">
        <v>32</v>
      </c>
      <c s="6" r="H1271">
        <v>32</v>
      </c>
      <c s="25" r="I1271">
        <v>0</v>
      </c>
      <c t="str" s="18" r="J1271">
        <f>CONCATENATE("LMbid:",(G1271*1000))</f>
        <v>LMbid:32000</v>
      </c>
      <c t="str" s="18" r="K1271">
        <f>CONCATENATE("LMUnscheduled:",(I1271*1000))</f>
        <v>LMUnscheduled:0</v>
      </c>
      <c t="str" s="18" r="L1271">
        <f>CONCATENATE("LMPlanned:",(N1271*1000))</f>
        <v>LMPlanned:0</v>
      </c>
      <c t="str" s="18" r="M1271">
        <f>CONCATENATE("LMSettled:",(P1271*1000))</f>
        <v>LMSettled:32000</v>
      </c>
      <c s="25" r="N1271">
        <v>0</v>
      </c>
      <c s="24" r="O1271"/>
      <c s="6" r="P1271">
        <v>32</v>
      </c>
      <c s="10" r="Q1271">
        <v>0</v>
      </c>
      <c s="28" r="R1271">
        <v>0</v>
      </c>
      <c s="28" r="S1271">
        <v>0</v>
      </c>
      <c s="10" r="T1271"/>
      <c s="20" r="U1271">
        <f>X1271*32</f>
        <v>619.52</v>
      </c>
      <c s="29" r="V1271">
        <f>IF((U1271=0),0,(S1271/U1271))</f>
        <v>0</v>
      </c>
      <c s="28" r="X1271">
        <f>(AA1271+AB1271)*AC1271</f>
        <v>19.36</v>
      </c>
      <c s="10" r="Y1271"/>
      <c s="22" r="AA1271">
        <v>16.3</v>
      </c>
      <c s="22" r="AB1271">
        <v>3.06</v>
      </c>
      <c s="22" r="AC1271">
        <v>1</v>
      </c>
      <c s="22" r="AD1271">
        <v>0</v>
      </c>
    </row>
    <row customHeight="1" r="1272" ht="12.0">
      <c s="13" r="A1272">
        <v>41327.9166666667</v>
      </c>
      <c s="16" r="B1272">
        <v>41327.9166666667</v>
      </c>
      <c s="13" r="C1272">
        <f>A1272+TIME(5,0,0)</f>
        <v>41328.125</v>
      </c>
      <c s="17" r="D1272">
        <f>DATE(YEAR(C1272),MONTH(C1272),DAY(C1272))</f>
        <v>41328</v>
      </c>
      <c s="18" r="E1272">
        <f>HOUR(C1272)</f>
        <v>3</v>
      </c>
      <c t="str" s="18" r="F1272">
        <f>CONCATENATE("LMsched:",(H1272*1000))</f>
        <v>LMsched:32000</v>
      </c>
      <c s="11" r="G1272">
        <v>32</v>
      </c>
      <c s="6" r="H1272">
        <v>32</v>
      </c>
      <c s="25" r="I1272">
        <v>0</v>
      </c>
      <c t="str" s="18" r="J1272">
        <f>CONCATENATE("LMbid:",(G1272*1000))</f>
        <v>LMbid:32000</v>
      </c>
      <c t="str" s="18" r="K1272">
        <f>CONCATENATE("LMUnscheduled:",(I1272*1000))</f>
        <v>LMUnscheduled:0</v>
      </c>
      <c t="str" s="18" r="L1272">
        <f>CONCATENATE("LMPlanned:",(N1272*1000))</f>
        <v>LMPlanned:0</v>
      </c>
      <c t="str" s="18" r="M1272">
        <f>CONCATENATE("LMSettled:",(P1272*1000))</f>
        <v>LMSettled:32000</v>
      </c>
      <c s="25" r="N1272">
        <v>0</v>
      </c>
      <c s="24" r="O1272"/>
      <c s="6" r="P1272">
        <v>32</v>
      </c>
      <c s="10" r="Q1272">
        <v>0</v>
      </c>
      <c s="28" r="R1272">
        <v>0</v>
      </c>
      <c s="28" r="S1272">
        <v>0</v>
      </c>
      <c s="10" r="T1272"/>
      <c s="20" r="U1272">
        <f>X1272*32</f>
        <v>624.96</v>
      </c>
      <c s="29" r="V1272">
        <f>IF((U1272=0),0,(S1272/U1272))</f>
        <v>0</v>
      </c>
      <c s="28" r="X1272">
        <f>(AA1272+AB1272)*AC1272</f>
        <v>19.53</v>
      </c>
      <c s="10" r="Y1272"/>
      <c s="22" r="AA1272">
        <v>16.66</v>
      </c>
      <c s="22" r="AB1272">
        <v>2.87</v>
      </c>
      <c s="22" r="AC1272">
        <v>1</v>
      </c>
      <c s="22" r="AD1272">
        <v>0</v>
      </c>
    </row>
    <row customHeight="1" r="1273" ht="12.0">
      <c s="13" r="A1273">
        <v>41327.9583333333</v>
      </c>
      <c s="16" r="B1273">
        <v>41327.9583333333</v>
      </c>
      <c s="13" r="C1273">
        <f>A1273+TIME(5,0,0)</f>
        <v>41328.1666666667</v>
      </c>
      <c s="17" r="D1273">
        <f>DATE(YEAR(C1273),MONTH(C1273),DAY(C1273))</f>
        <v>41328</v>
      </c>
      <c s="18" r="E1273">
        <f>HOUR(C1273)</f>
        <v>4</v>
      </c>
      <c t="str" s="18" r="F1273">
        <f>CONCATENATE("LMsched:",(H1273*1000))</f>
        <v>LMsched:32000</v>
      </c>
      <c s="11" r="G1273">
        <v>32</v>
      </c>
      <c s="6" r="H1273">
        <v>32</v>
      </c>
      <c s="25" r="I1273">
        <v>0</v>
      </c>
      <c t="str" s="18" r="J1273">
        <f>CONCATENATE("LMbid:",(G1273*1000))</f>
        <v>LMbid:32000</v>
      </c>
      <c t="str" s="18" r="K1273">
        <f>CONCATENATE("LMUnscheduled:",(I1273*1000))</f>
        <v>LMUnscheduled:0</v>
      </c>
      <c t="str" s="18" r="L1273">
        <f>CONCATENATE("LMPlanned:",(N1273*1000))</f>
        <v>LMPlanned:0</v>
      </c>
      <c t="str" s="18" r="M1273">
        <f>CONCATENATE("LMSettled:",(P1273*1000))</f>
        <v>LMSettled:32000</v>
      </c>
      <c s="25" r="N1273">
        <v>0</v>
      </c>
      <c s="24" r="O1273"/>
      <c s="6" r="P1273">
        <v>32</v>
      </c>
      <c s="10" r="Q1273">
        <v>0</v>
      </c>
      <c s="28" r="R1273">
        <v>0</v>
      </c>
      <c s="28" r="S1273">
        <v>0</v>
      </c>
      <c s="10" r="T1273"/>
      <c s="20" r="U1273">
        <f>X1273*32</f>
        <v>788.48</v>
      </c>
      <c s="29" r="V1273">
        <f>IF((U1273=0),0,(S1273/U1273))</f>
        <v>0</v>
      </c>
      <c s="28" r="X1273">
        <f>(AA1273+AB1273)*AC1273</f>
        <v>24.64</v>
      </c>
      <c s="10" r="Y1273"/>
      <c s="22" r="AA1273">
        <v>22.27</v>
      </c>
      <c s="22" r="AB1273">
        <v>2.37</v>
      </c>
      <c s="22" r="AC1273">
        <v>1</v>
      </c>
      <c s="22" r="AD1273">
        <v>0</v>
      </c>
    </row>
    <row customHeight="1" r="1274" ht="12.0">
      <c s="13" r="A1274">
        <v>41328</v>
      </c>
      <c s="16" r="B1274">
        <v>41328</v>
      </c>
      <c s="13" r="C1274">
        <f>A1274+TIME(5,0,0)</f>
        <v>41328.2083333333</v>
      </c>
      <c s="17" r="D1274">
        <f>DATE(YEAR(C1274),MONTH(C1274),DAY(C1274))</f>
        <v>41328</v>
      </c>
      <c s="18" r="E1274">
        <f>HOUR(C1274)</f>
        <v>5</v>
      </c>
      <c t="str" s="18" r="F1274">
        <f>CONCATENATE("LMsched:",(H1274*1000))</f>
        <v>LMsched:0</v>
      </c>
      <c s="11" r="G1274">
        <v>32</v>
      </c>
      <c s="6" r="H1274">
        <v>0</v>
      </c>
      <c s="25" r="I1274">
        <v>32</v>
      </c>
      <c t="str" s="18" r="J1274">
        <f>CONCATENATE("LMbid:",(G1274*1000))</f>
        <v>LMbid:32000</v>
      </c>
      <c t="str" s="18" r="K1274">
        <f>CONCATENATE("LMUnscheduled:",(I1274*1000))</f>
        <v>LMUnscheduled:32000</v>
      </c>
      <c t="str" s="18" r="L1274">
        <f>CONCATENATE("LMPlanned:",(N1274*1000))</f>
        <v>LMPlanned:0</v>
      </c>
      <c t="str" s="18" r="M1274">
        <f>CONCATENATE("LMSettled:",(P1274*1000))</f>
        <v>LMSettled:0</v>
      </c>
      <c s="25" r="N1274">
        <v>0</v>
      </c>
      <c t="s" s="24" r="O1274">
        <v>56</v>
      </c>
      <c s="6" r="P1274">
        <v>0</v>
      </c>
      <c s="10" r="Q1274">
        <v>0</v>
      </c>
      <c s="28" r="R1274">
        <v>0</v>
      </c>
      <c s="28" r="S1274">
        <v>0</v>
      </c>
      <c s="10" r="T1274"/>
      <c s="20" r="U1274">
        <f>X1274*32</f>
        <v>364.48</v>
      </c>
      <c s="29" r="V1274">
        <f>IF((U1274=0),0,(S1274/U1274))</f>
        <v>0</v>
      </c>
      <c s="28" r="X1274">
        <f>(AA1274+AB1274)*AC1274</f>
        <v>11.39</v>
      </c>
      <c s="10" r="Y1274"/>
      <c s="22" r="AA1274">
        <v>5.85</v>
      </c>
      <c s="22" r="AB1274">
        <v>5.54</v>
      </c>
      <c s="22" r="AC1274">
        <v>1</v>
      </c>
      <c s="22" r="AD1274">
        <v>0</v>
      </c>
    </row>
    <row customHeight="1" r="1275" ht="12.0">
      <c s="13" r="A1275">
        <v>41328.0416666667</v>
      </c>
      <c s="16" r="B1275">
        <v>41328.0416666667</v>
      </c>
      <c s="13" r="C1275">
        <f>A1275+TIME(5,0,0)</f>
        <v>41328.25</v>
      </c>
      <c s="17" r="D1275">
        <f>DATE(YEAR(C1275),MONTH(C1275),DAY(C1275))</f>
        <v>41328</v>
      </c>
      <c s="18" r="E1275">
        <f>HOUR(C1275)</f>
        <v>6</v>
      </c>
      <c t="str" s="18" r="F1275">
        <f>CONCATENATE("LMsched:",(H1275*1000))</f>
        <v>LMsched:0</v>
      </c>
      <c s="11" r="G1275">
        <v>32</v>
      </c>
      <c s="6" r="H1275">
        <v>0</v>
      </c>
      <c s="25" r="I1275">
        <v>32</v>
      </c>
      <c t="str" s="18" r="J1275">
        <f>CONCATENATE("LMbid:",(G1275*1000))</f>
        <v>LMbid:32000</v>
      </c>
      <c t="str" s="18" r="K1275">
        <f>CONCATENATE("LMUnscheduled:",(I1275*1000))</f>
        <v>LMUnscheduled:32000</v>
      </c>
      <c t="str" s="18" r="L1275">
        <f>CONCATENATE("LMPlanned:",(N1275*1000))</f>
        <v>LMPlanned:0</v>
      </c>
      <c t="str" s="18" r="M1275">
        <f>CONCATENATE("LMSettled:",(P1275*1000))</f>
        <v>LMSettled:0</v>
      </c>
      <c s="25" r="N1275">
        <v>0</v>
      </c>
      <c t="s" s="24" r="O1275">
        <v>56</v>
      </c>
      <c s="6" r="P1275">
        <v>0</v>
      </c>
      <c s="10" r="Q1275">
        <v>0</v>
      </c>
      <c s="28" r="R1275">
        <v>0</v>
      </c>
      <c s="28" r="S1275">
        <v>0</v>
      </c>
      <c s="10" r="T1275"/>
      <c s="20" r="U1275">
        <f>X1275*32</f>
        <v>364.48</v>
      </c>
      <c s="29" r="V1275">
        <f>IF((U1275=0),0,(S1275/U1275))</f>
        <v>0</v>
      </c>
      <c s="28" r="X1275">
        <f>(AA1275+AB1275)*AC1275</f>
        <v>11.39</v>
      </c>
      <c s="10" r="Y1275"/>
      <c s="22" r="AA1275">
        <v>5.85</v>
      </c>
      <c s="22" r="AB1275">
        <v>5.54</v>
      </c>
      <c s="22" r="AC1275">
        <v>1</v>
      </c>
      <c s="22" r="AD1275">
        <v>0</v>
      </c>
    </row>
    <row customHeight="1" r="1276" ht="12.0">
      <c s="13" r="A1276">
        <v>41328.0833333333</v>
      </c>
      <c s="16" r="B1276">
        <v>41328.0833333333</v>
      </c>
      <c s="13" r="C1276">
        <f>A1276+TIME(5,0,0)</f>
        <v>41328.2916666667</v>
      </c>
      <c s="17" r="D1276">
        <f>DATE(YEAR(C1276),MONTH(C1276),DAY(C1276))</f>
        <v>41328</v>
      </c>
      <c s="18" r="E1276">
        <f>HOUR(C1276)</f>
        <v>7</v>
      </c>
      <c t="str" s="18" r="F1276">
        <f>CONCATENATE("LMsched:",(H1276*1000))</f>
        <v>LMsched:0</v>
      </c>
      <c s="11" r="G1276">
        <v>32</v>
      </c>
      <c s="6" r="H1276">
        <v>0</v>
      </c>
      <c s="25" r="I1276">
        <v>32</v>
      </c>
      <c t="str" s="18" r="J1276">
        <f>CONCATENATE("LMbid:",(G1276*1000))</f>
        <v>LMbid:32000</v>
      </c>
      <c t="str" s="18" r="K1276">
        <f>CONCATENATE("LMUnscheduled:",(I1276*1000))</f>
        <v>LMUnscheduled:32000</v>
      </c>
      <c t="str" s="18" r="L1276">
        <f>CONCATENATE("LMPlanned:",(N1276*1000))</f>
        <v>LMPlanned:0</v>
      </c>
      <c t="str" s="18" r="M1276">
        <f>CONCATENATE("LMSettled:",(P1276*1000))</f>
        <v>LMSettled:0</v>
      </c>
      <c s="25" r="N1276">
        <v>0</v>
      </c>
      <c t="s" s="24" r="O1276">
        <v>56</v>
      </c>
      <c s="6" r="P1276">
        <v>0</v>
      </c>
      <c s="10" r="Q1276">
        <v>0</v>
      </c>
      <c s="28" r="R1276">
        <v>0</v>
      </c>
      <c s="28" r="S1276">
        <v>0</v>
      </c>
      <c s="10" r="T1276"/>
      <c s="20" r="U1276">
        <f>X1276*32</f>
        <v>762.88</v>
      </c>
      <c s="29" r="V1276">
        <f>IF((U1276=0),0,(S1276/U1276))</f>
        <v>0</v>
      </c>
      <c s="28" r="X1276">
        <f>(AA1276+AB1276)*AC1276</f>
        <v>23.84</v>
      </c>
      <c s="10" r="Y1276"/>
      <c s="22" r="AA1276">
        <v>14.71</v>
      </c>
      <c s="22" r="AB1276">
        <v>9.13</v>
      </c>
      <c s="22" r="AC1276">
        <v>1</v>
      </c>
      <c s="22" r="AD1276">
        <v>0</v>
      </c>
    </row>
    <row customHeight="1" r="1277" ht="12.0">
      <c s="13" r="A1277">
        <v>41328.125</v>
      </c>
      <c s="16" r="B1277">
        <v>41328.125</v>
      </c>
      <c s="13" r="C1277">
        <f>A1277+TIME(5,0,0)</f>
        <v>41328.3333333333</v>
      </c>
      <c s="17" r="D1277">
        <f>DATE(YEAR(C1277),MONTH(C1277),DAY(C1277))</f>
        <v>41328</v>
      </c>
      <c s="18" r="E1277">
        <f>HOUR(C1277)</f>
        <v>8</v>
      </c>
      <c t="str" s="18" r="F1277">
        <f>CONCATENATE("LMsched:",(H1277*1000))</f>
        <v>LMsched:0</v>
      </c>
      <c s="11" r="G1277">
        <v>32</v>
      </c>
      <c s="6" r="H1277">
        <v>0</v>
      </c>
      <c s="25" r="I1277">
        <v>32</v>
      </c>
      <c t="str" s="18" r="J1277">
        <f>CONCATENATE("LMbid:",(G1277*1000))</f>
        <v>LMbid:32000</v>
      </c>
      <c t="str" s="18" r="K1277">
        <f>CONCATENATE("LMUnscheduled:",(I1277*1000))</f>
        <v>LMUnscheduled:32000</v>
      </c>
      <c t="str" s="18" r="L1277">
        <f>CONCATENATE("LMPlanned:",(N1277*1000))</f>
        <v>LMPlanned:0</v>
      </c>
      <c t="str" s="18" r="M1277">
        <f>CONCATENATE("LMSettled:",(P1277*1000))</f>
        <v>LMSettled:0</v>
      </c>
      <c s="25" r="N1277">
        <v>0</v>
      </c>
      <c t="s" s="24" r="O1277">
        <v>56</v>
      </c>
      <c s="6" r="P1277">
        <v>0</v>
      </c>
      <c s="10" r="Q1277">
        <v>0</v>
      </c>
      <c s="28" r="R1277">
        <v>0</v>
      </c>
      <c s="28" r="S1277">
        <v>0</v>
      </c>
      <c s="10" r="T1277"/>
      <c s="20" r="U1277">
        <f>X1277*32</f>
        <v>680.32</v>
      </c>
      <c s="29" r="V1277">
        <f>IF((U1277=0),0,(S1277/U1277))</f>
        <v>0</v>
      </c>
      <c s="28" r="X1277">
        <f>(AA1277+AB1277)*AC1277</f>
        <v>21.26</v>
      </c>
      <c s="10" r="Y1277"/>
      <c s="22" r="AA1277">
        <v>17.61</v>
      </c>
      <c s="22" r="AB1277">
        <v>3.65</v>
      </c>
      <c s="22" r="AC1277">
        <v>1</v>
      </c>
      <c s="22" r="AD1277">
        <v>0</v>
      </c>
    </row>
    <row customHeight="1" r="1278" ht="12.0">
      <c s="13" r="A1278">
        <v>41328.1666666667</v>
      </c>
      <c s="16" r="B1278">
        <v>41328.1666666667</v>
      </c>
      <c s="13" r="C1278">
        <f>A1278+TIME(5,0,0)</f>
        <v>41328.375</v>
      </c>
      <c s="17" r="D1278">
        <f>DATE(YEAR(C1278),MONTH(C1278),DAY(C1278))</f>
        <v>41328</v>
      </c>
      <c s="18" r="E1278">
        <f>HOUR(C1278)</f>
        <v>9</v>
      </c>
      <c t="str" s="18" r="F1278">
        <f>CONCATENATE("LMsched:",(H1278*1000))</f>
        <v>LMsched:0</v>
      </c>
      <c s="11" r="G1278">
        <v>32</v>
      </c>
      <c s="6" r="H1278">
        <v>0</v>
      </c>
      <c s="25" r="I1278">
        <v>32</v>
      </c>
      <c t="str" s="18" r="J1278">
        <f>CONCATENATE("LMbid:",(G1278*1000))</f>
        <v>LMbid:32000</v>
      </c>
      <c t="str" s="18" r="K1278">
        <f>CONCATENATE("LMUnscheduled:",(I1278*1000))</f>
        <v>LMUnscheduled:32000</v>
      </c>
      <c t="str" s="18" r="L1278">
        <f>CONCATENATE("LMPlanned:",(N1278*1000))</f>
        <v>LMPlanned:0</v>
      </c>
      <c t="str" s="18" r="M1278">
        <f>CONCATENATE("LMSettled:",(P1278*1000))</f>
        <v>LMSettled:0</v>
      </c>
      <c s="25" r="N1278">
        <v>0</v>
      </c>
      <c t="s" s="24" r="O1278">
        <v>56</v>
      </c>
      <c s="6" r="P1278">
        <v>0</v>
      </c>
      <c s="10" r="Q1278">
        <v>0</v>
      </c>
      <c s="28" r="R1278">
        <v>0</v>
      </c>
      <c s="28" r="S1278">
        <v>0</v>
      </c>
      <c s="10" r="T1278"/>
      <c s="20" r="U1278">
        <f>X1278*32</f>
        <v>658.24</v>
      </c>
      <c s="29" r="V1278">
        <f>IF((U1278=0),0,(S1278/U1278))</f>
        <v>0</v>
      </c>
      <c s="28" r="X1278">
        <f>(AA1278+AB1278)*AC1278</f>
        <v>20.57</v>
      </c>
      <c s="10" r="Y1278"/>
      <c s="22" r="AA1278">
        <v>17.46</v>
      </c>
      <c s="22" r="AB1278">
        <v>3.11</v>
      </c>
      <c s="22" r="AC1278">
        <v>1</v>
      </c>
      <c s="22" r="AD1278">
        <v>0</v>
      </c>
    </row>
    <row customHeight="1" r="1279" ht="12.0">
      <c s="13" r="A1279">
        <v>41328.2083333333</v>
      </c>
      <c s="16" r="B1279">
        <v>41328.2083333333</v>
      </c>
      <c s="13" r="C1279">
        <f>A1279+TIME(5,0,0)</f>
        <v>41328.4166666667</v>
      </c>
      <c s="17" r="D1279">
        <f>DATE(YEAR(C1279),MONTH(C1279),DAY(C1279))</f>
        <v>41328</v>
      </c>
      <c s="18" r="E1279">
        <f>HOUR(C1279)</f>
        <v>10</v>
      </c>
      <c t="str" s="18" r="F1279">
        <f>CONCATENATE("LMsched:",(H1279*1000))</f>
        <v>LMsched:0</v>
      </c>
      <c s="11" r="G1279">
        <v>32</v>
      </c>
      <c s="6" r="H1279">
        <v>0</v>
      </c>
      <c s="25" r="I1279">
        <v>32</v>
      </c>
      <c t="str" s="18" r="J1279">
        <f>CONCATENATE("LMbid:",(G1279*1000))</f>
        <v>LMbid:32000</v>
      </c>
      <c t="str" s="18" r="K1279">
        <f>CONCATENATE("LMUnscheduled:",(I1279*1000))</f>
        <v>LMUnscheduled:32000</v>
      </c>
      <c t="str" s="18" r="L1279">
        <f>CONCATENATE("LMPlanned:",(N1279*1000))</f>
        <v>LMPlanned:0</v>
      </c>
      <c t="str" s="18" r="M1279">
        <f>CONCATENATE("LMSettled:",(P1279*1000))</f>
        <v>LMSettled:0</v>
      </c>
      <c s="25" r="N1279">
        <v>0</v>
      </c>
      <c t="s" s="24" r="O1279">
        <v>56</v>
      </c>
      <c s="6" r="P1279">
        <v>0</v>
      </c>
      <c s="10" r="Q1279">
        <v>0</v>
      </c>
      <c s="28" r="R1279">
        <v>0</v>
      </c>
      <c s="28" r="S1279">
        <v>0</v>
      </c>
      <c s="10" r="T1279"/>
      <c s="20" r="U1279">
        <f>X1279*32</f>
        <v>677.12</v>
      </c>
      <c s="29" r="V1279">
        <f>IF((U1279=0),0,(S1279/U1279))</f>
        <v>0</v>
      </c>
      <c s="28" r="X1279">
        <f>(AA1279+AB1279)*AC1279</f>
        <v>21.16</v>
      </c>
      <c s="10" r="Y1279"/>
      <c s="22" r="AA1279">
        <v>18.47</v>
      </c>
      <c s="22" r="AB1279">
        <v>2.69</v>
      </c>
      <c s="22" r="AC1279">
        <v>1</v>
      </c>
      <c s="22" r="AD1279">
        <v>0</v>
      </c>
    </row>
    <row customHeight="1" r="1280" ht="12.0">
      <c s="13" r="A1280">
        <v>41328.25</v>
      </c>
      <c s="16" r="B1280">
        <v>41328.25</v>
      </c>
      <c s="13" r="C1280">
        <f>A1280+TIME(5,0,0)</f>
        <v>41328.4583333333</v>
      </c>
      <c s="17" r="D1280">
        <f>DATE(YEAR(C1280),MONTH(C1280),DAY(C1280))</f>
        <v>41328</v>
      </c>
      <c s="18" r="E1280">
        <f>HOUR(C1280)</f>
        <v>11</v>
      </c>
      <c t="str" s="18" r="F1280">
        <f>CONCATENATE("LMsched:",(H1280*1000))</f>
        <v>LMsched:0</v>
      </c>
      <c s="11" r="G1280">
        <v>32</v>
      </c>
      <c s="6" r="H1280">
        <v>0</v>
      </c>
      <c s="25" r="I1280">
        <v>32</v>
      </c>
      <c t="str" s="18" r="J1280">
        <f>CONCATENATE("LMbid:",(G1280*1000))</f>
        <v>LMbid:32000</v>
      </c>
      <c t="str" s="18" r="K1280">
        <f>CONCATENATE("LMUnscheduled:",(I1280*1000))</f>
        <v>LMUnscheduled:32000</v>
      </c>
      <c t="str" s="18" r="L1280">
        <f>CONCATENATE("LMPlanned:",(N1280*1000))</f>
        <v>LMPlanned:0</v>
      </c>
      <c t="str" s="18" r="M1280">
        <f>CONCATENATE("LMSettled:",(P1280*1000))</f>
        <v>LMSettled:0</v>
      </c>
      <c s="25" r="N1280">
        <v>0</v>
      </c>
      <c t="s" s="24" r="O1280">
        <v>56</v>
      </c>
      <c s="6" r="P1280">
        <v>0</v>
      </c>
      <c s="10" r="Q1280">
        <v>0</v>
      </c>
      <c s="28" r="R1280">
        <v>0</v>
      </c>
      <c s="28" r="S1280">
        <v>0</v>
      </c>
      <c s="10" r="T1280"/>
      <c s="20" r="U1280">
        <f>X1280*32</f>
        <v>721.6</v>
      </c>
      <c s="29" r="V1280">
        <f>IF((U1280=0),0,(S1280/U1280))</f>
        <v>0</v>
      </c>
      <c s="28" r="X1280">
        <f>(AA1280+AB1280)*AC1280</f>
        <v>22.55</v>
      </c>
      <c s="10" r="Y1280"/>
      <c s="22" r="AA1280">
        <v>19.76</v>
      </c>
      <c s="22" r="AB1280">
        <v>2.79</v>
      </c>
      <c s="22" r="AC1280">
        <v>1</v>
      </c>
      <c s="22" r="AD1280">
        <v>0</v>
      </c>
    </row>
    <row customHeight="1" r="1281" ht="12.0">
      <c s="13" r="A1281">
        <v>41328.2916666667</v>
      </c>
      <c s="16" r="B1281">
        <v>41328.2916666667</v>
      </c>
      <c s="13" r="C1281">
        <f>A1281+TIME(5,0,0)</f>
        <v>41328.5</v>
      </c>
      <c s="17" r="D1281">
        <f>DATE(YEAR(C1281),MONTH(C1281),DAY(C1281))</f>
        <v>41328</v>
      </c>
      <c s="18" r="E1281">
        <f>HOUR(C1281)</f>
        <v>12</v>
      </c>
      <c t="str" s="18" r="F1281">
        <f>CONCATENATE("LMsched:",(H1281*1000))</f>
        <v>LMsched:0</v>
      </c>
      <c s="11" r="G1281">
        <v>32</v>
      </c>
      <c s="6" r="H1281">
        <v>0</v>
      </c>
      <c s="25" r="I1281">
        <v>32</v>
      </c>
      <c t="str" s="18" r="J1281">
        <f>CONCATENATE("LMbid:",(G1281*1000))</f>
        <v>LMbid:32000</v>
      </c>
      <c t="str" s="18" r="K1281">
        <f>CONCATENATE("LMUnscheduled:",(I1281*1000))</f>
        <v>LMUnscheduled:32000</v>
      </c>
      <c t="str" s="18" r="L1281">
        <f>CONCATENATE("LMPlanned:",(N1281*1000))</f>
        <v>LMPlanned:0</v>
      </c>
      <c t="str" s="18" r="M1281">
        <f>CONCATENATE("LMSettled:",(P1281*1000))</f>
        <v>LMSettled:0</v>
      </c>
      <c s="25" r="N1281">
        <v>0</v>
      </c>
      <c t="s" s="24" r="O1281">
        <v>56</v>
      </c>
      <c s="6" r="P1281">
        <v>0</v>
      </c>
      <c s="10" r="Q1281">
        <v>0</v>
      </c>
      <c s="28" r="R1281">
        <v>0</v>
      </c>
      <c s="28" r="S1281">
        <v>0</v>
      </c>
      <c s="10" r="T1281"/>
      <c s="20" r="U1281">
        <f>X1281*32</f>
        <v>682.56</v>
      </c>
      <c s="29" r="V1281">
        <f>IF((U1281=0),0,(S1281/U1281))</f>
        <v>0</v>
      </c>
      <c s="28" r="X1281">
        <f>(AA1281+AB1281)*AC1281</f>
        <v>21.33</v>
      </c>
      <c s="10" r="Y1281"/>
      <c s="22" r="AA1281">
        <v>18.35</v>
      </c>
      <c s="22" r="AB1281">
        <v>2.98</v>
      </c>
      <c s="22" r="AC1281">
        <v>1</v>
      </c>
      <c s="22" r="AD1281">
        <v>0</v>
      </c>
    </row>
    <row customHeight="1" r="1282" ht="12.0">
      <c s="13" r="A1282">
        <v>41328.3333333333</v>
      </c>
      <c s="16" r="B1282">
        <v>41328.3333333333</v>
      </c>
      <c s="13" r="C1282">
        <f>A1282+TIME(5,0,0)</f>
        <v>41328.5416666667</v>
      </c>
      <c s="17" r="D1282">
        <f>DATE(YEAR(C1282),MONTH(C1282),DAY(C1282))</f>
        <v>41328</v>
      </c>
      <c s="18" r="E1282">
        <f>HOUR(C1282)</f>
        <v>13</v>
      </c>
      <c t="str" s="18" r="F1282">
        <f>CONCATENATE("LMsched:",(H1282*1000))</f>
        <v>LMsched:0</v>
      </c>
      <c s="11" r="G1282">
        <v>32</v>
      </c>
      <c s="6" r="H1282">
        <v>0</v>
      </c>
      <c s="25" r="I1282">
        <v>32</v>
      </c>
      <c t="str" s="18" r="J1282">
        <f>CONCATENATE("LMbid:",(G1282*1000))</f>
        <v>LMbid:32000</v>
      </c>
      <c t="str" s="18" r="K1282">
        <f>CONCATENATE("LMUnscheduled:",(I1282*1000))</f>
        <v>LMUnscheduled:32000</v>
      </c>
      <c t="str" s="18" r="L1282">
        <f>CONCATENATE("LMPlanned:",(N1282*1000))</f>
        <v>LMPlanned:0</v>
      </c>
      <c t="str" s="18" r="M1282">
        <f>CONCATENATE("LMSettled:",(P1282*1000))</f>
        <v>LMSettled:0</v>
      </c>
      <c s="25" r="N1282">
        <v>0</v>
      </c>
      <c t="s" s="24" r="O1282">
        <v>56</v>
      </c>
      <c s="6" r="P1282">
        <v>0</v>
      </c>
      <c s="10" r="Q1282">
        <v>0</v>
      </c>
      <c s="28" r="R1282">
        <v>0</v>
      </c>
      <c s="28" r="S1282">
        <v>0</v>
      </c>
      <c s="10" r="T1282"/>
      <c s="20" r="U1282">
        <f>X1282*32</f>
        <v>740.16</v>
      </c>
      <c s="29" r="V1282">
        <f>IF((U1282=0),0,(S1282/U1282))</f>
        <v>0</v>
      </c>
      <c s="28" r="X1282">
        <f>(AA1282+AB1282)*AC1282</f>
        <v>23.13</v>
      </c>
      <c s="10" r="Y1282"/>
      <c s="22" r="AA1282">
        <v>20.87</v>
      </c>
      <c s="22" r="AB1282">
        <v>2.26</v>
      </c>
      <c s="22" r="AC1282">
        <v>1</v>
      </c>
      <c s="22" r="AD1282">
        <v>0</v>
      </c>
    </row>
    <row customHeight="1" r="1283" ht="12.0">
      <c s="13" r="A1283">
        <v>41328.375</v>
      </c>
      <c s="16" r="B1283">
        <v>41328.375</v>
      </c>
      <c s="13" r="C1283">
        <f>A1283+TIME(5,0,0)</f>
        <v>41328.5833333333</v>
      </c>
      <c s="17" r="D1283">
        <f>DATE(YEAR(C1283),MONTH(C1283),DAY(C1283))</f>
        <v>41328</v>
      </c>
      <c s="18" r="E1283">
        <f>HOUR(C1283)</f>
        <v>14</v>
      </c>
      <c t="str" s="18" r="F1283">
        <f>CONCATENATE("LMsched:",(H1283*1000))</f>
        <v>LMsched:0</v>
      </c>
      <c s="11" r="G1283">
        <v>32</v>
      </c>
      <c s="6" r="H1283">
        <v>0</v>
      </c>
      <c s="25" r="I1283">
        <v>32</v>
      </c>
      <c t="str" s="18" r="J1283">
        <f>CONCATENATE("LMbid:",(G1283*1000))</f>
        <v>LMbid:32000</v>
      </c>
      <c t="str" s="18" r="K1283">
        <f>CONCATENATE("LMUnscheduled:",(I1283*1000))</f>
        <v>LMUnscheduled:32000</v>
      </c>
      <c t="str" s="18" r="L1283">
        <f>CONCATENATE("LMPlanned:",(N1283*1000))</f>
        <v>LMPlanned:0</v>
      </c>
      <c t="str" s="18" r="M1283">
        <f>CONCATENATE("LMSettled:",(P1283*1000))</f>
        <v>LMSettled:0</v>
      </c>
      <c s="25" r="N1283">
        <v>0</v>
      </c>
      <c t="s" s="24" r="O1283">
        <v>56</v>
      </c>
      <c s="6" r="P1283">
        <v>0</v>
      </c>
      <c s="10" r="Q1283">
        <v>0</v>
      </c>
      <c s="28" r="R1283">
        <v>0</v>
      </c>
      <c s="28" r="S1283">
        <v>0</v>
      </c>
      <c s="10" r="T1283"/>
      <c s="20" r="U1283">
        <f>X1283*32</f>
        <v>1067.84</v>
      </c>
      <c s="29" r="V1283">
        <f>IF((U1283=0),0,(S1283/U1283))</f>
        <v>0</v>
      </c>
      <c s="28" r="X1283">
        <f>(AA1283+AB1283)*AC1283</f>
        <v>33.37</v>
      </c>
      <c s="10" r="Y1283"/>
      <c s="22" r="AA1283">
        <v>31.08</v>
      </c>
      <c s="22" r="AB1283">
        <v>2.29</v>
      </c>
      <c s="22" r="AC1283">
        <v>1</v>
      </c>
      <c s="22" r="AD1283">
        <v>0</v>
      </c>
    </row>
    <row customHeight="1" r="1284" ht="12.0">
      <c s="13" r="A1284">
        <v>41328.4166666667</v>
      </c>
      <c s="16" r="B1284">
        <v>41328.4166666667</v>
      </c>
      <c s="13" r="C1284">
        <f>A1284+TIME(5,0,0)</f>
        <v>41328.625</v>
      </c>
      <c s="17" r="D1284">
        <f>DATE(YEAR(C1284),MONTH(C1284),DAY(C1284))</f>
        <v>41328</v>
      </c>
      <c s="18" r="E1284">
        <f>HOUR(C1284)</f>
        <v>15</v>
      </c>
      <c t="str" s="18" r="F1284">
        <f>CONCATENATE("LMsched:",(H1284*1000))</f>
        <v>LMsched:0</v>
      </c>
      <c s="11" r="G1284">
        <v>32</v>
      </c>
      <c s="6" r="H1284">
        <v>0</v>
      </c>
      <c s="25" r="I1284">
        <v>32</v>
      </c>
      <c t="str" s="18" r="J1284">
        <f>CONCATENATE("LMbid:",(G1284*1000))</f>
        <v>LMbid:32000</v>
      </c>
      <c t="str" s="18" r="K1284">
        <f>CONCATENATE("LMUnscheduled:",(I1284*1000))</f>
        <v>LMUnscheduled:32000</v>
      </c>
      <c t="str" s="18" r="L1284">
        <f>CONCATENATE("LMPlanned:",(N1284*1000))</f>
        <v>LMPlanned:0</v>
      </c>
      <c t="str" s="18" r="M1284">
        <f>CONCATENATE("LMSettled:",(P1284*1000))</f>
        <v>LMSettled:0</v>
      </c>
      <c s="25" r="N1284">
        <v>0</v>
      </c>
      <c t="s" s="24" r="O1284">
        <v>56</v>
      </c>
      <c s="6" r="P1284">
        <v>0</v>
      </c>
      <c s="10" r="Q1284">
        <v>0</v>
      </c>
      <c s="28" r="R1284">
        <v>0</v>
      </c>
      <c s="28" r="S1284">
        <v>0</v>
      </c>
      <c s="10" r="T1284"/>
      <c s="20" r="U1284">
        <f>X1284*32</f>
        <v>977.28</v>
      </c>
      <c s="29" r="V1284">
        <f>IF((U1284=0),0,(S1284/U1284))</f>
        <v>0</v>
      </c>
      <c s="28" r="X1284">
        <f>(AA1284+AB1284)*AC1284</f>
        <v>30.54</v>
      </c>
      <c s="10" r="Y1284"/>
      <c s="22" r="AA1284">
        <v>26.63</v>
      </c>
      <c s="22" r="AB1284">
        <v>3.91</v>
      </c>
      <c s="22" r="AC1284">
        <v>1</v>
      </c>
      <c s="22" r="AD1284">
        <v>0</v>
      </c>
    </row>
    <row customHeight="1" r="1285" ht="12.0">
      <c s="13" r="A1285">
        <v>41328.4583333333</v>
      </c>
      <c s="16" r="B1285">
        <v>41328.4583333333</v>
      </c>
      <c s="13" r="C1285">
        <f>A1285+TIME(5,0,0)</f>
        <v>41328.6666666667</v>
      </c>
      <c s="17" r="D1285">
        <f>DATE(YEAR(C1285),MONTH(C1285),DAY(C1285))</f>
        <v>41328</v>
      </c>
      <c s="18" r="E1285">
        <f>HOUR(C1285)</f>
        <v>16</v>
      </c>
      <c t="str" s="18" r="F1285">
        <f>CONCATENATE("LMsched:",(H1285*1000))</f>
        <v>LMsched:0</v>
      </c>
      <c s="11" r="G1285">
        <v>32</v>
      </c>
      <c s="6" r="H1285">
        <v>0</v>
      </c>
      <c s="25" r="I1285">
        <v>32</v>
      </c>
      <c t="str" s="18" r="J1285">
        <f>CONCATENATE("LMbid:",(G1285*1000))</f>
        <v>LMbid:32000</v>
      </c>
      <c t="str" s="18" r="K1285">
        <f>CONCATENATE("LMUnscheduled:",(I1285*1000))</f>
        <v>LMUnscheduled:32000</v>
      </c>
      <c t="str" s="18" r="L1285">
        <f>CONCATENATE("LMPlanned:",(N1285*1000))</f>
        <v>LMPlanned:0</v>
      </c>
      <c t="str" s="18" r="M1285">
        <f>CONCATENATE("LMSettled:",(P1285*1000))</f>
        <v>LMSettled:0</v>
      </c>
      <c s="25" r="N1285">
        <v>0</v>
      </c>
      <c t="s" s="24" r="O1285">
        <v>56</v>
      </c>
      <c s="6" r="P1285">
        <v>0</v>
      </c>
      <c s="10" r="Q1285">
        <v>0</v>
      </c>
      <c s="28" r="R1285">
        <v>0</v>
      </c>
      <c s="28" r="S1285">
        <v>0</v>
      </c>
      <c s="10" r="T1285"/>
      <c s="20" r="U1285">
        <f>X1285*32</f>
        <v>1024.96</v>
      </c>
      <c s="29" r="V1285">
        <f>IF((U1285=0),0,(S1285/U1285))</f>
        <v>0</v>
      </c>
      <c s="28" r="X1285">
        <f>(AA1285+AB1285)*AC1285</f>
        <v>32.03</v>
      </c>
      <c s="10" r="Y1285"/>
      <c s="22" r="AA1285">
        <v>29.65</v>
      </c>
      <c s="22" r="AB1285">
        <v>2.38</v>
      </c>
      <c s="22" r="AC1285">
        <v>1</v>
      </c>
      <c s="22" r="AD1285">
        <v>0</v>
      </c>
    </row>
    <row customHeight="1" r="1286" ht="12.0">
      <c s="13" r="A1286">
        <v>41328.5</v>
      </c>
      <c s="16" r="B1286">
        <v>41328.5</v>
      </c>
      <c s="13" r="C1286">
        <f>A1286+TIME(5,0,0)</f>
        <v>41328.7083333333</v>
      </c>
      <c s="17" r="D1286">
        <f>DATE(YEAR(C1286),MONTH(C1286),DAY(C1286))</f>
        <v>41328</v>
      </c>
      <c s="18" r="E1286">
        <f>HOUR(C1286)</f>
        <v>17</v>
      </c>
      <c t="str" s="18" r="F1286">
        <f>CONCATENATE("LMsched:",(H1286*1000))</f>
        <v>LMsched:0</v>
      </c>
      <c s="11" r="G1286">
        <v>32</v>
      </c>
      <c s="6" r="H1286">
        <v>0</v>
      </c>
      <c s="25" r="I1286">
        <v>32</v>
      </c>
      <c t="str" s="18" r="J1286">
        <f>CONCATENATE("LMbid:",(G1286*1000))</f>
        <v>LMbid:32000</v>
      </c>
      <c t="str" s="18" r="K1286">
        <f>CONCATENATE("LMUnscheduled:",(I1286*1000))</f>
        <v>LMUnscheduled:32000</v>
      </c>
      <c t="str" s="18" r="L1286">
        <f>CONCATENATE("LMPlanned:",(N1286*1000))</f>
        <v>LMPlanned:0</v>
      </c>
      <c t="str" s="18" r="M1286">
        <f>CONCATENATE("LMSettled:",(P1286*1000))</f>
        <v>LMSettled:0</v>
      </c>
      <c s="25" r="N1286">
        <v>0</v>
      </c>
      <c t="s" s="24" r="O1286">
        <v>56</v>
      </c>
      <c s="6" r="P1286">
        <v>0</v>
      </c>
      <c s="10" r="Q1286">
        <v>0</v>
      </c>
      <c s="28" r="R1286">
        <v>0</v>
      </c>
      <c s="28" r="S1286">
        <v>0</v>
      </c>
      <c s="10" r="T1286"/>
      <c s="20" r="U1286">
        <f>X1286*32</f>
        <v>856</v>
      </c>
      <c s="29" r="V1286">
        <f>IF((U1286=0),0,(S1286/U1286))</f>
        <v>0</v>
      </c>
      <c s="28" r="X1286">
        <f>(AA1286+AB1286)*AC1286</f>
        <v>26.75</v>
      </c>
      <c s="10" r="Y1286"/>
      <c s="22" r="AA1286">
        <v>24.61</v>
      </c>
      <c s="22" r="AB1286">
        <v>2.14</v>
      </c>
      <c s="22" r="AC1286">
        <v>1</v>
      </c>
      <c s="22" r="AD1286">
        <v>0</v>
      </c>
    </row>
    <row customHeight="1" r="1287" ht="12.0">
      <c s="13" r="A1287">
        <v>41328.5416666667</v>
      </c>
      <c s="16" r="B1287">
        <v>41328.5416666667</v>
      </c>
      <c s="13" r="C1287">
        <f>A1287+TIME(5,0,0)</f>
        <v>41328.75</v>
      </c>
      <c s="17" r="D1287">
        <f>DATE(YEAR(C1287),MONTH(C1287),DAY(C1287))</f>
        <v>41328</v>
      </c>
      <c s="18" r="E1287">
        <f>HOUR(C1287)</f>
        <v>18</v>
      </c>
      <c t="str" s="18" r="F1287">
        <f>CONCATENATE("LMsched:",(H1287*1000))</f>
        <v>LMsched:0</v>
      </c>
      <c s="11" r="G1287">
        <v>32</v>
      </c>
      <c s="6" r="H1287">
        <v>0</v>
      </c>
      <c s="25" r="I1287">
        <v>32</v>
      </c>
      <c t="str" s="18" r="J1287">
        <f>CONCATENATE("LMbid:",(G1287*1000))</f>
        <v>LMbid:32000</v>
      </c>
      <c t="str" s="18" r="K1287">
        <f>CONCATENATE("LMUnscheduled:",(I1287*1000))</f>
        <v>LMUnscheduled:32000</v>
      </c>
      <c t="str" s="18" r="L1287">
        <f>CONCATENATE("LMPlanned:",(N1287*1000))</f>
        <v>LMPlanned:0</v>
      </c>
      <c t="str" s="18" r="M1287">
        <f>CONCATENATE("LMSettled:",(P1287*1000))</f>
        <v>LMSettled:0</v>
      </c>
      <c s="25" r="N1287">
        <v>0</v>
      </c>
      <c t="s" s="24" r="O1287">
        <v>56</v>
      </c>
      <c s="6" r="P1287">
        <v>0</v>
      </c>
      <c s="10" r="Q1287">
        <v>0</v>
      </c>
      <c s="28" r="R1287">
        <v>0</v>
      </c>
      <c s="28" r="S1287">
        <v>0</v>
      </c>
      <c s="10" r="T1287"/>
      <c s="20" r="U1287">
        <f>X1287*32</f>
        <v>738.88</v>
      </c>
      <c s="29" r="V1287">
        <f>IF((U1287=0),0,(S1287/U1287))</f>
        <v>0</v>
      </c>
      <c s="28" r="X1287">
        <f>(AA1287+AB1287)*AC1287</f>
        <v>23.09</v>
      </c>
      <c s="10" r="Y1287"/>
      <c s="22" r="AA1287">
        <v>21.28</v>
      </c>
      <c s="22" r="AB1287">
        <v>1.81</v>
      </c>
      <c s="22" r="AC1287">
        <v>1</v>
      </c>
      <c s="22" r="AD1287">
        <v>0</v>
      </c>
    </row>
    <row customHeight="1" r="1288" ht="12.0">
      <c s="13" r="A1288">
        <v>41328.5833333333</v>
      </c>
      <c s="16" r="B1288">
        <v>41328.5833333333</v>
      </c>
      <c s="13" r="C1288">
        <f>A1288+TIME(5,0,0)</f>
        <v>41328.7916666667</v>
      </c>
      <c s="17" r="D1288">
        <f>DATE(YEAR(C1288),MONTH(C1288),DAY(C1288))</f>
        <v>41328</v>
      </c>
      <c s="18" r="E1288">
        <f>HOUR(C1288)</f>
        <v>19</v>
      </c>
      <c t="str" s="18" r="F1288">
        <f>CONCATENATE("LMsched:",(H1288*1000))</f>
        <v>LMsched:0</v>
      </c>
      <c s="11" r="G1288">
        <v>32</v>
      </c>
      <c s="6" r="H1288">
        <v>0</v>
      </c>
      <c s="25" r="I1288">
        <v>32</v>
      </c>
      <c t="str" s="18" r="J1288">
        <f>CONCATENATE("LMbid:",(G1288*1000))</f>
        <v>LMbid:32000</v>
      </c>
      <c t="str" s="18" r="K1288">
        <f>CONCATENATE("LMUnscheduled:",(I1288*1000))</f>
        <v>LMUnscheduled:32000</v>
      </c>
      <c t="str" s="18" r="L1288">
        <f>CONCATENATE("LMPlanned:",(N1288*1000))</f>
        <v>LMPlanned:0</v>
      </c>
      <c t="str" s="18" r="M1288">
        <f>CONCATENATE("LMSettled:",(P1288*1000))</f>
        <v>LMSettled:0</v>
      </c>
      <c s="25" r="N1288">
        <v>0</v>
      </c>
      <c t="s" s="24" r="O1288">
        <v>56</v>
      </c>
      <c s="6" r="P1288">
        <v>0</v>
      </c>
      <c s="10" r="Q1288">
        <v>0</v>
      </c>
      <c s="28" r="R1288">
        <v>0</v>
      </c>
      <c s="28" r="S1288">
        <v>0</v>
      </c>
      <c s="10" r="T1288"/>
      <c s="20" r="U1288">
        <f>X1288*32</f>
        <v>691.2</v>
      </c>
      <c s="29" r="V1288">
        <f>IF((U1288=0),0,(S1288/U1288))</f>
        <v>0</v>
      </c>
      <c s="28" r="X1288">
        <f>(AA1288+AB1288)*AC1288</f>
        <v>21.6</v>
      </c>
      <c s="10" r="Y1288"/>
      <c s="22" r="AA1288">
        <v>17.18</v>
      </c>
      <c s="22" r="AB1288">
        <v>4.42</v>
      </c>
      <c s="22" r="AC1288">
        <v>1</v>
      </c>
      <c s="22" r="AD1288">
        <v>0</v>
      </c>
    </row>
    <row customHeight="1" r="1289" ht="12.0">
      <c s="13" r="A1289">
        <v>41328.625</v>
      </c>
      <c s="16" r="B1289">
        <v>41328.625</v>
      </c>
      <c s="13" r="C1289">
        <f>A1289+TIME(5,0,0)</f>
        <v>41328.8333333333</v>
      </c>
      <c s="17" r="D1289">
        <f>DATE(YEAR(C1289),MONTH(C1289),DAY(C1289))</f>
        <v>41328</v>
      </c>
      <c s="18" r="E1289">
        <f>HOUR(C1289)</f>
        <v>20</v>
      </c>
      <c t="str" s="18" r="F1289">
        <f>CONCATENATE("LMsched:",(H1289*1000))</f>
        <v>LMsched:0</v>
      </c>
      <c s="11" r="G1289">
        <v>32</v>
      </c>
      <c s="6" r="H1289">
        <v>0</v>
      </c>
      <c s="25" r="I1289">
        <v>32</v>
      </c>
      <c t="str" s="18" r="J1289">
        <f>CONCATENATE("LMbid:",(G1289*1000))</f>
        <v>LMbid:32000</v>
      </c>
      <c t="str" s="18" r="K1289">
        <f>CONCATENATE("LMUnscheduled:",(I1289*1000))</f>
        <v>LMUnscheduled:32000</v>
      </c>
      <c t="str" s="18" r="L1289">
        <f>CONCATENATE("LMPlanned:",(N1289*1000))</f>
        <v>LMPlanned:0</v>
      </c>
      <c t="str" s="18" r="M1289">
        <f>CONCATENATE("LMSettled:",(P1289*1000))</f>
        <v>LMSettled:0</v>
      </c>
      <c s="25" r="N1289">
        <v>0</v>
      </c>
      <c t="s" s="24" r="O1289">
        <v>56</v>
      </c>
      <c s="6" r="P1289">
        <v>0</v>
      </c>
      <c s="10" r="Q1289">
        <v>0</v>
      </c>
      <c s="28" r="R1289">
        <v>0</v>
      </c>
      <c s="28" r="S1289">
        <v>0</v>
      </c>
      <c s="10" r="T1289"/>
      <c s="20" r="U1289">
        <f>X1289*32</f>
        <v>688.32</v>
      </c>
      <c s="29" r="V1289">
        <f>IF((U1289=0),0,(S1289/U1289))</f>
        <v>0</v>
      </c>
      <c s="28" r="X1289">
        <f>(AA1289+AB1289)*AC1289</f>
        <v>21.51</v>
      </c>
      <c s="10" r="Y1289"/>
      <c s="22" r="AA1289">
        <v>19.51</v>
      </c>
      <c s="22" r="AB1289">
        <v>2</v>
      </c>
      <c s="22" r="AC1289">
        <v>1</v>
      </c>
      <c s="22" r="AD1289">
        <v>0</v>
      </c>
    </row>
    <row customHeight="1" r="1290" ht="12.0">
      <c s="13" r="A1290">
        <v>41328.6666666667</v>
      </c>
      <c s="16" r="B1290">
        <v>41328.6666666667</v>
      </c>
      <c s="13" r="C1290">
        <f>A1290+TIME(5,0,0)</f>
        <v>41328.875</v>
      </c>
      <c s="17" r="D1290">
        <f>DATE(YEAR(C1290),MONTH(C1290),DAY(C1290))</f>
        <v>41328</v>
      </c>
      <c s="18" r="E1290">
        <f>HOUR(C1290)</f>
        <v>21</v>
      </c>
      <c t="str" s="18" r="F1290">
        <f>CONCATENATE("LMsched:",(H1290*1000))</f>
        <v>LMsched:0</v>
      </c>
      <c s="11" r="G1290">
        <v>32</v>
      </c>
      <c s="6" r="H1290">
        <v>0</v>
      </c>
      <c s="25" r="I1290">
        <v>32</v>
      </c>
      <c t="str" s="18" r="J1290">
        <f>CONCATENATE("LMbid:",(G1290*1000))</f>
        <v>LMbid:32000</v>
      </c>
      <c t="str" s="18" r="K1290">
        <f>CONCATENATE("LMUnscheduled:",(I1290*1000))</f>
        <v>LMUnscheduled:32000</v>
      </c>
      <c t="str" s="18" r="L1290">
        <f>CONCATENATE("LMPlanned:",(N1290*1000))</f>
        <v>LMPlanned:0</v>
      </c>
      <c t="str" s="18" r="M1290">
        <f>CONCATENATE("LMSettled:",(P1290*1000))</f>
        <v>LMSettled:0</v>
      </c>
      <c s="25" r="N1290">
        <v>0</v>
      </c>
      <c t="s" s="24" r="O1290">
        <v>56</v>
      </c>
      <c s="6" r="P1290">
        <v>0</v>
      </c>
      <c s="10" r="Q1290">
        <v>0</v>
      </c>
      <c s="28" r="R1290">
        <v>0</v>
      </c>
      <c s="28" r="S1290">
        <v>0</v>
      </c>
      <c s="10" r="T1290"/>
      <c s="20" r="U1290">
        <f>X1290*32</f>
        <v>721.6</v>
      </c>
      <c s="29" r="V1290">
        <f>IF((U1290=0),0,(S1290/U1290))</f>
        <v>0</v>
      </c>
      <c s="28" r="X1290">
        <f>(AA1290+AB1290)*AC1290</f>
        <v>22.55</v>
      </c>
      <c s="10" r="Y1290"/>
      <c s="22" r="AA1290">
        <v>19.76</v>
      </c>
      <c s="22" r="AB1290">
        <v>2.79</v>
      </c>
      <c s="22" r="AC1290">
        <v>1</v>
      </c>
      <c s="22" r="AD1290">
        <v>0</v>
      </c>
    </row>
    <row customHeight="1" r="1291" ht="12.0">
      <c s="13" r="A1291">
        <v>41328.7083333333</v>
      </c>
      <c s="16" r="B1291">
        <v>41328.7083333333</v>
      </c>
      <c s="13" r="C1291">
        <f>A1291+TIME(5,0,0)</f>
        <v>41328.9166666667</v>
      </c>
      <c s="17" r="D1291">
        <f>DATE(YEAR(C1291),MONTH(C1291),DAY(C1291))</f>
        <v>41328</v>
      </c>
      <c s="18" r="E1291">
        <f>HOUR(C1291)</f>
        <v>22</v>
      </c>
      <c t="str" s="18" r="F1291">
        <f>CONCATENATE("LMsched:",(H1291*1000))</f>
        <v>LMsched:0</v>
      </c>
      <c s="11" r="G1291">
        <v>32</v>
      </c>
      <c s="6" r="H1291">
        <v>0</v>
      </c>
      <c s="25" r="I1291">
        <v>32</v>
      </c>
      <c t="str" s="18" r="J1291">
        <f>CONCATENATE("LMbid:",(G1291*1000))</f>
        <v>LMbid:32000</v>
      </c>
      <c t="str" s="18" r="K1291">
        <f>CONCATENATE("LMUnscheduled:",(I1291*1000))</f>
        <v>LMUnscheduled:32000</v>
      </c>
      <c t="str" s="18" r="L1291">
        <f>CONCATENATE("LMPlanned:",(N1291*1000))</f>
        <v>LMPlanned:0</v>
      </c>
      <c t="str" s="18" r="M1291">
        <f>CONCATENATE("LMSettled:",(P1291*1000))</f>
        <v>LMSettled:0</v>
      </c>
      <c s="25" r="N1291">
        <v>0</v>
      </c>
      <c t="s" s="24" r="O1291">
        <v>56</v>
      </c>
      <c s="6" r="P1291">
        <v>0</v>
      </c>
      <c s="10" r="Q1291">
        <v>0</v>
      </c>
      <c s="28" r="R1291">
        <v>0</v>
      </c>
      <c s="28" r="S1291">
        <v>0</v>
      </c>
      <c s="10" r="T1291"/>
      <c s="20" r="U1291">
        <f>X1291*32</f>
        <v>643.52</v>
      </c>
      <c s="29" r="V1291">
        <f>IF((U1291=0),0,(S1291/U1291))</f>
        <v>0</v>
      </c>
      <c s="28" r="X1291">
        <f>(AA1291+AB1291)*AC1291</f>
        <v>20.11</v>
      </c>
      <c s="10" r="Y1291"/>
      <c s="22" r="AA1291">
        <v>13.73</v>
      </c>
      <c s="22" r="AB1291">
        <v>6.38</v>
      </c>
      <c s="22" r="AC1291">
        <v>1</v>
      </c>
      <c s="22" r="AD1291">
        <v>0</v>
      </c>
    </row>
    <row customHeight="1" r="1292" ht="12.0">
      <c s="13" r="A1292">
        <v>41328.75</v>
      </c>
      <c s="16" r="B1292">
        <v>41328.75</v>
      </c>
      <c s="13" r="C1292">
        <f>A1292+TIME(5,0,0)</f>
        <v>41328.9583333333</v>
      </c>
      <c s="17" r="D1292">
        <f>DATE(YEAR(C1292),MONTH(C1292),DAY(C1292))</f>
        <v>41328</v>
      </c>
      <c s="18" r="E1292">
        <f>HOUR(C1292)</f>
        <v>23</v>
      </c>
      <c t="str" s="18" r="F1292">
        <f>CONCATENATE("LMsched:",(H1292*1000))</f>
        <v>LMsched:32000</v>
      </c>
      <c s="11" r="G1292">
        <v>32</v>
      </c>
      <c s="6" r="H1292">
        <v>32</v>
      </c>
      <c s="25" r="I1292">
        <v>0</v>
      </c>
      <c t="str" s="18" r="J1292">
        <f>CONCATENATE("LMbid:",(G1292*1000))</f>
        <v>LMbid:32000</v>
      </c>
      <c t="str" s="18" r="K1292">
        <f>CONCATENATE("LMUnscheduled:",(I1292*1000))</f>
        <v>LMUnscheduled:0</v>
      </c>
      <c t="str" s="18" r="L1292">
        <f>CONCATENATE("LMPlanned:",(N1292*1000))</f>
        <v>LMPlanned:0</v>
      </c>
      <c t="str" s="18" r="M1292">
        <f>CONCATENATE("LMSettled:",(P1292*1000))</f>
        <v>LMSettled:32000</v>
      </c>
      <c s="25" r="N1292">
        <v>0</v>
      </c>
      <c s="24" r="O1292"/>
      <c s="6" r="P1292">
        <v>32</v>
      </c>
      <c s="10" r="Q1292">
        <v>-1</v>
      </c>
      <c s="28" r="R1292">
        <v>-28.91</v>
      </c>
      <c s="28" r="S1292">
        <v>602.8</v>
      </c>
      <c s="10" r="T1292"/>
      <c s="20" r="U1292">
        <f>X1292*32</f>
        <v>635.2</v>
      </c>
      <c s="29" r="V1292">
        <f>IF((U1292=0),0,(S1292/U1292))</f>
        <v>0.948992443324937</v>
      </c>
      <c s="28" r="X1292">
        <f>(AA1292+AB1292)*AC1292</f>
        <v>19.85</v>
      </c>
      <c s="10" r="Y1292"/>
      <c s="22" r="AA1292">
        <v>17.53</v>
      </c>
      <c s="22" r="AB1292">
        <v>2.32</v>
      </c>
      <c s="22" r="AC1292">
        <v>1</v>
      </c>
      <c s="22" r="AD1292">
        <v>0.95</v>
      </c>
    </row>
    <row customHeight="1" r="1293" ht="12.0">
      <c s="13" r="A1293">
        <v>41328.7916666667</v>
      </c>
      <c s="16" r="B1293">
        <v>41328.7916666667</v>
      </c>
      <c s="13" r="C1293">
        <f>A1293+TIME(5,0,0)</f>
        <v>41329</v>
      </c>
      <c s="17" r="D1293">
        <f>DATE(YEAR(C1293),MONTH(C1293),DAY(C1293))</f>
        <v>41329</v>
      </c>
      <c s="18" r="E1293">
        <f>HOUR(C1293)</f>
        <v>0</v>
      </c>
      <c t="str" s="18" r="F1293">
        <f>CONCATENATE("LMsched:",(H1293*1000))</f>
        <v>LMsched:32000</v>
      </c>
      <c s="11" r="G1293">
        <v>32</v>
      </c>
      <c s="6" r="H1293">
        <v>32</v>
      </c>
      <c s="25" r="I1293">
        <v>0</v>
      </c>
      <c t="str" s="18" r="J1293">
        <f>CONCATENATE("LMbid:",(G1293*1000))</f>
        <v>LMbid:32000</v>
      </c>
      <c t="str" s="18" r="K1293">
        <f>CONCATENATE("LMUnscheduled:",(I1293*1000))</f>
        <v>LMUnscheduled:0</v>
      </c>
      <c t="str" s="18" r="L1293">
        <f>CONCATENATE("LMPlanned:",(N1293*1000))</f>
        <v>LMPlanned:0</v>
      </c>
      <c t="str" s="18" r="M1293">
        <f>CONCATENATE("LMSettled:",(P1293*1000))</f>
        <v>LMSettled:32000</v>
      </c>
      <c s="25" r="N1293">
        <v>0</v>
      </c>
      <c s="24" r="O1293"/>
      <c s="6" r="P1293">
        <v>32</v>
      </c>
      <c s="10" r="Q1293">
        <v>-3</v>
      </c>
      <c s="28" r="R1293">
        <v>-101.97</v>
      </c>
      <c s="28" r="S1293">
        <v>412.83</v>
      </c>
      <c s="10" r="T1293"/>
      <c s="20" r="U1293">
        <f>X1293*32</f>
        <v>431.36</v>
      </c>
      <c s="29" r="V1293">
        <f>IF((U1293=0),0,(S1293/U1293))</f>
        <v>0.957042841246291</v>
      </c>
      <c s="28" r="X1293">
        <f>(AA1293+AB1293)*AC1293</f>
        <v>13.48</v>
      </c>
      <c s="10" r="Y1293"/>
      <c s="22" r="AA1293">
        <v>10.85</v>
      </c>
      <c s="22" r="AB1293">
        <v>2.63</v>
      </c>
      <c s="22" r="AC1293">
        <v>1</v>
      </c>
      <c s="22" r="AD1293">
        <v>0.96</v>
      </c>
    </row>
    <row customHeight="1" r="1294" ht="12.0">
      <c s="13" r="A1294">
        <v>41328.8333333333</v>
      </c>
      <c s="16" r="B1294">
        <v>41328.8333333333</v>
      </c>
      <c s="13" r="C1294">
        <f>A1294+TIME(5,0,0)</f>
        <v>41329.0416666667</v>
      </c>
      <c s="17" r="D1294">
        <f>DATE(YEAR(C1294),MONTH(C1294),DAY(C1294))</f>
        <v>41329</v>
      </c>
      <c s="18" r="E1294">
        <f>HOUR(C1294)</f>
        <v>1</v>
      </c>
      <c t="str" s="18" r="F1294">
        <f>CONCATENATE("LMsched:",(H1294*1000))</f>
        <v>LMsched:32000</v>
      </c>
      <c s="11" r="G1294">
        <v>32</v>
      </c>
      <c s="6" r="H1294">
        <v>32</v>
      </c>
      <c s="25" r="I1294">
        <v>0</v>
      </c>
      <c t="str" s="18" r="J1294">
        <f>CONCATENATE("LMbid:",(G1294*1000))</f>
        <v>LMbid:32000</v>
      </c>
      <c t="str" s="18" r="K1294">
        <f>CONCATENATE("LMUnscheduled:",(I1294*1000))</f>
        <v>LMUnscheduled:0</v>
      </c>
      <c t="str" s="18" r="L1294">
        <f>CONCATENATE("LMPlanned:",(N1294*1000))</f>
        <v>LMPlanned:0</v>
      </c>
      <c t="str" s="18" r="M1294">
        <f>CONCATENATE("LMSettled:",(P1294*1000))</f>
        <v>LMSettled:32000</v>
      </c>
      <c s="25" r="N1294">
        <v>0</v>
      </c>
      <c s="24" r="O1294"/>
      <c s="6" r="P1294">
        <v>32</v>
      </c>
      <c s="10" r="Q1294">
        <v>0</v>
      </c>
      <c s="28" r="R1294">
        <v>0</v>
      </c>
      <c s="28" r="S1294">
        <v>748</v>
      </c>
      <c s="10" r="T1294"/>
      <c s="20" r="U1294">
        <f>X1294*32</f>
        <v>765.44</v>
      </c>
      <c s="29" r="V1294">
        <f>IF((U1294=0),0,(S1294/U1294))</f>
        <v>0.977215719063545</v>
      </c>
      <c s="28" r="X1294">
        <f>(AA1294+AB1294)*AC1294</f>
        <v>23.92</v>
      </c>
      <c s="10" r="Y1294"/>
      <c s="22" r="AA1294">
        <v>21.07</v>
      </c>
      <c s="22" r="AB1294">
        <v>2.85</v>
      </c>
      <c s="22" r="AC1294">
        <v>1</v>
      </c>
      <c s="22" r="AD1294">
        <v>0.98</v>
      </c>
    </row>
    <row customHeight="1" r="1295" ht="12.0">
      <c s="13" r="A1295">
        <v>41328.875</v>
      </c>
      <c s="16" r="B1295">
        <v>41328.875</v>
      </c>
      <c s="13" r="C1295">
        <f>A1295+TIME(5,0,0)</f>
        <v>41329.0833333333</v>
      </c>
      <c s="17" r="D1295">
        <f>DATE(YEAR(C1295),MONTH(C1295),DAY(C1295))</f>
        <v>41329</v>
      </c>
      <c s="18" r="E1295">
        <f>HOUR(C1295)</f>
        <v>2</v>
      </c>
      <c t="str" s="18" r="F1295">
        <f>CONCATENATE("LMsched:",(H1295*1000))</f>
        <v>LMsched:32000</v>
      </c>
      <c s="11" r="G1295">
        <v>32</v>
      </c>
      <c s="6" r="H1295">
        <v>32</v>
      </c>
      <c s="25" r="I1295">
        <v>0</v>
      </c>
      <c t="str" s="18" r="J1295">
        <f>CONCATENATE("LMbid:",(G1295*1000))</f>
        <v>LMbid:32000</v>
      </c>
      <c t="str" s="18" r="K1295">
        <f>CONCATENATE("LMUnscheduled:",(I1295*1000))</f>
        <v>LMUnscheduled:0</v>
      </c>
      <c t="str" s="18" r="L1295">
        <f>CONCATENATE("LMPlanned:",(N1295*1000))</f>
        <v>LMPlanned:0</v>
      </c>
      <c t="str" s="18" r="M1295">
        <f>CONCATENATE("LMSettled:",(P1295*1000))</f>
        <v>LMSettled:32000</v>
      </c>
      <c s="25" r="N1295">
        <v>0</v>
      </c>
      <c s="24" r="O1295"/>
      <c s="6" r="P1295">
        <v>32</v>
      </c>
      <c s="10" r="Q1295">
        <v>-2</v>
      </c>
      <c s="28" r="R1295">
        <v>-63.18</v>
      </c>
      <c s="28" r="S1295">
        <v>651.67</v>
      </c>
      <c s="10" r="T1295"/>
      <c s="20" r="U1295">
        <f>X1295*32</f>
        <v>668.48</v>
      </c>
      <c s="29" r="V1295">
        <f>IF((U1295=0),0,(S1295/U1295))</f>
        <v>0.974853398755386</v>
      </c>
      <c s="28" r="X1295">
        <f>(AA1295+AB1295)*AC1295</f>
        <v>20.89</v>
      </c>
      <c s="10" r="Y1295"/>
      <c s="22" r="AA1295">
        <v>17.74</v>
      </c>
      <c s="22" r="AB1295">
        <v>3.15</v>
      </c>
      <c s="22" r="AC1295">
        <v>1</v>
      </c>
      <c s="22" r="AD1295">
        <v>0.97</v>
      </c>
    </row>
    <row customHeight="1" r="1296" ht="12.0">
      <c s="13" r="A1296">
        <v>41328.9166666667</v>
      </c>
      <c s="16" r="B1296">
        <v>41328.9166666667</v>
      </c>
      <c s="13" r="C1296">
        <f>A1296+TIME(5,0,0)</f>
        <v>41329.125</v>
      </c>
      <c s="17" r="D1296">
        <f>DATE(YEAR(C1296),MONTH(C1296),DAY(C1296))</f>
        <v>41329</v>
      </c>
      <c s="18" r="E1296">
        <f>HOUR(C1296)</f>
        <v>3</v>
      </c>
      <c t="str" s="18" r="F1296">
        <f>CONCATENATE("LMsched:",(H1296*1000))</f>
        <v>LMsched:32000</v>
      </c>
      <c s="11" r="G1296">
        <v>32</v>
      </c>
      <c s="6" r="H1296">
        <v>32</v>
      </c>
      <c s="25" r="I1296">
        <v>0</v>
      </c>
      <c t="str" s="18" r="J1296">
        <f>CONCATENATE("LMbid:",(G1296*1000))</f>
        <v>LMbid:32000</v>
      </c>
      <c t="str" s="18" r="K1296">
        <f>CONCATENATE("LMUnscheduled:",(I1296*1000))</f>
        <v>LMUnscheduled:0</v>
      </c>
      <c t="str" s="18" r="L1296">
        <f>CONCATENATE("LMPlanned:",(N1296*1000))</f>
        <v>LMPlanned:0</v>
      </c>
      <c t="str" s="18" r="M1296">
        <f>CONCATENATE("LMSettled:",(P1296*1000))</f>
        <v>LMSettled:32000</v>
      </c>
      <c s="25" r="N1296">
        <v>0</v>
      </c>
      <c s="24" r="O1296"/>
      <c s="6" r="P1296">
        <v>32</v>
      </c>
      <c s="10" r="Q1296">
        <v>-1</v>
      </c>
      <c s="28" r="R1296">
        <v>-29.68</v>
      </c>
      <c s="28" r="S1296">
        <v>555.8</v>
      </c>
      <c s="10" r="T1296"/>
      <c s="20" r="U1296">
        <f>X1296*32</f>
        <v>573.44</v>
      </c>
      <c s="29" r="V1296">
        <f>IF((U1296=0),0,(S1296/U1296))</f>
        <v>0.96923828125</v>
      </c>
      <c s="28" r="X1296">
        <f>(AA1296+AB1296)*AC1296</f>
        <v>17.92</v>
      </c>
      <c s="10" r="Y1296"/>
      <c s="22" r="AA1296">
        <v>15.24</v>
      </c>
      <c s="22" r="AB1296">
        <v>2.68</v>
      </c>
      <c s="22" r="AC1296">
        <v>1</v>
      </c>
      <c s="22" r="AD1296">
        <v>0.97</v>
      </c>
    </row>
    <row customHeight="1" r="1297" ht="12.0">
      <c s="13" r="A1297">
        <v>41328.9583333333</v>
      </c>
      <c s="16" r="B1297">
        <v>41328.9583333333</v>
      </c>
      <c s="13" r="C1297">
        <f>A1297+TIME(5,0,0)</f>
        <v>41329.1666666667</v>
      </c>
      <c s="17" r="D1297">
        <f>DATE(YEAR(C1297),MONTH(C1297),DAY(C1297))</f>
        <v>41329</v>
      </c>
      <c s="18" r="E1297">
        <f>HOUR(C1297)</f>
        <v>4</v>
      </c>
      <c t="str" s="18" r="F1297">
        <f>CONCATENATE("LMsched:",(H1297*1000))</f>
        <v>LMsched:32000</v>
      </c>
      <c s="11" r="G1297">
        <v>32</v>
      </c>
      <c s="6" r="H1297">
        <v>32</v>
      </c>
      <c s="25" r="I1297">
        <v>0</v>
      </c>
      <c t="str" s="18" r="J1297">
        <f>CONCATENATE("LMbid:",(G1297*1000))</f>
        <v>LMbid:32000</v>
      </c>
      <c t="str" s="18" r="K1297">
        <f>CONCATENATE("LMUnscheduled:",(I1297*1000))</f>
        <v>LMUnscheduled:0</v>
      </c>
      <c t="str" s="18" r="L1297">
        <f>CONCATENATE("LMPlanned:",(N1297*1000))</f>
        <v>LMPlanned:0</v>
      </c>
      <c t="str" s="18" r="M1297">
        <f>CONCATENATE("LMSettled:",(P1297*1000))</f>
        <v>LMSettled:32000</v>
      </c>
      <c s="25" r="N1297">
        <v>0</v>
      </c>
      <c s="24" r="O1297"/>
      <c s="6" r="P1297">
        <v>32</v>
      </c>
      <c s="10" r="Q1297">
        <v>-1</v>
      </c>
      <c s="28" r="R1297">
        <v>-28.74</v>
      </c>
      <c s="28" r="S1297">
        <v>535.44</v>
      </c>
      <c s="10" r="T1297"/>
      <c s="20" r="U1297">
        <f>X1297*32</f>
        <v>561.92</v>
      </c>
      <c s="29" r="V1297">
        <f>IF((U1297=0),0,(S1297/U1297))</f>
        <v>0.952875854214123</v>
      </c>
      <c s="28" r="X1297">
        <f>(AA1297+AB1297)*AC1297</f>
        <v>17.56</v>
      </c>
      <c s="10" r="Y1297"/>
      <c s="22" r="AA1297">
        <v>13.86</v>
      </c>
      <c s="22" r="AB1297">
        <v>3.7</v>
      </c>
      <c s="22" r="AC1297">
        <v>1</v>
      </c>
      <c s="22" r="AD1297">
        <v>0.95</v>
      </c>
    </row>
    <row customHeight="1" r="1298" ht="12.0">
      <c s="13" r="A1298">
        <v>41329</v>
      </c>
      <c s="16" r="B1298">
        <v>41329</v>
      </c>
      <c s="13" r="C1298">
        <f>A1298+TIME(5,0,0)</f>
        <v>41329.2083333333</v>
      </c>
      <c s="17" r="D1298">
        <f>DATE(YEAR(C1298),MONTH(C1298),DAY(C1298))</f>
        <v>41329</v>
      </c>
      <c s="18" r="E1298">
        <f>HOUR(C1298)</f>
        <v>5</v>
      </c>
      <c t="str" s="18" r="F1298">
        <f>CONCATENATE("LMsched:",(H1298*1000))</f>
        <v>LMsched:32000</v>
      </c>
      <c s="11" r="G1298">
        <v>32</v>
      </c>
      <c s="6" r="H1298">
        <v>32</v>
      </c>
      <c s="25" r="I1298">
        <v>0</v>
      </c>
      <c t="str" s="18" r="J1298">
        <f>CONCATENATE("LMbid:",(G1298*1000))</f>
        <v>LMbid:32000</v>
      </c>
      <c t="str" s="18" r="K1298">
        <f>CONCATENATE("LMUnscheduled:",(I1298*1000))</f>
        <v>LMUnscheduled:0</v>
      </c>
      <c t="str" s="18" r="L1298">
        <f>CONCATENATE("LMPlanned:",(N1298*1000))</f>
        <v>LMPlanned:0</v>
      </c>
      <c t="str" s="18" r="M1298">
        <f>CONCATENATE("LMSettled:",(P1298*1000))</f>
        <v>LMSettled:32000</v>
      </c>
      <c s="25" r="N1298">
        <v>0</v>
      </c>
      <c s="24" r="O1298"/>
      <c s="6" r="P1298">
        <v>32</v>
      </c>
      <c s="10" r="Q1298">
        <v>-2</v>
      </c>
      <c s="28" r="R1298">
        <v>-54.76</v>
      </c>
      <c s="28" r="S1298">
        <v>255.63</v>
      </c>
      <c s="10" r="T1298"/>
      <c s="20" r="U1298">
        <f>X1298*32</f>
        <v>264.64</v>
      </c>
      <c s="29" r="V1298">
        <f>IF((U1298=0),0,(S1298/U1298))</f>
        <v>0.965953748488513</v>
      </c>
      <c s="28" r="X1298">
        <f>(AA1298+AB1298)*AC1298</f>
        <v>8.27</v>
      </c>
      <c s="10" r="Y1298"/>
      <c s="22" r="AA1298">
        <v>4.97</v>
      </c>
      <c s="22" r="AB1298">
        <v>3.3</v>
      </c>
      <c s="22" r="AC1298">
        <v>1</v>
      </c>
      <c s="22" r="AD1298">
        <v>0.97</v>
      </c>
    </row>
    <row customHeight="1" r="1299" ht="12.0">
      <c s="13" r="A1299">
        <v>41329.0416666667</v>
      </c>
      <c s="16" r="B1299">
        <v>41329.0416666667</v>
      </c>
      <c s="13" r="C1299">
        <f>A1299+TIME(5,0,0)</f>
        <v>41329.25</v>
      </c>
      <c s="17" r="D1299">
        <f>DATE(YEAR(C1299),MONTH(C1299),DAY(C1299))</f>
        <v>41329</v>
      </c>
      <c s="18" r="E1299">
        <f>HOUR(C1299)</f>
        <v>6</v>
      </c>
      <c t="str" s="18" r="F1299">
        <f>CONCATENATE("LMsched:",(H1299*1000))</f>
        <v>LMsched:32000</v>
      </c>
      <c s="11" r="G1299">
        <v>32</v>
      </c>
      <c s="6" r="H1299">
        <v>32</v>
      </c>
      <c s="25" r="I1299">
        <v>0</v>
      </c>
      <c t="str" s="18" r="J1299">
        <f>CONCATENATE("LMbid:",(G1299*1000))</f>
        <v>LMbid:32000</v>
      </c>
      <c t="str" s="18" r="K1299">
        <f>CONCATENATE("LMUnscheduled:",(I1299*1000))</f>
        <v>LMUnscheduled:0</v>
      </c>
      <c t="str" s="18" r="L1299">
        <f>CONCATENATE("LMPlanned:",(N1299*1000))</f>
        <v>LMPlanned:0</v>
      </c>
      <c t="str" s="18" r="M1299">
        <f>CONCATENATE("LMSettled:",(P1299*1000))</f>
        <v>LMSettled:32000</v>
      </c>
      <c s="25" r="N1299">
        <v>0</v>
      </c>
      <c s="24" r="O1299"/>
      <c s="6" r="P1299">
        <v>32</v>
      </c>
      <c s="10" r="Q1299">
        <v>-1</v>
      </c>
      <c s="28" r="R1299">
        <v>-27.34</v>
      </c>
      <c s="28" r="S1299">
        <v>691.22</v>
      </c>
      <c s="10" r="T1299"/>
      <c s="20" r="U1299">
        <f>X1299*32</f>
        <v>705.92</v>
      </c>
      <c s="29" r="V1299">
        <f>IF((U1299=0),0,(S1299/U1299))</f>
        <v>0.979176110607434</v>
      </c>
      <c s="28" r="X1299">
        <f>(AA1299+AB1299)*AC1299</f>
        <v>22.06</v>
      </c>
      <c s="10" r="Y1299"/>
      <c s="22" r="AA1299">
        <v>15.83</v>
      </c>
      <c s="22" r="AB1299">
        <v>6.23</v>
      </c>
      <c s="22" r="AC1299">
        <v>1</v>
      </c>
      <c s="22" r="AD1299">
        <v>0.98</v>
      </c>
    </row>
    <row customHeight="1" r="1300" ht="12.0">
      <c s="13" r="A1300">
        <v>41329.0833333333</v>
      </c>
      <c s="16" r="B1300">
        <v>41329.0833333333</v>
      </c>
      <c s="13" r="C1300">
        <f>A1300+TIME(5,0,0)</f>
        <v>41329.2916666667</v>
      </c>
      <c s="17" r="D1300">
        <f>DATE(YEAR(C1300),MONTH(C1300),DAY(C1300))</f>
        <v>41329</v>
      </c>
      <c s="18" r="E1300">
        <f>HOUR(C1300)</f>
        <v>7</v>
      </c>
      <c t="str" s="18" r="F1300">
        <f>CONCATENATE("LMsched:",(H1300*1000))</f>
        <v>LMsched:32000</v>
      </c>
      <c s="11" r="G1300">
        <v>32</v>
      </c>
      <c s="6" r="H1300">
        <v>32</v>
      </c>
      <c s="25" r="I1300">
        <v>0</v>
      </c>
      <c t="str" s="18" r="J1300">
        <f>CONCATENATE("LMbid:",(G1300*1000))</f>
        <v>LMbid:32000</v>
      </c>
      <c t="str" s="18" r="K1300">
        <f>CONCATENATE("LMUnscheduled:",(I1300*1000))</f>
        <v>LMUnscheduled:0</v>
      </c>
      <c t="str" s="18" r="L1300">
        <f>CONCATENATE("LMPlanned:",(N1300*1000))</f>
        <v>LMPlanned:0</v>
      </c>
      <c t="str" s="18" r="M1300">
        <f>CONCATENATE("LMSettled:",(P1300*1000))</f>
        <v>LMSettled:32000</v>
      </c>
      <c s="25" r="N1300">
        <v>0</v>
      </c>
      <c s="24" r="O1300"/>
      <c s="6" r="P1300">
        <v>32</v>
      </c>
      <c s="10" r="Q1300">
        <v>-1</v>
      </c>
      <c s="28" r="R1300">
        <v>-27.15</v>
      </c>
      <c s="28" r="S1300">
        <v>694.44</v>
      </c>
      <c s="10" r="T1300"/>
      <c s="20" r="U1300">
        <f>X1300*32</f>
        <v>713.28</v>
      </c>
      <c s="29" r="V1300">
        <f>IF((U1300=0),0,(S1300/U1300))</f>
        <v>0.973586810228802</v>
      </c>
      <c s="28" r="X1300">
        <f>(AA1300+AB1300)*AC1300</f>
        <v>22.29</v>
      </c>
      <c s="10" r="Y1300"/>
      <c s="22" r="AA1300">
        <v>18.28</v>
      </c>
      <c s="22" r="AB1300">
        <v>4.01</v>
      </c>
      <c s="22" r="AC1300">
        <v>1</v>
      </c>
      <c s="22" r="AD1300">
        <v>0.97</v>
      </c>
    </row>
    <row customHeight="1" r="1301" ht="12.0">
      <c s="13" r="A1301">
        <v>41329.125</v>
      </c>
      <c s="16" r="B1301">
        <v>41329.125</v>
      </c>
      <c s="13" r="C1301">
        <f>A1301+TIME(5,0,0)</f>
        <v>41329.3333333333</v>
      </c>
      <c s="17" r="D1301">
        <f>DATE(YEAR(C1301),MONTH(C1301),DAY(C1301))</f>
        <v>41329</v>
      </c>
      <c s="18" r="E1301">
        <f>HOUR(C1301)</f>
        <v>8</v>
      </c>
      <c t="str" s="18" r="F1301">
        <f>CONCATENATE("LMsched:",(H1301*1000))</f>
        <v>LMsched:32000</v>
      </c>
      <c s="11" r="G1301">
        <v>32</v>
      </c>
      <c s="6" r="H1301">
        <v>32</v>
      </c>
      <c s="25" r="I1301">
        <v>0</v>
      </c>
      <c t="str" s="18" r="J1301">
        <f>CONCATENATE("LMbid:",(G1301*1000))</f>
        <v>LMbid:32000</v>
      </c>
      <c t="str" s="18" r="K1301">
        <f>CONCATENATE("LMUnscheduled:",(I1301*1000))</f>
        <v>LMUnscheduled:0</v>
      </c>
      <c t="str" s="18" r="L1301">
        <f>CONCATENATE("LMPlanned:",(N1301*1000))</f>
        <v>LMPlanned:0</v>
      </c>
      <c t="str" s="18" r="M1301">
        <f>CONCATENATE("LMSettled:",(P1301*1000))</f>
        <v>LMSettled:32000</v>
      </c>
      <c s="25" r="N1301">
        <v>0</v>
      </c>
      <c s="24" r="O1301"/>
      <c s="6" r="P1301">
        <v>32</v>
      </c>
      <c s="10" r="Q1301">
        <v>-1</v>
      </c>
      <c s="28" r="R1301">
        <v>-27.22</v>
      </c>
      <c s="28" r="S1301">
        <v>710.86</v>
      </c>
      <c s="10" r="T1301"/>
      <c s="20" r="U1301">
        <f>X1301*32</f>
        <v>733.76</v>
      </c>
      <c s="29" r="V1301">
        <f>IF((U1301=0),0,(S1301/U1301))</f>
        <v>0.968790885303096</v>
      </c>
      <c s="28" r="X1301">
        <f>(AA1301+AB1301)*AC1301</f>
        <v>22.93</v>
      </c>
      <c s="10" r="Y1301"/>
      <c s="22" r="AA1301">
        <v>18.18</v>
      </c>
      <c s="22" r="AB1301">
        <v>4.75</v>
      </c>
      <c s="22" r="AC1301">
        <v>1</v>
      </c>
      <c s="22" r="AD1301">
        <v>0.97</v>
      </c>
    </row>
    <row customHeight="1" r="1302" ht="12.0">
      <c s="13" r="A1302">
        <v>41329.1666666667</v>
      </c>
      <c s="16" r="B1302">
        <v>41329.1666666667</v>
      </c>
      <c s="13" r="C1302">
        <f>A1302+TIME(5,0,0)</f>
        <v>41329.375</v>
      </c>
      <c s="17" r="D1302">
        <f>DATE(YEAR(C1302),MONTH(C1302),DAY(C1302))</f>
        <v>41329</v>
      </c>
      <c s="18" r="E1302">
        <f>HOUR(C1302)</f>
        <v>9</v>
      </c>
      <c t="str" s="18" r="F1302">
        <f>CONCATENATE("LMsched:",(H1302*1000))</f>
        <v>LMsched:32000</v>
      </c>
      <c s="11" r="G1302">
        <v>32</v>
      </c>
      <c s="6" r="H1302">
        <v>32</v>
      </c>
      <c s="25" r="I1302">
        <v>0</v>
      </c>
      <c t="str" s="18" r="J1302">
        <f>CONCATENATE("LMbid:",(G1302*1000))</f>
        <v>LMbid:32000</v>
      </c>
      <c t="str" s="18" r="K1302">
        <f>CONCATENATE("LMUnscheduled:",(I1302*1000))</f>
        <v>LMUnscheduled:0</v>
      </c>
      <c t="str" s="18" r="L1302">
        <f>CONCATENATE("LMPlanned:",(N1302*1000))</f>
        <v>LMPlanned:0</v>
      </c>
      <c t="str" s="18" r="M1302">
        <f>CONCATENATE("LMSettled:",(P1302*1000))</f>
        <v>LMSettled:32000</v>
      </c>
      <c s="25" r="N1302">
        <v>0</v>
      </c>
      <c s="24" r="O1302"/>
      <c s="6" r="P1302">
        <v>32</v>
      </c>
      <c s="10" r="Q1302">
        <v>-1</v>
      </c>
      <c s="28" r="R1302">
        <v>-27.13</v>
      </c>
      <c s="28" r="S1302">
        <v>699.46</v>
      </c>
      <c s="10" r="T1302"/>
      <c s="20" r="U1302">
        <f>X1302*32</f>
        <v>712.32</v>
      </c>
      <c s="29" r="V1302">
        <f>IF((U1302=0),0,(S1302/U1302))</f>
        <v>0.981946316262354</v>
      </c>
      <c s="28" r="X1302">
        <f>(AA1302+AB1302)*AC1302</f>
        <v>22.26</v>
      </c>
      <c s="10" r="Y1302"/>
      <c s="22" r="AA1302">
        <v>18.15</v>
      </c>
      <c s="22" r="AB1302">
        <v>4.11</v>
      </c>
      <c s="22" r="AC1302">
        <v>1</v>
      </c>
      <c s="22" r="AD1302">
        <v>0.98</v>
      </c>
    </row>
    <row customHeight="1" r="1303" ht="12.0">
      <c s="13" r="A1303">
        <v>41329.2083333333</v>
      </c>
      <c s="16" r="B1303">
        <v>41329.2083333333</v>
      </c>
      <c s="13" r="C1303">
        <f>A1303+TIME(5,0,0)</f>
        <v>41329.4166666667</v>
      </c>
      <c s="17" r="D1303">
        <f>DATE(YEAR(C1303),MONTH(C1303),DAY(C1303))</f>
        <v>41329</v>
      </c>
      <c s="18" r="E1303">
        <f>HOUR(C1303)</f>
        <v>10</v>
      </c>
      <c t="str" s="18" r="F1303">
        <f>CONCATENATE("LMsched:",(H1303*1000))</f>
        <v>LMsched:32000</v>
      </c>
      <c s="11" r="G1303">
        <v>32</v>
      </c>
      <c s="6" r="H1303">
        <v>32</v>
      </c>
      <c s="25" r="I1303">
        <v>0</v>
      </c>
      <c t="str" s="18" r="J1303">
        <f>CONCATENATE("LMbid:",(G1303*1000))</f>
        <v>LMbid:32000</v>
      </c>
      <c t="str" s="18" r="K1303">
        <f>CONCATENATE("LMUnscheduled:",(I1303*1000))</f>
        <v>LMUnscheduled:0</v>
      </c>
      <c t="str" s="18" r="L1303">
        <f>CONCATENATE("LMPlanned:",(N1303*1000))</f>
        <v>LMPlanned:0</v>
      </c>
      <c t="str" s="18" r="M1303">
        <f>CONCATENATE("LMSettled:",(P1303*1000))</f>
        <v>LMSettled:32000</v>
      </c>
      <c s="25" r="N1303">
        <v>0</v>
      </c>
      <c s="24" r="O1303"/>
      <c s="6" r="P1303">
        <v>32</v>
      </c>
      <c s="10" r="Q1303">
        <v>-1</v>
      </c>
      <c s="28" r="R1303">
        <v>-26.87</v>
      </c>
      <c s="28" r="S1303">
        <v>680.14</v>
      </c>
      <c s="10" r="T1303"/>
      <c s="20" r="U1303">
        <f>X1303*32</f>
        <v>703.68</v>
      </c>
      <c s="29" r="V1303">
        <f>IF((U1303=0),0,(S1303/U1303))</f>
        <v>0.966547294224648</v>
      </c>
      <c s="28" r="X1303">
        <f>(AA1303+AB1303)*AC1303</f>
        <v>21.99</v>
      </c>
      <c s="10" r="Y1303"/>
      <c s="22" r="AA1303">
        <v>18.53</v>
      </c>
      <c s="22" r="AB1303">
        <v>3.46</v>
      </c>
      <c s="22" r="AC1303">
        <v>1</v>
      </c>
      <c s="22" r="AD1303">
        <v>0.97</v>
      </c>
    </row>
    <row customHeight="1" r="1304" ht="12.0">
      <c s="13" r="A1304">
        <v>41329.25</v>
      </c>
      <c s="16" r="B1304">
        <v>41329.25</v>
      </c>
      <c s="13" r="C1304">
        <f>A1304+TIME(5,0,0)</f>
        <v>41329.4583333333</v>
      </c>
      <c s="17" r="D1304">
        <f>DATE(YEAR(C1304),MONTH(C1304),DAY(C1304))</f>
        <v>41329</v>
      </c>
      <c s="18" r="E1304">
        <f>HOUR(C1304)</f>
        <v>11</v>
      </c>
      <c t="str" s="18" r="F1304">
        <f>CONCATENATE("LMsched:",(H1304*1000))</f>
        <v>LMsched:32000</v>
      </c>
      <c s="11" r="G1304">
        <v>32</v>
      </c>
      <c s="6" r="H1304">
        <v>32</v>
      </c>
      <c s="25" r="I1304">
        <v>0</v>
      </c>
      <c t="str" s="18" r="J1304">
        <f>CONCATENATE("LMbid:",(G1304*1000))</f>
        <v>LMbid:32000</v>
      </c>
      <c t="str" s="18" r="K1304">
        <f>CONCATENATE("LMUnscheduled:",(I1304*1000))</f>
        <v>LMUnscheduled:0</v>
      </c>
      <c t="str" s="18" r="L1304">
        <f>CONCATENATE("LMPlanned:",(N1304*1000))</f>
        <v>LMPlanned:0</v>
      </c>
      <c t="str" s="18" r="M1304">
        <f>CONCATENATE("LMSettled:",(P1304*1000))</f>
        <v>LMSettled:32000</v>
      </c>
      <c s="25" r="N1304">
        <v>0</v>
      </c>
      <c s="24" r="O1304"/>
      <c s="6" r="P1304">
        <v>32</v>
      </c>
      <c s="10" r="Q1304">
        <v>-1</v>
      </c>
      <c s="28" r="R1304">
        <v>-25.38</v>
      </c>
      <c s="28" r="S1304">
        <v>792.35</v>
      </c>
      <c s="10" r="T1304"/>
      <c s="20" r="U1304">
        <f>X1304*32</f>
        <v>816</v>
      </c>
      <c s="29" r="V1304">
        <f>IF((U1304=0),0,(S1304/U1304))</f>
        <v>0.971017156862745</v>
      </c>
      <c s="28" r="X1304">
        <f>(AA1304+AB1304)*AC1304</f>
        <v>25.5</v>
      </c>
      <c s="10" r="Y1304"/>
      <c s="22" r="AA1304">
        <v>21.29</v>
      </c>
      <c s="22" r="AB1304">
        <v>4.21</v>
      </c>
      <c s="22" r="AC1304">
        <v>1</v>
      </c>
      <c s="22" r="AD1304">
        <v>0.97</v>
      </c>
    </row>
    <row customHeight="1" r="1305" ht="12.0">
      <c s="13" r="A1305">
        <v>41329.2916666667</v>
      </c>
      <c s="16" r="B1305">
        <v>41329.2916666667</v>
      </c>
      <c s="13" r="C1305">
        <f>A1305+TIME(5,0,0)</f>
        <v>41329.5</v>
      </c>
      <c s="17" r="D1305">
        <f>DATE(YEAR(C1305),MONTH(C1305),DAY(C1305))</f>
        <v>41329</v>
      </c>
      <c s="18" r="E1305">
        <f>HOUR(C1305)</f>
        <v>12</v>
      </c>
      <c t="str" s="18" r="F1305">
        <f>CONCATENATE("LMsched:",(H1305*1000))</f>
        <v>LMsched:32000</v>
      </c>
      <c s="11" r="G1305">
        <v>32</v>
      </c>
      <c s="6" r="H1305">
        <v>32</v>
      </c>
      <c s="25" r="I1305">
        <v>0</v>
      </c>
      <c t="str" s="18" r="J1305">
        <f>CONCATENATE("LMbid:",(G1305*1000))</f>
        <v>LMbid:32000</v>
      </c>
      <c t="str" s="18" r="K1305">
        <f>CONCATENATE("LMUnscheduled:",(I1305*1000))</f>
        <v>LMUnscheduled:0</v>
      </c>
      <c t="str" s="18" r="L1305">
        <f>CONCATENATE("LMPlanned:",(N1305*1000))</f>
        <v>LMPlanned:0</v>
      </c>
      <c t="str" s="18" r="M1305">
        <f>CONCATENATE("LMSettled:",(P1305*1000))</f>
        <v>LMSettled:32000</v>
      </c>
      <c s="25" r="N1305">
        <v>0</v>
      </c>
      <c s="24" r="O1305"/>
      <c s="6" r="P1305">
        <v>32</v>
      </c>
      <c s="10" r="Q1305">
        <v>-1</v>
      </c>
      <c s="28" r="R1305">
        <v>-24.41</v>
      </c>
      <c s="28" r="S1305">
        <v>828.42</v>
      </c>
      <c s="10" r="T1305"/>
      <c s="20" r="U1305">
        <f>X1305*32</f>
        <v>850.88</v>
      </c>
      <c s="29" r="V1305">
        <f>IF((U1305=0),0,(S1305/U1305))</f>
        <v>0.973603798420459</v>
      </c>
      <c s="28" r="X1305">
        <f>(AA1305+AB1305)*AC1305</f>
        <v>26.59</v>
      </c>
      <c s="10" r="Y1305"/>
      <c s="22" r="AA1305">
        <v>23.22</v>
      </c>
      <c s="22" r="AB1305">
        <v>3.37</v>
      </c>
      <c s="22" r="AC1305">
        <v>1</v>
      </c>
      <c s="22" r="AD1305">
        <v>0.97</v>
      </c>
    </row>
    <row customHeight="1" r="1306" ht="12.0">
      <c s="13" r="A1306">
        <v>41329.3333333333</v>
      </c>
      <c s="16" r="B1306">
        <v>41329.3333333333</v>
      </c>
      <c s="13" r="C1306">
        <f>A1306+TIME(5,0,0)</f>
        <v>41329.5416666667</v>
      </c>
      <c s="17" r="D1306">
        <f>DATE(YEAR(C1306),MONTH(C1306),DAY(C1306))</f>
        <v>41329</v>
      </c>
      <c s="18" r="E1306">
        <f>HOUR(C1306)</f>
        <v>13</v>
      </c>
      <c t="str" s="18" r="F1306">
        <f>CONCATENATE("LMsched:",(H1306*1000))</f>
        <v>LMsched:32000</v>
      </c>
      <c s="11" r="G1306">
        <v>32</v>
      </c>
      <c s="6" r="H1306">
        <v>32</v>
      </c>
      <c s="25" r="I1306">
        <v>0</v>
      </c>
      <c t="str" s="18" r="J1306">
        <f>CONCATENATE("LMbid:",(G1306*1000))</f>
        <v>LMbid:32000</v>
      </c>
      <c t="str" s="18" r="K1306">
        <f>CONCATENATE("LMUnscheduled:",(I1306*1000))</f>
        <v>LMUnscheduled:0</v>
      </c>
      <c t="str" s="18" r="L1306">
        <f>CONCATENATE("LMPlanned:",(N1306*1000))</f>
        <v>LMPlanned:0</v>
      </c>
      <c t="str" s="18" r="M1306">
        <f>CONCATENATE("LMSettled:",(P1306*1000))</f>
        <v>LMSettled:32000</v>
      </c>
      <c s="25" r="N1306">
        <v>0</v>
      </c>
      <c s="24" r="O1306"/>
      <c s="6" r="P1306">
        <v>32</v>
      </c>
      <c s="10" r="Q1306">
        <v>-1</v>
      </c>
      <c s="28" r="R1306">
        <v>-27.43</v>
      </c>
      <c s="28" r="S1306">
        <v>719.75</v>
      </c>
      <c s="10" r="T1306"/>
      <c s="20" r="U1306">
        <f>X1306*32</f>
        <v>733.12</v>
      </c>
      <c s="29" r="V1306">
        <f>IF((U1306=0),0,(S1306/U1306))</f>
        <v>0.981762876473156</v>
      </c>
      <c s="28" r="X1306">
        <f>(AA1306+AB1306)*AC1306</f>
        <v>22.91</v>
      </c>
      <c s="10" r="Y1306"/>
      <c s="22" r="AA1306">
        <v>19.94</v>
      </c>
      <c s="22" r="AB1306">
        <v>2.97</v>
      </c>
      <c s="22" r="AC1306">
        <v>1</v>
      </c>
      <c s="22" r="AD1306">
        <v>0.98</v>
      </c>
    </row>
    <row customHeight="1" r="1307" ht="12.0">
      <c s="13" r="A1307">
        <v>41329.375</v>
      </c>
      <c s="16" r="B1307">
        <v>41329.375</v>
      </c>
      <c s="13" r="C1307">
        <f>A1307+TIME(5,0,0)</f>
        <v>41329.5833333333</v>
      </c>
      <c s="17" r="D1307">
        <f>DATE(YEAR(C1307),MONTH(C1307),DAY(C1307))</f>
        <v>41329</v>
      </c>
      <c s="18" r="E1307">
        <f>HOUR(C1307)</f>
        <v>14</v>
      </c>
      <c t="str" s="18" r="F1307">
        <f>CONCATENATE("LMsched:",(H1307*1000))</f>
        <v>LMsched:32000</v>
      </c>
      <c s="11" r="G1307">
        <v>32</v>
      </c>
      <c s="6" r="H1307">
        <v>32</v>
      </c>
      <c s="25" r="I1307">
        <v>0</v>
      </c>
      <c t="str" s="18" r="J1307">
        <f>CONCATENATE("LMbid:",(G1307*1000))</f>
        <v>LMbid:32000</v>
      </c>
      <c t="str" s="18" r="K1307">
        <f>CONCATENATE("LMUnscheduled:",(I1307*1000))</f>
        <v>LMUnscheduled:0</v>
      </c>
      <c t="str" s="18" r="L1307">
        <f>CONCATENATE("LMPlanned:",(N1307*1000))</f>
        <v>LMPlanned:0</v>
      </c>
      <c t="str" s="18" r="M1307">
        <f>CONCATENATE("LMSettled:",(P1307*1000))</f>
        <v>LMSettled:32000</v>
      </c>
      <c s="25" r="N1307">
        <v>0</v>
      </c>
      <c s="24" r="O1307"/>
      <c s="6" r="P1307">
        <v>32</v>
      </c>
      <c s="10" r="Q1307">
        <v>-2</v>
      </c>
      <c s="28" r="R1307">
        <v>-55.42</v>
      </c>
      <c s="28" r="S1307">
        <v>462.15</v>
      </c>
      <c s="10" r="T1307"/>
      <c s="20" r="U1307">
        <f>X1307*32</f>
        <v>475.2</v>
      </c>
      <c s="29" r="V1307">
        <f>IF((U1307=0),0,(S1307/U1307))</f>
        <v>0.972537878787879</v>
      </c>
      <c s="28" r="X1307">
        <f>(AA1307+AB1307)*AC1307</f>
        <v>14.85</v>
      </c>
      <c s="10" r="Y1307"/>
      <c s="22" r="AA1307">
        <v>12.84</v>
      </c>
      <c s="22" r="AB1307">
        <v>2.01</v>
      </c>
      <c s="22" r="AC1307">
        <v>1</v>
      </c>
      <c s="22" r="AD1307">
        <v>0.97</v>
      </c>
    </row>
    <row customHeight="1" r="1308" ht="12.0">
      <c s="13" r="A1308">
        <v>41329.4166666667</v>
      </c>
      <c s="16" r="B1308">
        <v>41329.4166666667</v>
      </c>
      <c s="13" r="C1308">
        <f>A1308+TIME(5,0,0)</f>
        <v>41329.625</v>
      </c>
      <c s="17" r="D1308">
        <f>DATE(YEAR(C1308),MONTH(C1308),DAY(C1308))</f>
        <v>41329</v>
      </c>
      <c s="18" r="E1308">
        <f>HOUR(C1308)</f>
        <v>15</v>
      </c>
      <c t="str" s="18" r="F1308">
        <f>CONCATENATE("LMsched:",(H1308*1000))</f>
        <v>LMsched:32000</v>
      </c>
      <c s="11" r="G1308">
        <v>32</v>
      </c>
      <c s="6" r="H1308">
        <v>32</v>
      </c>
      <c s="25" r="I1308">
        <v>0</v>
      </c>
      <c t="str" s="18" r="J1308">
        <f>CONCATENATE("LMbid:",(G1308*1000))</f>
        <v>LMbid:32000</v>
      </c>
      <c t="str" s="18" r="K1308">
        <f>CONCATENATE("LMUnscheduled:",(I1308*1000))</f>
        <v>LMUnscheduled:0</v>
      </c>
      <c t="str" s="18" r="L1308">
        <f>CONCATENATE("LMPlanned:",(N1308*1000))</f>
        <v>LMPlanned:0</v>
      </c>
      <c t="str" s="18" r="M1308">
        <f>CONCATENATE("LMSettled:",(P1308*1000))</f>
        <v>LMSettled:32000</v>
      </c>
      <c s="25" r="N1308">
        <v>0</v>
      </c>
      <c s="24" r="O1308"/>
      <c s="6" r="P1308">
        <v>32</v>
      </c>
      <c s="10" r="Q1308">
        <v>0</v>
      </c>
      <c s="28" r="R1308">
        <v>0</v>
      </c>
      <c s="28" r="S1308">
        <v>522.01</v>
      </c>
      <c s="10" r="T1308"/>
      <c s="20" r="U1308">
        <f>X1308*32</f>
        <v>539.52</v>
      </c>
      <c s="29" r="V1308">
        <f>IF((U1308=0),0,(S1308/U1308))</f>
        <v>0.967545225385528</v>
      </c>
      <c s="28" r="X1308">
        <f>(AA1308+AB1308)*AC1308</f>
        <v>16.86</v>
      </c>
      <c s="10" r="Y1308"/>
      <c s="22" r="AA1308">
        <v>14.17</v>
      </c>
      <c s="22" r="AB1308">
        <v>2.69</v>
      </c>
      <c s="22" r="AC1308">
        <v>1</v>
      </c>
      <c s="22" r="AD1308">
        <v>0.97</v>
      </c>
    </row>
    <row customHeight="1" r="1309" ht="12.0">
      <c s="13" r="A1309">
        <v>41329.4583333333</v>
      </c>
      <c s="16" r="B1309">
        <v>41329.4583333333</v>
      </c>
      <c s="13" r="C1309">
        <f>A1309+TIME(5,0,0)</f>
        <v>41329.6666666667</v>
      </c>
      <c s="17" r="D1309">
        <f>DATE(YEAR(C1309),MONTH(C1309),DAY(C1309))</f>
        <v>41329</v>
      </c>
      <c s="18" r="E1309">
        <f>HOUR(C1309)</f>
        <v>16</v>
      </c>
      <c t="str" s="18" r="F1309">
        <f>CONCATENATE("LMsched:",(H1309*1000))</f>
        <v>LMsched:32000</v>
      </c>
      <c s="11" r="G1309">
        <v>32</v>
      </c>
      <c s="6" r="H1309">
        <v>32</v>
      </c>
      <c s="25" r="I1309">
        <v>0</v>
      </c>
      <c t="str" s="18" r="J1309">
        <f>CONCATENATE("LMbid:",(G1309*1000))</f>
        <v>LMbid:32000</v>
      </c>
      <c t="str" s="18" r="K1309">
        <f>CONCATENATE("LMUnscheduled:",(I1309*1000))</f>
        <v>LMUnscheduled:0</v>
      </c>
      <c t="str" s="18" r="L1309">
        <f>CONCATENATE("LMPlanned:",(N1309*1000))</f>
        <v>LMPlanned:0</v>
      </c>
      <c t="str" s="18" r="M1309">
        <f>CONCATENATE("LMSettled:",(P1309*1000))</f>
        <v>LMSettled:32000</v>
      </c>
      <c s="25" r="N1309">
        <v>0</v>
      </c>
      <c s="24" r="O1309"/>
      <c s="6" r="P1309">
        <v>32</v>
      </c>
      <c s="10" r="Q1309">
        <v>-1</v>
      </c>
      <c s="28" r="R1309">
        <v>-29.01</v>
      </c>
      <c s="28" r="S1309">
        <v>511.03</v>
      </c>
      <c s="10" r="T1309"/>
      <c s="20" r="U1309">
        <f>X1309*32</f>
        <v>521.6</v>
      </c>
      <c s="29" r="V1309">
        <f>IF((U1309=0),0,(S1309/U1309))</f>
        <v>0.979735429447853</v>
      </c>
      <c s="28" r="X1309">
        <f>(AA1309+AB1309)*AC1309</f>
        <v>16.3</v>
      </c>
      <c s="10" r="Y1309"/>
      <c s="22" r="AA1309">
        <v>14.3</v>
      </c>
      <c s="22" r="AB1309">
        <v>2</v>
      </c>
      <c s="22" r="AC1309">
        <v>1</v>
      </c>
      <c s="22" r="AD1309">
        <v>0.98</v>
      </c>
    </row>
    <row customHeight="1" r="1310" ht="12.0">
      <c s="13" r="A1310">
        <v>41329.5</v>
      </c>
      <c s="16" r="B1310">
        <v>41329.5</v>
      </c>
      <c s="13" r="C1310">
        <f>A1310+TIME(5,0,0)</f>
        <v>41329.7083333333</v>
      </c>
      <c s="17" r="D1310">
        <f>DATE(YEAR(C1310),MONTH(C1310),DAY(C1310))</f>
        <v>41329</v>
      </c>
      <c s="18" r="E1310">
        <f>HOUR(C1310)</f>
        <v>17</v>
      </c>
      <c t="str" s="18" r="F1310">
        <f>CONCATENATE("LMsched:",(H1310*1000))</f>
        <v>LMsched:32000</v>
      </c>
      <c s="11" r="G1310">
        <v>32</v>
      </c>
      <c s="6" r="H1310">
        <v>32</v>
      </c>
      <c s="25" r="I1310">
        <v>0</v>
      </c>
      <c t="str" s="18" r="J1310">
        <f>CONCATENATE("LMbid:",(G1310*1000))</f>
        <v>LMbid:32000</v>
      </c>
      <c t="str" s="18" r="K1310">
        <f>CONCATENATE("LMUnscheduled:",(I1310*1000))</f>
        <v>LMUnscheduled:0</v>
      </c>
      <c t="str" s="18" r="L1310">
        <f>CONCATENATE("LMPlanned:",(N1310*1000))</f>
        <v>LMPlanned:0</v>
      </c>
      <c t="str" s="18" r="M1310">
        <f>CONCATENATE("LMSettled:",(P1310*1000))</f>
        <v>LMSettled:32000</v>
      </c>
      <c s="25" r="N1310">
        <v>0</v>
      </c>
      <c s="24" r="O1310"/>
      <c s="6" r="P1310">
        <v>32</v>
      </c>
      <c s="10" r="Q1310">
        <v>-2</v>
      </c>
      <c s="28" r="R1310">
        <v>-56.28</v>
      </c>
      <c s="28" r="S1310">
        <v>655.72</v>
      </c>
      <c s="10" r="T1310"/>
      <c s="20" r="U1310">
        <f>X1310*32</f>
        <v>670.72</v>
      </c>
      <c s="29" r="V1310">
        <f>IF((U1310=0),0,(S1310/U1310))</f>
        <v>0.977635973282443</v>
      </c>
      <c s="28" r="X1310">
        <f>(AA1310+AB1310)*AC1310</f>
        <v>20.96</v>
      </c>
      <c s="10" r="Y1310"/>
      <c s="22" r="AA1310">
        <v>17.83</v>
      </c>
      <c s="22" r="AB1310">
        <v>3.13</v>
      </c>
      <c s="22" r="AC1310">
        <v>1</v>
      </c>
      <c s="22" r="AD1310">
        <v>0.98</v>
      </c>
    </row>
    <row customHeight="1" r="1311" ht="12.0">
      <c s="13" r="A1311">
        <v>41329.5416666667</v>
      </c>
      <c s="16" r="B1311">
        <v>41329.5416666667</v>
      </c>
      <c s="13" r="C1311">
        <f>A1311+TIME(5,0,0)</f>
        <v>41329.75</v>
      </c>
      <c s="17" r="D1311">
        <f>DATE(YEAR(C1311),MONTH(C1311),DAY(C1311))</f>
        <v>41329</v>
      </c>
      <c s="18" r="E1311">
        <f>HOUR(C1311)</f>
        <v>18</v>
      </c>
      <c t="str" s="18" r="F1311">
        <f>CONCATENATE("LMsched:",(H1311*1000))</f>
        <v>LMsched:32000</v>
      </c>
      <c s="11" r="G1311">
        <v>32</v>
      </c>
      <c s="6" r="H1311">
        <v>32</v>
      </c>
      <c s="25" r="I1311">
        <v>0</v>
      </c>
      <c t="str" s="18" r="J1311">
        <f>CONCATENATE("LMbid:",(G1311*1000))</f>
        <v>LMbid:32000</v>
      </c>
      <c t="str" s="18" r="K1311">
        <f>CONCATENATE("LMUnscheduled:",(I1311*1000))</f>
        <v>LMUnscheduled:0</v>
      </c>
      <c t="str" s="18" r="L1311">
        <f>CONCATENATE("LMPlanned:",(N1311*1000))</f>
        <v>LMPlanned:0</v>
      </c>
      <c t="str" s="18" r="M1311">
        <f>CONCATENATE("LMSettled:",(P1311*1000))</f>
        <v>LMSettled:32000</v>
      </c>
      <c s="25" r="N1311">
        <v>0</v>
      </c>
      <c s="24" r="O1311"/>
      <c s="6" r="P1311">
        <v>32</v>
      </c>
      <c s="10" r="Q1311">
        <v>-2</v>
      </c>
      <c s="28" r="R1311">
        <v>-54.46</v>
      </c>
      <c s="28" r="S1311">
        <v>669.77</v>
      </c>
      <c s="10" r="T1311"/>
      <c s="20" r="U1311">
        <f>X1311*32</f>
        <v>690.88</v>
      </c>
      <c s="29" r="V1311">
        <f>IF((U1311=0),0,(S1311/U1311))</f>
        <v>0.969444766095414</v>
      </c>
      <c s="28" r="X1311">
        <f>(AA1311+AB1311)*AC1311</f>
        <v>21.59</v>
      </c>
      <c s="10" r="Y1311"/>
      <c s="22" r="AA1311">
        <v>19.52</v>
      </c>
      <c s="22" r="AB1311">
        <v>2.07</v>
      </c>
      <c s="22" r="AC1311">
        <v>1</v>
      </c>
      <c s="22" r="AD1311">
        <v>0.97</v>
      </c>
    </row>
    <row customHeight="1" r="1312" ht="12.0">
      <c s="13" r="A1312">
        <v>41329.5833333333</v>
      </c>
      <c s="16" r="B1312">
        <v>41329.5833333333</v>
      </c>
      <c s="13" r="C1312">
        <f>A1312+TIME(5,0,0)</f>
        <v>41329.7916666667</v>
      </c>
      <c s="17" r="D1312">
        <f>DATE(YEAR(C1312),MONTH(C1312),DAY(C1312))</f>
        <v>41329</v>
      </c>
      <c s="18" r="E1312">
        <f>HOUR(C1312)</f>
        <v>19</v>
      </c>
      <c t="str" s="18" r="F1312">
        <f>CONCATENATE("LMsched:",(H1312*1000))</f>
        <v>LMsched:32000</v>
      </c>
      <c s="11" r="G1312">
        <v>32</v>
      </c>
      <c s="6" r="H1312">
        <v>32</v>
      </c>
      <c s="25" r="I1312">
        <v>0</v>
      </c>
      <c t="str" s="18" r="J1312">
        <f>CONCATENATE("LMbid:",(G1312*1000))</f>
        <v>LMbid:32000</v>
      </c>
      <c t="str" s="18" r="K1312">
        <f>CONCATENATE("LMUnscheduled:",(I1312*1000))</f>
        <v>LMUnscheduled:0</v>
      </c>
      <c t="str" s="18" r="L1312">
        <f>CONCATENATE("LMPlanned:",(N1312*1000))</f>
        <v>LMPlanned:0</v>
      </c>
      <c t="str" s="18" r="M1312">
        <f>CONCATENATE("LMSettled:",(P1312*1000))</f>
        <v>LMSettled:32000</v>
      </c>
      <c s="25" r="N1312">
        <v>0</v>
      </c>
      <c s="24" r="O1312"/>
      <c s="6" r="P1312">
        <v>32</v>
      </c>
      <c s="10" r="Q1312">
        <v>0</v>
      </c>
      <c s="28" r="R1312">
        <v>0</v>
      </c>
      <c s="28" r="S1312">
        <v>732.67</v>
      </c>
      <c s="10" r="T1312"/>
      <c s="20" r="U1312">
        <f>X1312*32</f>
        <v>751.68</v>
      </c>
      <c s="29" r="V1312">
        <f>IF((U1312=0),0,(S1312/U1312))</f>
        <v>0.974709982971477</v>
      </c>
      <c s="28" r="X1312">
        <f>(AA1312+AB1312)*AC1312</f>
        <v>23.49</v>
      </c>
      <c s="10" r="Y1312"/>
      <c s="22" r="AA1312">
        <v>20.81</v>
      </c>
      <c s="22" r="AB1312">
        <v>2.68</v>
      </c>
      <c s="22" r="AC1312">
        <v>1</v>
      </c>
      <c s="22" r="AD1312">
        <v>0.97</v>
      </c>
    </row>
    <row customHeight="1" r="1313" ht="12.0">
      <c s="13" r="A1313">
        <v>41329.625</v>
      </c>
      <c s="16" r="B1313">
        <v>41329.625</v>
      </c>
      <c s="13" r="C1313">
        <f>A1313+TIME(5,0,0)</f>
        <v>41329.8333333333</v>
      </c>
      <c s="17" r="D1313">
        <f>DATE(YEAR(C1313),MONTH(C1313),DAY(C1313))</f>
        <v>41329</v>
      </c>
      <c s="18" r="E1313">
        <f>HOUR(C1313)</f>
        <v>20</v>
      </c>
      <c t="str" s="18" r="F1313">
        <f>CONCATENATE("LMsched:",(H1313*1000))</f>
        <v>LMsched:32000</v>
      </c>
      <c s="11" r="G1313">
        <v>32</v>
      </c>
      <c s="6" r="H1313">
        <v>32</v>
      </c>
      <c s="25" r="I1313">
        <v>0</v>
      </c>
      <c t="str" s="18" r="J1313">
        <f>CONCATENATE("LMbid:",(G1313*1000))</f>
        <v>LMbid:32000</v>
      </c>
      <c t="str" s="18" r="K1313">
        <f>CONCATENATE("LMUnscheduled:",(I1313*1000))</f>
        <v>LMUnscheduled:0</v>
      </c>
      <c t="str" s="18" r="L1313">
        <f>CONCATENATE("LMPlanned:",(N1313*1000))</f>
        <v>LMPlanned:0</v>
      </c>
      <c t="str" s="18" r="M1313">
        <f>CONCATENATE("LMSettled:",(P1313*1000))</f>
        <v>LMSettled:32000</v>
      </c>
      <c s="25" r="N1313">
        <v>0</v>
      </c>
      <c s="24" r="O1313"/>
      <c s="6" r="P1313">
        <v>32</v>
      </c>
      <c s="10" r="Q1313">
        <v>-1</v>
      </c>
      <c s="28" r="R1313">
        <v>-25.17</v>
      </c>
      <c s="28" r="S1313">
        <v>637.85</v>
      </c>
      <c s="10" r="T1313"/>
      <c s="20" r="U1313">
        <f>X1313*32</f>
        <v>650.56</v>
      </c>
      <c s="29" r="V1313">
        <f>IF((U1313=0),0,(S1313/U1313))</f>
        <v>0.980462985735367</v>
      </c>
      <c s="28" r="X1313">
        <f>(AA1313+AB1313)*AC1313</f>
        <v>20.33</v>
      </c>
      <c s="10" r="Y1313"/>
      <c s="22" r="AA1313">
        <v>16.84</v>
      </c>
      <c s="22" r="AB1313">
        <v>3.49</v>
      </c>
      <c s="22" r="AC1313">
        <v>1</v>
      </c>
      <c s="22" r="AD1313">
        <v>0.98</v>
      </c>
    </row>
    <row customHeight="1" r="1314" ht="12.0">
      <c s="13" r="A1314">
        <v>41329.6666666667</v>
      </c>
      <c s="16" r="B1314">
        <v>41329.6666666667</v>
      </c>
      <c s="13" r="C1314">
        <f>A1314+TIME(5,0,0)</f>
        <v>41329.875</v>
      </c>
      <c s="17" r="D1314">
        <f>DATE(YEAR(C1314),MONTH(C1314),DAY(C1314))</f>
        <v>41329</v>
      </c>
      <c s="18" r="E1314">
        <f>HOUR(C1314)</f>
        <v>21</v>
      </c>
      <c t="str" s="18" r="F1314">
        <f>CONCATENATE("LMsched:",(H1314*1000))</f>
        <v>LMsched:32000</v>
      </c>
      <c s="11" r="G1314">
        <v>32</v>
      </c>
      <c s="6" r="H1314">
        <v>32</v>
      </c>
      <c s="25" r="I1314">
        <v>0</v>
      </c>
      <c t="str" s="18" r="J1314">
        <f>CONCATENATE("LMbid:",(G1314*1000))</f>
        <v>LMbid:32000</v>
      </c>
      <c t="str" s="18" r="K1314">
        <f>CONCATENATE("LMUnscheduled:",(I1314*1000))</f>
        <v>LMUnscheduled:0</v>
      </c>
      <c t="str" s="18" r="L1314">
        <f>CONCATENATE("LMPlanned:",(N1314*1000))</f>
        <v>LMPlanned:0</v>
      </c>
      <c t="str" s="18" r="M1314">
        <f>CONCATENATE("LMSettled:",(P1314*1000))</f>
        <v>LMSettled:32000</v>
      </c>
      <c s="25" r="N1314">
        <v>0</v>
      </c>
      <c s="24" r="O1314"/>
      <c s="6" r="P1314">
        <v>32</v>
      </c>
      <c s="10" r="Q1314">
        <v>-2</v>
      </c>
      <c s="28" r="R1314">
        <v>-52.34</v>
      </c>
      <c s="28" r="S1314">
        <v>795.16</v>
      </c>
      <c s="10" r="T1314"/>
      <c s="20" r="U1314">
        <f>X1314*32</f>
        <v>816</v>
      </c>
      <c s="29" r="V1314">
        <f>IF((U1314=0),0,(S1314/U1314))</f>
        <v>0.974460784313725</v>
      </c>
      <c s="28" r="X1314">
        <f>(AA1314+AB1314)*AC1314</f>
        <v>25.5</v>
      </c>
      <c s="10" r="Y1314"/>
      <c s="22" r="AA1314">
        <v>21.29</v>
      </c>
      <c s="22" r="AB1314">
        <v>4.21</v>
      </c>
      <c s="22" r="AC1314">
        <v>1</v>
      </c>
      <c s="22" r="AD1314">
        <v>0.97</v>
      </c>
    </row>
    <row customHeight="1" r="1315" ht="12.0">
      <c s="13" r="A1315">
        <v>41329.7083333333</v>
      </c>
      <c s="16" r="B1315">
        <v>41329.7083333333</v>
      </c>
      <c s="13" r="C1315">
        <f>A1315+TIME(5,0,0)</f>
        <v>41329.9166666667</v>
      </c>
      <c s="17" r="D1315">
        <f>DATE(YEAR(C1315),MONTH(C1315),DAY(C1315))</f>
        <v>41329</v>
      </c>
      <c s="18" r="E1315">
        <f>HOUR(C1315)</f>
        <v>22</v>
      </c>
      <c t="str" s="18" r="F1315">
        <f>CONCATENATE("LMsched:",(H1315*1000))</f>
        <v>LMsched:32000</v>
      </c>
      <c s="11" r="G1315">
        <v>32</v>
      </c>
      <c s="6" r="H1315">
        <v>32</v>
      </c>
      <c s="25" r="I1315">
        <v>0</v>
      </c>
      <c t="str" s="18" r="J1315">
        <f>CONCATENATE("LMbid:",(G1315*1000))</f>
        <v>LMbid:32000</v>
      </c>
      <c t="str" s="18" r="K1315">
        <f>CONCATENATE("LMUnscheduled:",(I1315*1000))</f>
        <v>LMUnscheduled:0</v>
      </c>
      <c t="str" s="18" r="L1315">
        <f>CONCATENATE("LMPlanned:",(N1315*1000))</f>
        <v>LMPlanned:0</v>
      </c>
      <c t="str" s="18" r="M1315">
        <f>CONCATENATE("LMSettled:",(P1315*1000))</f>
        <v>LMSettled:32000</v>
      </c>
      <c s="25" r="N1315">
        <v>0</v>
      </c>
      <c s="24" r="O1315"/>
      <c s="6" r="P1315">
        <v>32</v>
      </c>
      <c s="10" r="Q1315">
        <v>-1</v>
      </c>
      <c s="28" r="R1315">
        <v>-26.84</v>
      </c>
      <c s="28" r="S1315">
        <v>647.07</v>
      </c>
      <c s="10" r="T1315"/>
      <c s="20" r="U1315">
        <f>X1315*32</f>
        <v>670.72</v>
      </c>
      <c s="29" r="V1315">
        <f>IF((U1315=0),0,(S1315/U1315))</f>
        <v>0.964739384541985</v>
      </c>
      <c s="28" r="X1315">
        <f>(AA1315+AB1315)*AC1315</f>
        <v>20.96</v>
      </c>
      <c s="10" r="Y1315"/>
      <c s="22" r="AA1315">
        <v>18.3</v>
      </c>
      <c s="22" r="AB1315">
        <v>2.66</v>
      </c>
      <c s="22" r="AC1315">
        <v>1</v>
      </c>
      <c s="22" r="AD1315">
        <v>0.96</v>
      </c>
    </row>
    <row customHeight="1" r="1316" ht="12.0">
      <c s="13" r="A1316">
        <v>41329.75</v>
      </c>
      <c s="16" r="B1316">
        <v>41329.75</v>
      </c>
      <c s="13" r="C1316">
        <f>A1316+TIME(5,0,0)</f>
        <v>41329.9583333333</v>
      </c>
      <c s="17" r="D1316">
        <f>DATE(YEAR(C1316),MONTH(C1316),DAY(C1316))</f>
        <v>41329</v>
      </c>
      <c s="18" r="E1316">
        <f>HOUR(C1316)</f>
        <v>23</v>
      </c>
      <c t="str" s="18" r="F1316">
        <f>CONCATENATE("LMsched:",(H1316*1000))</f>
        <v>LMsched:32000</v>
      </c>
      <c s="11" r="G1316">
        <v>32</v>
      </c>
      <c s="6" r="H1316">
        <v>32</v>
      </c>
      <c s="25" r="I1316">
        <v>0</v>
      </c>
      <c t="str" s="18" r="J1316">
        <f>CONCATENATE("LMbid:",(G1316*1000))</f>
        <v>LMbid:32000</v>
      </c>
      <c t="str" s="18" r="K1316">
        <f>CONCATENATE("LMUnscheduled:",(I1316*1000))</f>
        <v>LMUnscheduled:0</v>
      </c>
      <c t="str" s="18" r="L1316">
        <f>CONCATENATE("LMPlanned:",(N1316*1000))</f>
        <v>LMPlanned:0</v>
      </c>
      <c t="str" s="18" r="M1316">
        <f>CONCATENATE("LMSettled:",(P1316*1000))</f>
        <v>LMSettled:32000</v>
      </c>
      <c s="25" r="N1316">
        <v>0</v>
      </c>
      <c s="24" r="O1316"/>
      <c s="6" r="P1316">
        <v>32</v>
      </c>
      <c s="10" r="Q1316">
        <v>-1</v>
      </c>
      <c s="28" r="R1316">
        <v>-29.82</v>
      </c>
      <c s="28" r="S1316">
        <v>507.57</v>
      </c>
      <c s="10" r="T1316"/>
      <c s="20" r="U1316">
        <f>X1316*32</f>
        <v>524.8</v>
      </c>
      <c s="29" r="V1316">
        <f>IF((U1316=0),0,(S1316/U1316))</f>
        <v>0.967168445121951</v>
      </c>
      <c s="28" r="X1316">
        <f>(AA1316+AB1316)*AC1316</f>
        <v>16.4</v>
      </c>
      <c s="10" r="Y1316"/>
      <c s="22" r="AA1316">
        <v>13.74</v>
      </c>
      <c s="22" r="AB1316">
        <v>2.66</v>
      </c>
      <c s="22" r="AC1316">
        <v>1</v>
      </c>
      <c s="22" r="AD1316">
        <v>0.97</v>
      </c>
    </row>
    <row customHeight="1" r="1317" ht="12.0">
      <c s="13" r="A1317">
        <v>41329.7916666667</v>
      </c>
      <c s="16" r="B1317">
        <v>41329.7916666667</v>
      </c>
      <c s="13" r="C1317">
        <f>A1317+TIME(5,0,0)</f>
        <v>41330</v>
      </c>
      <c s="17" r="D1317">
        <f>DATE(YEAR(C1317),MONTH(C1317),DAY(C1317))</f>
        <v>41330</v>
      </c>
      <c s="18" r="E1317">
        <f>HOUR(C1317)</f>
        <v>0</v>
      </c>
      <c t="str" s="18" r="F1317">
        <f>CONCATENATE("LMsched:",(H1317*1000))</f>
        <v>LMsched:32000</v>
      </c>
      <c s="11" r="G1317">
        <v>32</v>
      </c>
      <c s="6" r="H1317">
        <v>32</v>
      </c>
      <c s="25" r="I1317">
        <v>0</v>
      </c>
      <c t="str" s="18" r="J1317">
        <f>CONCATENATE("LMbid:",(G1317*1000))</f>
        <v>LMbid:32000</v>
      </c>
      <c t="str" s="18" r="K1317">
        <f>CONCATENATE("LMUnscheduled:",(I1317*1000))</f>
        <v>LMUnscheduled:0</v>
      </c>
      <c t="str" s="18" r="L1317">
        <f>CONCATENATE("LMPlanned:",(N1317*1000))</f>
        <v>LMPlanned:0</v>
      </c>
      <c t="str" s="18" r="M1317">
        <f>CONCATENATE("LMSettled:",(P1317*1000))</f>
        <v>LMSettled:32000</v>
      </c>
      <c s="25" r="N1317">
        <v>0</v>
      </c>
      <c s="24" r="O1317"/>
      <c s="6" r="P1317">
        <v>32</v>
      </c>
      <c s="10" r="Q1317">
        <v>-1</v>
      </c>
      <c s="28" r="R1317">
        <v>-37.04</v>
      </c>
      <c s="28" r="S1317">
        <v>468.4</v>
      </c>
      <c s="10" r="T1317"/>
      <c s="20" r="U1317">
        <f>X1317*32</f>
        <v>486.4</v>
      </c>
      <c s="29" r="V1317">
        <f>IF((U1317=0),0,(S1317/U1317))</f>
        <v>0.962993421052632</v>
      </c>
      <c s="28" r="X1317">
        <f>(AA1317+AB1317)*AC1317</f>
        <v>15.2</v>
      </c>
      <c s="10" r="Y1317"/>
      <c s="22" r="AA1317">
        <v>13.02</v>
      </c>
      <c s="22" r="AB1317">
        <v>2.18</v>
      </c>
      <c s="22" r="AC1317">
        <v>1</v>
      </c>
      <c s="22" r="AD1317">
        <v>0.96</v>
      </c>
    </row>
    <row customHeight="1" r="1318" ht="12.0">
      <c s="13" r="A1318">
        <v>41329.8333333333</v>
      </c>
      <c s="16" r="B1318">
        <v>41329.8333333333</v>
      </c>
      <c s="13" r="C1318">
        <f>A1318+TIME(5,0,0)</f>
        <v>41330.0416666667</v>
      </c>
      <c s="17" r="D1318">
        <f>DATE(YEAR(C1318),MONTH(C1318),DAY(C1318))</f>
        <v>41330</v>
      </c>
      <c s="18" r="E1318">
        <f>HOUR(C1318)</f>
        <v>1</v>
      </c>
      <c t="str" s="18" r="F1318">
        <f>CONCATENATE("LMsched:",(H1318*1000))</f>
        <v>LMsched:32000</v>
      </c>
      <c s="11" r="G1318">
        <v>32</v>
      </c>
      <c s="6" r="H1318">
        <v>32</v>
      </c>
      <c s="25" r="I1318">
        <v>0</v>
      </c>
      <c t="str" s="18" r="J1318">
        <f>CONCATENATE("LMbid:",(G1318*1000))</f>
        <v>LMbid:32000</v>
      </c>
      <c t="str" s="18" r="K1318">
        <f>CONCATENATE("LMUnscheduled:",(I1318*1000))</f>
        <v>LMUnscheduled:0</v>
      </c>
      <c t="str" s="18" r="L1318">
        <f>CONCATENATE("LMPlanned:",(N1318*1000))</f>
        <v>LMPlanned:0</v>
      </c>
      <c t="str" s="18" r="M1318">
        <f>CONCATENATE("LMSettled:",(P1318*1000))</f>
        <v>LMSettled:32000</v>
      </c>
      <c s="25" r="N1318">
        <v>0</v>
      </c>
      <c s="24" r="O1318"/>
      <c s="6" r="P1318">
        <v>32</v>
      </c>
      <c s="10" r="Q1318">
        <v>-2</v>
      </c>
      <c s="28" r="R1318">
        <v>-82.44</v>
      </c>
      <c s="28" r="S1318">
        <v>833.65</v>
      </c>
      <c s="10" r="T1318"/>
      <c s="20" r="U1318">
        <f>X1318*32</f>
        <v>857.92</v>
      </c>
      <c s="29" r="V1318">
        <f>IF((U1318=0),0,(S1318/U1318))</f>
        <v>0.971710649011563</v>
      </c>
      <c s="28" r="X1318">
        <f>(AA1318+AB1318)*AC1318</f>
        <v>26.81</v>
      </c>
      <c s="10" r="Y1318"/>
      <c s="22" r="AA1318">
        <v>23.25</v>
      </c>
      <c s="22" r="AB1318">
        <v>3.56</v>
      </c>
      <c s="22" r="AC1318">
        <v>1</v>
      </c>
      <c s="22" r="AD1318">
        <v>0.97</v>
      </c>
    </row>
    <row customHeight="1" r="1319" ht="12.0">
      <c s="13" r="A1319">
        <v>41329.875</v>
      </c>
      <c s="16" r="B1319">
        <v>41329.875</v>
      </c>
      <c s="13" r="C1319">
        <f>A1319+TIME(5,0,0)</f>
        <v>41330.0833333333</v>
      </c>
      <c s="17" r="D1319">
        <f>DATE(YEAR(C1319),MONTH(C1319),DAY(C1319))</f>
        <v>41330</v>
      </c>
      <c s="18" r="E1319">
        <f>HOUR(C1319)</f>
        <v>2</v>
      </c>
      <c t="str" s="18" r="F1319">
        <f>CONCATENATE("LMsched:",(H1319*1000))</f>
        <v>LMsched:32000</v>
      </c>
      <c s="11" r="G1319">
        <v>32</v>
      </c>
      <c s="6" r="H1319">
        <v>32</v>
      </c>
      <c s="25" r="I1319">
        <v>0</v>
      </c>
      <c t="str" s="18" r="J1319">
        <f>CONCATENATE("LMbid:",(G1319*1000))</f>
        <v>LMbid:32000</v>
      </c>
      <c t="str" s="18" r="K1319">
        <f>CONCATENATE("LMUnscheduled:",(I1319*1000))</f>
        <v>LMUnscheduled:0</v>
      </c>
      <c t="str" s="18" r="L1319">
        <f>CONCATENATE("LMPlanned:",(N1319*1000))</f>
        <v>LMPlanned:0</v>
      </c>
      <c t="str" s="18" r="M1319">
        <f>CONCATENATE("LMSettled:",(P1319*1000))</f>
        <v>LMSettled:32000</v>
      </c>
      <c s="25" r="N1319">
        <v>0</v>
      </c>
      <c s="24" r="O1319"/>
      <c s="6" r="P1319">
        <v>32</v>
      </c>
      <c s="10" r="Q1319">
        <v>0</v>
      </c>
      <c s="28" r="R1319">
        <v>0</v>
      </c>
      <c s="28" r="S1319">
        <v>1514.52</v>
      </c>
      <c s="10" r="T1319"/>
      <c s="20" r="U1319">
        <f>X1319*32</f>
        <v>1613.76</v>
      </c>
      <c s="29" r="V1319">
        <f>IF((U1319=0),0,(S1319/U1319))</f>
        <v>0.938503866745984</v>
      </c>
      <c s="28" r="X1319">
        <f>(AA1319+AB1319)*AC1319</f>
        <v>50.43</v>
      </c>
      <c s="10" r="Y1319"/>
      <c s="22" r="AA1319">
        <v>47.54</v>
      </c>
      <c s="22" r="AB1319">
        <v>2.89</v>
      </c>
      <c s="22" r="AC1319">
        <v>1</v>
      </c>
      <c s="22" r="AD1319">
        <v>0.94</v>
      </c>
    </row>
    <row customHeight="1" r="1320" ht="12.0">
      <c s="13" r="A1320">
        <v>41329.9166666667</v>
      </c>
      <c s="16" r="B1320">
        <v>41329.9166666667</v>
      </c>
      <c s="13" r="C1320">
        <f>A1320+TIME(5,0,0)</f>
        <v>41330.125</v>
      </c>
      <c s="17" r="D1320">
        <f>DATE(YEAR(C1320),MONTH(C1320),DAY(C1320))</f>
        <v>41330</v>
      </c>
      <c s="18" r="E1320">
        <f>HOUR(C1320)</f>
        <v>3</v>
      </c>
      <c t="str" s="18" r="F1320">
        <f>CONCATENATE("LMsched:",(H1320*1000))</f>
        <v>LMsched:32000</v>
      </c>
      <c s="11" r="G1320">
        <v>32</v>
      </c>
      <c s="6" r="H1320">
        <v>32</v>
      </c>
      <c s="25" r="I1320">
        <v>0</v>
      </c>
      <c t="str" s="18" r="J1320">
        <f>CONCATENATE("LMbid:",(G1320*1000))</f>
        <v>LMbid:32000</v>
      </c>
      <c t="str" s="18" r="K1320">
        <f>CONCATENATE("LMUnscheduled:",(I1320*1000))</f>
        <v>LMUnscheduled:0</v>
      </c>
      <c t="str" s="18" r="L1320">
        <f>CONCATENATE("LMPlanned:",(N1320*1000))</f>
        <v>LMPlanned:0</v>
      </c>
      <c t="str" s="18" r="M1320">
        <f>CONCATENATE("LMSettled:",(P1320*1000))</f>
        <v>LMSettled:32000</v>
      </c>
      <c s="25" r="N1320">
        <v>0</v>
      </c>
      <c s="24" r="O1320"/>
      <c s="6" r="P1320">
        <v>32</v>
      </c>
      <c s="10" r="Q1320">
        <v>-1</v>
      </c>
      <c s="28" r="R1320">
        <v>-34.56</v>
      </c>
      <c s="28" r="S1320">
        <v>755.49</v>
      </c>
      <c s="10" r="T1320"/>
      <c s="20" r="U1320">
        <f>X1320*32</f>
        <v>778.88</v>
      </c>
      <c s="29" r="V1320">
        <f>IF((U1320=0),0,(S1320/U1320))</f>
        <v>0.969969700082169</v>
      </c>
      <c s="28" r="X1320">
        <f>(AA1320+AB1320)*AC1320</f>
        <v>24.34</v>
      </c>
      <c s="10" r="Y1320"/>
      <c s="22" r="AA1320">
        <v>17.91</v>
      </c>
      <c s="22" r="AB1320">
        <v>6.43</v>
      </c>
      <c s="22" r="AC1320">
        <v>1</v>
      </c>
      <c s="22" r="AD1320">
        <v>0.97</v>
      </c>
    </row>
    <row customHeight="1" r="1321" ht="12.0">
      <c s="13" r="A1321">
        <v>41329.9583333333</v>
      </c>
      <c s="16" r="B1321">
        <v>41329.9583333333</v>
      </c>
      <c s="13" r="C1321">
        <f>A1321+TIME(5,0,0)</f>
        <v>41330.1666666667</v>
      </c>
      <c s="17" r="D1321">
        <f>DATE(YEAR(C1321),MONTH(C1321),DAY(C1321))</f>
        <v>41330</v>
      </c>
      <c s="18" r="E1321">
        <f>HOUR(C1321)</f>
        <v>4</v>
      </c>
      <c t="str" s="18" r="F1321">
        <f>CONCATENATE("LMsched:",(H1321*1000))</f>
        <v>LMsched:32000</v>
      </c>
      <c s="11" r="G1321">
        <v>32</v>
      </c>
      <c s="6" r="H1321">
        <v>32</v>
      </c>
      <c s="25" r="I1321">
        <v>0</v>
      </c>
      <c t="str" s="18" r="J1321">
        <f>CONCATENATE("LMbid:",(G1321*1000))</f>
        <v>LMbid:32000</v>
      </c>
      <c t="str" s="18" r="K1321">
        <f>CONCATENATE("LMUnscheduled:",(I1321*1000))</f>
        <v>LMUnscheduled:0</v>
      </c>
      <c t="str" s="18" r="L1321">
        <f>CONCATENATE("LMPlanned:",(N1321*1000))</f>
        <v>LMPlanned:0</v>
      </c>
      <c t="str" s="18" r="M1321">
        <f>CONCATENATE("LMSettled:",(P1321*1000))</f>
        <v>LMSettled:32000</v>
      </c>
      <c s="25" r="N1321">
        <v>0</v>
      </c>
      <c s="24" r="O1321"/>
      <c s="6" r="P1321">
        <v>32</v>
      </c>
      <c s="10" r="Q1321">
        <v>-1</v>
      </c>
      <c s="28" r="R1321">
        <v>-31.78</v>
      </c>
      <c s="28" r="S1321">
        <v>742.93</v>
      </c>
      <c s="10" r="T1321"/>
      <c s="20" r="U1321">
        <f>X1321*32</f>
        <v>764.16</v>
      </c>
      <c s="29" r="V1321">
        <f>IF((U1321=0),0,(S1321/U1321))</f>
        <v>0.972217860134003</v>
      </c>
      <c s="28" r="X1321">
        <f>(AA1321+AB1321)*AC1321</f>
        <v>23.88</v>
      </c>
      <c s="10" r="Y1321"/>
      <c s="22" r="AA1321">
        <v>20.14</v>
      </c>
      <c s="22" r="AB1321">
        <v>3.74</v>
      </c>
      <c s="22" r="AC1321">
        <v>1</v>
      </c>
      <c s="22" r="AD1321">
        <v>0.97</v>
      </c>
    </row>
    <row customHeight="1" r="1322" ht="12.0">
      <c s="13" r="A1322">
        <v>41330</v>
      </c>
      <c s="16" r="B1322">
        <v>41330</v>
      </c>
      <c s="13" r="C1322">
        <f>A1322+TIME(5,0,0)</f>
        <v>41330.2083333333</v>
      </c>
      <c s="17" r="D1322">
        <f>DATE(YEAR(C1322),MONTH(C1322),DAY(C1322))</f>
        <v>41330</v>
      </c>
      <c s="18" r="E1322">
        <f>HOUR(C1322)</f>
        <v>5</v>
      </c>
      <c t="str" s="18" r="F1322">
        <f>CONCATENATE("LMsched:",(H1322*1000))</f>
        <v>LMsched:32000</v>
      </c>
      <c s="11" r="G1322">
        <v>32</v>
      </c>
      <c s="6" r="H1322">
        <v>32</v>
      </c>
      <c s="25" r="I1322">
        <v>0</v>
      </c>
      <c t="str" s="18" r="J1322">
        <f>CONCATENATE("LMbid:",(G1322*1000))</f>
        <v>LMbid:32000</v>
      </c>
      <c t="str" s="18" r="K1322">
        <f>CONCATENATE("LMUnscheduled:",(I1322*1000))</f>
        <v>LMUnscheduled:0</v>
      </c>
      <c t="str" s="18" r="L1322">
        <f>CONCATENATE("LMPlanned:",(N1322*1000))</f>
        <v>LMPlanned:0</v>
      </c>
      <c t="str" s="18" r="M1322">
        <f>CONCATENATE("LMSettled:",(P1322*1000))</f>
        <v>LMSettled:32000</v>
      </c>
      <c s="25" r="N1322">
        <v>0</v>
      </c>
      <c s="24" r="O1322"/>
      <c s="6" r="P1322">
        <v>32</v>
      </c>
      <c s="10" r="Q1322">
        <v>-2</v>
      </c>
      <c s="28" r="R1322">
        <v>-60.6</v>
      </c>
      <c s="28" r="S1322">
        <v>511.58</v>
      </c>
      <c s="10" r="T1322"/>
      <c s="20" r="U1322">
        <f>X1322*32</f>
        <v>520.96</v>
      </c>
      <c s="29" r="V1322">
        <f>IF((U1322=0),0,(S1322/U1322))</f>
        <v>0.981994778869779</v>
      </c>
      <c s="28" r="X1322">
        <f>(AA1322+AB1322)*AC1322</f>
        <v>16.28</v>
      </c>
      <c s="10" r="Y1322"/>
      <c s="22" r="AA1322">
        <v>13.31</v>
      </c>
      <c s="22" r="AB1322">
        <v>2.97</v>
      </c>
      <c s="22" r="AC1322">
        <v>1</v>
      </c>
      <c s="22" r="AD1322">
        <v>0.98</v>
      </c>
    </row>
    <row customHeight="1" r="1323" ht="12.0">
      <c s="13" r="A1323">
        <v>41330.0416666667</v>
      </c>
      <c s="16" r="B1323">
        <v>41330.0416666667</v>
      </c>
      <c s="13" r="C1323">
        <f>A1323+TIME(5,0,0)</f>
        <v>41330.25</v>
      </c>
      <c s="17" r="D1323">
        <f>DATE(YEAR(C1323),MONTH(C1323),DAY(C1323))</f>
        <v>41330</v>
      </c>
      <c s="18" r="E1323">
        <f>HOUR(C1323)</f>
        <v>6</v>
      </c>
      <c t="str" s="18" r="F1323">
        <f>CONCATENATE("LMsched:",(H1323*1000))</f>
        <v>LMsched:32000</v>
      </c>
      <c s="11" r="G1323">
        <v>32</v>
      </c>
      <c s="6" r="H1323">
        <v>32</v>
      </c>
      <c s="25" r="I1323">
        <v>0</v>
      </c>
      <c t="str" s="18" r="J1323">
        <f>CONCATENATE("LMbid:",(G1323*1000))</f>
        <v>LMbid:32000</v>
      </c>
      <c t="str" s="18" r="K1323">
        <f>CONCATENATE("LMUnscheduled:",(I1323*1000))</f>
        <v>LMUnscheduled:0</v>
      </c>
      <c t="str" s="18" r="L1323">
        <f>CONCATENATE("LMPlanned:",(N1323*1000))</f>
        <v>LMPlanned:0</v>
      </c>
      <c t="str" s="18" r="M1323">
        <f>CONCATENATE("LMSettled:",(P1323*1000))</f>
        <v>LMSettled:32000</v>
      </c>
      <c s="25" r="N1323">
        <v>0</v>
      </c>
      <c s="24" r="O1323"/>
      <c s="6" r="P1323">
        <v>32</v>
      </c>
      <c s="10" r="Q1323">
        <v>0</v>
      </c>
      <c s="28" r="R1323">
        <v>0</v>
      </c>
      <c s="28" r="S1323">
        <v>528.83</v>
      </c>
      <c s="10" r="T1323"/>
      <c s="20" r="U1323">
        <f>X1323*32</f>
        <v>543.68</v>
      </c>
      <c s="29" r="V1323">
        <f>IF((U1323=0),0,(S1323/U1323))</f>
        <v>0.972686138905238</v>
      </c>
      <c s="28" r="X1323">
        <f>(AA1323+AB1323)*AC1323</f>
        <v>16.99</v>
      </c>
      <c s="10" r="Y1323"/>
      <c s="22" r="AA1323">
        <v>12.42</v>
      </c>
      <c s="22" r="AB1323">
        <v>4.57</v>
      </c>
      <c s="22" r="AC1323">
        <v>1</v>
      </c>
      <c s="22" r="AD1323">
        <v>0.97</v>
      </c>
    </row>
    <row customHeight="1" r="1324" ht="12.0">
      <c s="13" r="A1324">
        <v>41330.0833333333</v>
      </c>
      <c s="16" r="B1324">
        <v>41330.0833333333</v>
      </c>
      <c s="13" r="C1324">
        <f>A1324+TIME(5,0,0)</f>
        <v>41330.2916666667</v>
      </c>
      <c s="17" r="D1324">
        <f>DATE(YEAR(C1324),MONTH(C1324),DAY(C1324))</f>
        <v>41330</v>
      </c>
      <c s="18" r="E1324">
        <f>HOUR(C1324)</f>
        <v>7</v>
      </c>
      <c t="str" s="18" r="F1324">
        <f>CONCATENATE("LMsched:",(H1324*1000))</f>
        <v>LMsched:32000</v>
      </c>
      <c s="11" r="G1324">
        <v>32</v>
      </c>
      <c s="6" r="H1324">
        <v>32</v>
      </c>
      <c s="25" r="I1324">
        <v>0</v>
      </c>
      <c t="str" s="18" r="J1324">
        <f>CONCATENATE("LMbid:",(G1324*1000))</f>
        <v>LMbid:32000</v>
      </c>
      <c t="str" s="18" r="K1324">
        <f>CONCATENATE("LMUnscheduled:",(I1324*1000))</f>
        <v>LMUnscheduled:0</v>
      </c>
      <c t="str" s="18" r="L1324">
        <f>CONCATENATE("LMPlanned:",(N1324*1000))</f>
        <v>LMPlanned:0</v>
      </c>
      <c t="str" s="18" r="M1324">
        <f>CONCATENATE("LMSettled:",(P1324*1000))</f>
        <v>LMSettled:32000</v>
      </c>
      <c s="25" r="N1324">
        <v>0</v>
      </c>
      <c s="24" r="O1324"/>
      <c s="6" r="P1324">
        <v>32</v>
      </c>
      <c s="10" r="Q1324">
        <v>-3</v>
      </c>
      <c s="28" r="R1324">
        <v>-93.54</v>
      </c>
      <c s="28" r="S1324">
        <v>469.64</v>
      </c>
      <c s="10" r="T1324"/>
      <c s="20" r="U1324">
        <f>X1324*32</f>
        <v>481.92</v>
      </c>
      <c s="29" r="V1324">
        <f>IF((U1324=0),0,(S1324/U1324))</f>
        <v>0.974518592297477</v>
      </c>
      <c s="28" r="X1324">
        <f>(AA1324+AB1324)*AC1324</f>
        <v>15.06</v>
      </c>
      <c s="10" r="Y1324"/>
      <c s="22" r="AA1324">
        <v>11.54</v>
      </c>
      <c s="22" r="AB1324">
        <v>3.52</v>
      </c>
      <c s="22" r="AC1324">
        <v>1</v>
      </c>
      <c s="22" r="AD1324">
        <v>0.97</v>
      </c>
    </row>
    <row customHeight="1" r="1325" ht="12.0">
      <c s="13" r="A1325">
        <v>41330.125</v>
      </c>
      <c s="16" r="B1325">
        <v>41330.125</v>
      </c>
      <c s="13" r="C1325">
        <f>A1325+TIME(5,0,0)</f>
        <v>41330.3333333333</v>
      </c>
      <c s="17" r="D1325">
        <f>DATE(YEAR(C1325),MONTH(C1325),DAY(C1325))</f>
        <v>41330</v>
      </c>
      <c s="18" r="E1325">
        <f>HOUR(C1325)</f>
        <v>8</v>
      </c>
      <c t="str" s="18" r="F1325">
        <f>CONCATENATE("LMsched:",(H1325*1000))</f>
        <v>LMsched:32000</v>
      </c>
      <c s="11" r="G1325">
        <v>32</v>
      </c>
      <c s="6" r="H1325">
        <v>32</v>
      </c>
      <c s="25" r="I1325">
        <v>0</v>
      </c>
      <c t="str" s="18" r="J1325">
        <f>CONCATENATE("LMbid:",(G1325*1000))</f>
        <v>LMbid:32000</v>
      </c>
      <c t="str" s="18" r="K1325">
        <f>CONCATENATE("LMUnscheduled:",(I1325*1000))</f>
        <v>LMUnscheduled:0</v>
      </c>
      <c t="str" s="18" r="L1325">
        <f>CONCATENATE("LMPlanned:",(N1325*1000))</f>
        <v>LMPlanned:0</v>
      </c>
      <c t="str" s="18" r="M1325">
        <f>CONCATENATE("LMSettled:",(P1325*1000))</f>
        <v>LMSettled:32000</v>
      </c>
      <c s="25" r="N1325">
        <v>0</v>
      </c>
      <c s="24" r="O1325"/>
      <c s="6" r="P1325">
        <v>32</v>
      </c>
      <c s="10" r="Q1325">
        <v>-1</v>
      </c>
      <c s="28" r="R1325">
        <v>-30.18</v>
      </c>
      <c s="28" r="S1325">
        <v>505.96</v>
      </c>
      <c s="10" r="T1325"/>
      <c s="20" r="U1325">
        <f>X1325*32</f>
        <v>518.72</v>
      </c>
      <c s="29" r="V1325">
        <f>IF((U1325=0),0,(S1325/U1325))</f>
        <v>0.975400987045034</v>
      </c>
      <c s="28" r="X1325">
        <f>(AA1325+AB1325)*AC1325</f>
        <v>16.21</v>
      </c>
      <c s="10" r="Y1325"/>
      <c s="22" r="AA1325">
        <v>12.74</v>
      </c>
      <c s="22" r="AB1325">
        <v>3.47</v>
      </c>
      <c s="22" r="AC1325">
        <v>1</v>
      </c>
      <c s="22" r="AD1325">
        <v>0.98</v>
      </c>
    </row>
    <row customHeight="1" r="1326" ht="12.0">
      <c s="13" r="A1326">
        <v>41330.1666666667</v>
      </c>
      <c s="16" r="B1326">
        <v>41330.1666666667</v>
      </c>
      <c s="13" r="C1326">
        <f>A1326+TIME(5,0,0)</f>
        <v>41330.375</v>
      </c>
      <c s="17" r="D1326">
        <f>DATE(YEAR(C1326),MONTH(C1326),DAY(C1326))</f>
        <v>41330</v>
      </c>
      <c s="18" r="E1326">
        <f>HOUR(C1326)</f>
        <v>9</v>
      </c>
      <c t="str" s="18" r="F1326">
        <f>CONCATENATE("LMsched:",(H1326*1000))</f>
        <v>LMsched:30000</v>
      </c>
      <c s="11" r="G1326">
        <v>32</v>
      </c>
      <c s="6" r="H1326">
        <v>30</v>
      </c>
      <c s="25" r="I1326">
        <v>0</v>
      </c>
      <c t="str" s="18" r="J1326">
        <f>CONCATENATE("LMbid:",(G1326*1000))</f>
        <v>LMbid:32000</v>
      </c>
      <c t="str" s="18" r="K1326">
        <f>CONCATENATE("LMUnscheduled:",(I1326*1000))</f>
        <v>LMUnscheduled:0</v>
      </c>
      <c t="str" s="18" r="L1326">
        <f>CONCATENATE("LMPlanned:",(N1326*1000))</f>
        <v>LMPlanned:2000</v>
      </c>
      <c t="str" s="18" r="M1326">
        <f>CONCATENATE("LMSettled:",(P1326*1000))</f>
        <v>LMSettled:30000</v>
      </c>
      <c s="25" r="N1326">
        <v>2</v>
      </c>
      <c t="s" s="24" r="O1326">
        <v>57</v>
      </c>
      <c s="6" r="P1326">
        <v>30</v>
      </c>
      <c s="10" r="Q1326">
        <v>0</v>
      </c>
      <c s="28" r="R1326">
        <v>0</v>
      </c>
      <c s="28" r="S1326">
        <v>455.02</v>
      </c>
      <c s="10" r="T1326"/>
      <c s="20" r="U1326">
        <f>X1326*32</f>
        <v>474.88</v>
      </c>
      <c s="29" r="V1326">
        <f>IF((U1326=0),0,(S1326/U1326))</f>
        <v>0.958178908355795</v>
      </c>
      <c s="28" r="X1326">
        <f>(AA1326+AB1326)*AC1326</f>
        <v>14.84</v>
      </c>
      <c s="10" r="Y1326"/>
      <c s="22" r="AA1326">
        <v>12.41</v>
      </c>
      <c s="22" r="AB1326">
        <v>2.43</v>
      </c>
      <c s="22" r="AC1326">
        <v>1</v>
      </c>
      <c s="22" r="AD1326">
        <v>0.96</v>
      </c>
    </row>
    <row customHeight="1" r="1327" ht="12.0">
      <c s="13" r="A1327">
        <v>41330.2083333333</v>
      </c>
      <c s="16" r="B1327">
        <v>41330.2083333333</v>
      </c>
      <c s="13" r="C1327">
        <f>A1327+TIME(5,0,0)</f>
        <v>41330.4166666667</v>
      </c>
      <c s="17" r="D1327">
        <f>DATE(YEAR(C1327),MONTH(C1327),DAY(C1327))</f>
        <v>41330</v>
      </c>
      <c s="18" r="E1327">
        <f>HOUR(C1327)</f>
        <v>10</v>
      </c>
      <c t="str" s="18" r="F1327">
        <f>CONCATENATE("LMsched:",(H1327*1000))</f>
        <v>LMsched:30000</v>
      </c>
      <c s="11" r="G1327">
        <v>32</v>
      </c>
      <c s="6" r="H1327">
        <v>30</v>
      </c>
      <c s="25" r="I1327">
        <v>0</v>
      </c>
      <c t="str" s="18" r="J1327">
        <f>CONCATENATE("LMbid:",(G1327*1000))</f>
        <v>LMbid:32000</v>
      </c>
      <c t="str" s="18" r="K1327">
        <f>CONCATENATE("LMUnscheduled:",(I1327*1000))</f>
        <v>LMUnscheduled:0</v>
      </c>
      <c t="str" s="18" r="L1327">
        <f>CONCATENATE("LMPlanned:",(N1327*1000))</f>
        <v>LMPlanned:2000</v>
      </c>
      <c t="str" s="18" r="M1327">
        <f>CONCATENATE("LMSettled:",(P1327*1000))</f>
        <v>LMSettled:30000</v>
      </c>
      <c s="25" r="N1327">
        <v>2</v>
      </c>
      <c s="24" r="O1327"/>
      <c s="6" r="P1327">
        <v>30</v>
      </c>
      <c s="10" r="Q1327">
        <v>-1</v>
      </c>
      <c s="28" r="R1327">
        <v>-30.96</v>
      </c>
      <c s="28" r="S1327">
        <v>290.28</v>
      </c>
      <c s="10" r="T1327"/>
      <c s="20" r="U1327">
        <f>X1327*32</f>
        <v>321.28</v>
      </c>
      <c s="29" r="V1327">
        <f>IF((U1327=0),0,(S1327/U1327))</f>
        <v>0.903510956175299</v>
      </c>
      <c s="28" r="X1327">
        <f>(AA1327+AB1327)*AC1327</f>
        <v>10.04</v>
      </c>
      <c s="10" r="Y1327"/>
      <c s="22" r="AA1327">
        <v>6.63</v>
      </c>
      <c s="22" r="AB1327">
        <v>3.41</v>
      </c>
      <c s="22" r="AC1327">
        <v>1</v>
      </c>
      <c s="22" r="AD1327">
        <v>0.96</v>
      </c>
    </row>
    <row customHeight="1" r="1328" ht="12.0">
      <c s="13" r="A1328">
        <v>41330.25</v>
      </c>
      <c s="16" r="B1328">
        <v>41330.25</v>
      </c>
      <c s="13" r="C1328">
        <f>A1328+TIME(5,0,0)</f>
        <v>41330.4583333333</v>
      </c>
      <c s="17" r="D1328">
        <f>DATE(YEAR(C1328),MONTH(C1328),DAY(C1328))</f>
        <v>41330</v>
      </c>
      <c s="18" r="E1328">
        <f>HOUR(C1328)</f>
        <v>11</v>
      </c>
      <c t="str" s="18" r="F1328">
        <f>CONCATENATE("LMsched:",(H1328*1000))</f>
        <v>LMsched:30000</v>
      </c>
      <c s="11" r="G1328">
        <v>32</v>
      </c>
      <c s="6" r="H1328">
        <v>30</v>
      </c>
      <c s="25" r="I1328">
        <v>0</v>
      </c>
      <c t="str" s="18" r="J1328">
        <f>CONCATENATE("LMbid:",(G1328*1000))</f>
        <v>LMbid:32000</v>
      </c>
      <c t="str" s="18" r="K1328">
        <f>CONCATENATE("LMUnscheduled:",(I1328*1000))</f>
        <v>LMUnscheduled:0</v>
      </c>
      <c t="str" s="18" r="L1328">
        <f>CONCATENATE("LMPlanned:",(N1328*1000))</f>
        <v>LMPlanned:2000</v>
      </c>
      <c t="str" s="18" r="M1328">
        <f>CONCATENATE("LMSettled:",(P1328*1000))</f>
        <v>LMSettled:30000</v>
      </c>
      <c s="25" r="N1328">
        <v>2</v>
      </c>
      <c s="24" r="O1328"/>
      <c s="6" r="P1328">
        <v>30</v>
      </c>
      <c s="10" r="Q1328">
        <v>-1</v>
      </c>
      <c s="28" r="R1328">
        <v>-37.18</v>
      </c>
      <c s="28" r="S1328">
        <v>842.81</v>
      </c>
      <c s="10" r="T1328"/>
      <c s="20" r="U1328">
        <f>X1328*32</f>
        <v>944.64</v>
      </c>
      <c s="29" r="V1328">
        <f>IF((U1328=0),0,(S1328/U1328))</f>
        <v>0.892202320460705</v>
      </c>
      <c s="28" r="X1328">
        <f>(AA1328+AB1328)*AC1328</f>
        <v>29.52</v>
      </c>
      <c s="10" r="Y1328"/>
      <c s="22" r="AA1328">
        <v>26.18</v>
      </c>
      <c s="22" r="AB1328">
        <v>3.34</v>
      </c>
      <c s="22" r="AC1328">
        <v>1</v>
      </c>
      <c s="22" r="AD1328">
        <v>0.95</v>
      </c>
    </row>
    <row customHeight="1" r="1329" ht="12.0">
      <c s="13" r="A1329">
        <v>41330.2916666667</v>
      </c>
      <c s="16" r="B1329">
        <v>41330.2916666667</v>
      </c>
      <c s="13" r="C1329">
        <f>A1329+TIME(5,0,0)</f>
        <v>41330.5</v>
      </c>
      <c s="17" r="D1329">
        <f>DATE(YEAR(C1329),MONTH(C1329),DAY(C1329))</f>
        <v>41330</v>
      </c>
      <c s="18" r="E1329">
        <f>HOUR(C1329)</f>
        <v>12</v>
      </c>
      <c t="str" s="18" r="F1329">
        <f>CONCATENATE("LMsched:",(H1329*1000))</f>
        <v>LMsched:30000</v>
      </c>
      <c s="11" r="G1329">
        <v>32</v>
      </c>
      <c s="6" r="H1329">
        <v>30</v>
      </c>
      <c s="25" r="I1329">
        <v>0</v>
      </c>
      <c t="str" s="18" r="J1329">
        <f>CONCATENATE("LMbid:",(G1329*1000))</f>
        <v>LMbid:32000</v>
      </c>
      <c t="str" s="18" r="K1329">
        <f>CONCATENATE("LMUnscheduled:",(I1329*1000))</f>
        <v>LMUnscheduled:0</v>
      </c>
      <c t="str" s="18" r="L1329">
        <f>CONCATENATE("LMPlanned:",(N1329*1000))</f>
        <v>LMPlanned:2000</v>
      </c>
      <c t="str" s="18" r="M1329">
        <f>CONCATENATE("LMSettled:",(P1329*1000))</f>
        <v>LMSettled:30000</v>
      </c>
      <c s="25" r="N1329">
        <v>2</v>
      </c>
      <c s="24" r="O1329"/>
      <c s="6" r="P1329">
        <v>30</v>
      </c>
      <c s="10" r="Q1329">
        <v>-2</v>
      </c>
      <c s="28" r="R1329">
        <v>-121.98</v>
      </c>
      <c s="28" r="S1329">
        <v>1717.27</v>
      </c>
      <c s="10" r="T1329"/>
      <c s="20" r="U1329">
        <f>X1329*32</f>
        <v>1888</v>
      </c>
      <c s="29" r="V1329">
        <f>IF((U1329=0),0,(S1329/U1329))</f>
        <v>0.909570974576271</v>
      </c>
      <c s="28" r="X1329">
        <f>(AA1329+AB1329)*AC1329</f>
        <v>59</v>
      </c>
      <c s="10" r="Y1329"/>
      <c s="22" r="AA1329">
        <v>56.09</v>
      </c>
      <c s="22" r="AB1329">
        <v>2.91</v>
      </c>
      <c s="22" r="AC1329">
        <v>1</v>
      </c>
      <c s="22" r="AD1329">
        <v>0.97</v>
      </c>
    </row>
    <row customHeight="1" r="1330" ht="12.0">
      <c s="13" r="A1330">
        <v>41330.3333333333</v>
      </c>
      <c s="16" r="B1330">
        <v>41330.3333333333</v>
      </c>
      <c s="13" r="C1330">
        <f>A1330+TIME(5,0,0)</f>
        <v>41330.5416666667</v>
      </c>
      <c s="17" r="D1330">
        <f>DATE(YEAR(C1330),MONTH(C1330),DAY(C1330))</f>
        <v>41330</v>
      </c>
      <c s="18" r="E1330">
        <f>HOUR(C1330)</f>
        <v>13</v>
      </c>
      <c t="str" s="18" r="F1330">
        <f>CONCATENATE("LMsched:",(H1330*1000))</f>
        <v>LMsched:30000</v>
      </c>
      <c s="11" r="G1330">
        <v>32</v>
      </c>
      <c s="6" r="H1330">
        <v>30</v>
      </c>
      <c s="25" r="I1330">
        <v>0</v>
      </c>
      <c t="str" s="18" r="J1330">
        <f>CONCATENATE("LMbid:",(G1330*1000))</f>
        <v>LMbid:32000</v>
      </c>
      <c t="str" s="18" r="K1330">
        <f>CONCATENATE("LMUnscheduled:",(I1330*1000))</f>
        <v>LMUnscheduled:0</v>
      </c>
      <c t="str" s="18" r="L1330">
        <f>CONCATENATE("LMPlanned:",(N1330*1000))</f>
        <v>LMPlanned:2000</v>
      </c>
      <c t="str" s="18" r="M1330">
        <f>CONCATENATE("LMSettled:",(P1330*1000))</f>
        <v>LMSettled:30000</v>
      </c>
      <c s="25" r="N1330">
        <v>2</v>
      </c>
      <c s="24" r="O1330"/>
      <c s="6" r="P1330">
        <v>30</v>
      </c>
      <c s="10" r="Q1330">
        <v>-1</v>
      </c>
      <c s="28" r="R1330">
        <v>-47.63</v>
      </c>
      <c s="28" r="S1330">
        <v>1594.65</v>
      </c>
      <c s="10" r="T1330"/>
      <c s="20" r="U1330">
        <f>X1330*32</f>
        <v>1752</v>
      </c>
      <c s="29" r="V1330">
        <f>IF((U1330=0),0,(S1330/U1330))</f>
        <v>0.910188356164384</v>
      </c>
      <c s="28" r="X1330">
        <f>(AA1330+AB1330)*AC1330</f>
        <v>54.75</v>
      </c>
      <c s="10" r="Y1330"/>
      <c s="22" r="AA1330">
        <v>53.48</v>
      </c>
      <c s="22" r="AB1330">
        <v>1.27</v>
      </c>
      <c s="22" r="AC1330">
        <v>1</v>
      </c>
      <c s="22" r="AD1330">
        <v>0.97</v>
      </c>
    </row>
    <row customHeight="1" r="1331" ht="12.0">
      <c s="13" r="A1331">
        <v>41330.375</v>
      </c>
      <c s="16" r="B1331">
        <v>41330.375</v>
      </c>
      <c s="13" r="C1331">
        <f>A1331+TIME(5,0,0)</f>
        <v>41330.5833333333</v>
      </c>
      <c s="17" r="D1331">
        <f>DATE(YEAR(C1331),MONTH(C1331),DAY(C1331))</f>
        <v>41330</v>
      </c>
      <c s="18" r="E1331">
        <f>HOUR(C1331)</f>
        <v>14</v>
      </c>
      <c t="str" s="18" r="F1331">
        <f>CONCATENATE("LMsched:",(H1331*1000))</f>
        <v>LMsched:30000</v>
      </c>
      <c s="11" r="G1331">
        <v>32</v>
      </c>
      <c s="6" r="H1331">
        <v>30</v>
      </c>
      <c s="25" r="I1331">
        <v>0</v>
      </c>
      <c t="str" s="18" r="J1331">
        <f>CONCATENATE("LMbid:",(G1331*1000))</f>
        <v>LMbid:32000</v>
      </c>
      <c t="str" s="18" r="K1331">
        <f>CONCATENATE("LMUnscheduled:",(I1331*1000))</f>
        <v>LMUnscheduled:0</v>
      </c>
      <c t="str" s="18" r="L1331">
        <f>CONCATENATE("LMPlanned:",(N1331*1000))</f>
        <v>LMPlanned:2000</v>
      </c>
      <c t="str" s="18" r="M1331">
        <f>CONCATENATE("LMSettled:",(P1331*1000))</f>
        <v>LMSettled:30000</v>
      </c>
      <c s="25" r="N1331">
        <v>2</v>
      </c>
      <c s="24" r="O1331"/>
      <c s="6" r="P1331">
        <v>30</v>
      </c>
      <c s="10" r="Q1331">
        <v>-1</v>
      </c>
      <c s="28" r="R1331">
        <v>-40.58</v>
      </c>
      <c s="28" r="S1331">
        <v>797.35</v>
      </c>
      <c s="10" r="T1331"/>
      <c s="20" r="U1331">
        <f>X1331*32</f>
        <v>867.2</v>
      </c>
      <c s="29" r="V1331">
        <f>IF((U1331=0),0,(S1331/U1331))</f>
        <v>0.919453413284133</v>
      </c>
      <c s="28" r="X1331">
        <f>(AA1331+AB1331)*AC1331</f>
        <v>27.1</v>
      </c>
      <c s="10" r="Y1331"/>
      <c s="22" r="AA1331">
        <v>22.38</v>
      </c>
      <c s="22" r="AB1331">
        <v>4.72</v>
      </c>
      <c s="22" r="AC1331">
        <v>1</v>
      </c>
      <c s="22" r="AD1331">
        <v>0.98</v>
      </c>
    </row>
    <row customHeight="1" r="1332" ht="12.0">
      <c s="13" r="A1332">
        <v>41330.4166666667</v>
      </c>
      <c s="16" r="B1332">
        <v>41330.4166666667</v>
      </c>
      <c s="13" r="C1332">
        <f>A1332+TIME(5,0,0)</f>
        <v>41330.625</v>
      </c>
      <c s="17" r="D1332">
        <f>DATE(YEAR(C1332),MONTH(C1332),DAY(C1332))</f>
        <v>41330</v>
      </c>
      <c s="18" r="E1332">
        <f>HOUR(C1332)</f>
        <v>15</v>
      </c>
      <c t="str" s="18" r="F1332">
        <f>CONCATENATE("LMsched:",(H1332*1000))</f>
        <v>LMsched:30000</v>
      </c>
      <c s="11" r="G1332">
        <v>32</v>
      </c>
      <c s="6" r="H1332">
        <v>30</v>
      </c>
      <c s="25" r="I1332">
        <v>0</v>
      </c>
      <c t="str" s="18" r="J1332">
        <f>CONCATENATE("LMbid:",(G1332*1000))</f>
        <v>LMbid:32000</v>
      </c>
      <c t="str" s="18" r="K1332">
        <f>CONCATENATE("LMUnscheduled:",(I1332*1000))</f>
        <v>LMUnscheduled:0</v>
      </c>
      <c t="str" s="18" r="L1332">
        <f>CONCATENATE("LMPlanned:",(N1332*1000))</f>
        <v>LMPlanned:2000</v>
      </c>
      <c t="str" s="18" r="M1332">
        <f>CONCATENATE("LMSettled:",(P1332*1000))</f>
        <v>LMSettled:30000</v>
      </c>
      <c s="25" r="N1332">
        <v>2</v>
      </c>
      <c s="24" r="O1332"/>
      <c s="6" r="P1332">
        <v>30</v>
      </c>
      <c s="10" r="Q1332">
        <v>-1</v>
      </c>
      <c s="28" r="R1332">
        <v>-38.4</v>
      </c>
      <c s="28" r="S1332">
        <v>894.05</v>
      </c>
      <c s="10" r="T1332"/>
      <c s="20" r="U1332">
        <f>X1332*32</f>
        <v>982.72</v>
      </c>
      <c s="29" r="V1332">
        <f>IF((U1332=0),0,(S1332/U1332))</f>
        <v>0.909770840117226</v>
      </c>
      <c s="28" r="X1332">
        <f>(AA1332+AB1332)*AC1332</f>
        <v>30.71</v>
      </c>
      <c s="10" r="Y1332"/>
      <c s="22" r="AA1332">
        <v>26.72</v>
      </c>
      <c s="22" r="AB1332">
        <v>3.99</v>
      </c>
      <c s="22" r="AC1332">
        <v>1</v>
      </c>
      <c s="22" r="AD1332">
        <v>0.97</v>
      </c>
    </row>
    <row customHeight="1" r="1333" ht="12.0">
      <c s="13" r="A1333">
        <v>41330.4583333333</v>
      </c>
      <c s="16" r="B1333">
        <v>41330.4583333333</v>
      </c>
      <c s="13" r="C1333">
        <f>A1333+TIME(5,0,0)</f>
        <v>41330.6666666667</v>
      </c>
      <c s="17" r="D1333">
        <f>DATE(YEAR(C1333),MONTH(C1333),DAY(C1333))</f>
        <v>41330</v>
      </c>
      <c s="18" r="E1333">
        <f>HOUR(C1333)</f>
        <v>16</v>
      </c>
      <c t="str" s="18" r="F1333">
        <f>CONCATENATE("LMsched:",(H1333*1000))</f>
        <v>LMsched:30000</v>
      </c>
      <c s="11" r="G1333">
        <v>32</v>
      </c>
      <c s="6" r="H1333">
        <v>30</v>
      </c>
      <c s="25" r="I1333">
        <v>0</v>
      </c>
      <c t="str" s="18" r="J1333">
        <f>CONCATENATE("LMbid:",(G1333*1000))</f>
        <v>LMbid:32000</v>
      </c>
      <c t="str" s="18" r="K1333">
        <f>CONCATENATE("LMUnscheduled:",(I1333*1000))</f>
        <v>LMUnscheduled:0</v>
      </c>
      <c t="str" s="18" r="L1333">
        <f>CONCATENATE("LMPlanned:",(N1333*1000))</f>
        <v>LMPlanned:2000</v>
      </c>
      <c t="str" s="18" r="M1333">
        <f>CONCATENATE("LMSettled:",(P1333*1000))</f>
        <v>LMSettled:30000</v>
      </c>
      <c s="25" r="N1333">
        <v>2</v>
      </c>
      <c s="24" r="O1333"/>
      <c s="6" r="P1333">
        <v>30</v>
      </c>
      <c s="10" r="Q1333">
        <v>-2</v>
      </c>
      <c s="28" r="R1333">
        <v>-69.22</v>
      </c>
      <c s="28" r="S1333">
        <v>578.98</v>
      </c>
      <c s="10" r="T1333"/>
      <c s="20" r="U1333">
        <f>X1333*32</f>
        <v>651.2</v>
      </c>
      <c s="29" r="V1333">
        <f>IF((U1333=0),0,(S1333/U1333))</f>
        <v>0.889097051597052</v>
      </c>
      <c s="28" r="X1333">
        <f>(AA1333+AB1333)*AC1333</f>
        <v>20.35</v>
      </c>
      <c s="10" r="Y1333"/>
      <c s="22" r="AA1333">
        <v>17.82</v>
      </c>
      <c s="22" r="AB1333">
        <v>2.53</v>
      </c>
      <c s="22" r="AC1333">
        <v>1</v>
      </c>
      <c s="22" r="AD1333">
        <v>0.95</v>
      </c>
    </row>
    <row customHeight="1" r="1334" ht="12.0">
      <c s="13" r="A1334">
        <v>41330.5</v>
      </c>
      <c s="16" r="B1334">
        <v>41330.5</v>
      </c>
      <c s="13" r="C1334">
        <f>A1334+TIME(5,0,0)</f>
        <v>41330.7083333333</v>
      </c>
      <c s="17" r="D1334">
        <f>DATE(YEAR(C1334),MONTH(C1334),DAY(C1334))</f>
        <v>41330</v>
      </c>
      <c s="18" r="E1334">
        <f>HOUR(C1334)</f>
        <v>17</v>
      </c>
      <c t="str" s="18" r="F1334">
        <f>CONCATENATE("LMsched:",(H1334*1000))</f>
        <v>LMsched:30000</v>
      </c>
      <c s="11" r="G1334">
        <v>32</v>
      </c>
      <c s="6" r="H1334">
        <v>30</v>
      </c>
      <c s="25" r="I1334">
        <v>0</v>
      </c>
      <c t="str" s="18" r="J1334">
        <f>CONCATENATE("LMbid:",(G1334*1000))</f>
        <v>LMbid:32000</v>
      </c>
      <c t="str" s="18" r="K1334">
        <f>CONCATENATE("LMUnscheduled:",(I1334*1000))</f>
        <v>LMUnscheduled:0</v>
      </c>
      <c t="str" s="18" r="L1334">
        <f>CONCATENATE("LMPlanned:",(N1334*1000))</f>
        <v>LMPlanned:2000</v>
      </c>
      <c t="str" s="18" r="M1334">
        <f>CONCATENATE("LMSettled:",(P1334*1000))</f>
        <v>LMSettled:30000</v>
      </c>
      <c s="25" r="N1334">
        <v>2</v>
      </c>
      <c s="24" r="O1334"/>
      <c s="6" r="P1334">
        <v>30</v>
      </c>
      <c s="10" r="Q1334">
        <v>-1</v>
      </c>
      <c s="28" r="R1334">
        <v>-33.94</v>
      </c>
      <c s="28" r="S1334">
        <v>689.65</v>
      </c>
      <c s="10" r="T1334"/>
      <c s="20" r="U1334">
        <f>X1334*32</f>
        <v>761.6</v>
      </c>
      <c s="29" r="V1334">
        <f>IF((U1334=0),0,(S1334/U1334))</f>
        <v>0.905527836134454</v>
      </c>
      <c s="28" r="X1334">
        <f>(AA1334+AB1334)*AC1334</f>
        <v>23.8</v>
      </c>
      <c s="10" r="Y1334"/>
      <c s="22" r="AA1334">
        <v>20.98</v>
      </c>
      <c s="22" r="AB1334">
        <v>2.82</v>
      </c>
      <c s="22" r="AC1334">
        <v>1</v>
      </c>
      <c s="22" r="AD1334">
        <v>0.97</v>
      </c>
    </row>
    <row customHeight="1" r="1335" ht="12.0">
      <c s="13" r="A1335">
        <v>41330.5416666667</v>
      </c>
      <c s="16" r="B1335">
        <v>41330.5416666667</v>
      </c>
      <c s="13" r="C1335">
        <f>A1335+TIME(5,0,0)</f>
        <v>41330.75</v>
      </c>
      <c s="17" r="D1335">
        <f>DATE(YEAR(C1335),MONTH(C1335),DAY(C1335))</f>
        <v>41330</v>
      </c>
      <c s="18" r="E1335">
        <f>HOUR(C1335)</f>
        <v>18</v>
      </c>
      <c t="str" s="18" r="F1335">
        <f>CONCATENATE("LMsched:",(H1335*1000))</f>
        <v>LMsched:32000</v>
      </c>
      <c s="11" r="G1335">
        <v>32</v>
      </c>
      <c s="6" r="H1335">
        <v>32</v>
      </c>
      <c s="25" r="I1335">
        <v>0</v>
      </c>
      <c t="str" s="18" r="J1335">
        <f>CONCATENATE("LMbid:",(G1335*1000))</f>
        <v>LMbid:32000</v>
      </c>
      <c t="str" s="18" r="K1335">
        <f>CONCATENATE("LMUnscheduled:",(I1335*1000))</f>
        <v>LMUnscheduled:0</v>
      </c>
      <c t="str" s="18" r="L1335">
        <f>CONCATENATE("LMPlanned:",(N1335*1000))</f>
        <v>LMPlanned:0</v>
      </c>
      <c t="str" s="18" r="M1335">
        <f>CONCATENATE("LMSettled:",(P1335*1000))</f>
        <v>LMSettled:32000</v>
      </c>
      <c s="25" r="N1335">
        <v>0</v>
      </c>
      <c s="24" r="O1335"/>
      <c s="6" r="P1335">
        <v>32</v>
      </c>
      <c s="10" r="Q1335">
        <v>-1</v>
      </c>
      <c s="28" r="R1335">
        <v>-32.28</v>
      </c>
      <c s="28" r="S1335">
        <v>700</v>
      </c>
      <c s="10" r="T1335"/>
      <c s="20" r="U1335">
        <f>X1335*32</f>
        <v>769.28</v>
      </c>
      <c s="29" r="V1335">
        <f>IF((U1335=0),0,(S1335/U1335))</f>
        <v>0.909941763727122</v>
      </c>
      <c s="28" r="X1335">
        <f>(AA1335+AB1335)*AC1335</f>
        <v>24.04</v>
      </c>
      <c s="10" r="Y1335"/>
      <c s="22" r="AA1335">
        <v>20.83</v>
      </c>
      <c s="22" r="AB1335">
        <v>3.21</v>
      </c>
      <c s="22" r="AC1335">
        <v>1</v>
      </c>
      <c s="22" r="AD1335">
        <v>0.97</v>
      </c>
    </row>
    <row customHeight="1" r="1336" ht="12.0">
      <c s="13" r="A1336">
        <v>41330.5833333333</v>
      </c>
      <c s="16" r="B1336">
        <v>41330.5833333333</v>
      </c>
      <c s="13" r="C1336">
        <f>A1336+TIME(5,0,0)</f>
        <v>41330.7916666667</v>
      </c>
      <c s="17" r="D1336">
        <f>DATE(YEAR(C1336),MONTH(C1336),DAY(C1336))</f>
        <v>41330</v>
      </c>
      <c s="18" r="E1336">
        <f>HOUR(C1336)</f>
        <v>19</v>
      </c>
      <c t="str" s="18" r="F1336">
        <f>CONCATENATE("LMsched:",(H1336*1000))</f>
        <v>LMsched:32000</v>
      </c>
      <c s="11" r="G1336">
        <v>32</v>
      </c>
      <c s="6" r="H1336">
        <v>32</v>
      </c>
      <c s="25" r="I1336">
        <v>0</v>
      </c>
      <c t="str" s="18" r="J1336">
        <f>CONCATENATE("LMbid:",(G1336*1000))</f>
        <v>LMbid:32000</v>
      </c>
      <c t="str" s="18" r="K1336">
        <f>CONCATENATE("LMUnscheduled:",(I1336*1000))</f>
        <v>LMUnscheduled:0</v>
      </c>
      <c t="str" s="18" r="L1336">
        <f>CONCATENATE("LMPlanned:",(N1336*1000))</f>
        <v>LMPlanned:0</v>
      </c>
      <c t="str" s="18" r="M1336">
        <f>CONCATENATE("LMSettled:",(P1336*1000))</f>
        <v>LMSettled:32000</v>
      </c>
      <c s="25" r="N1336">
        <v>0</v>
      </c>
      <c s="24" r="O1336"/>
      <c s="6" r="P1336">
        <v>32</v>
      </c>
      <c s="10" r="Q1336">
        <v>-1</v>
      </c>
      <c s="28" r="R1336">
        <v>-31.54</v>
      </c>
      <c s="28" r="S1336">
        <v>1080.35</v>
      </c>
      <c s="10" r="T1336"/>
      <c s="20" r="U1336">
        <f>X1336*32</f>
        <v>1112.96</v>
      </c>
      <c s="29" r="V1336">
        <f>IF((U1336=0),0,(S1336/U1336))</f>
        <v>0.97069975560667</v>
      </c>
      <c s="28" r="X1336">
        <f>(AA1336+AB1336)*AC1336</f>
        <v>34.78</v>
      </c>
      <c s="10" r="Y1336"/>
      <c s="22" r="AA1336">
        <v>30.58</v>
      </c>
      <c s="22" r="AB1336">
        <v>4.2</v>
      </c>
      <c s="22" r="AC1336">
        <v>1</v>
      </c>
      <c s="22" r="AD1336">
        <v>0.97</v>
      </c>
    </row>
    <row customHeight="1" r="1337" ht="12.0">
      <c s="13" r="A1337">
        <v>41330.625</v>
      </c>
      <c s="16" r="B1337">
        <v>41330.625</v>
      </c>
      <c s="13" r="C1337">
        <f>A1337+TIME(5,0,0)</f>
        <v>41330.8333333333</v>
      </c>
      <c s="17" r="D1337">
        <f>DATE(YEAR(C1337),MONTH(C1337),DAY(C1337))</f>
        <v>41330</v>
      </c>
      <c s="18" r="E1337">
        <f>HOUR(C1337)</f>
        <v>20</v>
      </c>
      <c t="str" s="18" r="F1337">
        <f>CONCATENATE("LMsched:",(H1337*1000))</f>
        <v>LMsched:32000</v>
      </c>
      <c s="11" r="G1337">
        <v>32</v>
      </c>
      <c s="6" r="H1337">
        <v>32</v>
      </c>
      <c s="25" r="I1337">
        <v>0</v>
      </c>
      <c t="str" s="18" r="J1337">
        <f>CONCATENATE("LMbid:",(G1337*1000))</f>
        <v>LMbid:32000</v>
      </c>
      <c t="str" s="18" r="K1337">
        <f>CONCATENATE("LMUnscheduled:",(I1337*1000))</f>
        <v>LMUnscheduled:0</v>
      </c>
      <c t="str" s="18" r="L1337">
        <f>CONCATENATE("LMPlanned:",(N1337*1000))</f>
        <v>LMPlanned:0</v>
      </c>
      <c t="str" s="18" r="M1337">
        <f>CONCATENATE("LMSettled:",(P1337*1000))</f>
        <v>LMSettled:32000</v>
      </c>
      <c s="25" r="N1337">
        <v>0</v>
      </c>
      <c s="24" r="O1337"/>
      <c s="6" r="P1337">
        <v>32</v>
      </c>
      <c s="10" r="Q1337">
        <v>-1</v>
      </c>
      <c s="28" r="R1337">
        <v>-30.41</v>
      </c>
      <c s="28" r="S1337">
        <v>5695.55</v>
      </c>
      <c s="10" r="T1337"/>
      <c s="20" r="U1337">
        <f>X1337*32</f>
        <v>5789.44</v>
      </c>
      <c s="29" r="V1337">
        <f>IF((U1337=0),0,(S1337/U1337))</f>
        <v>0.983782542007517</v>
      </c>
      <c s="28" r="X1337">
        <f>(AA1337+AB1337)*AC1337</f>
        <v>180.92</v>
      </c>
      <c s="10" r="Y1337"/>
      <c s="22" r="AA1337">
        <v>151.78</v>
      </c>
      <c s="22" r="AB1337">
        <v>29.14</v>
      </c>
      <c s="22" r="AC1337">
        <v>1</v>
      </c>
      <c s="22" r="AD1337">
        <v>0.98</v>
      </c>
    </row>
    <row customHeight="1" r="1338" ht="12.0">
      <c s="13" r="A1338">
        <v>41330.6666666667</v>
      </c>
      <c s="16" r="B1338">
        <v>41330.6666666667</v>
      </c>
      <c s="13" r="C1338">
        <f>A1338+TIME(5,0,0)</f>
        <v>41330.875</v>
      </c>
      <c s="17" r="D1338">
        <f>DATE(YEAR(C1338),MONTH(C1338),DAY(C1338))</f>
        <v>41330</v>
      </c>
      <c s="18" r="E1338">
        <f>HOUR(C1338)</f>
        <v>21</v>
      </c>
      <c t="str" s="18" r="F1338">
        <f>CONCATENATE("LMsched:",(H1338*1000))</f>
        <v>LMsched:32000</v>
      </c>
      <c s="11" r="G1338">
        <v>32</v>
      </c>
      <c s="6" r="H1338">
        <v>32</v>
      </c>
      <c s="25" r="I1338">
        <v>0</v>
      </c>
      <c t="str" s="18" r="J1338">
        <f>CONCATENATE("LMbid:",(G1338*1000))</f>
        <v>LMbid:32000</v>
      </c>
      <c t="str" s="18" r="K1338">
        <f>CONCATENATE("LMUnscheduled:",(I1338*1000))</f>
        <v>LMUnscheduled:0</v>
      </c>
      <c t="str" s="18" r="L1338">
        <f>CONCATENATE("LMPlanned:",(N1338*1000))</f>
        <v>LMPlanned:0</v>
      </c>
      <c t="str" s="18" r="M1338">
        <f>CONCATENATE("LMSettled:",(P1338*1000))</f>
        <v>LMSettled:32000</v>
      </c>
      <c s="25" r="N1338">
        <v>0</v>
      </c>
      <c s="24" r="O1338"/>
      <c s="6" r="P1338">
        <v>32</v>
      </c>
      <c s="10" r="Q1338">
        <v>-3</v>
      </c>
      <c s="28" r="R1338">
        <v>-90.06</v>
      </c>
      <c s="28" r="S1338">
        <v>927.5</v>
      </c>
      <c s="10" r="T1338"/>
      <c s="20" r="U1338">
        <f>X1338*32</f>
        <v>944.64</v>
      </c>
      <c s="29" r="V1338">
        <f>IF((U1338=0),0,(S1338/U1338))</f>
        <v>0.981855521680217</v>
      </c>
      <c s="28" r="X1338">
        <f>(AA1338+AB1338)*AC1338</f>
        <v>29.52</v>
      </c>
      <c s="10" r="Y1338"/>
      <c s="22" r="AA1338">
        <v>26.18</v>
      </c>
      <c s="22" r="AB1338">
        <v>3.34</v>
      </c>
      <c s="22" r="AC1338">
        <v>1</v>
      </c>
      <c s="22" r="AD1338">
        <v>0.98</v>
      </c>
    </row>
    <row customHeight="1" r="1339" ht="12.0">
      <c s="13" r="A1339">
        <v>41330.7083333333</v>
      </c>
      <c s="16" r="B1339">
        <v>41330.7083333333</v>
      </c>
      <c s="13" r="C1339">
        <f>A1339+TIME(5,0,0)</f>
        <v>41330.9166666667</v>
      </c>
      <c s="17" r="D1339">
        <f>DATE(YEAR(C1339),MONTH(C1339),DAY(C1339))</f>
        <v>41330</v>
      </c>
      <c s="18" r="E1339">
        <f>HOUR(C1339)</f>
        <v>22</v>
      </c>
      <c t="str" s="18" r="F1339">
        <f>CONCATENATE("LMsched:",(H1339*1000))</f>
        <v>LMsched:32000</v>
      </c>
      <c s="11" r="G1339">
        <v>32</v>
      </c>
      <c s="6" r="H1339">
        <v>32</v>
      </c>
      <c s="25" r="I1339">
        <v>0</v>
      </c>
      <c t="str" s="18" r="J1339">
        <f>CONCATENATE("LMbid:",(G1339*1000))</f>
        <v>LMbid:32000</v>
      </c>
      <c t="str" s="18" r="K1339">
        <f>CONCATENATE("LMUnscheduled:",(I1339*1000))</f>
        <v>LMUnscheduled:0</v>
      </c>
      <c t="str" s="18" r="L1339">
        <f>CONCATENATE("LMPlanned:",(N1339*1000))</f>
        <v>LMPlanned:0</v>
      </c>
      <c t="str" s="18" r="M1339">
        <f>CONCATENATE("LMSettled:",(P1339*1000))</f>
        <v>LMSettled:32000</v>
      </c>
      <c s="25" r="N1339">
        <v>0</v>
      </c>
      <c s="24" r="O1339"/>
      <c s="6" r="P1339">
        <v>32</v>
      </c>
      <c s="10" r="Q1339">
        <v>-1</v>
      </c>
      <c s="28" r="R1339">
        <v>-30</v>
      </c>
      <c s="28" r="S1339">
        <v>625.19</v>
      </c>
      <c s="10" r="T1339"/>
      <c s="20" r="U1339">
        <f>X1339*32</f>
        <v>648.32</v>
      </c>
      <c s="29" r="V1339">
        <f>IF((U1339=0),0,(S1339/U1339))</f>
        <v>0.964323173741362</v>
      </c>
      <c s="28" r="X1339">
        <f>(AA1339+AB1339)*AC1339</f>
        <v>20.26</v>
      </c>
      <c s="10" r="Y1339"/>
      <c s="22" r="AA1339">
        <v>16.82</v>
      </c>
      <c s="22" r="AB1339">
        <v>3.44</v>
      </c>
      <c s="22" r="AC1339">
        <v>1</v>
      </c>
      <c s="22" r="AD1339">
        <v>0.96</v>
      </c>
    </row>
    <row customHeight="1" r="1340" ht="12.0">
      <c s="13" r="A1340">
        <v>41330.75</v>
      </c>
      <c s="16" r="B1340">
        <v>41330.75</v>
      </c>
      <c s="13" r="C1340">
        <f>A1340+TIME(5,0,0)</f>
        <v>41330.9583333333</v>
      </c>
      <c s="17" r="D1340">
        <f>DATE(YEAR(C1340),MONTH(C1340),DAY(C1340))</f>
        <v>41330</v>
      </c>
      <c s="18" r="E1340">
        <f>HOUR(C1340)</f>
        <v>23</v>
      </c>
      <c t="str" s="18" r="F1340">
        <f>CONCATENATE("LMsched:",(H1340*1000))</f>
        <v>LMsched:32000</v>
      </c>
      <c s="11" r="G1340">
        <v>32</v>
      </c>
      <c s="6" r="H1340">
        <v>32</v>
      </c>
      <c s="25" r="I1340">
        <v>0</v>
      </c>
      <c t="str" s="18" r="J1340">
        <f>CONCATENATE("LMbid:",(G1340*1000))</f>
        <v>LMbid:32000</v>
      </c>
      <c t="str" s="18" r="K1340">
        <f>CONCATENATE("LMUnscheduled:",(I1340*1000))</f>
        <v>LMUnscheduled:0</v>
      </c>
      <c t="str" s="18" r="L1340">
        <f>CONCATENATE("LMPlanned:",(N1340*1000))</f>
        <v>LMPlanned:0</v>
      </c>
      <c t="str" s="18" r="M1340">
        <f>CONCATENATE("LMSettled:",(P1340*1000))</f>
        <v>LMSettled:32000</v>
      </c>
      <c s="25" r="N1340">
        <v>0</v>
      </c>
      <c s="24" r="O1340"/>
      <c s="6" r="P1340">
        <v>32</v>
      </c>
      <c s="10" r="Q1340">
        <v>-1</v>
      </c>
      <c s="28" r="R1340">
        <v>-30.81</v>
      </c>
      <c s="28" r="S1340">
        <v>1378.84</v>
      </c>
      <c s="10" r="T1340"/>
      <c s="20" r="U1340">
        <f>X1340*32</f>
        <v>1408.32</v>
      </c>
      <c s="29" r="V1340">
        <f>IF((U1340=0),0,(S1340/U1340))</f>
        <v>0.979067257441491</v>
      </c>
      <c s="28" r="X1340">
        <f>(AA1340+AB1340)*AC1340</f>
        <v>44.01</v>
      </c>
      <c s="10" r="Y1340"/>
      <c s="22" r="AA1340">
        <v>35.26</v>
      </c>
      <c s="22" r="AB1340">
        <v>8.75</v>
      </c>
      <c s="22" r="AC1340">
        <v>1</v>
      </c>
      <c s="22" r="AD1340">
        <v>0.98</v>
      </c>
    </row>
    <row customHeight="1" r="1341" ht="12.0">
      <c s="13" r="A1341">
        <v>41330.7916666667</v>
      </c>
      <c s="16" r="B1341">
        <v>41330.7916666667</v>
      </c>
      <c s="13" r="C1341">
        <f>A1341+TIME(5,0,0)</f>
        <v>41331</v>
      </c>
      <c s="17" r="D1341">
        <f>DATE(YEAR(C1341),MONTH(C1341),DAY(C1341))</f>
        <v>41331</v>
      </c>
      <c s="18" r="E1341">
        <f>HOUR(C1341)</f>
        <v>0</v>
      </c>
      <c t="str" s="18" r="F1341">
        <f>CONCATENATE("LMsched:",(H1341*1000))</f>
        <v>LMsched:32000</v>
      </c>
      <c s="11" r="G1341">
        <v>32</v>
      </c>
      <c s="6" r="H1341">
        <v>32</v>
      </c>
      <c s="25" r="I1341">
        <v>0</v>
      </c>
      <c t="str" s="18" r="J1341">
        <f>CONCATENATE("LMbid:",(G1341*1000))</f>
        <v>LMbid:32000</v>
      </c>
      <c t="str" s="18" r="K1341">
        <f>CONCATENATE("LMUnscheduled:",(I1341*1000))</f>
        <v>LMUnscheduled:0</v>
      </c>
      <c t="str" s="18" r="L1341">
        <f>CONCATENATE("LMPlanned:",(N1341*1000))</f>
        <v>LMPlanned:0</v>
      </c>
      <c t="str" s="18" r="M1341">
        <f>CONCATENATE("LMSettled:",(P1341*1000))</f>
        <v>LMSettled:32000</v>
      </c>
      <c s="25" r="N1341">
        <v>0</v>
      </c>
      <c s="24" r="O1341"/>
      <c s="6" r="P1341">
        <v>32</v>
      </c>
      <c s="10" r="Q1341">
        <v>-1</v>
      </c>
      <c s="28" r="R1341">
        <v>-44.97</v>
      </c>
      <c s="28" r="S1341">
        <v>1325.43</v>
      </c>
      <c s="10" r="T1341"/>
      <c s="20" r="U1341">
        <f>X1341*32</f>
        <v>1370.88</v>
      </c>
      <c s="29" r="V1341">
        <f>IF((U1341=0),0,(S1341/U1341))</f>
        <v>0.966846113445378</v>
      </c>
      <c s="28" r="X1341">
        <f>(AA1341+AB1341)*AC1341</f>
        <v>42.84</v>
      </c>
      <c s="10" r="Y1341"/>
      <c s="22" r="AA1341">
        <v>38.07</v>
      </c>
      <c s="22" r="AB1341">
        <v>4.77</v>
      </c>
      <c s="22" r="AC1341">
        <v>1</v>
      </c>
      <c s="22" r="AD1341">
        <v>0.97</v>
      </c>
    </row>
    <row customHeight="1" r="1342" ht="12.0">
      <c s="13" r="A1342">
        <v>41330.8333333333</v>
      </c>
      <c s="16" r="B1342">
        <v>41330.8333333333</v>
      </c>
      <c s="13" r="C1342">
        <f>A1342+TIME(5,0,0)</f>
        <v>41331.0416666667</v>
      </c>
      <c s="17" r="D1342">
        <f>DATE(YEAR(C1342),MONTH(C1342),DAY(C1342))</f>
        <v>41331</v>
      </c>
      <c s="18" r="E1342">
        <f>HOUR(C1342)</f>
        <v>1</v>
      </c>
      <c t="str" s="18" r="F1342">
        <f>CONCATENATE("LMsched:",(H1342*1000))</f>
        <v>LMsched:32000</v>
      </c>
      <c s="11" r="G1342">
        <v>32</v>
      </c>
      <c s="6" r="H1342">
        <v>32</v>
      </c>
      <c s="25" r="I1342">
        <v>0</v>
      </c>
      <c t="str" s="18" r="J1342">
        <f>CONCATENATE("LMbid:",(G1342*1000))</f>
        <v>LMbid:32000</v>
      </c>
      <c t="str" s="18" r="K1342">
        <f>CONCATENATE("LMUnscheduled:",(I1342*1000))</f>
        <v>LMUnscheduled:0</v>
      </c>
      <c t="str" s="18" r="L1342">
        <f>CONCATENATE("LMPlanned:",(N1342*1000))</f>
        <v>LMPlanned:0</v>
      </c>
      <c t="str" s="18" r="M1342">
        <f>CONCATENATE("LMSettled:",(P1342*1000))</f>
        <v>LMSettled:32000</v>
      </c>
      <c s="25" r="N1342">
        <v>0</v>
      </c>
      <c s="24" r="O1342"/>
      <c s="6" r="P1342">
        <v>32</v>
      </c>
      <c s="10" r="Q1342">
        <v>-2</v>
      </c>
      <c s="28" r="R1342">
        <v>-78.24</v>
      </c>
      <c s="28" r="S1342">
        <v>914.65</v>
      </c>
      <c s="10" r="T1342"/>
      <c s="20" r="U1342">
        <f>X1342*32</f>
        <v>976.96</v>
      </c>
      <c s="29" r="V1342">
        <f>IF((U1342=0),0,(S1342/U1342))</f>
        <v>0.936220520799214</v>
      </c>
      <c s="28" r="X1342">
        <f>(AA1342+AB1342)*AC1342</f>
        <v>30.53</v>
      </c>
      <c s="10" r="Y1342"/>
      <c s="22" r="AA1342">
        <v>26.89</v>
      </c>
      <c s="22" r="AB1342">
        <v>3.64</v>
      </c>
      <c s="22" r="AC1342">
        <v>1</v>
      </c>
      <c s="22" r="AD1342">
        <v>0.94</v>
      </c>
    </row>
    <row customHeight="1" r="1343" ht="12.0">
      <c s="13" r="A1343">
        <v>41330.875</v>
      </c>
      <c s="16" r="B1343">
        <v>41330.875</v>
      </c>
      <c s="13" r="C1343">
        <f>A1343+TIME(5,0,0)</f>
        <v>41331.0833333333</v>
      </c>
      <c s="17" r="D1343">
        <f>DATE(YEAR(C1343),MONTH(C1343),DAY(C1343))</f>
        <v>41331</v>
      </c>
      <c s="18" r="E1343">
        <f>HOUR(C1343)</f>
        <v>2</v>
      </c>
      <c t="str" s="18" r="F1343">
        <f>CONCATENATE("LMsched:",(H1343*1000))</f>
        <v>LMsched:30000</v>
      </c>
      <c s="11" r="G1343">
        <v>32</v>
      </c>
      <c s="6" r="H1343">
        <v>30</v>
      </c>
      <c s="25" r="I1343">
        <v>2</v>
      </c>
      <c t="str" s="18" r="J1343">
        <f>CONCATENATE("LMbid:",(G1343*1000))</f>
        <v>LMbid:32000</v>
      </c>
      <c t="str" s="18" r="K1343">
        <f>CONCATENATE("LMUnscheduled:",(I1343*1000))</f>
        <v>LMUnscheduled:2000</v>
      </c>
      <c t="str" s="18" r="L1343">
        <f>CONCATENATE("LMPlanned:",(N1343*1000))</f>
        <v>LMPlanned:0</v>
      </c>
      <c t="str" s="18" r="M1343">
        <f>CONCATENATE("LMSettled:",(P1343*1000))</f>
        <v>LMSettled:30000</v>
      </c>
      <c s="25" r="N1343">
        <v>0</v>
      </c>
      <c t="s" s="24" r="O1343">
        <v>58</v>
      </c>
      <c s="6" r="P1343">
        <v>30</v>
      </c>
      <c s="10" r="Q1343">
        <v>-1</v>
      </c>
      <c s="28" r="R1343">
        <v>-35.43</v>
      </c>
      <c s="28" r="S1343">
        <v>778.09</v>
      </c>
      <c s="10" r="T1343"/>
      <c s="20" r="U1343">
        <f>X1343*32</f>
        <v>810.88</v>
      </c>
      <c s="29" r="V1343">
        <f>IF((U1343=0),0,(S1343/U1343))</f>
        <v>0.959562450670876</v>
      </c>
      <c s="28" r="X1343">
        <f>(AA1343+AB1343)*AC1343</f>
        <v>25.34</v>
      </c>
      <c s="10" r="Y1343"/>
      <c s="22" r="AA1343">
        <v>21.03</v>
      </c>
      <c s="22" r="AB1343">
        <v>4.31</v>
      </c>
      <c s="22" r="AC1343">
        <v>1</v>
      </c>
      <c s="22" r="AD1343">
        <v>0.96</v>
      </c>
    </row>
    <row customHeight="1" r="1344" ht="12.0">
      <c s="13" r="A1344">
        <v>41330.9166666667</v>
      </c>
      <c s="16" r="B1344">
        <v>41330.9166666667</v>
      </c>
      <c s="13" r="C1344">
        <f>A1344+TIME(5,0,0)</f>
        <v>41331.125</v>
      </c>
      <c s="17" r="D1344">
        <f>DATE(YEAR(C1344),MONTH(C1344),DAY(C1344))</f>
        <v>41331</v>
      </c>
      <c s="18" r="E1344">
        <f>HOUR(C1344)</f>
        <v>3</v>
      </c>
      <c t="str" s="18" r="F1344">
        <f>CONCATENATE("LMsched:",(H1344*1000))</f>
        <v>LMsched:30000</v>
      </c>
      <c s="11" r="G1344">
        <v>32</v>
      </c>
      <c s="6" r="H1344">
        <v>30</v>
      </c>
      <c s="25" r="I1344">
        <v>2</v>
      </c>
      <c t="str" s="18" r="J1344">
        <f>CONCATENATE("LMbid:",(G1344*1000))</f>
        <v>LMbid:32000</v>
      </c>
      <c t="str" s="18" r="K1344">
        <f>CONCATENATE("LMUnscheduled:",(I1344*1000))</f>
        <v>LMUnscheduled:2000</v>
      </c>
      <c t="str" s="18" r="L1344">
        <f>CONCATENATE("LMPlanned:",(N1344*1000))</f>
        <v>LMPlanned:0</v>
      </c>
      <c t="str" s="18" r="M1344">
        <f>CONCATENATE("LMSettled:",(P1344*1000))</f>
        <v>LMSettled:30000</v>
      </c>
      <c s="25" r="N1344">
        <v>0</v>
      </c>
      <c t="s" s="24" r="O1344">
        <v>58</v>
      </c>
      <c s="6" r="P1344">
        <v>30</v>
      </c>
      <c s="10" r="Q1344">
        <v>-1</v>
      </c>
      <c s="28" r="R1344">
        <v>-31.64</v>
      </c>
      <c s="28" r="S1344">
        <v>762.15</v>
      </c>
      <c s="10" r="T1344"/>
      <c s="20" r="U1344">
        <f>X1344*32</f>
        <v>837.12</v>
      </c>
      <c s="29" r="V1344">
        <f>IF((U1344=0),0,(S1344/U1344))</f>
        <v>0.910442947247706</v>
      </c>
      <c s="28" r="X1344">
        <f>(AA1344+AB1344)*AC1344</f>
        <v>26.16</v>
      </c>
      <c s="10" r="Y1344"/>
      <c s="22" r="AA1344">
        <v>20.84</v>
      </c>
      <c s="22" r="AB1344">
        <v>5.32</v>
      </c>
      <c s="22" r="AC1344">
        <v>1</v>
      </c>
      <c s="22" r="AD1344">
        <v>0.97</v>
      </c>
    </row>
    <row customHeight="1" r="1345" ht="12.0">
      <c s="13" r="A1345">
        <v>41330.9583333333</v>
      </c>
      <c s="16" r="B1345">
        <v>41330.9583333333</v>
      </c>
      <c s="13" r="C1345">
        <f>A1345+TIME(5,0,0)</f>
        <v>41331.1666666667</v>
      </c>
      <c s="17" r="D1345">
        <f>DATE(YEAR(C1345),MONTH(C1345),DAY(C1345))</f>
        <v>41331</v>
      </c>
      <c s="18" r="E1345">
        <f>HOUR(C1345)</f>
        <v>4</v>
      </c>
      <c t="str" s="18" r="F1345">
        <f>CONCATENATE("LMsched:",(H1345*1000))</f>
        <v>LMsched:30000</v>
      </c>
      <c s="11" r="G1345">
        <v>32</v>
      </c>
      <c s="6" r="H1345">
        <v>30</v>
      </c>
      <c s="25" r="I1345">
        <v>2</v>
      </c>
      <c t="str" s="18" r="J1345">
        <f>CONCATENATE("LMbid:",(G1345*1000))</f>
        <v>LMbid:32000</v>
      </c>
      <c t="str" s="18" r="K1345">
        <f>CONCATENATE("LMUnscheduled:",(I1345*1000))</f>
        <v>LMUnscheduled:2000</v>
      </c>
      <c t="str" s="18" r="L1345">
        <f>CONCATENATE("LMPlanned:",(N1345*1000))</f>
        <v>LMPlanned:0</v>
      </c>
      <c t="str" s="18" r="M1345">
        <f>CONCATENATE("LMSettled:",(P1345*1000))</f>
        <v>LMSettled:30000</v>
      </c>
      <c s="25" r="N1345">
        <v>0</v>
      </c>
      <c t="s" s="24" r="O1345">
        <v>58</v>
      </c>
      <c s="6" r="P1345">
        <v>30</v>
      </c>
      <c s="10" r="Q1345">
        <v>-1</v>
      </c>
      <c s="28" r="R1345">
        <v>-28.72</v>
      </c>
      <c s="28" r="S1345">
        <v>1249.91</v>
      </c>
      <c s="10" r="T1345"/>
      <c s="20" r="U1345">
        <f>X1345*32</f>
        <v>1375.36</v>
      </c>
      <c s="29" r="V1345">
        <f>IF((U1345=0),0,(S1345/U1345))</f>
        <v>0.908787517449977</v>
      </c>
      <c s="28" r="X1345">
        <f>(AA1345+AB1345)*AC1345</f>
        <v>42.98</v>
      </c>
      <c s="10" r="Y1345"/>
      <c s="22" r="AA1345">
        <v>40.78</v>
      </c>
      <c s="22" r="AB1345">
        <v>2.2</v>
      </c>
      <c s="22" r="AC1345">
        <v>1</v>
      </c>
      <c s="22" r="AD1345">
        <v>0.97</v>
      </c>
    </row>
    <row customHeight="1" r="1346" ht="12.0">
      <c s="13" r="A1346">
        <v>41331</v>
      </c>
      <c s="16" r="B1346">
        <v>41331</v>
      </c>
      <c s="13" r="C1346">
        <f>A1346+TIME(5,0,0)</f>
        <v>41331.2083333333</v>
      </c>
      <c s="17" r="D1346">
        <f>DATE(YEAR(C1346),MONTH(C1346),DAY(C1346))</f>
        <v>41331</v>
      </c>
      <c s="18" r="E1346">
        <f>HOUR(C1346)</f>
        <v>5</v>
      </c>
      <c t="str" s="18" r="F1346">
        <f>CONCATENATE("LMsched:",(H1346*1000))</f>
        <v>LMsched:32000</v>
      </c>
      <c s="11" r="G1346">
        <v>32</v>
      </c>
      <c s="6" r="H1346">
        <v>32</v>
      </c>
      <c s="25" r="I1346">
        <v>0</v>
      </c>
      <c t="str" s="18" r="J1346">
        <f>CONCATENATE("LMbid:",(G1346*1000))</f>
        <v>LMbid:32000</v>
      </c>
      <c t="str" s="18" r="K1346">
        <f>CONCATENATE("LMUnscheduled:",(I1346*1000))</f>
        <v>LMUnscheduled:0</v>
      </c>
      <c t="str" s="18" r="L1346">
        <f>CONCATENATE("LMPlanned:",(N1346*1000))</f>
        <v>LMPlanned:0</v>
      </c>
      <c t="str" s="18" r="M1346">
        <f>CONCATENATE("LMSettled:",(P1346*1000))</f>
        <v>LMSettled:32000</v>
      </c>
      <c s="25" r="N1346">
        <v>0</v>
      </c>
      <c s="24" r="O1346"/>
      <c s="6" r="P1346">
        <v>32</v>
      </c>
      <c s="10" r="Q1346">
        <v>-1</v>
      </c>
      <c s="28" r="R1346">
        <v>-25.88</v>
      </c>
      <c s="28" r="S1346">
        <v>652.39</v>
      </c>
      <c s="10" r="T1346"/>
      <c s="20" r="U1346">
        <f>X1346*32</f>
        <v>724.48</v>
      </c>
      <c s="29" r="V1346">
        <f>IF((U1346=0),0,(S1346/U1346))</f>
        <v>0.900494147526502</v>
      </c>
      <c s="28" r="X1346">
        <f>(AA1346+AB1346)*AC1346</f>
        <v>22.64</v>
      </c>
      <c s="10" r="Y1346"/>
      <c s="22" r="AA1346">
        <v>19.73</v>
      </c>
      <c s="22" r="AB1346">
        <v>2.91</v>
      </c>
      <c s="22" r="AC1346">
        <v>1</v>
      </c>
      <c s="22" r="AD1346">
        <v>0.96</v>
      </c>
    </row>
    <row customHeight="1" r="1347" ht="12.0">
      <c s="13" r="A1347">
        <v>41331.0416666667</v>
      </c>
      <c s="16" r="B1347">
        <v>41331.0416666667</v>
      </c>
      <c s="13" r="C1347">
        <f>A1347+TIME(5,0,0)</f>
        <v>41331.25</v>
      </c>
      <c s="17" r="D1347">
        <f>DATE(YEAR(C1347),MONTH(C1347),DAY(C1347))</f>
        <v>41331</v>
      </c>
      <c s="18" r="E1347">
        <f>HOUR(C1347)</f>
        <v>6</v>
      </c>
      <c t="str" s="18" r="F1347">
        <f>CONCATENATE("LMsched:",(H1347*1000))</f>
        <v>LMsched:32000</v>
      </c>
      <c s="11" r="G1347">
        <v>32</v>
      </c>
      <c s="6" r="H1347">
        <v>32</v>
      </c>
      <c s="25" r="I1347">
        <v>0</v>
      </c>
      <c t="str" s="18" r="J1347">
        <f>CONCATENATE("LMbid:",(G1347*1000))</f>
        <v>LMbid:32000</v>
      </c>
      <c t="str" s="18" r="K1347">
        <f>CONCATENATE("LMUnscheduled:",(I1347*1000))</f>
        <v>LMUnscheduled:0</v>
      </c>
      <c t="str" s="18" r="L1347">
        <f>CONCATENATE("LMPlanned:",(N1347*1000))</f>
        <v>LMPlanned:0</v>
      </c>
      <c t="str" s="18" r="M1347">
        <f>CONCATENATE("LMSettled:",(P1347*1000))</f>
        <v>LMSettled:32000</v>
      </c>
      <c s="25" r="N1347">
        <v>0</v>
      </c>
      <c s="24" r="O1347"/>
      <c s="6" r="P1347">
        <v>32</v>
      </c>
      <c s="10" r="Q1347">
        <v>0</v>
      </c>
      <c s="28" r="R1347">
        <v>0</v>
      </c>
      <c s="28" r="S1347">
        <v>376.86</v>
      </c>
      <c s="10" r="T1347"/>
      <c s="20" r="U1347">
        <f>X1347*32</f>
        <v>389.12</v>
      </c>
      <c s="29" r="V1347">
        <f>IF((U1347=0),0,(S1347/U1347))</f>
        <v>0.968493009868421</v>
      </c>
      <c s="28" r="X1347">
        <f>(AA1347+AB1347)*AC1347</f>
        <v>12.16</v>
      </c>
      <c s="10" r="Y1347"/>
      <c s="22" r="AA1347">
        <v>9.73</v>
      </c>
      <c s="22" r="AB1347">
        <v>2.43</v>
      </c>
      <c s="22" r="AC1347">
        <v>1</v>
      </c>
      <c s="22" r="AD1347">
        <v>0.97</v>
      </c>
    </row>
    <row customHeight="1" r="1348" ht="12.0">
      <c s="13" r="A1348">
        <v>41331.0833333333</v>
      </c>
      <c s="16" r="B1348">
        <v>41331.0833333333</v>
      </c>
      <c s="13" r="C1348">
        <f>A1348+TIME(5,0,0)</f>
        <v>41331.2916666667</v>
      </c>
      <c s="17" r="D1348">
        <f>DATE(YEAR(C1348),MONTH(C1348),DAY(C1348))</f>
        <v>41331</v>
      </c>
      <c s="18" r="E1348">
        <f>HOUR(C1348)</f>
        <v>7</v>
      </c>
      <c t="str" s="18" r="F1348">
        <f>CONCATENATE("LMsched:",(H1348*1000))</f>
        <v>LMsched:32000</v>
      </c>
      <c s="11" r="G1348">
        <v>32</v>
      </c>
      <c s="6" r="H1348">
        <v>32</v>
      </c>
      <c s="25" r="I1348">
        <v>0</v>
      </c>
      <c t="str" s="18" r="J1348">
        <f>CONCATENATE("LMbid:",(G1348*1000))</f>
        <v>LMbid:32000</v>
      </c>
      <c t="str" s="18" r="K1348">
        <f>CONCATENATE("LMUnscheduled:",(I1348*1000))</f>
        <v>LMUnscheduled:0</v>
      </c>
      <c t="str" s="18" r="L1348">
        <f>CONCATENATE("LMPlanned:",(N1348*1000))</f>
        <v>LMPlanned:0</v>
      </c>
      <c t="str" s="18" r="M1348">
        <f>CONCATENATE("LMSettled:",(P1348*1000))</f>
        <v>LMSettled:32000</v>
      </c>
      <c s="25" r="N1348">
        <v>0</v>
      </c>
      <c s="24" r="O1348"/>
      <c s="6" r="P1348">
        <v>32</v>
      </c>
      <c s="10" r="Q1348">
        <v>-3</v>
      </c>
      <c s="28" r="R1348">
        <v>-83.4</v>
      </c>
      <c s="28" r="S1348">
        <v>540.7</v>
      </c>
      <c s="10" r="T1348"/>
      <c s="20" r="U1348">
        <f>X1348*32</f>
        <v>552</v>
      </c>
      <c s="29" r="V1348">
        <f>IF((U1348=0),0,(S1348/U1348))</f>
        <v>0.979528985507246</v>
      </c>
      <c s="28" r="X1348">
        <f>(AA1348+AB1348)*AC1348</f>
        <v>17.25</v>
      </c>
      <c s="10" r="Y1348"/>
      <c s="22" r="AA1348">
        <v>14.05</v>
      </c>
      <c s="22" r="AB1348">
        <v>3.2</v>
      </c>
      <c s="22" r="AC1348">
        <v>1</v>
      </c>
      <c s="22" r="AD1348">
        <v>0.98</v>
      </c>
    </row>
    <row customHeight="1" r="1349" ht="12.0">
      <c s="13" r="A1349">
        <v>41331.125</v>
      </c>
      <c s="16" r="B1349">
        <v>41331.125</v>
      </c>
      <c s="13" r="C1349">
        <f>A1349+TIME(5,0,0)</f>
        <v>41331.3333333333</v>
      </c>
      <c s="17" r="D1349">
        <f>DATE(YEAR(C1349),MONTH(C1349),DAY(C1349))</f>
        <v>41331</v>
      </c>
      <c s="18" r="E1349">
        <f>HOUR(C1349)</f>
        <v>8</v>
      </c>
      <c t="str" s="18" r="F1349">
        <f>CONCATENATE("LMsched:",(H1349*1000))</f>
        <v>LMsched:32000</v>
      </c>
      <c s="11" r="G1349">
        <v>32</v>
      </c>
      <c s="6" r="H1349">
        <v>32</v>
      </c>
      <c s="25" r="I1349">
        <v>0</v>
      </c>
      <c t="str" s="18" r="J1349">
        <f>CONCATENATE("LMbid:",(G1349*1000))</f>
        <v>LMbid:32000</v>
      </c>
      <c t="str" s="18" r="K1349">
        <f>CONCATENATE("LMUnscheduled:",(I1349*1000))</f>
        <v>LMUnscheduled:0</v>
      </c>
      <c t="str" s="18" r="L1349">
        <f>CONCATENATE("LMPlanned:",(N1349*1000))</f>
        <v>LMPlanned:0</v>
      </c>
      <c t="str" s="18" r="M1349">
        <f>CONCATENATE("LMSettled:",(P1349*1000))</f>
        <v>LMSettled:32000</v>
      </c>
      <c s="25" r="N1349">
        <v>0</v>
      </c>
      <c s="24" r="O1349"/>
      <c s="6" r="P1349">
        <v>32</v>
      </c>
      <c s="10" r="Q1349">
        <v>-1</v>
      </c>
      <c s="28" r="R1349">
        <v>-28.23</v>
      </c>
      <c s="28" r="S1349">
        <v>437.84</v>
      </c>
      <c s="10" r="T1349"/>
      <c s="20" r="U1349">
        <f>X1349*32</f>
        <v>445.44</v>
      </c>
      <c s="29" r="V1349">
        <f>IF((U1349=0),0,(S1349/U1349))</f>
        <v>0.982938218390804</v>
      </c>
      <c s="28" r="X1349">
        <f>(AA1349+AB1349)*AC1349</f>
        <v>13.92</v>
      </c>
      <c s="10" r="Y1349"/>
      <c s="22" r="AA1349">
        <v>10.8</v>
      </c>
      <c s="22" r="AB1349">
        <v>3.12</v>
      </c>
      <c s="22" r="AC1349">
        <v>1</v>
      </c>
      <c s="22" r="AD1349">
        <v>0.98</v>
      </c>
    </row>
    <row customHeight="1" r="1350" ht="12.0">
      <c s="13" r="A1350">
        <v>41331.1666666667</v>
      </c>
      <c s="16" r="B1350">
        <v>41331.1666666667</v>
      </c>
      <c s="13" r="C1350">
        <f>A1350+TIME(5,0,0)</f>
        <v>41331.375</v>
      </c>
      <c s="17" r="D1350">
        <f>DATE(YEAR(C1350),MONTH(C1350),DAY(C1350))</f>
        <v>41331</v>
      </c>
      <c s="18" r="E1350">
        <f>HOUR(C1350)</f>
        <v>9</v>
      </c>
      <c t="str" s="18" r="F1350">
        <f>CONCATENATE("LMsched:",(H1350*1000))</f>
        <v>LMsched:32000</v>
      </c>
      <c s="11" r="G1350">
        <v>32</v>
      </c>
      <c s="6" r="H1350">
        <v>32</v>
      </c>
      <c s="25" r="I1350">
        <v>0</v>
      </c>
      <c t="str" s="18" r="J1350">
        <f>CONCATENATE("LMbid:",(G1350*1000))</f>
        <v>LMbid:32000</v>
      </c>
      <c t="str" s="18" r="K1350">
        <f>CONCATENATE("LMUnscheduled:",(I1350*1000))</f>
        <v>LMUnscheduled:0</v>
      </c>
      <c t="str" s="18" r="L1350">
        <f>CONCATENATE("LMPlanned:",(N1350*1000))</f>
        <v>LMPlanned:0</v>
      </c>
      <c t="str" s="18" r="M1350">
        <f>CONCATENATE("LMSettled:",(P1350*1000))</f>
        <v>LMSettled:32000</v>
      </c>
      <c s="25" r="N1350">
        <v>0</v>
      </c>
      <c s="24" r="O1350"/>
      <c s="6" r="P1350">
        <v>32</v>
      </c>
      <c s="10" r="Q1350">
        <v>0</v>
      </c>
      <c s="28" r="R1350">
        <v>0</v>
      </c>
      <c s="28" r="S1350">
        <v>526.78</v>
      </c>
      <c s="10" r="T1350"/>
      <c s="20" r="U1350">
        <f>X1350*32</f>
        <v>538.24</v>
      </c>
      <c s="29" r="V1350">
        <f>IF((U1350=0),0,(S1350/U1350))</f>
        <v>0.978708382877527</v>
      </c>
      <c s="28" r="X1350">
        <f>(AA1350+AB1350)*AC1350</f>
        <v>16.82</v>
      </c>
      <c s="10" r="Y1350"/>
      <c s="22" r="AA1350">
        <v>14.31</v>
      </c>
      <c s="22" r="AB1350">
        <v>2.51</v>
      </c>
      <c s="22" r="AC1350">
        <v>1</v>
      </c>
      <c s="22" r="AD1350">
        <v>0.98</v>
      </c>
    </row>
    <row customHeight="1" r="1351" ht="12.0">
      <c s="13" r="A1351">
        <v>41331.2083333333</v>
      </c>
      <c s="16" r="B1351">
        <v>41331.2083333333</v>
      </c>
      <c s="13" r="C1351">
        <f>A1351+TIME(5,0,0)</f>
        <v>41331.4166666667</v>
      </c>
      <c s="17" r="D1351">
        <f>DATE(YEAR(C1351),MONTH(C1351),DAY(C1351))</f>
        <v>41331</v>
      </c>
      <c s="18" r="E1351">
        <f>HOUR(C1351)</f>
        <v>10</v>
      </c>
      <c t="str" s="18" r="F1351">
        <f>CONCATENATE("LMsched:",(H1351*1000))</f>
        <v>LMsched:32000</v>
      </c>
      <c s="11" r="G1351">
        <v>32</v>
      </c>
      <c s="6" r="H1351">
        <v>32</v>
      </c>
      <c s="25" r="I1351">
        <v>0</v>
      </c>
      <c t="str" s="18" r="J1351">
        <f>CONCATENATE("LMbid:",(G1351*1000))</f>
        <v>LMbid:32000</v>
      </c>
      <c t="str" s="18" r="K1351">
        <f>CONCATENATE("LMUnscheduled:",(I1351*1000))</f>
        <v>LMUnscheduled:0</v>
      </c>
      <c t="str" s="18" r="L1351">
        <f>CONCATENATE("LMPlanned:",(N1351*1000))</f>
        <v>LMPlanned:0</v>
      </c>
      <c t="str" s="18" r="M1351">
        <f>CONCATENATE("LMSettled:",(P1351*1000))</f>
        <v>LMSettled:32000</v>
      </c>
      <c s="25" r="N1351">
        <v>0</v>
      </c>
      <c s="24" r="O1351"/>
      <c s="6" r="P1351">
        <v>32</v>
      </c>
      <c s="10" r="Q1351">
        <v>-2</v>
      </c>
      <c s="28" r="R1351">
        <v>-54.92</v>
      </c>
      <c s="28" r="S1351">
        <v>466.22</v>
      </c>
      <c s="10" r="T1351"/>
      <c s="20" r="U1351">
        <f>X1351*32</f>
        <v>481.28</v>
      </c>
      <c s="29" r="V1351">
        <f>IF((U1351=0),0,(S1351/U1351))</f>
        <v>0.968708444148936</v>
      </c>
      <c s="28" r="X1351">
        <f>(AA1351+AB1351)*AC1351</f>
        <v>15.04</v>
      </c>
      <c s="10" r="Y1351"/>
      <c s="22" r="AA1351">
        <v>11.27</v>
      </c>
      <c s="22" r="AB1351">
        <v>3.77</v>
      </c>
      <c s="22" r="AC1351">
        <v>1</v>
      </c>
      <c s="22" r="AD1351">
        <v>0.97</v>
      </c>
    </row>
    <row customHeight="1" r="1352" ht="12.0">
      <c s="13" r="A1352">
        <v>41331.25</v>
      </c>
      <c s="16" r="B1352">
        <v>41331.25</v>
      </c>
      <c s="13" r="C1352">
        <f>A1352+TIME(5,0,0)</f>
        <v>41331.4583333333</v>
      </c>
      <c s="17" r="D1352">
        <f>DATE(YEAR(C1352),MONTH(C1352),DAY(C1352))</f>
        <v>41331</v>
      </c>
      <c s="18" r="E1352">
        <f>HOUR(C1352)</f>
        <v>11</v>
      </c>
      <c t="str" s="18" r="F1352">
        <f>CONCATENATE("LMsched:",(H1352*1000))</f>
        <v>LMsched:32000</v>
      </c>
      <c s="11" r="G1352">
        <v>32</v>
      </c>
      <c s="6" r="H1352">
        <v>32</v>
      </c>
      <c s="25" r="I1352">
        <v>0</v>
      </c>
      <c t="str" s="18" r="J1352">
        <f>CONCATENATE("LMbid:",(G1352*1000))</f>
        <v>LMbid:32000</v>
      </c>
      <c t="str" s="18" r="K1352">
        <f>CONCATENATE("LMUnscheduled:",(I1352*1000))</f>
        <v>LMUnscheduled:0</v>
      </c>
      <c t="str" s="18" r="L1352">
        <f>CONCATENATE("LMPlanned:",(N1352*1000))</f>
        <v>LMPlanned:0</v>
      </c>
      <c t="str" s="18" r="M1352">
        <f>CONCATENATE("LMSettled:",(P1352*1000))</f>
        <v>LMSettled:32000</v>
      </c>
      <c s="25" r="N1352">
        <v>0</v>
      </c>
      <c s="24" r="O1352"/>
      <c s="6" r="P1352">
        <v>32</v>
      </c>
      <c s="10" r="Q1352">
        <v>-2</v>
      </c>
      <c s="28" r="R1352">
        <v>-54.38</v>
      </c>
      <c s="28" r="S1352">
        <v>700.54</v>
      </c>
      <c s="10" r="T1352"/>
      <c s="20" r="U1352">
        <f>X1352*32</f>
        <v>742.08</v>
      </c>
      <c s="29" r="V1352">
        <f>IF((U1352=0),0,(S1352/U1352))</f>
        <v>0.94402220784821</v>
      </c>
      <c s="28" r="X1352">
        <f>(AA1352+AB1352)*AC1352</f>
        <v>23.19</v>
      </c>
      <c s="10" r="Y1352"/>
      <c s="22" r="AA1352">
        <v>13.81</v>
      </c>
      <c s="22" r="AB1352">
        <v>9.38</v>
      </c>
      <c s="22" r="AC1352">
        <v>1</v>
      </c>
      <c s="22" r="AD1352">
        <v>0.94</v>
      </c>
    </row>
    <row customHeight="1" r="1353" ht="12.0">
      <c s="13" r="A1353">
        <v>41331.2916666667</v>
      </c>
      <c s="16" r="B1353">
        <v>41331.2916666667</v>
      </c>
      <c s="13" r="C1353">
        <f>A1353+TIME(5,0,0)</f>
        <v>41331.5</v>
      </c>
      <c s="17" r="D1353">
        <f>DATE(YEAR(C1353),MONTH(C1353),DAY(C1353))</f>
        <v>41331</v>
      </c>
      <c s="18" r="E1353">
        <f>HOUR(C1353)</f>
        <v>12</v>
      </c>
      <c t="str" s="18" r="F1353">
        <f>CONCATENATE("LMsched:",(H1353*1000))</f>
        <v>LMsched:32000</v>
      </c>
      <c s="11" r="G1353">
        <v>32</v>
      </c>
      <c s="6" r="H1353">
        <v>32</v>
      </c>
      <c s="25" r="I1353">
        <v>0</v>
      </c>
      <c t="str" s="18" r="J1353">
        <f>CONCATENATE("LMbid:",(G1353*1000))</f>
        <v>LMbid:32000</v>
      </c>
      <c t="str" s="18" r="K1353">
        <f>CONCATENATE("LMUnscheduled:",(I1353*1000))</f>
        <v>LMUnscheduled:0</v>
      </c>
      <c t="str" s="18" r="L1353">
        <f>CONCATENATE("LMPlanned:",(N1353*1000))</f>
        <v>LMPlanned:0</v>
      </c>
      <c t="str" s="18" r="M1353">
        <f>CONCATENATE("LMSettled:",(P1353*1000))</f>
        <v>LMSettled:32000</v>
      </c>
      <c s="25" r="N1353">
        <v>0</v>
      </c>
      <c s="24" r="O1353"/>
      <c s="6" r="P1353">
        <v>32</v>
      </c>
      <c s="10" r="Q1353">
        <v>-1</v>
      </c>
      <c s="28" r="R1353">
        <v>-34.89</v>
      </c>
      <c s="28" r="S1353">
        <v>934.6</v>
      </c>
      <c s="10" r="T1353"/>
      <c s="20" r="U1353">
        <f>X1353*32</f>
        <v>979.2</v>
      </c>
      <c s="29" r="V1353">
        <f>IF((U1353=0),0,(S1353/U1353))</f>
        <v>0.954452614379085</v>
      </c>
      <c s="28" r="X1353">
        <f>(AA1353+AB1353)*AC1353</f>
        <v>30.6</v>
      </c>
      <c s="10" r="Y1353"/>
      <c s="22" r="AA1353">
        <v>26.9</v>
      </c>
      <c s="22" r="AB1353">
        <v>3.7</v>
      </c>
      <c s="22" r="AC1353">
        <v>1</v>
      </c>
      <c s="22" r="AD1353">
        <v>0.95</v>
      </c>
    </row>
    <row customHeight="1" r="1354" ht="12.0">
      <c s="13" r="A1354">
        <v>41331.3333333333</v>
      </c>
      <c s="16" r="B1354">
        <v>41331.3333333333</v>
      </c>
      <c s="13" r="C1354">
        <f>A1354+TIME(5,0,0)</f>
        <v>41331.5416666667</v>
      </c>
      <c s="17" r="D1354">
        <f>DATE(YEAR(C1354),MONTH(C1354),DAY(C1354))</f>
        <v>41331</v>
      </c>
      <c s="18" r="E1354">
        <f>HOUR(C1354)</f>
        <v>13</v>
      </c>
      <c t="str" s="18" r="F1354">
        <f>CONCATENATE("LMsched:",(H1354*1000))</f>
        <v>LMsched:32000</v>
      </c>
      <c s="11" r="G1354">
        <v>32</v>
      </c>
      <c s="6" r="H1354">
        <v>32</v>
      </c>
      <c s="25" r="I1354">
        <v>0</v>
      </c>
      <c t="str" s="18" r="J1354">
        <f>CONCATENATE("LMbid:",(G1354*1000))</f>
        <v>LMbid:32000</v>
      </c>
      <c t="str" s="18" r="K1354">
        <f>CONCATENATE("LMUnscheduled:",(I1354*1000))</f>
        <v>LMUnscheduled:0</v>
      </c>
      <c t="str" s="18" r="L1354">
        <f>CONCATENATE("LMPlanned:",(N1354*1000))</f>
        <v>LMPlanned:0</v>
      </c>
      <c t="str" s="18" r="M1354">
        <f>CONCATENATE("LMSettled:",(P1354*1000))</f>
        <v>LMSettled:32000</v>
      </c>
      <c s="25" r="N1354">
        <v>0</v>
      </c>
      <c s="24" r="O1354"/>
      <c s="6" r="P1354">
        <v>32</v>
      </c>
      <c s="10" r="Q1354">
        <v>0</v>
      </c>
      <c s="28" r="R1354">
        <v>0</v>
      </c>
      <c s="28" r="S1354">
        <v>821.72</v>
      </c>
      <c s="10" r="T1354"/>
      <c s="20" r="U1354">
        <f>X1354*32</f>
        <v>877.12</v>
      </c>
      <c s="29" r="V1354">
        <f>IF((U1354=0),0,(S1354/U1354))</f>
        <v>0.936838744983583</v>
      </c>
      <c s="28" r="X1354">
        <f>(AA1354+AB1354)*AC1354</f>
        <v>27.41</v>
      </c>
      <c s="10" r="Y1354"/>
      <c s="22" r="AA1354">
        <v>25.65</v>
      </c>
      <c s="22" r="AB1354">
        <v>1.76</v>
      </c>
      <c s="22" r="AC1354">
        <v>1</v>
      </c>
      <c s="22" r="AD1354">
        <v>0.94</v>
      </c>
    </row>
    <row customHeight="1" r="1355" ht="12.0">
      <c s="13" r="A1355">
        <v>41331.375</v>
      </c>
      <c s="16" r="B1355">
        <v>41331.375</v>
      </c>
      <c s="13" r="C1355">
        <f>A1355+TIME(5,0,0)</f>
        <v>41331.5833333333</v>
      </c>
      <c s="17" r="D1355">
        <f>DATE(YEAR(C1355),MONTH(C1355),DAY(C1355))</f>
        <v>41331</v>
      </c>
      <c s="18" r="E1355">
        <f>HOUR(C1355)</f>
        <v>14</v>
      </c>
      <c t="str" s="18" r="F1355">
        <f>CONCATENATE("LMsched:",(H1355*1000))</f>
        <v>LMsched:32000</v>
      </c>
      <c s="11" r="G1355">
        <v>32</v>
      </c>
      <c s="6" r="H1355">
        <v>32</v>
      </c>
      <c s="25" r="I1355">
        <v>0</v>
      </c>
      <c t="str" s="18" r="J1355">
        <f>CONCATENATE("LMbid:",(G1355*1000))</f>
        <v>LMbid:32000</v>
      </c>
      <c t="str" s="18" r="K1355">
        <f>CONCATENATE("LMUnscheduled:",(I1355*1000))</f>
        <v>LMUnscheduled:0</v>
      </c>
      <c t="str" s="18" r="L1355">
        <f>CONCATENATE("LMPlanned:",(N1355*1000))</f>
        <v>LMPlanned:0</v>
      </c>
      <c t="str" s="18" r="M1355">
        <f>CONCATENATE("LMSettled:",(P1355*1000))</f>
        <v>LMSettled:32000</v>
      </c>
      <c s="25" r="N1355">
        <v>0</v>
      </c>
      <c s="24" r="O1355"/>
      <c s="6" r="P1355">
        <v>32</v>
      </c>
      <c s="10" r="Q1355">
        <v>-3</v>
      </c>
      <c s="28" r="R1355">
        <v>-106.83</v>
      </c>
      <c s="28" r="S1355">
        <v>647.05</v>
      </c>
      <c s="10" r="T1355"/>
      <c s="20" r="U1355">
        <f>X1355*32</f>
        <v>695.36</v>
      </c>
      <c s="29" r="V1355">
        <f>IF((U1355=0),0,(S1355/U1355))</f>
        <v>0.930525195582144</v>
      </c>
      <c s="28" r="X1355">
        <f>(AA1355+AB1355)*AC1355</f>
        <v>21.73</v>
      </c>
      <c s="10" r="Y1355"/>
      <c s="22" r="AA1355">
        <v>18.55</v>
      </c>
      <c s="22" r="AB1355">
        <v>3.18</v>
      </c>
      <c s="22" r="AC1355">
        <v>1</v>
      </c>
      <c s="22" r="AD1355">
        <v>0.93</v>
      </c>
    </row>
    <row customHeight="1" r="1356" ht="12.0">
      <c s="13" r="A1356">
        <v>41331.4166666667</v>
      </c>
      <c s="16" r="B1356">
        <v>41331.4166666667</v>
      </c>
      <c s="13" r="C1356">
        <f>A1356+TIME(5,0,0)</f>
        <v>41331.625</v>
      </c>
      <c s="17" r="D1356">
        <f>DATE(YEAR(C1356),MONTH(C1356),DAY(C1356))</f>
        <v>41331</v>
      </c>
      <c s="18" r="E1356">
        <f>HOUR(C1356)</f>
        <v>15</v>
      </c>
      <c t="str" s="18" r="F1356">
        <f>CONCATENATE("LMsched:",(H1356*1000))</f>
        <v>LMsched:32000</v>
      </c>
      <c s="11" r="G1356">
        <v>32</v>
      </c>
      <c s="6" r="H1356">
        <v>32</v>
      </c>
      <c s="25" r="I1356">
        <v>0</v>
      </c>
      <c t="str" s="18" r="J1356">
        <f>CONCATENATE("LMbid:",(G1356*1000))</f>
        <v>LMbid:32000</v>
      </c>
      <c t="str" s="18" r="K1356">
        <f>CONCATENATE("LMUnscheduled:",(I1356*1000))</f>
        <v>LMUnscheduled:0</v>
      </c>
      <c t="str" s="18" r="L1356">
        <f>CONCATENATE("LMPlanned:",(N1356*1000))</f>
        <v>LMPlanned:0</v>
      </c>
      <c t="str" s="18" r="M1356">
        <f>CONCATENATE("LMSettled:",(P1356*1000))</f>
        <v>LMSettled:32000</v>
      </c>
      <c s="25" r="N1356">
        <v>0</v>
      </c>
      <c s="24" r="O1356"/>
      <c s="6" r="P1356">
        <v>32</v>
      </c>
      <c s="10" r="Q1356">
        <v>0</v>
      </c>
      <c s="28" r="R1356">
        <v>0</v>
      </c>
      <c s="28" r="S1356">
        <v>891.59</v>
      </c>
      <c s="10" r="T1356"/>
      <c s="20" r="U1356">
        <f>X1356*32</f>
        <v>1000</v>
      </c>
      <c s="29" r="V1356">
        <f>IF((U1356=0),0,(S1356/U1356))</f>
        <v>0.89159</v>
      </c>
      <c s="28" r="X1356">
        <f>(AA1356+AB1356)*AC1356</f>
        <v>31.25</v>
      </c>
      <c s="10" r="Y1356"/>
      <c s="22" r="AA1356">
        <v>28.98</v>
      </c>
      <c s="22" r="AB1356">
        <v>2.27</v>
      </c>
      <c s="22" r="AC1356">
        <v>1</v>
      </c>
      <c s="22" r="AD1356">
        <v>0.89</v>
      </c>
    </row>
    <row customHeight="1" r="1357" ht="12.0">
      <c s="13" r="A1357">
        <v>41331.4583333333</v>
      </c>
      <c s="16" r="B1357">
        <v>41331.4583333333</v>
      </c>
      <c s="13" r="C1357">
        <f>A1357+TIME(5,0,0)</f>
        <v>41331.6666666667</v>
      </c>
      <c s="17" r="D1357">
        <f>DATE(YEAR(C1357),MONTH(C1357),DAY(C1357))</f>
        <v>41331</v>
      </c>
      <c s="18" r="E1357">
        <f>HOUR(C1357)</f>
        <v>16</v>
      </c>
      <c t="str" s="18" r="F1357">
        <f>CONCATENATE("LMsched:",(H1357*1000))</f>
        <v>LMsched:32000</v>
      </c>
      <c s="11" r="G1357">
        <v>32</v>
      </c>
      <c s="6" r="H1357">
        <v>32</v>
      </c>
      <c s="25" r="I1357">
        <v>0</v>
      </c>
      <c t="str" s="18" r="J1357">
        <f>CONCATENATE("LMbid:",(G1357*1000))</f>
        <v>LMbid:32000</v>
      </c>
      <c t="str" s="18" r="K1357">
        <f>CONCATENATE("LMUnscheduled:",(I1357*1000))</f>
        <v>LMUnscheduled:0</v>
      </c>
      <c t="str" s="18" r="L1357">
        <f>CONCATENATE("LMPlanned:",(N1357*1000))</f>
        <v>LMPlanned:0</v>
      </c>
      <c t="str" s="18" r="M1357">
        <f>CONCATENATE("LMSettled:",(P1357*1000))</f>
        <v>LMSettled:32000</v>
      </c>
      <c s="25" r="N1357">
        <v>0</v>
      </c>
      <c s="24" r="O1357"/>
      <c s="6" r="P1357">
        <v>32</v>
      </c>
      <c s="10" r="Q1357">
        <v>-1</v>
      </c>
      <c s="28" r="R1357">
        <v>-91.92</v>
      </c>
      <c s="28" r="S1357">
        <v>3947.97</v>
      </c>
      <c s="10" r="T1357"/>
      <c s="20" r="U1357">
        <f>X1357*32</f>
        <v>4094.4</v>
      </c>
      <c s="29" r="V1357">
        <f>IF((U1357=0),0,(S1357/U1357))</f>
        <v>0.964236518171161</v>
      </c>
      <c s="28" r="X1357">
        <f>(AA1357+AB1357)*AC1357</f>
        <v>127.95</v>
      </c>
      <c s="10" r="Y1357"/>
      <c s="22" r="AA1357">
        <v>125.21</v>
      </c>
      <c s="22" r="AB1357">
        <v>2.74</v>
      </c>
      <c s="22" r="AC1357">
        <v>1</v>
      </c>
      <c s="22" r="AD1357">
        <v>0.96</v>
      </c>
    </row>
    <row customHeight="1" r="1358" ht="12.0">
      <c s="13" r="A1358">
        <v>41331.5</v>
      </c>
      <c s="16" r="B1358">
        <v>41331.5</v>
      </c>
      <c s="13" r="C1358">
        <f>A1358+TIME(5,0,0)</f>
        <v>41331.7083333333</v>
      </c>
      <c s="17" r="D1358">
        <f>DATE(YEAR(C1358),MONTH(C1358),DAY(C1358))</f>
        <v>41331</v>
      </c>
      <c s="18" r="E1358">
        <f>HOUR(C1358)</f>
        <v>17</v>
      </c>
      <c t="str" s="18" r="F1358">
        <f>CONCATENATE("LMsched:",(H1358*1000))</f>
        <v>LMsched:32000</v>
      </c>
      <c s="11" r="G1358">
        <v>32</v>
      </c>
      <c s="6" r="H1358">
        <v>32</v>
      </c>
      <c s="25" r="I1358">
        <v>0</v>
      </c>
      <c t="str" s="18" r="J1358">
        <f>CONCATENATE("LMbid:",(G1358*1000))</f>
        <v>LMbid:32000</v>
      </c>
      <c t="str" s="18" r="K1358">
        <f>CONCATENATE("LMUnscheduled:",(I1358*1000))</f>
        <v>LMUnscheduled:0</v>
      </c>
      <c t="str" s="18" r="L1358">
        <f>CONCATENATE("LMPlanned:",(N1358*1000))</f>
        <v>LMPlanned:0</v>
      </c>
      <c t="str" s="18" r="M1358">
        <f>CONCATENATE("LMSettled:",(P1358*1000))</f>
        <v>LMSettled:32000</v>
      </c>
      <c s="25" r="N1358">
        <v>0</v>
      </c>
      <c s="24" r="O1358"/>
      <c s="6" r="P1358">
        <v>32</v>
      </c>
      <c s="10" r="Q1358">
        <v>-2</v>
      </c>
      <c s="28" r="R1358">
        <v>-68.76</v>
      </c>
      <c s="28" r="S1358">
        <v>910.42</v>
      </c>
      <c s="10" r="T1358"/>
      <c s="20" r="U1358">
        <f>X1358*32</f>
        <v>978.56</v>
      </c>
      <c s="29" r="V1358">
        <f>IF((U1358=0),0,(S1358/U1358))</f>
        <v>0.930367069980379</v>
      </c>
      <c s="28" r="X1358">
        <f>(AA1358+AB1358)*AC1358</f>
        <v>30.58</v>
      </c>
      <c s="10" r="Y1358"/>
      <c s="22" r="AA1358">
        <v>28.44</v>
      </c>
      <c s="22" r="AB1358">
        <v>2.14</v>
      </c>
      <c s="22" r="AC1358">
        <v>1</v>
      </c>
      <c s="22" r="AD1358">
        <v>0.93</v>
      </c>
    </row>
    <row customHeight="1" r="1359" ht="12.0">
      <c s="13" r="A1359">
        <v>41331.5416666667</v>
      </c>
      <c s="16" r="B1359">
        <v>41331.5416666667</v>
      </c>
      <c s="13" r="C1359">
        <f>A1359+TIME(5,0,0)</f>
        <v>41331.75</v>
      </c>
      <c s="17" r="D1359">
        <f>DATE(YEAR(C1359),MONTH(C1359),DAY(C1359))</f>
        <v>41331</v>
      </c>
      <c s="18" r="E1359">
        <f>HOUR(C1359)</f>
        <v>18</v>
      </c>
      <c t="str" s="18" r="F1359">
        <f>CONCATENATE("LMsched:",(H1359*1000))</f>
        <v>LMsched:32000</v>
      </c>
      <c s="11" r="G1359">
        <v>32</v>
      </c>
      <c s="6" r="H1359">
        <v>32</v>
      </c>
      <c s="25" r="I1359">
        <v>0</v>
      </c>
      <c t="str" s="18" r="J1359">
        <f>CONCATENATE("LMbid:",(G1359*1000))</f>
        <v>LMbid:32000</v>
      </c>
      <c t="str" s="18" r="K1359">
        <f>CONCATENATE("LMUnscheduled:",(I1359*1000))</f>
        <v>LMUnscheduled:0</v>
      </c>
      <c t="str" s="18" r="L1359">
        <f>CONCATENATE("LMPlanned:",(N1359*1000))</f>
        <v>LMPlanned:0</v>
      </c>
      <c t="str" s="18" r="M1359">
        <f>CONCATENATE("LMSettled:",(P1359*1000))</f>
        <v>LMSettled:32000</v>
      </c>
      <c s="25" r="N1359">
        <v>0</v>
      </c>
      <c s="24" r="O1359"/>
      <c s="6" r="P1359">
        <v>32</v>
      </c>
      <c s="10" r="Q1359">
        <v>0</v>
      </c>
      <c s="28" r="R1359">
        <v>0</v>
      </c>
      <c s="28" r="S1359">
        <v>997.99</v>
      </c>
      <c s="10" r="T1359"/>
      <c s="20" r="U1359">
        <f>X1359*32</f>
        <v>1028.8</v>
      </c>
      <c s="29" r="V1359">
        <f>IF((U1359=0),0,(S1359/U1359))</f>
        <v>0.970052488335925</v>
      </c>
      <c s="28" r="X1359">
        <f>(AA1359+AB1359)*AC1359</f>
        <v>32.15</v>
      </c>
      <c s="10" r="Y1359"/>
      <c s="22" r="AA1359">
        <v>29.8</v>
      </c>
      <c s="22" r="AB1359">
        <v>2.35</v>
      </c>
      <c s="22" r="AC1359">
        <v>1</v>
      </c>
      <c s="22" r="AD1359">
        <v>0.97</v>
      </c>
    </row>
    <row customHeight="1" r="1360" ht="12.0">
      <c s="13" r="A1360">
        <v>41331.5833333333</v>
      </c>
      <c s="16" r="B1360">
        <v>41331.5833333333</v>
      </c>
      <c s="13" r="C1360">
        <f>A1360+TIME(5,0,0)</f>
        <v>41331.7916666667</v>
      </c>
      <c s="17" r="D1360">
        <f>DATE(YEAR(C1360),MONTH(C1360),DAY(C1360))</f>
        <v>41331</v>
      </c>
      <c s="18" r="E1360">
        <f>HOUR(C1360)</f>
        <v>19</v>
      </c>
      <c t="str" s="18" r="F1360">
        <f>CONCATENATE("LMsched:",(H1360*1000))</f>
        <v>LMsched:32000</v>
      </c>
      <c s="11" r="G1360">
        <v>32</v>
      </c>
      <c s="6" r="H1360">
        <v>32</v>
      </c>
      <c s="25" r="I1360">
        <v>0</v>
      </c>
      <c t="str" s="18" r="J1360">
        <f>CONCATENATE("LMbid:",(G1360*1000))</f>
        <v>LMbid:32000</v>
      </c>
      <c t="str" s="18" r="K1360">
        <f>CONCATENATE("LMUnscheduled:",(I1360*1000))</f>
        <v>LMUnscheduled:0</v>
      </c>
      <c t="str" s="18" r="L1360">
        <f>CONCATENATE("LMPlanned:",(N1360*1000))</f>
        <v>LMPlanned:0</v>
      </c>
      <c t="str" s="18" r="M1360">
        <f>CONCATENATE("LMSettled:",(P1360*1000))</f>
        <v>LMSettled:32000</v>
      </c>
      <c s="25" r="N1360">
        <v>0</v>
      </c>
      <c s="24" r="O1360"/>
      <c s="6" r="P1360">
        <v>32</v>
      </c>
      <c s="10" r="Q1360">
        <v>-2</v>
      </c>
      <c s="28" r="R1360">
        <v>-79.22</v>
      </c>
      <c s="28" r="S1360">
        <v>1163.46</v>
      </c>
      <c s="10" r="T1360"/>
      <c s="20" r="U1360">
        <f>X1360*32</f>
        <v>1214.4</v>
      </c>
      <c s="29" r="V1360">
        <f>IF((U1360=0),0,(S1360/U1360))</f>
        <v>0.958053359683794</v>
      </c>
      <c s="28" r="X1360">
        <f>(AA1360+AB1360)*AC1360</f>
        <v>37.95</v>
      </c>
      <c s="10" r="Y1360"/>
      <c s="22" r="AA1360">
        <v>35.57</v>
      </c>
      <c s="22" r="AB1360">
        <v>2.38</v>
      </c>
      <c s="22" r="AC1360">
        <v>1</v>
      </c>
      <c s="22" r="AD1360">
        <v>0.96</v>
      </c>
    </row>
    <row customHeight="1" r="1361" ht="12.0">
      <c s="13" r="A1361">
        <v>41331.625</v>
      </c>
      <c s="16" r="B1361">
        <v>41331.625</v>
      </c>
      <c s="13" r="C1361">
        <f>A1361+TIME(5,0,0)</f>
        <v>41331.8333333333</v>
      </c>
      <c s="17" r="D1361">
        <f>DATE(YEAR(C1361),MONTH(C1361),DAY(C1361))</f>
        <v>41331</v>
      </c>
      <c s="18" r="E1361">
        <f>HOUR(C1361)</f>
        <v>20</v>
      </c>
      <c t="str" s="18" r="F1361">
        <f>CONCATENATE("LMsched:",(H1361*1000))</f>
        <v>LMsched:32000</v>
      </c>
      <c s="11" r="G1361">
        <v>32</v>
      </c>
      <c s="6" r="H1361">
        <v>32</v>
      </c>
      <c s="25" r="I1361">
        <v>0</v>
      </c>
      <c t="str" s="18" r="J1361">
        <f>CONCATENATE("LMbid:",(G1361*1000))</f>
        <v>LMbid:32000</v>
      </c>
      <c t="str" s="18" r="K1361">
        <f>CONCATENATE("LMUnscheduled:",(I1361*1000))</f>
        <v>LMUnscheduled:0</v>
      </c>
      <c t="str" s="18" r="L1361">
        <f>CONCATENATE("LMPlanned:",(N1361*1000))</f>
        <v>LMPlanned:0</v>
      </c>
      <c t="str" s="18" r="M1361">
        <f>CONCATENATE("LMSettled:",(P1361*1000))</f>
        <v>LMSettled:32000</v>
      </c>
      <c s="25" r="N1361">
        <v>0</v>
      </c>
      <c s="24" r="O1361"/>
      <c s="6" r="P1361">
        <v>32</v>
      </c>
      <c s="10" r="Q1361">
        <v>-1</v>
      </c>
      <c s="28" r="R1361">
        <v>-38.14</v>
      </c>
      <c s="28" r="S1361">
        <v>1162.76</v>
      </c>
      <c s="10" r="T1361"/>
      <c s="20" r="U1361">
        <f>X1361*32</f>
        <v>1224</v>
      </c>
      <c s="29" r="V1361">
        <f>IF((U1361=0),0,(S1361/U1361))</f>
        <v>0.949967320261438</v>
      </c>
      <c s="28" r="X1361">
        <f>(AA1361+AB1361)*AC1361</f>
        <v>38.25</v>
      </c>
      <c s="10" r="Y1361"/>
      <c s="22" r="AA1361">
        <v>35.22</v>
      </c>
      <c s="22" r="AB1361">
        <v>3.03</v>
      </c>
      <c s="22" r="AC1361">
        <v>1</v>
      </c>
      <c s="22" r="AD1361">
        <v>0.95</v>
      </c>
    </row>
    <row customHeight="1" r="1362" ht="12.0">
      <c s="13" r="A1362">
        <v>41331.6666666667</v>
      </c>
      <c s="16" r="B1362">
        <v>41331.6666666667</v>
      </c>
      <c s="13" r="C1362">
        <f>A1362+TIME(5,0,0)</f>
        <v>41331.875</v>
      </c>
      <c s="17" r="D1362">
        <f>DATE(YEAR(C1362),MONTH(C1362),DAY(C1362))</f>
        <v>41331</v>
      </c>
      <c s="18" r="E1362">
        <f>HOUR(C1362)</f>
        <v>21</v>
      </c>
      <c t="str" s="18" r="F1362">
        <f>CONCATENATE("LMsched:",(H1362*1000))</f>
        <v>LMsched:32000</v>
      </c>
      <c s="11" r="G1362">
        <v>32</v>
      </c>
      <c s="6" r="H1362">
        <v>32</v>
      </c>
      <c s="25" r="I1362">
        <v>0</v>
      </c>
      <c t="str" s="18" r="J1362">
        <f>CONCATENATE("LMbid:",(G1362*1000))</f>
        <v>LMbid:32000</v>
      </c>
      <c t="str" s="18" r="K1362">
        <f>CONCATENATE("LMUnscheduled:",(I1362*1000))</f>
        <v>LMUnscheduled:0</v>
      </c>
      <c t="str" s="18" r="L1362">
        <f>CONCATENATE("LMPlanned:",(N1362*1000))</f>
        <v>LMPlanned:0</v>
      </c>
      <c t="str" s="18" r="M1362">
        <f>CONCATENATE("LMSettled:",(P1362*1000))</f>
        <v>LMSettled:32000</v>
      </c>
      <c s="25" r="N1362">
        <v>0</v>
      </c>
      <c s="24" r="O1362"/>
      <c s="6" r="P1362">
        <v>32</v>
      </c>
      <c s="10" r="Q1362">
        <v>-1</v>
      </c>
      <c s="28" r="R1362">
        <v>-38.16</v>
      </c>
      <c s="28" r="S1362">
        <v>721.9</v>
      </c>
      <c s="10" r="T1362"/>
      <c s="20" r="U1362">
        <f>X1362*32</f>
        <v>742.08</v>
      </c>
      <c s="29" r="V1362">
        <f>IF((U1362=0),0,(S1362/U1362))</f>
        <v>0.972806166451056</v>
      </c>
      <c s="28" r="X1362">
        <f>(AA1362+AB1362)*AC1362</f>
        <v>23.19</v>
      </c>
      <c s="10" r="Y1362"/>
      <c s="22" r="AA1362">
        <v>13.81</v>
      </c>
      <c s="22" r="AB1362">
        <v>9.38</v>
      </c>
      <c s="22" r="AC1362">
        <v>1</v>
      </c>
      <c s="22" r="AD1362">
        <v>0.97</v>
      </c>
    </row>
    <row customHeight="1" r="1363" ht="12.0">
      <c s="13" r="A1363">
        <v>41331.7083333333</v>
      </c>
      <c s="16" r="B1363">
        <v>41331.7083333333</v>
      </c>
      <c s="13" r="C1363">
        <f>A1363+TIME(5,0,0)</f>
        <v>41331.9166666667</v>
      </c>
      <c s="17" r="D1363">
        <f>DATE(YEAR(C1363),MONTH(C1363),DAY(C1363))</f>
        <v>41331</v>
      </c>
      <c s="18" r="E1363">
        <f>HOUR(C1363)</f>
        <v>22</v>
      </c>
      <c t="str" s="18" r="F1363">
        <f>CONCATENATE("LMsched:",(H1363*1000))</f>
        <v>LMsched:32000</v>
      </c>
      <c s="11" r="G1363">
        <v>32</v>
      </c>
      <c s="6" r="H1363">
        <v>32</v>
      </c>
      <c s="25" r="I1363">
        <v>0</v>
      </c>
      <c t="str" s="18" r="J1363">
        <f>CONCATENATE("LMbid:",(G1363*1000))</f>
        <v>LMbid:32000</v>
      </c>
      <c t="str" s="18" r="K1363">
        <f>CONCATENATE("LMUnscheduled:",(I1363*1000))</f>
        <v>LMUnscheduled:0</v>
      </c>
      <c t="str" s="18" r="L1363">
        <f>CONCATENATE("LMPlanned:",(N1363*1000))</f>
        <v>LMPlanned:0</v>
      </c>
      <c t="str" s="18" r="M1363">
        <f>CONCATENATE("LMSettled:",(P1363*1000))</f>
        <v>LMSettled:32000</v>
      </c>
      <c s="25" r="N1363">
        <v>0</v>
      </c>
      <c s="24" r="O1363"/>
      <c s="6" r="P1363">
        <v>32</v>
      </c>
      <c s="10" r="Q1363">
        <v>-2</v>
      </c>
      <c s="28" r="R1363">
        <v>-78.3</v>
      </c>
      <c s="28" r="S1363">
        <v>1003.87</v>
      </c>
      <c s="10" r="T1363"/>
      <c s="20" r="U1363">
        <f>X1363*32</f>
        <v>1051.84</v>
      </c>
      <c s="29" r="V1363">
        <f>IF((U1363=0),0,(S1363/U1363))</f>
        <v>0.95439420444174</v>
      </c>
      <c s="28" r="X1363">
        <f>(AA1363+AB1363)*AC1363</f>
        <v>32.87</v>
      </c>
      <c s="10" r="Y1363"/>
      <c s="22" r="AA1363">
        <v>29.89</v>
      </c>
      <c s="22" r="AB1363">
        <v>2.98</v>
      </c>
      <c s="22" r="AC1363">
        <v>1</v>
      </c>
      <c s="22" r="AD1363">
        <v>0.95</v>
      </c>
    </row>
    <row customHeight="1" r="1364" ht="12.0">
      <c s="13" r="A1364">
        <v>41331.75</v>
      </c>
      <c s="16" r="B1364">
        <v>41331.75</v>
      </c>
      <c s="13" r="C1364">
        <f>A1364+TIME(5,0,0)</f>
        <v>41331.9583333333</v>
      </c>
      <c s="17" r="D1364">
        <f>DATE(YEAR(C1364),MONTH(C1364),DAY(C1364))</f>
        <v>41331</v>
      </c>
      <c s="18" r="E1364">
        <f>HOUR(C1364)</f>
        <v>23</v>
      </c>
      <c t="str" s="18" r="F1364">
        <f>CONCATENATE("LMsched:",(H1364*1000))</f>
        <v>LMsched:32000</v>
      </c>
      <c s="11" r="G1364">
        <v>32</v>
      </c>
      <c s="6" r="H1364">
        <v>32</v>
      </c>
      <c s="25" r="I1364">
        <v>0</v>
      </c>
      <c t="str" s="18" r="J1364">
        <f>CONCATENATE("LMbid:",(G1364*1000))</f>
        <v>LMbid:32000</v>
      </c>
      <c t="str" s="18" r="K1364">
        <f>CONCATENATE("LMUnscheduled:",(I1364*1000))</f>
        <v>LMUnscheduled:0</v>
      </c>
      <c t="str" s="18" r="L1364">
        <f>CONCATENATE("LMPlanned:",(N1364*1000))</f>
        <v>LMPlanned:0</v>
      </c>
      <c t="str" s="18" r="M1364">
        <f>CONCATENATE("LMSettled:",(P1364*1000))</f>
        <v>LMSettled:32000</v>
      </c>
      <c s="25" r="N1364">
        <v>0</v>
      </c>
      <c s="24" r="O1364"/>
      <c s="6" r="P1364">
        <v>32</v>
      </c>
      <c s="10" r="Q1364">
        <v>-1</v>
      </c>
      <c s="28" r="R1364">
        <v>-42.66</v>
      </c>
      <c s="28" r="S1364">
        <v>1510.12</v>
      </c>
      <c s="10" r="T1364"/>
      <c s="20" r="U1364">
        <f>X1364*32</f>
        <v>1552.96</v>
      </c>
      <c s="29" r="V1364">
        <f>IF((U1364=0),0,(S1364/U1364))</f>
        <v>0.972413970739748</v>
      </c>
      <c s="28" r="X1364">
        <f>(AA1364+AB1364)*AC1364</f>
        <v>48.53</v>
      </c>
      <c s="10" r="Y1364"/>
      <c s="22" r="AA1364">
        <v>43.36</v>
      </c>
      <c s="22" r="AB1364">
        <v>5.17</v>
      </c>
      <c s="22" r="AC1364">
        <v>1</v>
      </c>
      <c s="22" r="AD1364">
        <v>0.97</v>
      </c>
    </row>
    <row customHeight="1" r="1365" ht="12.0">
      <c s="13" r="A1365">
        <v>41331.7916666667</v>
      </c>
      <c s="16" r="B1365">
        <v>41331.7916666667</v>
      </c>
      <c s="13" r="C1365">
        <f>A1365+TIME(5,0,0)</f>
        <v>41332</v>
      </c>
      <c s="17" r="D1365">
        <f>DATE(YEAR(C1365),MONTH(C1365),DAY(C1365))</f>
        <v>41332</v>
      </c>
      <c s="18" r="E1365">
        <f>HOUR(C1365)</f>
        <v>0</v>
      </c>
      <c t="str" s="18" r="F1365">
        <f>CONCATENATE("LMsched:",(H1365*1000))</f>
        <v>LMsched:32000</v>
      </c>
      <c s="11" r="G1365">
        <v>32</v>
      </c>
      <c s="6" r="H1365">
        <v>32</v>
      </c>
      <c s="25" r="I1365">
        <v>0</v>
      </c>
      <c t="str" s="18" r="J1365">
        <f>CONCATENATE("LMbid:",(G1365*1000))</f>
        <v>LMbid:32000</v>
      </c>
      <c t="str" s="18" r="K1365">
        <f>CONCATENATE("LMUnscheduled:",(I1365*1000))</f>
        <v>LMUnscheduled:0</v>
      </c>
      <c t="str" s="18" r="L1365">
        <f>CONCATENATE("LMPlanned:",(N1365*1000))</f>
        <v>LMPlanned:0</v>
      </c>
      <c t="str" s="18" r="M1365">
        <f>CONCATENATE("LMSettled:",(P1365*1000))</f>
        <v>LMSettled:32000</v>
      </c>
      <c s="25" r="N1365">
        <v>0</v>
      </c>
      <c s="24" r="O1365"/>
      <c s="6" r="P1365">
        <v>32</v>
      </c>
      <c s="10" r="Q1365">
        <v>1</v>
      </c>
      <c s="28" r="R1365">
        <v>46.15</v>
      </c>
      <c s="28" r="S1365">
        <v>1157.27</v>
      </c>
      <c s="10" r="T1365"/>
      <c s="20" r="U1365">
        <f>X1365*32</f>
        <v>1178.56</v>
      </c>
      <c s="29" r="V1365">
        <f>IF((U1365=0),0,(S1365/U1365))</f>
        <v>0.981935582405648</v>
      </c>
      <c s="28" r="X1365">
        <f>(AA1365+AB1365)*AC1365</f>
        <v>36.83</v>
      </c>
      <c s="10" r="Y1365"/>
      <c s="22" r="AA1365">
        <v>33.55</v>
      </c>
      <c s="22" r="AB1365">
        <v>3.28</v>
      </c>
      <c s="22" r="AC1365">
        <v>1</v>
      </c>
      <c s="22" r="AD1365">
        <v>0.98</v>
      </c>
    </row>
    <row customHeight="1" r="1366" ht="12.0">
      <c s="13" r="A1366">
        <v>41331.8333333333</v>
      </c>
      <c s="16" r="B1366">
        <v>41331.8333333333</v>
      </c>
      <c s="13" r="C1366">
        <f>A1366+TIME(5,0,0)</f>
        <v>41332.0416666667</v>
      </c>
      <c s="17" r="D1366">
        <f>DATE(YEAR(C1366),MONTH(C1366),DAY(C1366))</f>
        <v>41332</v>
      </c>
      <c s="18" r="E1366">
        <f>HOUR(C1366)</f>
        <v>1</v>
      </c>
      <c t="str" s="18" r="F1366">
        <f>CONCATENATE("LMsched:",(H1366*1000))</f>
        <v>LMsched:32000</v>
      </c>
      <c s="11" r="G1366">
        <v>32</v>
      </c>
      <c s="6" r="H1366">
        <v>32</v>
      </c>
      <c s="25" r="I1366">
        <v>0</v>
      </c>
      <c t="str" s="18" r="J1366">
        <f>CONCATENATE("LMbid:",(G1366*1000))</f>
        <v>LMbid:32000</v>
      </c>
      <c t="str" s="18" r="K1366">
        <f>CONCATENATE("LMUnscheduled:",(I1366*1000))</f>
        <v>LMUnscheduled:0</v>
      </c>
      <c t="str" s="18" r="L1366">
        <f>CONCATENATE("LMPlanned:",(N1366*1000))</f>
        <v>LMPlanned:0</v>
      </c>
      <c t="str" s="18" r="M1366">
        <f>CONCATENATE("LMSettled:",(P1366*1000))</f>
        <v>LMSettled:32000</v>
      </c>
      <c s="25" r="N1366">
        <v>0</v>
      </c>
      <c s="24" r="O1366"/>
      <c s="6" r="P1366">
        <v>32</v>
      </c>
      <c s="10" r="Q1366">
        <v>-2</v>
      </c>
      <c s="28" r="R1366">
        <v>-89.68</v>
      </c>
      <c s="28" r="S1366">
        <v>1506.52</v>
      </c>
      <c s="10" r="T1366"/>
      <c s="20" r="U1366">
        <f>X1366*32</f>
        <v>1539.52</v>
      </c>
      <c s="29" r="V1366">
        <f>IF((U1366=0),0,(S1366/U1366))</f>
        <v>0.978564747453752</v>
      </c>
      <c s="28" r="X1366">
        <f>(AA1366+AB1366)*AC1366</f>
        <v>48.11</v>
      </c>
      <c s="10" r="Y1366"/>
      <c s="22" r="AA1366">
        <v>43.17</v>
      </c>
      <c s="22" r="AB1366">
        <v>4.94</v>
      </c>
      <c s="22" r="AC1366">
        <v>1</v>
      </c>
      <c s="22" r="AD1366">
        <v>0.98</v>
      </c>
    </row>
    <row customHeight="1" r="1367" ht="12.0">
      <c s="13" r="A1367">
        <v>41331.875</v>
      </c>
      <c s="16" r="B1367">
        <v>41331.875</v>
      </c>
      <c s="13" r="C1367">
        <f>A1367+TIME(5,0,0)</f>
        <v>41332.0833333333</v>
      </c>
      <c s="17" r="D1367">
        <f>DATE(YEAR(C1367),MONTH(C1367),DAY(C1367))</f>
        <v>41332</v>
      </c>
      <c s="18" r="E1367">
        <f>HOUR(C1367)</f>
        <v>2</v>
      </c>
      <c t="str" s="18" r="F1367">
        <f>CONCATENATE("LMsched:",(H1367*1000))</f>
        <v>LMsched:32000</v>
      </c>
      <c s="11" r="G1367">
        <v>32</v>
      </c>
      <c s="6" r="H1367">
        <v>32</v>
      </c>
      <c s="25" r="I1367">
        <v>0</v>
      </c>
      <c t="str" s="18" r="J1367">
        <f>CONCATENATE("LMbid:",(G1367*1000))</f>
        <v>LMbid:32000</v>
      </c>
      <c t="str" s="18" r="K1367">
        <f>CONCATENATE("LMUnscheduled:",(I1367*1000))</f>
        <v>LMUnscheduled:0</v>
      </c>
      <c t="str" s="18" r="L1367">
        <f>CONCATENATE("LMPlanned:",(N1367*1000))</f>
        <v>LMPlanned:0</v>
      </c>
      <c t="str" s="18" r="M1367">
        <f>CONCATENATE("LMSettled:",(P1367*1000))</f>
        <v>LMSettled:32000</v>
      </c>
      <c s="25" r="N1367">
        <v>0</v>
      </c>
      <c s="24" r="O1367"/>
      <c s="6" r="P1367">
        <v>32</v>
      </c>
      <c s="10" r="Q1367">
        <v>-2</v>
      </c>
      <c s="28" r="R1367">
        <v>-84.7</v>
      </c>
      <c s="28" r="S1367">
        <v>1374.14</v>
      </c>
      <c s="10" r="T1367"/>
      <c s="20" r="U1367">
        <f>X1367*32</f>
        <v>1407.68</v>
      </c>
      <c s="29" r="V1367">
        <f>IF((U1367=0),0,(S1367/U1367))</f>
        <v>0.976173562173221</v>
      </c>
      <c s="28" r="X1367">
        <f>(AA1367+AB1367)*AC1367</f>
        <v>43.99</v>
      </c>
      <c s="10" r="Y1367"/>
      <c s="22" r="AA1367">
        <v>39.78</v>
      </c>
      <c s="22" r="AB1367">
        <v>4.21</v>
      </c>
      <c s="22" r="AC1367">
        <v>1</v>
      </c>
      <c s="22" r="AD1367">
        <v>0.98</v>
      </c>
    </row>
    <row customHeight="1" r="1368" ht="12.0">
      <c s="13" r="A1368">
        <v>41331.9166666667</v>
      </c>
      <c s="16" r="B1368">
        <v>41331.9166666667</v>
      </c>
      <c s="13" r="C1368">
        <f>A1368+TIME(5,0,0)</f>
        <v>41332.125</v>
      </c>
      <c s="17" r="D1368">
        <f>DATE(YEAR(C1368),MONTH(C1368),DAY(C1368))</f>
        <v>41332</v>
      </c>
      <c s="18" r="E1368">
        <f>HOUR(C1368)</f>
        <v>3</v>
      </c>
      <c t="str" s="18" r="F1368">
        <f>CONCATENATE("LMsched:",(H1368*1000))</f>
        <v>LMsched:32000</v>
      </c>
      <c s="11" r="G1368">
        <v>32</v>
      </c>
      <c s="6" r="H1368">
        <v>32</v>
      </c>
      <c s="25" r="I1368">
        <v>0</v>
      </c>
      <c t="str" s="18" r="J1368">
        <f>CONCATENATE("LMbid:",(G1368*1000))</f>
        <v>LMbid:32000</v>
      </c>
      <c t="str" s="18" r="K1368">
        <f>CONCATENATE("LMUnscheduled:",(I1368*1000))</f>
        <v>LMUnscheduled:0</v>
      </c>
      <c t="str" s="18" r="L1368">
        <f>CONCATENATE("LMPlanned:",(N1368*1000))</f>
        <v>LMPlanned:0</v>
      </c>
      <c t="str" s="18" r="M1368">
        <f>CONCATENATE("LMSettled:",(P1368*1000))</f>
        <v>LMSettled:32000</v>
      </c>
      <c s="25" r="N1368">
        <v>0</v>
      </c>
      <c s="24" r="O1368"/>
      <c s="6" r="P1368">
        <v>32</v>
      </c>
      <c s="10" r="Q1368">
        <v>-1</v>
      </c>
      <c s="28" r="R1368">
        <v>-34.29</v>
      </c>
      <c s="28" r="S1368">
        <v>885.97</v>
      </c>
      <c s="10" r="T1368"/>
      <c s="20" r="U1368">
        <f>X1368*32</f>
        <v>906.24</v>
      </c>
      <c s="29" r="V1368">
        <f>IF((U1368=0),0,(S1368/U1368))</f>
        <v>0.977632856638418</v>
      </c>
      <c s="28" r="X1368">
        <f>(AA1368+AB1368)*AC1368</f>
        <v>28.32</v>
      </c>
      <c s="10" r="Y1368"/>
      <c s="22" r="AA1368">
        <v>25.52</v>
      </c>
      <c s="22" r="AB1368">
        <v>2.8</v>
      </c>
      <c s="22" r="AC1368">
        <v>1</v>
      </c>
      <c s="22" r="AD1368">
        <v>0.98</v>
      </c>
    </row>
    <row customHeight="1" r="1369" ht="12.0">
      <c s="13" r="A1369">
        <v>41331.9583333333</v>
      </c>
      <c s="16" r="B1369">
        <v>41331.9583333333</v>
      </c>
      <c s="13" r="C1369">
        <f>A1369+TIME(5,0,0)</f>
        <v>41332.1666666667</v>
      </c>
      <c s="17" r="D1369">
        <f>DATE(YEAR(C1369),MONTH(C1369),DAY(C1369))</f>
        <v>41332</v>
      </c>
      <c s="18" r="E1369">
        <f>HOUR(C1369)</f>
        <v>4</v>
      </c>
      <c t="str" s="18" r="F1369">
        <f>CONCATENATE("LMsched:",(H1369*1000))</f>
        <v>LMsched:32000</v>
      </c>
      <c s="11" r="G1369">
        <v>32</v>
      </c>
      <c s="6" r="H1369">
        <v>32</v>
      </c>
      <c s="25" r="I1369">
        <v>0</v>
      </c>
      <c t="str" s="18" r="J1369">
        <f>CONCATENATE("LMbid:",(G1369*1000))</f>
        <v>LMbid:32000</v>
      </c>
      <c t="str" s="18" r="K1369">
        <f>CONCATENATE("LMUnscheduled:",(I1369*1000))</f>
        <v>LMUnscheduled:0</v>
      </c>
      <c t="str" s="18" r="L1369">
        <f>CONCATENATE("LMPlanned:",(N1369*1000))</f>
        <v>LMPlanned:0</v>
      </c>
      <c t="str" s="18" r="M1369">
        <f>CONCATENATE("LMSettled:",(P1369*1000))</f>
        <v>LMSettled:32000</v>
      </c>
      <c s="25" r="N1369">
        <v>0</v>
      </c>
      <c s="24" r="O1369"/>
      <c s="6" r="P1369">
        <v>32</v>
      </c>
      <c s="10" r="Q1369">
        <v>-2</v>
      </c>
      <c s="28" r="R1369">
        <v>-59.32</v>
      </c>
      <c s="28" r="S1369">
        <v>1294.32</v>
      </c>
      <c s="10" r="T1369"/>
      <c s="20" r="U1369">
        <f>X1369*32</f>
        <v>1340.8</v>
      </c>
      <c s="29" r="V1369">
        <f>IF((U1369=0),0,(S1369/U1369))</f>
        <v>0.965334128878282</v>
      </c>
      <c s="28" r="X1369">
        <f>(AA1369+AB1369)*AC1369</f>
        <v>41.9</v>
      </c>
      <c s="10" r="Y1369"/>
      <c s="22" r="AA1369">
        <v>36.26</v>
      </c>
      <c s="22" r="AB1369">
        <v>5.64</v>
      </c>
      <c s="22" r="AC1369">
        <v>1</v>
      </c>
      <c s="22" r="AD1369">
        <v>0.97</v>
      </c>
    </row>
    <row customHeight="1" r="1370" ht="12.0">
      <c s="13" r="A1370">
        <v>41332</v>
      </c>
      <c s="16" r="B1370">
        <v>41332</v>
      </c>
      <c s="13" r="C1370">
        <f>A1370+TIME(5,0,0)</f>
        <v>41332.2083333333</v>
      </c>
      <c s="17" r="D1370">
        <f>DATE(YEAR(C1370),MONTH(C1370),DAY(C1370))</f>
        <v>41332</v>
      </c>
      <c s="18" r="E1370">
        <f>HOUR(C1370)</f>
        <v>5</v>
      </c>
      <c t="str" s="18" r="F1370">
        <f>CONCATENATE("LMsched:",(H1370*1000))</f>
        <v>LMsched:32000</v>
      </c>
      <c s="11" r="G1370">
        <v>32</v>
      </c>
      <c s="6" r="H1370">
        <v>32</v>
      </c>
      <c s="25" r="I1370">
        <v>0</v>
      </c>
      <c t="str" s="18" r="J1370">
        <f>CONCATENATE("LMbid:",(G1370*1000))</f>
        <v>LMbid:32000</v>
      </c>
      <c t="str" s="18" r="K1370">
        <f>CONCATENATE("LMUnscheduled:",(I1370*1000))</f>
        <v>LMUnscheduled:0</v>
      </c>
      <c t="str" s="18" r="L1370">
        <f>CONCATENATE("LMPlanned:",(N1370*1000))</f>
        <v>LMPlanned:0</v>
      </c>
      <c t="str" s="18" r="M1370">
        <f>CONCATENATE("LMSettled:",(P1370*1000))</f>
        <v>LMSettled:32000</v>
      </c>
      <c s="25" r="N1370">
        <v>0</v>
      </c>
      <c s="24" r="O1370"/>
      <c s="6" r="P1370">
        <v>32</v>
      </c>
      <c s="10" r="Q1370">
        <v>0</v>
      </c>
      <c s="28" r="R1370">
        <v>0</v>
      </c>
      <c s="28" r="S1370">
        <v>736.58</v>
      </c>
      <c s="10" r="T1370"/>
      <c s="20" r="U1370">
        <f>X1370*32</f>
        <v>761.6</v>
      </c>
      <c s="29" r="V1370">
        <f>IF((U1370=0),0,(S1370/U1370))</f>
        <v>0.967148109243698</v>
      </c>
      <c s="28" r="X1370">
        <f>(AA1370+AB1370)*AC1370</f>
        <v>23.8</v>
      </c>
      <c s="10" r="Y1370"/>
      <c s="22" r="AA1370">
        <v>18.8</v>
      </c>
      <c s="22" r="AB1370">
        <v>5</v>
      </c>
      <c s="22" r="AC1370">
        <v>1</v>
      </c>
      <c s="22" r="AD1370">
        <v>0.97</v>
      </c>
    </row>
    <row customHeight="1" r="1371" ht="12.0">
      <c s="13" r="A1371">
        <v>41332.0416666667</v>
      </c>
      <c s="16" r="B1371">
        <v>41332.0416666667</v>
      </c>
      <c s="13" r="C1371">
        <f>A1371+TIME(5,0,0)</f>
        <v>41332.25</v>
      </c>
      <c s="17" r="D1371">
        <f>DATE(YEAR(C1371),MONTH(C1371),DAY(C1371))</f>
        <v>41332</v>
      </c>
      <c s="18" r="E1371">
        <f>HOUR(C1371)</f>
        <v>6</v>
      </c>
      <c t="str" s="18" r="F1371">
        <f>CONCATENATE("LMsched:",(H1371*1000))</f>
        <v>LMsched:32000</v>
      </c>
      <c s="11" r="G1371">
        <v>32</v>
      </c>
      <c s="6" r="H1371">
        <v>32</v>
      </c>
      <c s="25" r="I1371">
        <v>0</v>
      </c>
      <c t="str" s="18" r="J1371">
        <f>CONCATENATE("LMbid:",(G1371*1000))</f>
        <v>LMbid:32000</v>
      </c>
      <c t="str" s="18" r="K1371">
        <f>CONCATENATE("LMUnscheduled:",(I1371*1000))</f>
        <v>LMUnscheduled:0</v>
      </c>
      <c t="str" s="18" r="L1371">
        <f>CONCATENATE("LMPlanned:",(N1371*1000))</f>
        <v>LMPlanned:0</v>
      </c>
      <c t="str" s="18" r="M1371">
        <f>CONCATENATE("LMSettled:",(P1371*1000))</f>
        <v>LMSettled:32000</v>
      </c>
      <c s="25" r="N1371">
        <v>0</v>
      </c>
      <c s="24" r="O1371"/>
      <c s="6" r="P1371">
        <v>32</v>
      </c>
      <c s="10" r="Q1371">
        <v>-3</v>
      </c>
      <c s="28" r="R1371">
        <v>-87.51</v>
      </c>
      <c s="28" r="S1371">
        <v>587.33</v>
      </c>
      <c s="10" r="T1371"/>
      <c s="20" r="U1371">
        <f>X1371*32</f>
        <v>607.04</v>
      </c>
      <c s="29" r="V1371">
        <f>IF((U1371=0),0,(S1371/U1371))</f>
        <v>0.967530969952557</v>
      </c>
      <c s="28" r="X1371">
        <f>(AA1371+AB1371)*AC1371</f>
        <v>18.97</v>
      </c>
      <c s="10" r="Y1371"/>
      <c s="22" r="AA1371">
        <v>14.97</v>
      </c>
      <c s="22" r="AB1371">
        <v>4</v>
      </c>
      <c s="22" r="AC1371">
        <v>1</v>
      </c>
      <c s="22" r="AD1371">
        <v>0.97</v>
      </c>
    </row>
    <row customHeight="1" r="1372" ht="12.0">
      <c s="13" r="A1372">
        <v>41332.0833333333</v>
      </c>
      <c s="16" r="B1372">
        <v>41332.0833333333</v>
      </c>
      <c s="13" r="C1372">
        <f>A1372+TIME(5,0,0)</f>
        <v>41332.2916666667</v>
      </c>
      <c s="17" r="D1372">
        <f>DATE(YEAR(C1372),MONTH(C1372),DAY(C1372))</f>
        <v>41332</v>
      </c>
      <c s="18" r="E1372">
        <f>HOUR(C1372)</f>
        <v>7</v>
      </c>
      <c t="str" s="18" r="F1372">
        <f>CONCATENATE("LMsched:",(H1372*1000))</f>
        <v>LMsched:32000</v>
      </c>
      <c s="11" r="G1372">
        <v>32</v>
      </c>
      <c s="6" r="H1372">
        <v>32</v>
      </c>
      <c s="25" r="I1372">
        <v>0</v>
      </c>
      <c t="str" s="18" r="J1372">
        <f>CONCATENATE("LMbid:",(G1372*1000))</f>
        <v>LMbid:32000</v>
      </c>
      <c t="str" s="18" r="K1372">
        <f>CONCATENATE("LMUnscheduled:",(I1372*1000))</f>
        <v>LMUnscheduled:0</v>
      </c>
      <c t="str" s="18" r="L1372">
        <f>CONCATENATE("LMPlanned:",(N1372*1000))</f>
        <v>LMPlanned:0</v>
      </c>
      <c t="str" s="18" r="M1372">
        <f>CONCATENATE("LMSettled:",(P1372*1000))</f>
        <v>LMSettled:32000</v>
      </c>
      <c s="25" r="N1372">
        <v>0</v>
      </c>
      <c s="24" r="O1372"/>
      <c s="6" r="P1372">
        <v>32</v>
      </c>
      <c s="10" r="Q1372">
        <v>-1</v>
      </c>
      <c s="28" r="R1372">
        <v>-28.66</v>
      </c>
      <c s="28" r="S1372">
        <v>238.92</v>
      </c>
      <c s="10" r="T1372"/>
      <c s="20" r="U1372">
        <f>X1372*32</f>
        <v>246.08</v>
      </c>
      <c s="29" r="V1372">
        <f>IF((U1372=0),0,(S1372/U1372))</f>
        <v>0.970903771131339</v>
      </c>
      <c s="28" r="X1372">
        <f>(AA1372+AB1372)*AC1372</f>
        <v>7.69</v>
      </c>
      <c s="10" r="Y1372"/>
      <c s="22" r="AA1372">
        <v>3.55</v>
      </c>
      <c s="22" r="AB1372">
        <v>4.14</v>
      </c>
      <c s="22" r="AC1372">
        <v>1</v>
      </c>
      <c s="22" r="AD1372">
        <v>0.97</v>
      </c>
    </row>
    <row customHeight="1" r="1373" ht="12.0">
      <c s="13" r="A1373">
        <v>41332.125</v>
      </c>
      <c s="16" r="B1373">
        <v>41332.125</v>
      </c>
      <c s="13" r="C1373">
        <f>A1373+TIME(5,0,0)</f>
        <v>41332.3333333333</v>
      </c>
      <c s="17" r="D1373">
        <f>DATE(YEAR(C1373),MONTH(C1373),DAY(C1373))</f>
        <v>41332</v>
      </c>
      <c s="18" r="E1373">
        <f>HOUR(C1373)</f>
        <v>8</v>
      </c>
      <c t="str" s="18" r="F1373">
        <f>CONCATENATE("LMsched:",(H1373*1000))</f>
        <v>LMsched:32000</v>
      </c>
      <c s="11" r="G1373">
        <v>32</v>
      </c>
      <c s="6" r="H1373">
        <v>32</v>
      </c>
      <c s="25" r="I1373">
        <v>0</v>
      </c>
      <c t="str" s="18" r="J1373">
        <f>CONCATENATE("LMbid:",(G1373*1000))</f>
        <v>LMbid:32000</v>
      </c>
      <c t="str" s="18" r="K1373">
        <f>CONCATENATE("LMUnscheduled:",(I1373*1000))</f>
        <v>LMUnscheduled:0</v>
      </c>
      <c t="str" s="18" r="L1373">
        <f>CONCATENATE("LMPlanned:",(N1373*1000))</f>
        <v>LMPlanned:0</v>
      </c>
      <c t="str" s="18" r="M1373">
        <f>CONCATENATE("LMSettled:",(P1373*1000))</f>
        <v>LMSettled:32000</v>
      </c>
      <c s="25" r="N1373">
        <v>0</v>
      </c>
      <c s="24" r="O1373"/>
      <c s="6" r="P1373">
        <v>32</v>
      </c>
      <c s="10" r="Q1373">
        <v>-1</v>
      </c>
      <c s="28" r="R1373">
        <v>-28.01</v>
      </c>
      <c s="28" r="S1373">
        <v>239.39</v>
      </c>
      <c s="10" r="T1373"/>
      <c s="20" r="U1373">
        <f>X1373*32</f>
        <v>247.36</v>
      </c>
      <c s="29" r="V1373">
        <f>IF((U1373=0),0,(S1373/U1373))</f>
        <v>0.967779754204398</v>
      </c>
      <c s="28" r="X1373">
        <f>(AA1373+AB1373)*AC1373</f>
        <v>7.73</v>
      </c>
      <c s="10" r="Y1373"/>
      <c s="22" r="AA1373">
        <v>3.83</v>
      </c>
      <c s="22" r="AB1373">
        <v>3.9</v>
      </c>
      <c s="22" r="AC1373">
        <v>1</v>
      </c>
      <c s="22" r="AD1373">
        <v>0.97</v>
      </c>
    </row>
    <row customHeight="1" r="1374" ht="12.0">
      <c s="13" r="A1374">
        <v>41332.1666666667</v>
      </c>
      <c s="16" r="B1374">
        <v>41332.1666666667</v>
      </c>
      <c s="13" r="C1374">
        <f>A1374+TIME(5,0,0)</f>
        <v>41332.375</v>
      </c>
      <c s="17" r="D1374">
        <f>DATE(YEAR(C1374),MONTH(C1374),DAY(C1374))</f>
        <v>41332</v>
      </c>
      <c s="18" r="E1374">
        <f>HOUR(C1374)</f>
        <v>9</v>
      </c>
      <c t="str" s="18" r="F1374">
        <f>CONCATENATE("LMsched:",(H1374*1000))</f>
        <v>LMsched:32000</v>
      </c>
      <c s="11" r="G1374">
        <v>32</v>
      </c>
      <c s="6" r="H1374">
        <v>32</v>
      </c>
      <c s="25" r="I1374">
        <v>0</v>
      </c>
      <c t="str" s="18" r="J1374">
        <f>CONCATENATE("LMbid:",(G1374*1000))</f>
        <v>LMbid:32000</v>
      </c>
      <c t="str" s="18" r="K1374">
        <f>CONCATENATE("LMUnscheduled:",(I1374*1000))</f>
        <v>LMUnscheduled:0</v>
      </c>
      <c t="str" s="18" r="L1374">
        <f>CONCATENATE("LMPlanned:",(N1374*1000))</f>
        <v>LMPlanned:0</v>
      </c>
      <c t="str" s="18" r="M1374">
        <f>CONCATENATE("LMSettled:",(P1374*1000))</f>
        <v>LMSettled:32000</v>
      </c>
      <c s="25" r="N1374">
        <v>0</v>
      </c>
      <c s="24" r="O1374"/>
      <c s="6" r="P1374">
        <v>32</v>
      </c>
      <c s="10" r="Q1374">
        <v>-1</v>
      </c>
      <c s="28" r="R1374">
        <v>-27.34</v>
      </c>
      <c s="28" r="S1374">
        <v>168.94</v>
      </c>
      <c s="10" r="T1374"/>
      <c s="20" r="U1374">
        <f>X1374*32</f>
        <v>173.12</v>
      </c>
      <c s="29" r="V1374">
        <f>IF((U1374=0),0,(S1374/U1374))</f>
        <v>0.975854898336414</v>
      </c>
      <c s="28" r="X1374">
        <f>(AA1374+AB1374)*AC1374</f>
        <v>5.41</v>
      </c>
      <c s="10" r="Y1374"/>
      <c s="22" r="AA1374">
        <v>2.9</v>
      </c>
      <c s="22" r="AB1374">
        <v>2.51</v>
      </c>
      <c s="22" r="AC1374">
        <v>1</v>
      </c>
      <c s="22" r="AD1374">
        <v>0.98</v>
      </c>
    </row>
    <row customHeight="1" r="1375" ht="12.0">
      <c s="13" r="A1375">
        <v>41332.2083333333</v>
      </c>
      <c s="16" r="B1375">
        <v>41332.2083333333</v>
      </c>
      <c s="13" r="C1375">
        <f>A1375+TIME(5,0,0)</f>
        <v>41332.4166666667</v>
      </c>
      <c s="17" r="D1375">
        <f>DATE(YEAR(C1375),MONTH(C1375),DAY(C1375))</f>
        <v>41332</v>
      </c>
      <c s="18" r="E1375">
        <f>HOUR(C1375)</f>
        <v>10</v>
      </c>
      <c t="str" s="18" r="F1375">
        <f>CONCATENATE("LMsched:",(H1375*1000))</f>
        <v>LMsched:32000</v>
      </c>
      <c s="11" r="G1375">
        <v>32</v>
      </c>
      <c s="6" r="H1375">
        <v>32</v>
      </c>
      <c s="25" r="I1375">
        <v>0</v>
      </c>
      <c t="str" s="18" r="J1375">
        <f>CONCATENATE("LMbid:",(G1375*1000))</f>
        <v>LMbid:32000</v>
      </c>
      <c t="str" s="18" r="K1375">
        <f>CONCATENATE("LMUnscheduled:",(I1375*1000))</f>
        <v>LMUnscheduled:0</v>
      </c>
      <c t="str" s="18" r="L1375">
        <f>CONCATENATE("LMPlanned:",(N1375*1000))</f>
        <v>LMPlanned:0</v>
      </c>
      <c t="str" s="18" r="M1375">
        <f>CONCATENATE("LMSettled:",(P1375*1000))</f>
        <v>LMSettled:32000</v>
      </c>
      <c s="25" r="N1375">
        <v>0</v>
      </c>
      <c s="24" r="O1375"/>
      <c s="6" r="P1375">
        <v>32</v>
      </c>
      <c s="10" r="Q1375">
        <v>-2</v>
      </c>
      <c s="28" r="R1375">
        <v>-55.02</v>
      </c>
      <c s="28" r="S1375">
        <v>257.47</v>
      </c>
      <c s="10" r="T1375"/>
      <c s="20" r="U1375">
        <f>X1375*32</f>
        <v>262.4</v>
      </c>
      <c s="29" r="V1375">
        <f>IF((U1375=0),0,(S1375/U1375))</f>
        <v>0.981211890243903</v>
      </c>
      <c s="28" r="X1375">
        <f>(AA1375+AB1375)*AC1375</f>
        <v>8.2</v>
      </c>
      <c s="10" r="Y1375"/>
      <c s="22" r="AA1375">
        <v>3.46</v>
      </c>
      <c s="22" r="AB1375">
        <v>4.74</v>
      </c>
      <c s="22" r="AC1375">
        <v>1</v>
      </c>
      <c s="22" r="AD1375">
        <v>0.98</v>
      </c>
    </row>
    <row customHeight="1" r="1376" ht="12.0">
      <c s="13" r="A1376">
        <v>41332.25</v>
      </c>
      <c s="16" r="B1376">
        <v>41332.25</v>
      </c>
      <c s="13" r="C1376">
        <f>A1376+TIME(5,0,0)</f>
        <v>41332.4583333333</v>
      </c>
      <c s="17" r="D1376">
        <f>DATE(YEAR(C1376),MONTH(C1376),DAY(C1376))</f>
        <v>41332</v>
      </c>
      <c s="18" r="E1376">
        <f>HOUR(C1376)</f>
        <v>11</v>
      </c>
      <c t="str" s="18" r="F1376">
        <f>CONCATENATE("LMsched:",(H1376*1000))</f>
        <v>LMsched:32000</v>
      </c>
      <c s="11" r="G1376">
        <v>32</v>
      </c>
      <c s="6" r="H1376">
        <v>32</v>
      </c>
      <c s="25" r="I1376">
        <v>0</v>
      </c>
      <c t="str" s="18" r="J1376">
        <f>CONCATENATE("LMbid:",(G1376*1000))</f>
        <v>LMbid:32000</v>
      </c>
      <c t="str" s="18" r="K1376">
        <f>CONCATENATE("LMUnscheduled:",(I1376*1000))</f>
        <v>LMUnscheduled:0</v>
      </c>
      <c t="str" s="18" r="L1376">
        <f>CONCATENATE("LMPlanned:",(N1376*1000))</f>
        <v>LMPlanned:0</v>
      </c>
      <c t="str" s="18" r="M1376">
        <f>CONCATENATE("LMSettled:",(P1376*1000))</f>
        <v>LMSettled:32000</v>
      </c>
      <c s="25" r="N1376">
        <v>0</v>
      </c>
      <c s="24" r="O1376"/>
      <c s="6" r="P1376">
        <v>32</v>
      </c>
      <c s="10" r="Q1376">
        <v>-2</v>
      </c>
      <c s="28" r="R1376">
        <v>-57.6</v>
      </c>
      <c s="28" r="S1376">
        <v>669.4</v>
      </c>
      <c s="10" r="T1376"/>
      <c s="20" r="U1376">
        <f>X1376*32</f>
        <v>715.52</v>
      </c>
      <c s="29" r="V1376">
        <f>IF((U1376=0),0,(S1376/U1376))</f>
        <v>0.935543381037567</v>
      </c>
      <c s="28" r="X1376">
        <f>(AA1376+AB1376)*AC1376</f>
        <v>22.36</v>
      </c>
      <c s="10" r="Y1376"/>
      <c s="22" r="AA1376">
        <v>16.98</v>
      </c>
      <c s="22" r="AB1376">
        <v>5.38</v>
      </c>
      <c s="22" r="AC1376">
        <v>1</v>
      </c>
      <c s="22" r="AD1376">
        <v>0.94</v>
      </c>
    </row>
    <row customHeight="1" r="1377" ht="12.0">
      <c s="13" r="A1377">
        <v>41332.2916666667</v>
      </c>
      <c s="16" r="B1377">
        <v>41332.2916666667</v>
      </c>
      <c s="13" r="C1377">
        <f>A1377+TIME(5,0,0)</f>
        <v>41332.5</v>
      </c>
      <c s="17" r="D1377">
        <f>DATE(YEAR(C1377),MONTH(C1377),DAY(C1377))</f>
        <v>41332</v>
      </c>
      <c s="18" r="E1377">
        <f>HOUR(C1377)</f>
        <v>12</v>
      </c>
      <c t="str" s="18" r="F1377">
        <f>CONCATENATE("LMsched:",(H1377*1000))</f>
        <v>LMsched:32000</v>
      </c>
      <c s="11" r="G1377">
        <v>32</v>
      </c>
      <c s="6" r="H1377">
        <v>32</v>
      </c>
      <c s="25" r="I1377">
        <v>0</v>
      </c>
      <c t="str" s="18" r="J1377">
        <f>CONCATENATE("LMbid:",(G1377*1000))</f>
        <v>LMbid:32000</v>
      </c>
      <c t="str" s="18" r="K1377">
        <f>CONCATENATE("LMUnscheduled:",(I1377*1000))</f>
        <v>LMUnscheduled:0</v>
      </c>
      <c t="str" s="18" r="L1377">
        <f>CONCATENATE("LMPlanned:",(N1377*1000))</f>
        <v>LMPlanned:0</v>
      </c>
      <c t="str" s="18" r="M1377">
        <f>CONCATENATE("LMSettled:",(P1377*1000))</f>
        <v>LMSettled:32000</v>
      </c>
      <c s="25" r="N1377">
        <v>0</v>
      </c>
      <c s="24" r="O1377"/>
      <c s="6" r="P1377">
        <v>32</v>
      </c>
      <c s="10" r="Q1377">
        <v>-2</v>
      </c>
      <c s="28" r="R1377">
        <v>-82.88</v>
      </c>
      <c s="28" r="S1377">
        <v>1037.8</v>
      </c>
      <c s="10" r="T1377"/>
      <c s="20" r="U1377">
        <f>X1377*32</f>
        <v>1075.52</v>
      </c>
      <c s="29" r="V1377">
        <f>IF((U1377=0),0,(S1377/U1377))</f>
        <v>0.96492859268075</v>
      </c>
      <c s="28" r="X1377">
        <f>(AA1377+AB1377)*AC1377</f>
        <v>33.61</v>
      </c>
      <c s="10" r="Y1377"/>
      <c s="22" r="AA1377">
        <v>27.41</v>
      </c>
      <c s="22" r="AB1377">
        <v>6.2</v>
      </c>
      <c s="22" r="AC1377">
        <v>1</v>
      </c>
      <c s="22" r="AD1377">
        <v>0.96</v>
      </c>
    </row>
    <row customHeight="1" r="1378" ht="12.0">
      <c s="13" r="A1378">
        <v>41332.3333333333</v>
      </c>
      <c s="16" r="B1378">
        <v>41332.3333333333</v>
      </c>
      <c s="13" r="C1378">
        <f>A1378+TIME(5,0,0)</f>
        <v>41332.5416666667</v>
      </c>
      <c s="17" r="D1378">
        <f>DATE(YEAR(C1378),MONTH(C1378),DAY(C1378))</f>
        <v>41332</v>
      </c>
      <c s="18" r="E1378">
        <f>HOUR(C1378)</f>
        <v>13</v>
      </c>
      <c t="str" s="18" r="F1378">
        <f>CONCATENATE("LMsched:",(H1378*1000))</f>
        <v>LMsched:32000</v>
      </c>
      <c s="11" r="G1378">
        <v>32</v>
      </c>
      <c s="6" r="H1378">
        <v>32</v>
      </c>
      <c s="25" r="I1378">
        <v>0</v>
      </c>
      <c t="str" s="18" r="J1378">
        <f>CONCATENATE("LMbid:",(G1378*1000))</f>
        <v>LMbid:32000</v>
      </c>
      <c t="str" s="18" r="K1378">
        <f>CONCATENATE("LMUnscheduled:",(I1378*1000))</f>
        <v>LMUnscheduled:0</v>
      </c>
      <c t="str" s="18" r="L1378">
        <f>CONCATENATE("LMPlanned:",(N1378*1000))</f>
        <v>LMPlanned:0</v>
      </c>
      <c t="str" s="18" r="M1378">
        <f>CONCATENATE("LMSettled:",(P1378*1000))</f>
        <v>LMSettled:32000</v>
      </c>
      <c s="25" r="N1378">
        <v>0</v>
      </c>
      <c s="24" r="O1378"/>
      <c s="6" r="P1378">
        <v>32</v>
      </c>
      <c s="10" r="Q1378">
        <v>-1</v>
      </c>
      <c s="28" r="R1378">
        <v>-33.26</v>
      </c>
      <c s="28" r="S1378">
        <v>461.62</v>
      </c>
      <c s="10" r="T1378"/>
      <c s="20" r="U1378">
        <f>X1378*32</f>
        <v>478.4</v>
      </c>
      <c s="29" r="V1378">
        <f>IF((U1378=0),0,(S1378/U1378))</f>
        <v>0.96492474916388</v>
      </c>
      <c s="28" r="X1378">
        <f>(AA1378+AB1378)*AC1378</f>
        <v>14.95</v>
      </c>
      <c s="10" r="Y1378"/>
      <c s="22" r="AA1378">
        <v>10.49</v>
      </c>
      <c s="22" r="AB1378">
        <v>4.46</v>
      </c>
      <c s="22" r="AC1378">
        <v>1</v>
      </c>
      <c s="22" r="AD1378">
        <v>0.96</v>
      </c>
    </row>
    <row customHeight="1" r="1379" ht="12.0">
      <c s="13" r="A1379">
        <v>41332.375</v>
      </c>
      <c s="16" r="B1379">
        <v>41332.375</v>
      </c>
      <c s="13" r="C1379">
        <f>A1379+TIME(5,0,0)</f>
        <v>41332.5833333333</v>
      </c>
      <c s="17" r="D1379">
        <f>DATE(YEAR(C1379),MONTH(C1379),DAY(C1379))</f>
        <v>41332</v>
      </c>
      <c s="18" r="E1379">
        <f>HOUR(C1379)</f>
        <v>14</v>
      </c>
      <c t="str" s="18" r="F1379">
        <f>CONCATENATE("LMsched:",(H1379*1000))</f>
        <v>LMsched:32000</v>
      </c>
      <c s="11" r="G1379">
        <v>32</v>
      </c>
      <c s="6" r="H1379">
        <v>32</v>
      </c>
      <c s="25" r="I1379">
        <v>0</v>
      </c>
      <c t="str" s="18" r="J1379">
        <f>CONCATENATE("LMbid:",(G1379*1000))</f>
        <v>LMbid:32000</v>
      </c>
      <c t="str" s="18" r="K1379">
        <f>CONCATENATE("LMUnscheduled:",(I1379*1000))</f>
        <v>LMUnscheduled:0</v>
      </c>
      <c t="str" s="18" r="L1379">
        <f>CONCATENATE("LMPlanned:",(N1379*1000))</f>
        <v>LMPlanned:0</v>
      </c>
      <c t="str" s="18" r="M1379">
        <f>CONCATENATE("LMSettled:",(P1379*1000))</f>
        <v>LMSettled:32000</v>
      </c>
      <c s="25" r="N1379">
        <v>0</v>
      </c>
      <c s="24" r="O1379"/>
      <c s="6" r="P1379">
        <v>32</v>
      </c>
      <c s="10" r="Q1379">
        <v>-1</v>
      </c>
      <c s="28" r="R1379">
        <v>-32.13</v>
      </c>
      <c s="28" r="S1379">
        <v>574.93</v>
      </c>
      <c s="10" r="T1379"/>
      <c s="20" r="U1379">
        <f>X1379*32</f>
        <v>590.08</v>
      </c>
      <c s="29" r="V1379">
        <f>IF((U1379=0),0,(S1379/U1379))</f>
        <v>0.974325515184382</v>
      </c>
      <c s="28" r="X1379">
        <f>(AA1379+AB1379)*AC1379</f>
        <v>18.44</v>
      </c>
      <c s="10" r="Y1379"/>
      <c s="22" r="AA1379">
        <v>14.88</v>
      </c>
      <c s="22" r="AB1379">
        <v>3.56</v>
      </c>
      <c s="22" r="AC1379">
        <v>1</v>
      </c>
      <c s="22" r="AD1379">
        <v>0.97</v>
      </c>
    </row>
    <row customHeight="1" r="1380" ht="12.0">
      <c s="13" r="A1380">
        <v>41332.4166666667</v>
      </c>
      <c s="16" r="B1380">
        <v>41332.4166666667</v>
      </c>
      <c s="13" r="C1380">
        <f>A1380+TIME(5,0,0)</f>
        <v>41332.625</v>
      </c>
      <c s="17" r="D1380">
        <f>DATE(YEAR(C1380),MONTH(C1380),DAY(C1380))</f>
        <v>41332</v>
      </c>
      <c s="18" r="E1380">
        <f>HOUR(C1380)</f>
        <v>15</v>
      </c>
      <c t="str" s="18" r="F1380">
        <f>CONCATENATE("LMsched:",(H1380*1000))</f>
        <v>LMsched:32000</v>
      </c>
      <c s="11" r="G1380">
        <v>32</v>
      </c>
      <c s="6" r="H1380">
        <v>32</v>
      </c>
      <c s="25" r="I1380">
        <v>0</v>
      </c>
      <c t="str" s="18" r="J1380">
        <f>CONCATENATE("LMbid:",(G1380*1000))</f>
        <v>LMbid:32000</v>
      </c>
      <c t="str" s="18" r="K1380">
        <f>CONCATENATE("LMUnscheduled:",(I1380*1000))</f>
        <v>LMUnscheduled:0</v>
      </c>
      <c t="str" s="18" r="L1380">
        <f>CONCATENATE("LMPlanned:",(N1380*1000))</f>
        <v>LMPlanned:0</v>
      </c>
      <c t="str" s="18" r="M1380">
        <f>CONCATENATE("LMSettled:",(P1380*1000))</f>
        <v>LMSettled:32000</v>
      </c>
      <c s="25" r="N1380">
        <v>0</v>
      </c>
      <c s="24" r="O1380"/>
      <c s="6" r="P1380">
        <v>32</v>
      </c>
      <c s="10" r="Q1380">
        <v>0</v>
      </c>
      <c s="28" r="R1380">
        <v>0</v>
      </c>
      <c s="28" r="S1380">
        <v>444.14</v>
      </c>
      <c s="10" r="T1380"/>
      <c s="20" r="U1380">
        <f>X1380*32</f>
        <v>463.68</v>
      </c>
      <c s="29" r="V1380">
        <f>IF((U1380=0),0,(S1380/U1380))</f>
        <v>0.957858868184955</v>
      </c>
      <c s="28" r="X1380">
        <f>(AA1380+AB1380)*AC1380</f>
        <v>14.49</v>
      </c>
      <c s="10" r="Y1380"/>
      <c s="22" r="AA1380">
        <v>9.67</v>
      </c>
      <c s="22" r="AB1380">
        <v>4.82</v>
      </c>
      <c s="22" r="AC1380">
        <v>1</v>
      </c>
      <c s="22" r="AD1380">
        <v>0.96</v>
      </c>
    </row>
    <row customHeight="1" r="1381" ht="12.0">
      <c s="13" r="A1381">
        <v>41332.4583333333</v>
      </c>
      <c s="16" r="B1381">
        <v>41332.4583333333</v>
      </c>
      <c s="13" r="C1381">
        <f>A1381+TIME(5,0,0)</f>
        <v>41332.6666666667</v>
      </c>
      <c s="17" r="D1381">
        <f>DATE(YEAR(C1381),MONTH(C1381),DAY(C1381))</f>
        <v>41332</v>
      </c>
      <c s="18" r="E1381">
        <f>HOUR(C1381)</f>
        <v>16</v>
      </c>
      <c t="str" s="18" r="F1381">
        <f>CONCATENATE("LMsched:",(H1381*1000))</f>
        <v>LMsched:32000</v>
      </c>
      <c s="11" r="G1381">
        <v>32</v>
      </c>
      <c s="6" r="H1381">
        <v>32</v>
      </c>
      <c s="25" r="I1381">
        <v>0</v>
      </c>
      <c t="str" s="18" r="J1381">
        <f>CONCATENATE("LMbid:",(G1381*1000))</f>
        <v>LMbid:32000</v>
      </c>
      <c t="str" s="18" r="K1381">
        <f>CONCATENATE("LMUnscheduled:",(I1381*1000))</f>
        <v>LMUnscheduled:0</v>
      </c>
      <c t="str" s="18" r="L1381">
        <f>CONCATENATE("LMPlanned:",(N1381*1000))</f>
        <v>LMPlanned:0</v>
      </c>
      <c t="str" s="18" r="M1381">
        <f>CONCATENATE("LMSettled:",(P1381*1000))</f>
        <v>LMSettled:32000</v>
      </c>
      <c s="25" r="N1381">
        <v>0</v>
      </c>
      <c s="24" r="O1381"/>
      <c s="6" r="P1381">
        <v>32</v>
      </c>
      <c s="10" r="Q1381">
        <v>-2</v>
      </c>
      <c s="28" r="R1381">
        <v>-69.22</v>
      </c>
      <c s="28" r="S1381">
        <v>792.83</v>
      </c>
      <c s="10" r="T1381"/>
      <c s="20" r="U1381">
        <f>X1381*32</f>
        <v>877.12</v>
      </c>
      <c s="29" r="V1381">
        <f>IF((U1381=0),0,(S1381/U1381))</f>
        <v>0.903901404596862</v>
      </c>
      <c s="28" r="X1381">
        <f>(AA1381+AB1381)*AC1381</f>
        <v>27.41</v>
      </c>
      <c s="10" r="Y1381"/>
      <c s="22" r="AA1381">
        <v>21.12</v>
      </c>
      <c s="22" r="AB1381">
        <v>6.29</v>
      </c>
      <c s="22" r="AC1381">
        <v>1</v>
      </c>
      <c s="22" r="AD1381">
        <v>0.9</v>
      </c>
    </row>
    <row customHeight="1" r="1382" ht="12.0">
      <c s="13" r="A1382">
        <v>41332.5</v>
      </c>
      <c s="16" r="B1382">
        <v>41332.5</v>
      </c>
      <c s="13" r="C1382">
        <f>A1382+TIME(5,0,0)</f>
        <v>41332.7083333333</v>
      </c>
      <c s="17" r="D1382">
        <f>DATE(YEAR(C1382),MONTH(C1382),DAY(C1382))</f>
        <v>41332</v>
      </c>
      <c s="18" r="E1382">
        <f>HOUR(C1382)</f>
        <v>17</v>
      </c>
      <c t="str" s="18" r="F1382">
        <f>CONCATENATE("LMsched:",(H1382*1000))</f>
        <v>LMsched:32000</v>
      </c>
      <c s="11" r="G1382">
        <v>32</v>
      </c>
      <c s="6" r="H1382">
        <v>32</v>
      </c>
      <c s="25" r="I1382">
        <v>0</v>
      </c>
      <c t="str" s="18" r="J1382">
        <f>CONCATENATE("LMbid:",(G1382*1000))</f>
        <v>LMbid:32000</v>
      </c>
      <c t="str" s="18" r="K1382">
        <f>CONCATENATE("LMUnscheduled:",(I1382*1000))</f>
        <v>LMUnscheduled:0</v>
      </c>
      <c t="str" s="18" r="L1382">
        <f>CONCATENATE("LMPlanned:",(N1382*1000))</f>
        <v>LMPlanned:0</v>
      </c>
      <c t="str" s="18" r="M1382">
        <f>CONCATENATE("LMSettled:",(P1382*1000))</f>
        <v>LMSettled:32000</v>
      </c>
      <c s="25" r="N1382">
        <v>0</v>
      </c>
      <c s="24" r="O1382"/>
      <c s="6" r="P1382">
        <v>32</v>
      </c>
      <c s="10" r="Q1382">
        <v>-2</v>
      </c>
      <c s="28" r="R1382">
        <v>-67.64</v>
      </c>
      <c s="28" r="S1382">
        <v>628.97</v>
      </c>
      <c s="10" r="T1382"/>
      <c s="20" r="U1382">
        <f>X1382*32</f>
        <v>811.52</v>
      </c>
      <c s="29" r="V1382">
        <f>IF((U1382=0),0,(S1382/U1382))</f>
        <v>0.775051754731861</v>
      </c>
      <c s="28" r="X1382">
        <f>(AA1382+AB1382)*AC1382</f>
        <v>25.36</v>
      </c>
      <c s="10" r="Y1382"/>
      <c s="22" r="AA1382">
        <v>19.45</v>
      </c>
      <c s="22" r="AB1382">
        <v>5.91</v>
      </c>
      <c s="22" r="AC1382">
        <v>1</v>
      </c>
      <c s="22" r="AD1382">
        <v>0.78</v>
      </c>
    </row>
    <row customHeight="1" r="1383" ht="12.0">
      <c s="13" r="A1383">
        <v>41332.5416666667</v>
      </c>
      <c s="16" r="B1383">
        <v>41332.5416666667</v>
      </c>
      <c s="13" r="C1383">
        <f>A1383+TIME(5,0,0)</f>
        <v>41332.75</v>
      </c>
      <c s="17" r="D1383">
        <f>DATE(YEAR(C1383),MONTH(C1383),DAY(C1383))</f>
        <v>41332</v>
      </c>
      <c s="18" r="E1383">
        <f>HOUR(C1383)</f>
        <v>18</v>
      </c>
      <c t="str" s="18" r="F1383">
        <f>CONCATENATE("LMsched:",(H1383*1000))</f>
        <v>LMsched:32000</v>
      </c>
      <c s="11" r="G1383">
        <v>32</v>
      </c>
      <c s="6" r="H1383">
        <v>32</v>
      </c>
      <c s="25" r="I1383">
        <v>0</v>
      </c>
      <c t="str" s="18" r="J1383">
        <f>CONCATENATE("LMbid:",(G1383*1000))</f>
        <v>LMbid:32000</v>
      </c>
      <c t="str" s="18" r="K1383">
        <f>CONCATENATE("LMUnscheduled:",(I1383*1000))</f>
        <v>LMUnscheduled:0</v>
      </c>
      <c t="str" s="18" r="L1383">
        <f>CONCATENATE("LMPlanned:",(N1383*1000))</f>
        <v>LMPlanned:0</v>
      </c>
      <c t="str" s="18" r="M1383">
        <f>CONCATENATE("LMSettled:",(P1383*1000))</f>
        <v>LMSettled:32000</v>
      </c>
      <c s="25" r="N1383">
        <v>0</v>
      </c>
      <c s="24" r="O1383"/>
      <c s="6" r="P1383">
        <v>32</v>
      </c>
      <c s="10" r="Q1383">
        <v>-1</v>
      </c>
      <c s="28" r="R1383">
        <v>-31.55</v>
      </c>
      <c s="28" r="S1383">
        <v>634.62</v>
      </c>
      <c s="10" r="T1383"/>
      <c s="20" r="U1383">
        <f>X1383*32</f>
        <v>653.76</v>
      </c>
      <c s="29" r="V1383">
        <f>IF((U1383=0),0,(S1383/U1383))</f>
        <v>0.970723201174743</v>
      </c>
      <c s="28" r="X1383">
        <f>(AA1383+AB1383)*AC1383</f>
        <v>20.43</v>
      </c>
      <c s="10" r="Y1383"/>
      <c s="22" r="AA1383">
        <v>12.42</v>
      </c>
      <c s="22" r="AB1383">
        <v>8.01</v>
      </c>
      <c s="22" r="AC1383">
        <v>1</v>
      </c>
      <c s="22" r="AD1383">
        <v>0.97</v>
      </c>
    </row>
    <row customHeight="1" r="1384" ht="12.0">
      <c s="13" r="A1384">
        <v>41332.5833333333</v>
      </c>
      <c s="16" r="B1384">
        <v>41332.5833333333</v>
      </c>
      <c s="13" r="C1384">
        <f>A1384+TIME(5,0,0)</f>
        <v>41332.7916666667</v>
      </c>
      <c s="17" r="D1384">
        <f>DATE(YEAR(C1384),MONTH(C1384),DAY(C1384))</f>
        <v>41332</v>
      </c>
      <c s="18" r="E1384">
        <f>HOUR(C1384)</f>
        <v>19</v>
      </c>
      <c t="str" s="18" r="F1384">
        <f>CONCATENATE("LMsched:",(H1384*1000))</f>
        <v>LMsched:32000</v>
      </c>
      <c s="11" r="G1384">
        <v>32</v>
      </c>
      <c s="6" r="H1384">
        <v>32</v>
      </c>
      <c s="25" r="I1384">
        <v>0</v>
      </c>
      <c t="str" s="18" r="J1384">
        <f>CONCATENATE("LMbid:",(G1384*1000))</f>
        <v>LMbid:32000</v>
      </c>
      <c t="str" s="18" r="K1384">
        <f>CONCATENATE("LMUnscheduled:",(I1384*1000))</f>
        <v>LMUnscheduled:0</v>
      </c>
      <c t="str" s="18" r="L1384">
        <f>CONCATENATE("LMPlanned:",(N1384*1000))</f>
        <v>LMPlanned:0</v>
      </c>
      <c t="str" s="18" r="M1384">
        <f>CONCATENATE("LMSettled:",(P1384*1000))</f>
        <v>LMSettled:32000</v>
      </c>
      <c s="25" r="N1384">
        <v>0</v>
      </c>
      <c s="24" r="O1384"/>
      <c s="6" r="P1384">
        <v>32</v>
      </c>
      <c s="10" r="Q1384">
        <v>0</v>
      </c>
      <c s="28" r="R1384">
        <v>0</v>
      </c>
      <c s="28" r="S1384">
        <v>606.48</v>
      </c>
      <c s="10" r="T1384"/>
      <c s="20" r="U1384">
        <f>X1384*32</f>
        <v>632</v>
      </c>
      <c s="29" r="V1384">
        <f>IF((U1384=0),0,(S1384/U1384))</f>
        <v>0.959620253164557</v>
      </c>
      <c s="28" r="X1384">
        <f>(AA1384+AB1384)*AC1384</f>
        <v>19.75</v>
      </c>
      <c s="10" r="Y1384"/>
      <c s="22" r="AA1384">
        <v>13.17</v>
      </c>
      <c s="22" r="AB1384">
        <v>6.58</v>
      </c>
      <c s="22" r="AC1384">
        <v>1</v>
      </c>
      <c s="22" r="AD1384">
        <v>0.96</v>
      </c>
    </row>
    <row customHeight="1" r="1385" ht="12.0">
      <c s="13" r="A1385">
        <v>41332.625</v>
      </c>
      <c s="16" r="B1385">
        <v>41332.625</v>
      </c>
      <c s="13" r="C1385">
        <f>A1385+TIME(5,0,0)</f>
        <v>41332.8333333333</v>
      </c>
      <c s="17" r="D1385">
        <f>DATE(YEAR(C1385),MONTH(C1385),DAY(C1385))</f>
        <v>41332</v>
      </c>
      <c s="18" r="E1385">
        <f>HOUR(C1385)</f>
        <v>20</v>
      </c>
      <c t="str" s="18" r="F1385">
        <f>CONCATENATE("LMsched:",(H1385*1000))</f>
        <v>LMsched:32000</v>
      </c>
      <c s="11" r="G1385">
        <v>32</v>
      </c>
      <c s="6" r="H1385">
        <v>32</v>
      </c>
      <c s="25" r="I1385">
        <v>0</v>
      </c>
      <c t="str" s="18" r="J1385">
        <f>CONCATENATE("LMbid:",(G1385*1000))</f>
        <v>LMbid:32000</v>
      </c>
      <c t="str" s="18" r="K1385">
        <f>CONCATENATE("LMUnscheduled:",(I1385*1000))</f>
        <v>LMUnscheduled:0</v>
      </c>
      <c t="str" s="18" r="L1385">
        <f>CONCATENATE("LMPlanned:",(N1385*1000))</f>
        <v>LMPlanned:0</v>
      </c>
      <c t="str" s="18" r="M1385">
        <f>CONCATENATE("LMSettled:",(P1385*1000))</f>
        <v>LMSettled:32000</v>
      </c>
      <c s="25" r="N1385">
        <v>0</v>
      </c>
      <c s="24" r="O1385"/>
      <c s="6" r="P1385">
        <v>32</v>
      </c>
      <c s="10" r="Q1385">
        <v>-2</v>
      </c>
      <c s="28" r="R1385">
        <v>-62.12</v>
      </c>
      <c s="28" r="S1385">
        <v>716.64</v>
      </c>
      <c s="10" r="T1385"/>
      <c s="20" r="U1385">
        <f>X1385*32</f>
        <v>731.84</v>
      </c>
      <c s="29" r="V1385">
        <f>IF((U1385=0),0,(S1385/U1385))</f>
        <v>0.979230432881504</v>
      </c>
      <c s="28" r="X1385">
        <f>(AA1385+AB1385)*AC1385</f>
        <v>22.87</v>
      </c>
      <c s="10" r="Y1385"/>
      <c s="22" r="AA1385">
        <v>17.59</v>
      </c>
      <c s="22" r="AB1385">
        <v>5.28</v>
      </c>
      <c s="22" r="AC1385">
        <v>1</v>
      </c>
      <c s="22" r="AD1385">
        <v>0.98</v>
      </c>
    </row>
    <row customHeight="1" r="1386" ht="12.0">
      <c s="13" r="A1386">
        <v>41332.6666666667</v>
      </c>
      <c s="16" r="B1386">
        <v>41332.6666666667</v>
      </c>
      <c s="13" r="C1386">
        <f>A1386+TIME(5,0,0)</f>
        <v>41332.875</v>
      </c>
      <c s="17" r="D1386">
        <f>DATE(YEAR(C1386),MONTH(C1386),DAY(C1386))</f>
        <v>41332</v>
      </c>
      <c s="18" r="E1386">
        <f>HOUR(C1386)</f>
        <v>21</v>
      </c>
      <c t="str" s="18" r="F1386">
        <f>CONCATENATE("LMsched:",(H1386*1000))</f>
        <v>LMsched:32000</v>
      </c>
      <c s="11" r="G1386">
        <v>32</v>
      </c>
      <c s="6" r="H1386">
        <v>32</v>
      </c>
      <c s="25" r="I1386">
        <v>0</v>
      </c>
      <c t="str" s="18" r="J1386">
        <f>CONCATENATE("LMbid:",(G1386*1000))</f>
        <v>LMbid:32000</v>
      </c>
      <c t="str" s="18" r="K1386">
        <f>CONCATENATE("LMUnscheduled:",(I1386*1000))</f>
        <v>LMUnscheduled:0</v>
      </c>
      <c t="str" s="18" r="L1386">
        <f>CONCATENATE("LMPlanned:",(N1386*1000))</f>
        <v>LMPlanned:0</v>
      </c>
      <c t="str" s="18" r="M1386">
        <f>CONCATENATE("LMSettled:",(P1386*1000))</f>
        <v>LMSettled:32000</v>
      </c>
      <c s="25" r="N1386">
        <v>0</v>
      </c>
      <c s="24" r="O1386"/>
      <c s="6" r="P1386">
        <v>32</v>
      </c>
      <c s="10" r="Q1386">
        <v>0</v>
      </c>
      <c s="28" r="R1386">
        <v>0</v>
      </c>
      <c s="28" r="S1386">
        <v>697.92</v>
      </c>
      <c s="10" r="T1386"/>
      <c s="20" r="U1386">
        <f>X1386*32</f>
        <v>715.52</v>
      </c>
      <c s="29" r="V1386">
        <f>IF((U1386=0),0,(S1386/U1386))</f>
        <v>0.975402504472272</v>
      </c>
      <c s="28" r="X1386">
        <f>(AA1386+AB1386)*AC1386</f>
        <v>22.36</v>
      </c>
      <c s="10" r="Y1386"/>
      <c s="22" r="AA1386">
        <v>16.98</v>
      </c>
      <c s="22" r="AB1386">
        <v>5.38</v>
      </c>
      <c s="22" r="AC1386">
        <v>1</v>
      </c>
      <c s="22" r="AD1386">
        <v>0.98</v>
      </c>
    </row>
    <row customHeight="1" r="1387" ht="12.0">
      <c s="13" r="A1387">
        <v>41332.7083333333</v>
      </c>
      <c s="16" r="B1387">
        <v>41332.7083333333</v>
      </c>
      <c s="13" r="C1387">
        <f>A1387+TIME(5,0,0)</f>
        <v>41332.9166666667</v>
      </c>
      <c s="17" r="D1387">
        <f>DATE(YEAR(C1387),MONTH(C1387),DAY(C1387))</f>
        <v>41332</v>
      </c>
      <c s="18" r="E1387">
        <f>HOUR(C1387)</f>
        <v>22</v>
      </c>
      <c t="str" s="18" r="F1387">
        <f>CONCATENATE("LMsched:",(H1387*1000))</f>
        <v>LMsched:32000</v>
      </c>
      <c s="11" r="G1387">
        <v>32</v>
      </c>
      <c s="6" r="H1387">
        <v>32</v>
      </c>
      <c s="25" r="I1387">
        <v>0</v>
      </c>
      <c t="str" s="18" r="J1387">
        <f>CONCATENATE("LMbid:",(G1387*1000))</f>
        <v>LMbid:32000</v>
      </c>
      <c t="str" s="18" r="K1387">
        <f>CONCATENATE("LMUnscheduled:",(I1387*1000))</f>
        <v>LMUnscheduled:0</v>
      </c>
      <c t="str" s="18" r="L1387">
        <f>CONCATENATE("LMPlanned:",(N1387*1000))</f>
        <v>LMPlanned:0</v>
      </c>
      <c t="str" s="18" r="M1387">
        <f>CONCATENATE("LMSettled:",(P1387*1000))</f>
        <v>LMSettled:32000</v>
      </c>
      <c s="25" r="N1387">
        <v>0</v>
      </c>
      <c s="24" r="O1387"/>
      <c s="6" r="P1387">
        <v>32</v>
      </c>
      <c s="10" r="Q1387">
        <v>-1</v>
      </c>
      <c s="28" r="R1387">
        <v>-31.63</v>
      </c>
      <c s="28" r="S1387">
        <v>771.51</v>
      </c>
      <c s="10" r="T1387"/>
      <c s="20" r="U1387">
        <f>X1387*32</f>
        <v>796.16</v>
      </c>
      <c s="29" r="V1387">
        <f>IF((U1387=0),0,(S1387/U1387))</f>
        <v>0.969038886655948</v>
      </c>
      <c s="28" r="X1387">
        <f>(AA1387+AB1387)*AC1387</f>
        <v>24.88</v>
      </c>
      <c s="10" r="Y1387"/>
      <c s="22" r="AA1387">
        <v>20.1</v>
      </c>
      <c s="22" r="AB1387">
        <v>4.78</v>
      </c>
      <c s="22" r="AC1387">
        <v>1</v>
      </c>
      <c s="22" r="AD1387">
        <v>0.97</v>
      </c>
    </row>
    <row customHeight="1" r="1388" ht="12.0">
      <c s="13" r="A1388">
        <v>41332.75</v>
      </c>
      <c s="16" r="B1388">
        <v>41332.75</v>
      </c>
      <c s="13" r="C1388">
        <f>A1388+TIME(5,0,0)</f>
        <v>41332.9583333333</v>
      </c>
      <c s="17" r="D1388">
        <f>DATE(YEAR(C1388),MONTH(C1388),DAY(C1388))</f>
        <v>41332</v>
      </c>
      <c s="18" r="E1388">
        <f>HOUR(C1388)</f>
        <v>23</v>
      </c>
      <c t="str" s="18" r="F1388">
        <f>CONCATENATE("LMsched:",(H1388*1000))</f>
        <v>LMsched:32000</v>
      </c>
      <c s="11" r="G1388">
        <v>32</v>
      </c>
      <c s="6" r="H1388">
        <v>32</v>
      </c>
      <c s="25" r="I1388">
        <v>0</v>
      </c>
      <c t="str" s="18" r="J1388">
        <f>CONCATENATE("LMbid:",(G1388*1000))</f>
        <v>LMbid:32000</v>
      </c>
      <c t="str" s="18" r="K1388">
        <f>CONCATENATE("LMUnscheduled:",(I1388*1000))</f>
        <v>LMUnscheduled:0</v>
      </c>
      <c t="str" s="18" r="L1388">
        <f>CONCATENATE("LMPlanned:",(N1388*1000))</f>
        <v>LMPlanned:0</v>
      </c>
      <c t="str" s="18" r="M1388">
        <f>CONCATENATE("LMSettled:",(P1388*1000))</f>
        <v>LMSettled:32000</v>
      </c>
      <c s="25" r="N1388">
        <v>0</v>
      </c>
      <c s="24" r="O1388"/>
      <c s="6" r="P1388">
        <v>32</v>
      </c>
      <c s="10" r="Q1388">
        <v>-1</v>
      </c>
      <c s="28" r="R1388">
        <v>-35.89</v>
      </c>
      <c s="28" r="S1388">
        <v>788.95</v>
      </c>
      <c s="10" r="T1388"/>
      <c s="20" r="U1388">
        <f>X1388*32</f>
        <v>808.96</v>
      </c>
      <c s="29" r="V1388">
        <f>IF((U1388=0),0,(S1388/U1388))</f>
        <v>0.975264537183544</v>
      </c>
      <c s="28" r="X1388">
        <f>(AA1388+AB1388)*AC1388</f>
        <v>25.28</v>
      </c>
      <c s="10" r="Y1388"/>
      <c s="22" r="AA1388">
        <v>20.47</v>
      </c>
      <c s="22" r="AB1388">
        <v>4.81</v>
      </c>
      <c s="22" r="AC1388">
        <v>1</v>
      </c>
      <c s="22" r="AD1388">
        <v>0.98</v>
      </c>
    </row>
    <row customHeight="1" r="1389" ht="12.0">
      <c s="13" r="A1389">
        <v>41332.7916666667</v>
      </c>
      <c s="16" r="B1389">
        <v>41332.7916666667</v>
      </c>
      <c s="13" r="C1389">
        <f>A1389+TIME(5,0,0)</f>
        <v>41333</v>
      </c>
      <c s="17" r="D1389">
        <f>DATE(YEAR(C1389),MONTH(C1389),DAY(C1389))</f>
        <v>41333</v>
      </c>
      <c s="18" r="E1389">
        <f>HOUR(C1389)</f>
        <v>0</v>
      </c>
      <c t="str" s="18" r="F1389">
        <f>CONCATENATE("LMsched:",(H1389*1000))</f>
        <v>LMsched:32000</v>
      </c>
      <c s="11" r="G1389">
        <v>32</v>
      </c>
      <c s="6" r="H1389">
        <v>32</v>
      </c>
      <c s="25" r="I1389">
        <v>0</v>
      </c>
      <c t="str" s="18" r="J1389">
        <f>CONCATENATE("LMbid:",(G1389*1000))</f>
        <v>LMbid:32000</v>
      </c>
      <c t="str" s="18" r="K1389">
        <f>CONCATENATE("LMUnscheduled:",(I1389*1000))</f>
        <v>LMUnscheduled:0</v>
      </c>
      <c t="str" s="18" r="L1389">
        <f>CONCATENATE("LMPlanned:",(N1389*1000))</f>
        <v>LMPlanned:0</v>
      </c>
      <c t="str" s="18" r="M1389">
        <f>CONCATENATE("LMSettled:",(P1389*1000))</f>
        <v>LMSettled:32000</v>
      </c>
      <c s="25" r="N1389">
        <v>0</v>
      </c>
      <c s="24" r="O1389"/>
      <c s="6" r="P1389">
        <v>32</v>
      </c>
      <c s="10" r="Q1389">
        <v>-2</v>
      </c>
      <c s="28" r="R1389">
        <v>-76.46</v>
      </c>
      <c s="28" r="S1389">
        <v>1066.48</v>
      </c>
      <c s="10" r="T1389"/>
      <c s="20" r="U1389">
        <f>X1389*32</f>
        <v>1120.96</v>
      </c>
      <c s="29" r="V1389">
        <f>IF((U1389=0),0,(S1389/U1389))</f>
        <v>0.951398801027691</v>
      </c>
      <c s="28" r="X1389">
        <f>(AA1389+AB1389)*AC1389</f>
        <v>35.03</v>
      </c>
      <c s="10" r="Y1389"/>
      <c s="22" r="AA1389">
        <v>31.73</v>
      </c>
      <c s="22" r="AB1389">
        <v>3.3</v>
      </c>
      <c s="22" r="AC1389">
        <v>1</v>
      </c>
      <c s="22" r="AD1389">
        <v>0.95</v>
      </c>
    </row>
    <row customHeight="1" r="1390" ht="12.0">
      <c s="13" r="A1390">
        <v>41332.8333333333</v>
      </c>
      <c s="16" r="B1390">
        <v>41332.8333333333</v>
      </c>
      <c s="13" r="C1390">
        <f>A1390+TIME(5,0,0)</f>
        <v>41333.0416666667</v>
      </c>
      <c s="17" r="D1390">
        <f>DATE(YEAR(C1390),MONTH(C1390),DAY(C1390))</f>
        <v>41333</v>
      </c>
      <c s="18" r="E1390">
        <f>HOUR(C1390)</f>
        <v>1</v>
      </c>
      <c t="str" s="18" r="F1390">
        <f>CONCATENATE("LMsched:",(H1390*1000))</f>
        <v>LMsched:32000</v>
      </c>
      <c s="11" r="G1390">
        <v>32</v>
      </c>
      <c s="6" r="H1390">
        <v>32</v>
      </c>
      <c s="25" r="I1390">
        <v>0</v>
      </c>
      <c t="str" s="18" r="J1390">
        <f>CONCATENATE("LMbid:",(G1390*1000))</f>
        <v>LMbid:32000</v>
      </c>
      <c t="str" s="18" r="K1390">
        <f>CONCATENATE("LMUnscheduled:",(I1390*1000))</f>
        <v>LMUnscheduled:0</v>
      </c>
      <c t="str" s="18" r="L1390">
        <f>CONCATENATE("LMPlanned:",(N1390*1000))</f>
        <v>LMPlanned:0</v>
      </c>
      <c t="str" s="18" r="M1390">
        <f>CONCATENATE("LMSettled:",(P1390*1000))</f>
        <v>LMSettled:32000</v>
      </c>
      <c s="25" r="N1390">
        <v>0</v>
      </c>
      <c s="24" r="O1390"/>
      <c s="6" r="P1390">
        <v>32</v>
      </c>
      <c s="10" r="Q1390">
        <v>-1</v>
      </c>
      <c s="28" r="R1390">
        <v>-43.48</v>
      </c>
      <c s="28" r="S1390">
        <v>1275.72</v>
      </c>
      <c s="10" r="T1390"/>
      <c s="20" r="U1390">
        <f>X1390*32</f>
        <v>1307.84</v>
      </c>
      <c s="29" r="V1390">
        <f>IF((U1390=0),0,(S1390/U1390))</f>
        <v>0.975440420846587</v>
      </c>
      <c s="28" r="X1390">
        <f>(AA1390+AB1390)*AC1390</f>
        <v>40.87</v>
      </c>
      <c s="10" r="Y1390"/>
      <c s="22" r="AA1390">
        <v>36.41</v>
      </c>
      <c s="22" r="AB1390">
        <v>4.46</v>
      </c>
      <c s="22" r="AC1390">
        <v>1</v>
      </c>
      <c s="22" r="AD1390">
        <v>0.98</v>
      </c>
    </row>
    <row customHeight="1" r="1391" ht="12.0">
      <c s="13" r="A1391">
        <v>41332.875</v>
      </c>
      <c s="16" r="B1391">
        <v>41332.875</v>
      </c>
      <c s="13" r="C1391">
        <f>A1391+TIME(5,0,0)</f>
        <v>41333.0833333333</v>
      </c>
      <c s="17" r="D1391">
        <f>DATE(YEAR(C1391),MONTH(C1391),DAY(C1391))</f>
        <v>41333</v>
      </c>
      <c s="18" r="E1391">
        <f>HOUR(C1391)</f>
        <v>2</v>
      </c>
      <c t="str" s="18" r="F1391">
        <f>CONCATENATE("LMsched:",(H1391*1000))</f>
        <v>LMsched:32000</v>
      </c>
      <c s="11" r="G1391">
        <v>32</v>
      </c>
      <c s="6" r="H1391">
        <v>32</v>
      </c>
      <c s="25" r="I1391">
        <v>0</v>
      </c>
      <c t="str" s="18" r="J1391">
        <f>CONCATENATE("LMbid:",(G1391*1000))</f>
        <v>LMbid:32000</v>
      </c>
      <c t="str" s="18" r="K1391">
        <f>CONCATENATE("LMUnscheduled:",(I1391*1000))</f>
        <v>LMUnscheduled:0</v>
      </c>
      <c t="str" s="18" r="L1391">
        <f>CONCATENATE("LMPlanned:",(N1391*1000))</f>
        <v>LMPlanned:0</v>
      </c>
      <c t="str" s="18" r="M1391">
        <f>CONCATENATE("LMSettled:",(P1391*1000))</f>
        <v>LMSettled:32000</v>
      </c>
      <c s="25" r="N1391">
        <v>0</v>
      </c>
      <c s="24" r="O1391"/>
      <c s="6" r="P1391">
        <v>32</v>
      </c>
      <c s="10" r="Q1391">
        <v>0</v>
      </c>
      <c s="28" r="R1391">
        <v>0</v>
      </c>
      <c s="28" r="S1391">
        <v>968.07</v>
      </c>
      <c s="10" r="T1391"/>
      <c s="20" r="U1391">
        <f>X1391*32</f>
        <v>991.68</v>
      </c>
      <c s="29" r="V1391">
        <f>IF((U1391=0),0,(S1391/U1391))</f>
        <v>0.976191916747338</v>
      </c>
      <c s="28" r="X1391">
        <f>(AA1391+AB1391)*AC1391</f>
        <v>30.99</v>
      </c>
      <c s="10" r="Y1391"/>
      <c s="22" r="AA1391">
        <v>26.64</v>
      </c>
      <c s="22" r="AB1391">
        <v>4.35</v>
      </c>
      <c s="22" r="AC1391">
        <v>1</v>
      </c>
      <c s="22" r="AD1391">
        <v>0.98</v>
      </c>
    </row>
    <row customHeight="1" r="1392" ht="12.0">
      <c s="13" r="A1392">
        <v>41332.9166666667</v>
      </c>
      <c s="16" r="B1392">
        <v>41332.9166666667</v>
      </c>
      <c s="13" r="C1392">
        <f>A1392+TIME(5,0,0)</f>
        <v>41333.125</v>
      </c>
      <c s="17" r="D1392">
        <f>DATE(YEAR(C1392),MONTH(C1392),DAY(C1392))</f>
        <v>41333</v>
      </c>
      <c s="18" r="E1392">
        <f>HOUR(C1392)</f>
        <v>3</v>
      </c>
      <c t="str" s="18" r="F1392">
        <f>CONCATENATE("LMsched:",(H1392*1000))</f>
        <v>LMsched:32000</v>
      </c>
      <c s="11" r="G1392">
        <v>32</v>
      </c>
      <c s="6" r="H1392">
        <v>32</v>
      </c>
      <c s="25" r="I1392">
        <v>0</v>
      </c>
      <c t="str" s="18" r="J1392">
        <f>CONCATENATE("LMbid:",(G1392*1000))</f>
        <v>LMbid:32000</v>
      </c>
      <c t="str" s="18" r="K1392">
        <f>CONCATENATE("LMUnscheduled:",(I1392*1000))</f>
        <v>LMUnscheduled:0</v>
      </c>
      <c t="str" s="18" r="L1392">
        <f>CONCATENATE("LMPlanned:",(N1392*1000))</f>
        <v>LMPlanned:0</v>
      </c>
      <c t="str" s="18" r="M1392">
        <f>CONCATENATE("LMSettled:",(P1392*1000))</f>
        <v>LMSettled:32000</v>
      </c>
      <c s="25" r="N1392">
        <v>0</v>
      </c>
      <c s="24" r="O1392"/>
      <c s="6" r="P1392">
        <v>32</v>
      </c>
      <c s="10" r="Q1392">
        <v>-1</v>
      </c>
      <c s="28" r="R1392">
        <v>-34.25</v>
      </c>
      <c s="28" r="S1392">
        <v>922.72</v>
      </c>
      <c s="10" r="T1392"/>
      <c s="20" r="U1392">
        <f>X1392*32</f>
        <v>935.36</v>
      </c>
      <c s="29" r="V1392">
        <f>IF((U1392=0),0,(S1392/U1392))</f>
        <v>0.986486486486486</v>
      </c>
      <c s="28" r="X1392">
        <f>(AA1392+AB1392)*AC1392</f>
        <v>29.23</v>
      </c>
      <c s="10" r="Y1392"/>
      <c s="22" r="AA1392">
        <v>22.51</v>
      </c>
      <c s="22" r="AB1392">
        <v>6.72</v>
      </c>
      <c s="22" r="AC1392">
        <v>1</v>
      </c>
      <c s="22" r="AD1392">
        <v>0.99</v>
      </c>
    </row>
    <row customHeight="1" r="1393" ht="12.0">
      <c s="13" r="A1393">
        <v>41332.9583333333</v>
      </c>
      <c s="16" r="B1393">
        <v>41332.9583333333</v>
      </c>
      <c s="13" r="C1393">
        <f>A1393+TIME(5,0,0)</f>
        <v>41333.1666666667</v>
      </c>
      <c s="17" r="D1393">
        <f>DATE(YEAR(C1393),MONTH(C1393),DAY(C1393))</f>
        <v>41333</v>
      </c>
      <c s="18" r="E1393">
        <f>HOUR(C1393)</f>
        <v>4</v>
      </c>
      <c t="str" s="18" r="F1393">
        <f>CONCATENATE("LMsched:",(H1393*1000))</f>
        <v>LMsched:32000</v>
      </c>
      <c s="11" r="G1393">
        <v>32</v>
      </c>
      <c s="6" r="H1393">
        <v>32</v>
      </c>
      <c s="25" r="I1393">
        <v>0</v>
      </c>
      <c t="str" s="18" r="J1393">
        <f>CONCATENATE("LMbid:",(G1393*1000))</f>
        <v>LMbid:32000</v>
      </c>
      <c t="str" s="18" r="K1393">
        <f>CONCATENATE("LMUnscheduled:",(I1393*1000))</f>
        <v>LMUnscheduled:0</v>
      </c>
      <c t="str" s="18" r="L1393">
        <f>CONCATENATE("LMPlanned:",(N1393*1000))</f>
        <v>LMPlanned:0</v>
      </c>
      <c t="str" s="18" r="M1393">
        <f>CONCATENATE("LMSettled:",(P1393*1000))</f>
        <v>LMSettled:32000</v>
      </c>
      <c s="25" r="N1393">
        <v>0</v>
      </c>
      <c s="24" r="O1393"/>
      <c s="6" r="P1393">
        <v>32</v>
      </c>
      <c s="10" r="Q1393">
        <v>-2</v>
      </c>
      <c s="28" r="R1393">
        <v>-54.3</v>
      </c>
      <c s="28" r="S1393">
        <v>690.49</v>
      </c>
      <c s="10" r="T1393"/>
      <c s="20" r="U1393">
        <f>X1393*32</f>
        <v>706.56</v>
      </c>
      <c s="29" r="V1393">
        <f>IF((U1393=0),0,(S1393/U1393))</f>
        <v>0.977256000905797</v>
      </c>
      <c s="28" r="X1393">
        <f>(AA1393+AB1393)*AC1393</f>
        <v>22.08</v>
      </c>
      <c s="10" r="Y1393"/>
      <c s="22" r="AA1393">
        <v>14.6</v>
      </c>
      <c s="22" r="AB1393">
        <v>7.48</v>
      </c>
      <c s="22" r="AC1393">
        <v>1</v>
      </c>
      <c s="22" r="AD1393">
        <v>0.98</v>
      </c>
    </row>
    <row customHeight="1" r="1394" ht="12.0">
      <c s="13" r="A1394">
        <v>41333</v>
      </c>
      <c s="16" r="B1394">
        <v>41333</v>
      </c>
      <c s="13" r="C1394">
        <f>A1394+TIME(5,0,0)</f>
        <v>41333.2083333333</v>
      </c>
      <c s="17" r="D1394">
        <f>DATE(YEAR(C1394),MONTH(C1394),DAY(C1394))</f>
        <v>41333</v>
      </c>
      <c s="18" r="E1394">
        <f>HOUR(C1394)</f>
        <v>5</v>
      </c>
      <c t="str" s="18" r="F1394">
        <f>CONCATENATE("LMsched:",(H1394*1000))</f>
        <v>LMsched:32000</v>
      </c>
      <c s="11" r="G1394">
        <v>32</v>
      </c>
      <c s="6" r="H1394">
        <v>32</v>
      </c>
      <c s="25" r="I1394">
        <v>0</v>
      </c>
      <c t="str" s="18" r="J1394">
        <f>CONCATENATE("LMbid:",(G1394*1000))</f>
        <v>LMbid:32000</v>
      </c>
      <c t="str" s="18" r="K1394">
        <f>CONCATENATE("LMUnscheduled:",(I1394*1000))</f>
        <v>LMUnscheduled:0</v>
      </c>
      <c t="str" s="18" r="L1394">
        <f>CONCATENATE("LMPlanned:",(N1394*1000))</f>
        <v>LMPlanned:0</v>
      </c>
      <c t="str" s="18" r="M1394">
        <f>CONCATENATE("LMSettled:",(P1394*1000))</f>
        <v>LMSettled:32000</v>
      </c>
      <c s="25" r="N1394">
        <v>0</v>
      </c>
      <c s="24" r="O1394"/>
      <c s="6" r="P1394">
        <v>32</v>
      </c>
      <c s="10" r="Q1394">
        <v>-2</v>
      </c>
      <c s="28" r="R1394">
        <v>-51.88</v>
      </c>
      <c s="28" r="S1394">
        <v>616.73</v>
      </c>
      <c s="10" r="T1394"/>
      <c s="20" r="U1394">
        <f>X1394*32</f>
        <v>639.36</v>
      </c>
      <c s="29" r="V1394">
        <f>IF((U1394=0),0,(S1394/U1394))</f>
        <v>0.96460523023023</v>
      </c>
      <c s="28" r="X1394">
        <f>(AA1394+AB1394)*AC1394</f>
        <v>19.98</v>
      </c>
      <c s="10" r="Y1394"/>
      <c s="22" r="AA1394">
        <v>12.85</v>
      </c>
      <c s="22" r="AB1394">
        <v>7.13</v>
      </c>
      <c s="22" r="AC1394">
        <v>1</v>
      </c>
      <c s="22" r="AD1394">
        <v>0.96</v>
      </c>
    </row>
    <row customHeight="1" r="1395" ht="12.0">
      <c s="13" r="A1395">
        <v>41333.0416666667</v>
      </c>
      <c s="16" r="B1395">
        <v>41333.0416666667</v>
      </c>
      <c s="13" r="C1395">
        <f>A1395+TIME(5,0,0)</f>
        <v>41333.25</v>
      </c>
      <c s="17" r="D1395">
        <f>DATE(YEAR(C1395),MONTH(C1395),DAY(C1395))</f>
        <v>41333</v>
      </c>
      <c s="18" r="E1395">
        <f>HOUR(C1395)</f>
        <v>6</v>
      </c>
      <c t="str" s="18" r="F1395">
        <f>CONCATENATE("LMsched:",(H1395*1000))</f>
        <v>LMsched:32000</v>
      </c>
      <c s="11" r="G1395">
        <v>32</v>
      </c>
      <c s="6" r="H1395">
        <v>32</v>
      </c>
      <c s="25" r="I1395">
        <v>0</v>
      </c>
      <c t="str" s="18" r="J1395">
        <f>CONCATENATE("LMbid:",(G1395*1000))</f>
        <v>LMbid:32000</v>
      </c>
      <c t="str" s="18" r="K1395">
        <f>CONCATENATE("LMUnscheduled:",(I1395*1000))</f>
        <v>LMUnscheduled:0</v>
      </c>
      <c t="str" s="18" r="L1395">
        <f>CONCATENATE("LMPlanned:",(N1395*1000))</f>
        <v>LMPlanned:0</v>
      </c>
      <c t="str" s="18" r="M1395">
        <f>CONCATENATE("LMSettled:",(P1395*1000))</f>
        <v>LMSettled:32000</v>
      </c>
      <c s="25" r="N1395">
        <v>0</v>
      </c>
      <c s="24" r="O1395"/>
      <c s="6" r="P1395">
        <v>32</v>
      </c>
      <c s="10" r="Q1395">
        <v>-1</v>
      </c>
      <c s="28" r="R1395">
        <v>-26.17</v>
      </c>
      <c s="28" r="S1395">
        <v>448.11</v>
      </c>
      <c s="10" r="T1395"/>
      <c s="20" r="U1395">
        <f>X1395*32</f>
        <v>457.92</v>
      </c>
      <c s="29" r="V1395">
        <f>IF((U1395=0),0,(S1395/U1395))</f>
        <v>0.978577044025157</v>
      </c>
      <c s="28" r="X1395">
        <f>(AA1395+AB1395)*AC1395</f>
        <v>14.31</v>
      </c>
      <c s="10" r="Y1395"/>
      <c s="22" r="AA1395">
        <v>10.72</v>
      </c>
      <c s="22" r="AB1395">
        <v>3.59</v>
      </c>
      <c s="22" r="AC1395">
        <v>1</v>
      </c>
      <c s="22" r="AD1395">
        <v>0.98</v>
      </c>
    </row>
    <row customHeight="1" r="1396" ht="12.0">
      <c s="13" r="A1396">
        <v>41333.0833333333</v>
      </c>
      <c s="16" r="B1396">
        <v>41333.0833333333</v>
      </c>
      <c s="13" r="C1396">
        <f>A1396+TIME(5,0,0)</f>
        <v>41333.2916666667</v>
      </c>
      <c s="17" r="D1396">
        <f>DATE(YEAR(C1396),MONTH(C1396),DAY(C1396))</f>
        <v>41333</v>
      </c>
      <c s="18" r="E1396">
        <f>HOUR(C1396)</f>
        <v>7</v>
      </c>
      <c t="str" s="18" r="F1396">
        <f>CONCATENATE("LMsched:",(H1396*1000))</f>
        <v>LMsched:32000</v>
      </c>
      <c s="11" r="G1396">
        <v>32</v>
      </c>
      <c s="6" r="H1396">
        <v>32</v>
      </c>
      <c s="25" r="I1396">
        <v>0</v>
      </c>
      <c t="str" s="18" r="J1396">
        <f>CONCATENATE("LMbid:",(G1396*1000))</f>
        <v>LMbid:32000</v>
      </c>
      <c t="str" s="18" r="K1396">
        <f>CONCATENATE("LMUnscheduled:",(I1396*1000))</f>
        <v>LMUnscheduled:0</v>
      </c>
      <c t="str" s="18" r="L1396">
        <f>CONCATENATE("LMPlanned:",(N1396*1000))</f>
        <v>LMPlanned:0</v>
      </c>
      <c t="str" s="18" r="M1396">
        <f>CONCATENATE("LMSettled:",(P1396*1000))</f>
        <v>LMSettled:32000</v>
      </c>
      <c s="25" r="N1396">
        <v>0</v>
      </c>
      <c s="24" r="O1396"/>
      <c s="6" r="P1396">
        <v>32</v>
      </c>
      <c s="10" r="Q1396">
        <v>-2</v>
      </c>
      <c s="28" r="R1396">
        <v>-49.7</v>
      </c>
      <c s="28" r="S1396">
        <v>48.9</v>
      </c>
      <c s="10" r="T1396"/>
      <c s="20" r="U1396">
        <f>X1396*32</f>
        <v>50.88</v>
      </c>
      <c s="29" r="V1396">
        <f>IF((U1396=0),0,(S1396/U1396))</f>
        <v>0.961084905660377</v>
      </c>
      <c s="28" r="X1396">
        <f>(AA1396+AB1396)*AC1396</f>
        <v>1.59</v>
      </c>
      <c s="10" r="Y1396"/>
      <c s="22" r="AA1396">
        <v>1.59</v>
      </c>
      <c s="22" r="AB1396">
        <v>0</v>
      </c>
      <c s="22" r="AC1396">
        <v>1</v>
      </c>
      <c s="22" r="AD1396">
        <v>0.96</v>
      </c>
    </row>
    <row customHeight="1" r="1397" ht="12.0">
      <c s="13" r="A1397">
        <v>41333.125</v>
      </c>
      <c s="16" r="B1397">
        <v>41333.125</v>
      </c>
      <c s="13" r="C1397">
        <f>A1397+TIME(5,0,0)</f>
        <v>41333.3333333333</v>
      </c>
      <c s="17" r="D1397">
        <f>DATE(YEAR(C1397),MONTH(C1397),DAY(C1397))</f>
        <v>41333</v>
      </c>
      <c s="18" r="E1397">
        <f>HOUR(C1397)</f>
        <v>8</v>
      </c>
      <c t="str" s="18" r="F1397">
        <f>CONCATENATE("LMsched:",(H1397*1000))</f>
        <v>LMsched:32000</v>
      </c>
      <c s="11" r="G1397">
        <v>32</v>
      </c>
      <c s="6" r="H1397">
        <v>32</v>
      </c>
      <c s="25" r="I1397">
        <v>0</v>
      </c>
      <c t="str" s="18" r="J1397">
        <f>CONCATENATE("LMbid:",(G1397*1000))</f>
        <v>LMbid:32000</v>
      </c>
      <c t="str" s="18" r="K1397">
        <f>CONCATENATE("LMUnscheduled:",(I1397*1000))</f>
        <v>LMUnscheduled:0</v>
      </c>
      <c t="str" s="18" r="L1397">
        <f>CONCATENATE("LMPlanned:",(N1397*1000))</f>
        <v>LMPlanned:0</v>
      </c>
      <c t="str" s="18" r="M1397">
        <f>CONCATENATE("LMSettled:",(P1397*1000))</f>
        <v>LMSettled:32000</v>
      </c>
      <c s="25" r="N1397">
        <v>0</v>
      </c>
      <c s="24" r="O1397"/>
      <c s="6" r="P1397">
        <v>32</v>
      </c>
      <c s="10" r="Q1397">
        <v>-1</v>
      </c>
      <c s="28" r="R1397">
        <v>-23.28</v>
      </c>
      <c s="28" r="S1397">
        <v>399.64</v>
      </c>
      <c s="10" r="T1397"/>
      <c s="20" r="U1397">
        <f>X1397*32</f>
        <v>410.88</v>
      </c>
      <c s="29" r="V1397">
        <f>IF((U1397=0),0,(S1397/U1397))</f>
        <v>0.972644080996885</v>
      </c>
      <c s="28" r="X1397">
        <f>(AA1397+AB1397)*AC1397</f>
        <v>12.84</v>
      </c>
      <c s="10" r="Y1397"/>
      <c s="22" r="AA1397">
        <v>8.59</v>
      </c>
      <c s="22" r="AB1397">
        <v>4.25</v>
      </c>
      <c s="22" r="AC1397">
        <v>1</v>
      </c>
      <c s="22" r="AD1397">
        <v>0.97</v>
      </c>
    </row>
    <row customHeight="1" r="1398" ht="12.0">
      <c s="13" r="A1398">
        <v>41333.1666666667</v>
      </c>
      <c s="16" r="B1398">
        <v>41333.1666666667</v>
      </c>
      <c s="13" r="C1398">
        <f>A1398+TIME(5,0,0)</f>
        <v>41333.375</v>
      </c>
      <c s="17" r="D1398">
        <f>DATE(YEAR(C1398),MONTH(C1398),DAY(C1398))</f>
        <v>41333</v>
      </c>
      <c s="18" r="E1398">
        <f>HOUR(C1398)</f>
        <v>9</v>
      </c>
      <c t="str" s="18" r="F1398">
        <f>CONCATENATE("LMsched:",(H1398*1000))</f>
        <v>LMsched:32000</v>
      </c>
      <c s="11" r="G1398">
        <v>32</v>
      </c>
      <c s="6" r="H1398">
        <v>32</v>
      </c>
      <c s="25" r="I1398">
        <v>0</v>
      </c>
      <c t="str" s="18" r="J1398">
        <f>CONCATENATE("LMbid:",(G1398*1000))</f>
        <v>LMbid:32000</v>
      </c>
      <c t="str" s="18" r="K1398">
        <f>CONCATENATE("LMUnscheduled:",(I1398*1000))</f>
        <v>LMUnscheduled:0</v>
      </c>
      <c t="str" s="18" r="L1398">
        <f>CONCATENATE("LMPlanned:",(N1398*1000))</f>
        <v>LMPlanned:0</v>
      </c>
      <c t="str" s="18" r="M1398">
        <f>CONCATENATE("LMSettled:",(P1398*1000))</f>
        <v>LMSettled:32000</v>
      </c>
      <c s="25" r="N1398">
        <v>0</v>
      </c>
      <c s="24" r="O1398"/>
      <c s="6" r="P1398">
        <v>32</v>
      </c>
      <c s="10" r="Q1398">
        <v>0</v>
      </c>
      <c s="28" r="R1398">
        <v>0</v>
      </c>
      <c s="28" r="S1398">
        <v>552.33</v>
      </c>
      <c s="10" r="T1398"/>
      <c s="20" r="U1398">
        <f>X1398*32</f>
        <v>565.44</v>
      </c>
      <c s="29" r="V1398">
        <f>IF((U1398=0),0,(S1398/U1398))</f>
        <v>0.976814516129032</v>
      </c>
      <c s="28" r="X1398">
        <f>(AA1398+AB1398)*AC1398</f>
        <v>17.67</v>
      </c>
      <c s="10" r="Y1398"/>
      <c s="22" r="AA1398">
        <v>6.67</v>
      </c>
      <c s="22" r="AB1398">
        <v>11</v>
      </c>
      <c s="22" r="AC1398">
        <v>1</v>
      </c>
      <c s="22" r="AD1398">
        <v>0.98</v>
      </c>
    </row>
    <row customHeight="1" r="1399" ht="12.0">
      <c s="13" r="A1399">
        <v>41333.2083333333</v>
      </c>
      <c s="16" r="B1399">
        <v>41333.2083333333</v>
      </c>
      <c s="13" r="C1399">
        <f>A1399+TIME(5,0,0)</f>
        <v>41333.4166666667</v>
      </c>
      <c s="17" r="D1399">
        <f>DATE(YEAR(C1399),MONTH(C1399),DAY(C1399))</f>
        <v>41333</v>
      </c>
      <c s="18" r="E1399">
        <f>HOUR(C1399)</f>
        <v>10</v>
      </c>
      <c t="str" s="18" r="F1399">
        <f>CONCATENATE("LMsched:",(H1399*1000))</f>
        <v>LMsched:32000</v>
      </c>
      <c s="11" r="G1399">
        <v>32</v>
      </c>
      <c s="6" r="H1399">
        <v>32</v>
      </c>
      <c s="25" r="I1399">
        <v>0</v>
      </c>
      <c t="str" s="18" r="J1399">
        <f>CONCATENATE("LMbid:",(G1399*1000))</f>
        <v>LMbid:32000</v>
      </c>
      <c t="str" s="18" r="K1399">
        <f>CONCATENATE("LMUnscheduled:",(I1399*1000))</f>
        <v>LMUnscheduled:0</v>
      </c>
      <c t="str" s="18" r="L1399">
        <f>CONCATENATE("LMPlanned:",(N1399*1000))</f>
        <v>LMPlanned:0</v>
      </c>
      <c t="str" s="18" r="M1399">
        <f>CONCATENATE("LMSettled:",(P1399*1000))</f>
        <v>LMSettled:32000</v>
      </c>
      <c s="25" r="N1399">
        <v>0</v>
      </c>
      <c s="24" r="O1399"/>
      <c s="6" r="P1399">
        <v>32</v>
      </c>
      <c s="10" r="Q1399">
        <v>-2</v>
      </c>
      <c s="28" r="R1399">
        <v>-54.32</v>
      </c>
      <c s="28" r="S1399">
        <v>277.06</v>
      </c>
      <c s="10" r="T1399"/>
      <c s="20" r="U1399">
        <f>X1399*32</f>
        <v>283.2</v>
      </c>
      <c s="29" r="V1399">
        <f>IF((U1399=0),0,(S1399/U1399))</f>
        <v>0.978319209039548</v>
      </c>
      <c s="28" r="X1399">
        <f>(AA1399+AB1399)*AC1399</f>
        <v>8.85</v>
      </c>
      <c s="10" r="Y1399"/>
      <c s="22" r="AA1399">
        <v>6.54</v>
      </c>
      <c s="22" r="AB1399">
        <v>2.31</v>
      </c>
      <c s="22" r="AC1399">
        <v>1</v>
      </c>
      <c s="22" r="AD1399">
        <v>0.98</v>
      </c>
    </row>
    <row customHeight="1" r="1400" ht="12.0">
      <c s="13" r="A1400">
        <v>41333.25</v>
      </c>
      <c s="16" r="B1400">
        <v>41333.25</v>
      </c>
      <c s="13" r="C1400">
        <f>A1400+TIME(5,0,0)</f>
        <v>41333.4583333333</v>
      </c>
      <c s="17" r="D1400">
        <f>DATE(YEAR(C1400),MONTH(C1400),DAY(C1400))</f>
        <v>41333</v>
      </c>
      <c s="18" r="E1400">
        <f>HOUR(C1400)</f>
        <v>11</v>
      </c>
      <c t="str" s="18" r="F1400">
        <f>CONCATENATE("LMsched:",(H1400*1000))</f>
        <v>LMsched:32000</v>
      </c>
      <c s="11" r="G1400">
        <v>32</v>
      </c>
      <c s="6" r="H1400">
        <v>32</v>
      </c>
      <c s="25" r="I1400">
        <v>0</v>
      </c>
      <c t="str" s="18" r="J1400">
        <f>CONCATENATE("LMbid:",(G1400*1000))</f>
        <v>LMbid:32000</v>
      </c>
      <c t="str" s="18" r="K1400">
        <f>CONCATENATE("LMUnscheduled:",(I1400*1000))</f>
        <v>LMUnscheduled:0</v>
      </c>
      <c t="str" s="18" r="L1400">
        <f>CONCATENATE("LMPlanned:",(N1400*1000))</f>
        <v>LMPlanned:0</v>
      </c>
      <c t="str" s="18" r="M1400">
        <f>CONCATENATE("LMSettled:",(P1400*1000))</f>
        <v>LMSettled:32000</v>
      </c>
      <c s="25" r="N1400">
        <v>0</v>
      </c>
      <c s="24" r="O1400"/>
      <c s="6" r="P1400">
        <v>32</v>
      </c>
      <c s="10" r="Q1400">
        <v>-2</v>
      </c>
      <c s="28" r="R1400">
        <v>-59.56</v>
      </c>
      <c s="28" r="S1400">
        <v>631.82</v>
      </c>
      <c s="10" r="T1400"/>
      <c s="20" r="U1400">
        <f>X1400*32</f>
        <v>660.48</v>
      </c>
      <c s="29" r="V1400">
        <f>IF((U1400=0),0,(S1400/U1400))</f>
        <v>0.956607315891473</v>
      </c>
      <c s="28" r="X1400">
        <f>(AA1400+AB1400)*AC1400</f>
        <v>20.64</v>
      </c>
      <c s="10" r="Y1400"/>
      <c s="22" r="AA1400">
        <v>17.6</v>
      </c>
      <c s="22" r="AB1400">
        <v>3.04</v>
      </c>
      <c s="22" r="AC1400">
        <v>1</v>
      </c>
      <c s="22" r="AD1400">
        <v>0.96</v>
      </c>
    </row>
    <row customHeight="1" r="1401" ht="12.0">
      <c s="13" r="A1401">
        <v>41333.2916666667</v>
      </c>
      <c s="16" r="B1401">
        <v>41333.2916666667</v>
      </c>
      <c s="13" r="C1401">
        <f>A1401+TIME(5,0,0)</f>
        <v>41333.5</v>
      </c>
      <c s="17" r="D1401">
        <f>DATE(YEAR(C1401),MONTH(C1401),DAY(C1401))</f>
        <v>41333</v>
      </c>
      <c s="18" r="E1401">
        <f>HOUR(C1401)</f>
        <v>12</v>
      </c>
      <c t="str" s="18" r="F1401">
        <f>CONCATENATE("LMsched:",(H1401*1000))</f>
        <v>LMsched:32000</v>
      </c>
      <c s="11" r="G1401">
        <v>32</v>
      </c>
      <c s="6" r="H1401">
        <v>32</v>
      </c>
      <c s="25" r="I1401">
        <v>0</v>
      </c>
      <c t="str" s="18" r="J1401">
        <f>CONCATENATE("LMbid:",(G1401*1000))</f>
        <v>LMbid:32000</v>
      </c>
      <c t="str" s="18" r="K1401">
        <f>CONCATENATE("LMUnscheduled:",(I1401*1000))</f>
        <v>LMUnscheduled:0</v>
      </c>
      <c t="str" s="18" r="L1401">
        <f>CONCATENATE("LMPlanned:",(N1401*1000))</f>
        <v>LMPlanned:0</v>
      </c>
      <c t="str" s="18" r="M1401">
        <f>CONCATENATE("LMSettled:",(P1401*1000))</f>
        <v>LMSettled:32000</v>
      </c>
      <c s="25" r="N1401">
        <v>0</v>
      </c>
      <c s="24" r="O1401"/>
      <c s="6" r="P1401">
        <v>32</v>
      </c>
      <c s="10" r="Q1401">
        <v>-1</v>
      </c>
      <c s="28" r="R1401">
        <v>-39.7</v>
      </c>
      <c s="28" r="S1401">
        <v>891.31</v>
      </c>
      <c s="10" r="T1401"/>
      <c s="20" r="U1401">
        <f>X1401*32</f>
        <v>934.4</v>
      </c>
      <c s="29" r="V1401">
        <f>IF((U1401=0),0,(S1401/U1401))</f>
        <v>0.953884845890411</v>
      </c>
      <c s="28" r="X1401">
        <f>(AA1401+AB1401)*AC1401</f>
        <v>29.2</v>
      </c>
      <c s="10" r="Y1401"/>
      <c s="22" r="AA1401">
        <v>26.87</v>
      </c>
      <c s="22" r="AB1401">
        <v>2.33</v>
      </c>
      <c s="22" r="AC1401">
        <v>1</v>
      </c>
      <c s="22" r="AD1401">
        <v>0.95</v>
      </c>
    </row>
    <row customHeight="1" r="1402" ht="12.0">
      <c s="13" r="A1402">
        <v>41333.3333333333</v>
      </c>
      <c s="16" r="B1402">
        <v>41333.3333333333</v>
      </c>
      <c s="13" r="C1402">
        <f>A1402+TIME(5,0,0)</f>
        <v>41333.5416666667</v>
      </c>
      <c s="17" r="D1402">
        <f>DATE(YEAR(C1402),MONTH(C1402),DAY(C1402))</f>
        <v>41333</v>
      </c>
      <c s="18" r="E1402">
        <f>HOUR(C1402)</f>
        <v>13</v>
      </c>
      <c t="str" s="18" r="F1402">
        <f>CONCATENATE("LMsched:",(H1402*1000))</f>
        <v>LMsched:32000</v>
      </c>
      <c s="11" r="G1402">
        <v>32</v>
      </c>
      <c s="6" r="H1402">
        <v>32</v>
      </c>
      <c s="25" r="I1402">
        <v>0</v>
      </c>
      <c t="str" s="18" r="J1402">
        <f>CONCATENATE("LMbid:",(G1402*1000))</f>
        <v>LMbid:32000</v>
      </c>
      <c t="str" s="18" r="K1402">
        <f>CONCATENATE("LMUnscheduled:",(I1402*1000))</f>
        <v>LMUnscheduled:0</v>
      </c>
      <c t="str" s="18" r="L1402">
        <f>CONCATENATE("LMPlanned:",(N1402*1000))</f>
        <v>LMPlanned:0</v>
      </c>
      <c t="str" s="18" r="M1402">
        <f>CONCATENATE("LMSettled:",(P1402*1000))</f>
        <v>LMSettled:32000</v>
      </c>
      <c s="25" r="N1402">
        <v>0</v>
      </c>
      <c s="24" r="O1402"/>
      <c s="6" r="P1402">
        <v>32</v>
      </c>
      <c s="10" r="Q1402">
        <v>-1</v>
      </c>
      <c s="28" r="R1402">
        <v>-34.33</v>
      </c>
      <c s="28" r="S1402">
        <v>845.87</v>
      </c>
      <c s="10" r="T1402"/>
      <c s="20" r="U1402">
        <f>X1402*32</f>
        <v>863.04</v>
      </c>
      <c s="29" r="V1402">
        <f>IF((U1402=0),0,(S1402/U1402))</f>
        <v>0.980105209492028</v>
      </c>
      <c s="28" r="X1402">
        <f>(AA1402+AB1402)*AC1402</f>
        <v>26.97</v>
      </c>
      <c s="10" r="Y1402"/>
      <c s="22" r="AA1402">
        <v>24.21</v>
      </c>
      <c s="22" r="AB1402">
        <v>2.76</v>
      </c>
      <c s="22" r="AC1402">
        <v>1</v>
      </c>
      <c s="22" r="AD1402">
        <v>0.98</v>
      </c>
    </row>
    <row customHeight="1" r="1403" ht="12.0">
      <c s="13" r="A1403">
        <v>41333.375</v>
      </c>
      <c s="16" r="B1403">
        <v>41333.375</v>
      </c>
      <c s="13" r="C1403">
        <f>A1403+TIME(5,0,0)</f>
        <v>41333.5833333333</v>
      </c>
      <c s="17" r="D1403">
        <f>DATE(YEAR(C1403),MONTH(C1403),DAY(C1403))</f>
        <v>41333</v>
      </c>
      <c s="18" r="E1403">
        <f>HOUR(C1403)</f>
        <v>14</v>
      </c>
      <c t="str" s="18" r="F1403">
        <f>CONCATENATE("LMsched:",(H1403*1000))</f>
        <v>LMsched:32000</v>
      </c>
      <c s="11" r="G1403">
        <v>32</v>
      </c>
      <c s="6" r="H1403">
        <v>32</v>
      </c>
      <c s="25" r="I1403">
        <v>0</v>
      </c>
      <c t="str" s="18" r="J1403">
        <f>CONCATENATE("LMbid:",(G1403*1000))</f>
        <v>LMbid:32000</v>
      </c>
      <c t="str" s="18" r="K1403">
        <f>CONCATENATE("LMUnscheduled:",(I1403*1000))</f>
        <v>LMUnscheduled:0</v>
      </c>
      <c t="str" s="18" r="L1403">
        <f>CONCATENATE("LMPlanned:",(N1403*1000))</f>
        <v>LMPlanned:0</v>
      </c>
      <c t="str" s="18" r="M1403">
        <f>CONCATENATE("LMSettled:",(P1403*1000))</f>
        <v>LMSettled:32000</v>
      </c>
      <c s="25" r="N1403">
        <v>0</v>
      </c>
      <c s="24" r="O1403"/>
      <c s="6" r="P1403">
        <v>32</v>
      </c>
      <c s="10" r="Q1403">
        <v>-2</v>
      </c>
      <c s="28" r="R1403">
        <v>-69.08</v>
      </c>
      <c s="28" r="S1403">
        <v>770.77</v>
      </c>
      <c s="10" r="T1403"/>
      <c s="20" r="U1403">
        <f>X1403*32</f>
        <v>787.2</v>
      </c>
      <c s="29" r="V1403">
        <f>IF((U1403=0),0,(S1403/U1403))</f>
        <v>0.979128556910569</v>
      </c>
      <c s="28" r="X1403">
        <f>(AA1403+AB1403)*AC1403</f>
        <v>24.6</v>
      </c>
      <c s="10" r="Y1403"/>
      <c s="22" r="AA1403">
        <v>22.06</v>
      </c>
      <c s="22" r="AB1403">
        <v>2.54</v>
      </c>
      <c s="22" r="AC1403">
        <v>1</v>
      </c>
      <c s="22" r="AD1403">
        <v>0.98</v>
      </c>
    </row>
    <row customHeight="1" r="1404" ht="12.0">
      <c s="13" r="A1404">
        <v>41333.4166666667</v>
      </c>
      <c s="16" r="B1404">
        <v>41333.4166666667</v>
      </c>
      <c s="13" r="C1404">
        <f>A1404+TIME(5,0,0)</f>
        <v>41333.625</v>
      </c>
      <c s="17" r="D1404">
        <f>DATE(YEAR(C1404),MONTH(C1404),DAY(C1404))</f>
        <v>41333</v>
      </c>
      <c s="18" r="E1404">
        <f>HOUR(C1404)</f>
        <v>15</v>
      </c>
      <c t="str" s="18" r="F1404">
        <f>CONCATENATE("LMsched:",(H1404*1000))</f>
        <v>LMsched:32000</v>
      </c>
      <c s="11" r="G1404">
        <v>32</v>
      </c>
      <c s="6" r="H1404">
        <v>32</v>
      </c>
      <c s="25" r="I1404">
        <v>0</v>
      </c>
      <c t="str" s="18" r="J1404">
        <f>CONCATENATE("LMbid:",(G1404*1000))</f>
        <v>LMbid:32000</v>
      </c>
      <c t="str" s="18" r="K1404">
        <f>CONCATENATE("LMUnscheduled:",(I1404*1000))</f>
        <v>LMUnscheduled:0</v>
      </c>
      <c t="str" s="18" r="L1404">
        <f>CONCATENATE("LMPlanned:",(N1404*1000))</f>
        <v>LMPlanned:0</v>
      </c>
      <c t="str" s="18" r="M1404">
        <f>CONCATENATE("LMSettled:",(P1404*1000))</f>
        <v>LMSettled:32000</v>
      </c>
      <c s="25" r="N1404">
        <v>0</v>
      </c>
      <c s="24" r="O1404"/>
      <c s="6" r="P1404">
        <v>32</v>
      </c>
      <c s="10" r="Q1404">
        <v>1</v>
      </c>
      <c s="28" r="R1404">
        <v>33.75</v>
      </c>
      <c s="28" r="S1404">
        <v>718.56</v>
      </c>
      <c s="10" r="T1404"/>
      <c s="20" r="U1404">
        <f>X1404*32</f>
        <v>756.16</v>
      </c>
      <c s="29" r="V1404">
        <f>IF((U1404=0),0,(S1404/U1404))</f>
        <v>0.9502750740584</v>
      </c>
      <c s="28" r="X1404">
        <f>(AA1404+AB1404)*AC1404</f>
        <v>23.63</v>
      </c>
      <c s="10" r="Y1404"/>
      <c s="22" r="AA1404">
        <v>20.03</v>
      </c>
      <c s="22" r="AB1404">
        <v>3.6</v>
      </c>
      <c s="22" r="AC1404">
        <v>1</v>
      </c>
      <c s="22" r="AD1404">
        <v>0.95</v>
      </c>
    </row>
    <row customHeight="1" r="1405" ht="12.0">
      <c s="13" r="A1405">
        <v>41333.4583333333</v>
      </c>
      <c s="16" r="B1405">
        <v>41333.4583333333</v>
      </c>
      <c s="13" r="C1405">
        <f>A1405+TIME(5,0,0)</f>
        <v>41333.6666666667</v>
      </c>
      <c s="17" r="D1405">
        <f>DATE(YEAR(C1405),MONTH(C1405),DAY(C1405))</f>
        <v>41333</v>
      </c>
      <c s="18" r="E1405">
        <f>HOUR(C1405)</f>
        <v>16</v>
      </c>
      <c t="str" s="18" r="F1405">
        <f>CONCATENATE("LMsched:",(H1405*1000))</f>
        <v>LMsched:32000</v>
      </c>
      <c s="11" r="G1405">
        <v>32</v>
      </c>
      <c s="6" r="H1405">
        <v>32</v>
      </c>
      <c s="25" r="I1405">
        <v>0</v>
      </c>
      <c t="str" s="18" r="J1405">
        <f>CONCATENATE("LMbid:",(G1405*1000))</f>
        <v>LMbid:32000</v>
      </c>
      <c t="str" s="18" r="K1405">
        <f>CONCATENATE("LMUnscheduled:",(I1405*1000))</f>
        <v>LMUnscheduled:0</v>
      </c>
      <c t="str" s="18" r="L1405">
        <f>CONCATENATE("LMPlanned:",(N1405*1000))</f>
        <v>LMPlanned:0</v>
      </c>
      <c t="str" s="18" r="M1405">
        <f>CONCATENATE("LMSettled:",(P1405*1000))</f>
        <v>LMSettled:32000</v>
      </c>
      <c s="25" r="N1405">
        <v>0</v>
      </c>
      <c s="24" r="O1405"/>
      <c s="6" r="P1405">
        <v>32</v>
      </c>
      <c s="10" r="Q1405">
        <v>-3</v>
      </c>
      <c s="28" r="R1405">
        <v>-102.63</v>
      </c>
      <c s="28" r="S1405">
        <v>839.62</v>
      </c>
      <c s="10" r="T1405"/>
      <c s="20" r="U1405">
        <f>X1405*32</f>
        <v>885.44</v>
      </c>
      <c s="29" r="V1405">
        <f>IF((U1405=0),0,(S1405/U1405))</f>
        <v>0.948251716660643</v>
      </c>
      <c s="28" r="X1405">
        <f>(AA1405+AB1405)*AC1405</f>
        <v>27.67</v>
      </c>
      <c s="10" r="Y1405"/>
      <c s="22" r="AA1405">
        <v>24.58</v>
      </c>
      <c s="22" r="AB1405">
        <v>3.09</v>
      </c>
      <c s="22" r="AC1405">
        <v>1</v>
      </c>
      <c s="22" r="AD1405">
        <v>0.95</v>
      </c>
    </row>
    <row customHeight="1" r="1406" ht="12.0">
      <c s="13" r="A1406">
        <v>41333.5</v>
      </c>
      <c s="16" r="B1406">
        <v>41333.5</v>
      </c>
      <c s="13" r="C1406">
        <f>A1406+TIME(5,0,0)</f>
        <v>41333.7083333333</v>
      </c>
      <c s="17" r="D1406">
        <f>DATE(YEAR(C1406),MONTH(C1406),DAY(C1406))</f>
        <v>41333</v>
      </c>
      <c s="18" r="E1406">
        <f>HOUR(C1406)</f>
        <v>17</v>
      </c>
      <c t="str" s="18" r="F1406">
        <f>CONCATENATE("LMsched:",(H1406*1000))</f>
        <v>LMsched:32000</v>
      </c>
      <c s="11" r="G1406">
        <v>32</v>
      </c>
      <c s="6" r="H1406">
        <v>32</v>
      </c>
      <c s="25" r="I1406">
        <v>0</v>
      </c>
      <c t="str" s="18" r="J1406">
        <f>CONCATENATE("LMbid:",(G1406*1000))</f>
        <v>LMbid:32000</v>
      </c>
      <c t="str" s="18" r="K1406">
        <f>CONCATENATE("LMUnscheduled:",(I1406*1000))</f>
        <v>LMUnscheduled:0</v>
      </c>
      <c t="str" s="18" r="L1406">
        <f>CONCATENATE("LMPlanned:",(N1406*1000))</f>
        <v>LMPlanned:0</v>
      </c>
      <c t="str" s="18" r="M1406">
        <f>CONCATENATE("LMSettled:",(P1406*1000))</f>
        <v>LMSettled:32000</v>
      </c>
      <c s="25" r="N1406">
        <v>0</v>
      </c>
      <c s="24" r="O1406"/>
      <c s="6" r="P1406">
        <v>32</v>
      </c>
      <c s="10" r="Q1406">
        <v>-2</v>
      </c>
      <c s="28" r="R1406">
        <v>-65.7</v>
      </c>
      <c s="28" r="S1406">
        <v>785.92</v>
      </c>
      <c s="10" r="T1406"/>
      <c s="20" r="U1406">
        <f>X1406*32</f>
        <v>805.12</v>
      </c>
      <c s="29" r="V1406">
        <f>IF((U1406=0),0,(S1406/U1406))</f>
        <v>0.976152623211447</v>
      </c>
      <c s="28" r="X1406">
        <f>(AA1406+AB1406)*AC1406</f>
        <v>25.16</v>
      </c>
      <c s="10" r="Y1406"/>
      <c s="22" r="AA1406">
        <v>23.43</v>
      </c>
      <c s="22" r="AB1406">
        <v>1.73</v>
      </c>
      <c s="22" r="AC1406">
        <v>1</v>
      </c>
      <c s="22" r="AD1406">
        <v>0.98</v>
      </c>
    </row>
    <row customHeight="1" r="1407" ht="12.0">
      <c s="13" r="A1407">
        <v>41333.5416666667</v>
      </c>
      <c s="16" r="B1407">
        <v>41333.5416666667</v>
      </c>
      <c s="13" r="C1407">
        <f>A1407+TIME(5,0,0)</f>
        <v>41333.75</v>
      </c>
      <c s="17" r="D1407">
        <f>DATE(YEAR(C1407),MONTH(C1407),DAY(C1407))</f>
        <v>41333</v>
      </c>
      <c s="18" r="E1407">
        <f>HOUR(C1407)</f>
        <v>18</v>
      </c>
      <c t="str" s="18" r="F1407">
        <f>CONCATENATE("LMsched:",(H1407*1000))</f>
        <v>LMsched:32000</v>
      </c>
      <c s="11" r="G1407">
        <v>32</v>
      </c>
      <c s="6" r="H1407">
        <v>32</v>
      </c>
      <c s="25" r="I1407">
        <v>0</v>
      </c>
      <c t="str" s="18" r="J1407">
        <f>CONCATENATE("LMbid:",(G1407*1000))</f>
        <v>LMbid:32000</v>
      </c>
      <c t="str" s="18" r="K1407">
        <f>CONCATENATE("LMUnscheduled:",(I1407*1000))</f>
        <v>LMUnscheduled:0</v>
      </c>
      <c t="str" s="18" r="L1407">
        <f>CONCATENATE("LMPlanned:",(N1407*1000))</f>
        <v>LMPlanned:0</v>
      </c>
      <c t="str" s="18" r="M1407">
        <f>CONCATENATE("LMSettled:",(P1407*1000))</f>
        <v>LMSettled:32000</v>
      </c>
      <c s="25" r="N1407">
        <v>0</v>
      </c>
      <c s="24" r="O1407"/>
      <c s="6" r="P1407">
        <v>32</v>
      </c>
      <c s="10" r="Q1407">
        <v>0</v>
      </c>
      <c s="28" r="R1407">
        <v>0</v>
      </c>
      <c s="28" r="S1407">
        <v>924.05</v>
      </c>
      <c s="10" r="T1407"/>
      <c s="20" r="U1407">
        <f>X1407*32</f>
        <v>945.6</v>
      </c>
      <c s="29" r="V1407">
        <f>IF((U1407=0),0,(S1407/U1407))</f>
        <v>0.977210236886633</v>
      </c>
      <c s="28" r="X1407">
        <f>(AA1407+AB1407)*AC1407</f>
        <v>29.55</v>
      </c>
      <c s="10" r="Y1407"/>
      <c s="22" r="AA1407">
        <v>26.64</v>
      </c>
      <c s="22" r="AB1407">
        <v>2.91</v>
      </c>
      <c s="22" r="AC1407">
        <v>1</v>
      </c>
      <c s="22" r="AD1407">
        <v>0.98</v>
      </c>
    </row>
    <row customHeight="1" r="1408" ht="12.0">
      <c s="13" r="A1408">
        <v>41333.5833333333</v>
      </c>
      <c s="16" r="B1408">
        <v>41333.5833333333</v>
      </c>
      <c s="13" r="C1408">
        <f>A1408+TIME(5,0,0)</f>
        <v>41333.7916666667</v>
      </c>
      <c s="17" r="D1408">
        <f>DATE(YEAR(C1408),MONTH(C1408),DAY(C1408))</f>
        <v>41333</v>
      </c>
      <c s="18" r="E1408">
        <f>HOUR(C1408)</f>
        <v>19</v>
      </c>
      <c t="str" s="18" r="F1408">
        <f>CONCATENATE("LMsched:",(H1408*1000))</f>
        <v>LMsched:32000</v>
      </c>
      <c s="11" r="G1408">
        <v>32</v>
      </c>
      <c s="6" r="H1408">
        <v>32</v>
      </c>
      <c s="25" r="I1408">
        <v>0</v>
      </c>
      <c t="str" s="18" r="J1408">
        <f>CONCATENATE("LMbid:",(G1408*1000))</f>
        <v>LMbid:32000</v>
      </c>
      <c t="str" s="18" r="K1408">
        <f>CONCATENATE("LMUnscheduled:",(I1408*1000))</f>
        <v>LMUnscheduled:0</v>
      </c>
      <c t="str" s="18" r="L1408">
        <f>CONCATENATE("LMPlanned:",(N1408*1000))</f>
        <v>LMPlanned:0</v>
      </c>
      <c t="str" s="18" r="M1408">
        <f>CONCATENATE("LMSettled:",(P1408*1000))</f>
        <v>LMSettled:32000</v>
      </c>
      <c s="25" r="N1408">
        <v>0</v>
      </c>
      <c s="24" r="O1408"/>
      <c s="6" r="P1408">
        <v>32</v>
      </c>
      <c s="10" r="Q1408">
        <v>-1</v>
      </c>
      <c s="28" r="R1408">
        <v>-34.87</v>
      </c>
      <c s="28" r="S1408">
        <v>1072.92</v>
      </c>
      <c s="10" r="T1408"/>
      <c s="20" r="U1408">
        <f>X1408*32</f>
        <v>1093.76</v>
      </c>
      <c s="29" r="V1408">
        <f>IF((U1408=0),0,(S1408/U1408))</f>
        <v>0.980946459918081</v>
      </c>
      <c s="28" r="X1408">
        <f>(AA1408+AB1408)*AC1408</f>
        <v>34.18</v>
      </c>
      <c s="10" r="Y1408"/>
      <c s="22" r="AA1408">
        <v>29.1</v>
      </c>
      <c s="22" r="AB1408">
        <v>5.08</v>
      </c>
      <c s="22" r="AC1408">
        <v>1</v>
      </c>
      <c s="22" r="AD1408">
        <v>0.98</v>
      </c>
    </row>
    <row customHeight="1" r="1409" ht="12.0">
      <c s="13" r="A1409">
        <v>41333.625</v>
      </c>
      <c s="16" r="B1409">
        <v>41333.625</v>
      </c>
      <c s="13" r="C1409">
        <f>A1409+TIME(5,0,0)</f>
        <v>41333.8333333333</v>
      </c>
      <c s="17" r="D1409">
        <f>DATE(YEAR(C1409),MONTH(C1409),DAY(C1409))</f>
        <v>41333</v>
      </c>
      <c s="18" r="E1409">
        <f>HOUR(C1409)</f>
        <v>20</v>
      </c>
      <c t="str" s="18" r="F1409">
        <f>CONCATENATE("LMsched:",(H1409*1000))</f>
        <v>LMsched:32000</v>
      </c>
      <c s="11" r="G1409">
        <v>32</v>
      </c>
      <c s="6" r="H1409">
        <v>32</v>
      </c>
      <c s="25" r="I1409">
        <v>0</v>
      </c>
      <c t="str" s="18" r="J1409">
        <f>CONCATENATE("LMbid:",(G1409*1000))</f>
        <v>LMbid:32000</v>
      </c>
      <c t="str" s="18" r="K1409">
        <f>CONCATENATE("LMUnscheduled:",(I1409*1000))</f>
        <v>LMUnscheduled:0</v>
      </c>
      <c t="str" s="18" r="L1409">
        <f>CONCATENATE("LMPlanned:",(N1409*1000))</f>
        <v>LMPlanned:0</v>
      </c>
      <c t="str" s="18" r="M1409">
        <f>CONCATENATE("LMSettled:",(P1409*1000))</f>
        <v>LMSettled:32000</v>
      </c>
      <c s="25" r="N1409">
        <v>0</v>
      </c>
      <c s="24" r="O1409"/>
      <c s="6" r="P1409">
        <v>32</v>
      </c>
      <c s="10" r="Q1409">
        <v>-1</v>
      </c>
      <c s="28" r="R1409">
        <v>-31.43</v>
      </c>
      <c s="28" r="S1409">
        <v>755.54</v>
      </c>
      <c s="10" r="T1409"/>
      <c s="20" r="U1409">
        <f>X1409*32</f>
        <v>776.32</v>
      </c>
      <c s="29" r="V1409">
        <f>IF((U1409=0),0,(S1409/U1409))</f>
        <v>0.973232687551525</v>
      </c>
      <c s="28" r="X1409">
        <f>(AA1409+AB1409)*AC1409</f>
        <v>24.26</v>
      </c>
      <c s="10" r="Y1409"/>
      <c s="22" r="AA1409">
        <v>21.76</v>
      </c>
      <c s="22" r="AB1409">
        <v>2.5</v>
      </c>
      <c s="22" r="AC1409">
        <v>1</v>
      </c>
      <c s="22" r="AD1409">
        <v>0.97</v>
      </c>
    </row>
    <row customHeight="1" r="1410" ht="12.0">
      <c s="13" r="A1410">
        <v>41333.6666666667</v>
      </c>
      <c s="16" r="B1410">
        <v>41333.6666666667</v>
      </c>
      <c s="13" r="C1410">
        <f>A1410+TIME(5,0,0)</f>
        <v>41333.875</v>
      </c>
      <c s="17" r="D1410">
        <f>DATE(YEAR(C1410),MONTH(C1410),DAY(C1410))</f>
        <v>41333</v>
      </c>
      <c s="18" r="E1410">
        <f>HOUR(C1410)</f>
        <v>21</v>
      </c>
      <c t="str" s="18" r="F1410">
        <f>CONCATENATE("LMsched:",(H1410*1000))</f>
        <v>LMsched:32000</v>
      </c>
      <c s="11" r="G1410">
        <v>32</v>
      </c>
      <c s="6" r="H1410">
        <v>32</v>
      </c>
      <c s="25" r="I1410">
        <v>0</v>
      </c>
      <c t="str" s="18" r="J1410">
        <f>CONCATENATE("LMbid:",(G1410*1000))</f>
        <v>LMbid:32000</v>
      </c>
      <c t="str" s="18" r="K1410">
        <f>CONCATENATE("LMUnscheduled:",(I1410*1000))</f>
        <v>LMUnscheduled:0</v>
      </c>
      <c t="str" s="18" r="L1410">
        <f>CONCATENATE("LMPlanned:",(N1410*1000))</f>
        <v>LMPlanned:0</v>
      </c>
      <c t="str" s="18" r="M1410">
        <f>CONCATENATE("LMSettled:",(P1410*1000))</f>
        <v>LMSettled:32000</v>
      </c>
      <c s="25" r="N1410">
        <v>0</v>
      </c>
      <c s="24" r="O1410"/>
      <c s="6" r="P1410">
        <v>32</v>
      </c>
      <c s="10" r="Q1410">
        <v>-2</v>
      </c>
      <c s="28" r="R1410">
        <v>-60.34</v>
      </c>
      <c s="28" r="S1410">
        <v>644.32</v>
      </c>
      <c s="10" r="T1410"/>
      <c s="20" r="U1410">
        <f>X1410*32</f>
        <v>660.48</v>
      </c>
      <c s="29" r="V1410">
        <f>IF((U1410=0),0,(S1410/U1410))</f>
        <v>0.975532945736434</v>
      </c>
      <c s="28" r="X1410">
        <f>(AA1410+AB1410)*AC1410</f>
        <v>20.64</v>
      </c>
      <c s="10" r="Y1410"/>
      <c s="22" r="AA1410">
        <v>17.6</v>
      </c>
      <c s="22" r="AB1410">
        <v>3.04</v>
      </c>
      <c s="22" r="AC1410">
        <v>1</v>
      </c>
      <c s="22" r="AD1410">
        <v>0.98</v>
      </c>
    </row>
    <row customHeight="1" r="1411" ht="12.0">
      <c s="13" r="A1411">
        <v>41333.7083333333</v>
      </c>
      <c s="16" r="B1411">
        <v>41333.7083333333</v>
      </c>
      <c s="13" r="C1411">
        <f>A1411+TIME(5,0,0)</f>
        <v>41333.9166666667</v>
      </c>
      <c s="17" r="D1411">
        <f>DATE(YEAR(C1411),MONTH(C1411),DAY(C1411))</f>
        <v>41333</v>
      </c>
      <c s="18" r="E1411">
        <f>HOUR(C1411)</f>
        <v>22</v>
      </c>
      <c t="str" s="18" r="F1411">
        <f>CONCATENATE("LMsched:",(H1411*1000))</f>
        <v>LMsched:32000</v>
      </c>
      <c s="11" r="G1411">
        <v>32</v>
      </c>
      <c s="6" r="H1411">
        <v>32</v>
      </c>
      <c s="25" r="I1411">
        <v>0</v>
      </c>
      <c t="str" s="18" r="J1411">
        <f>CONCATENATE("LMbid:",(G1411*1000))</f>
        <v>LMbid:32000</v>
      </c>
      <c t="str" s="18" r="K1411">
        <f>CONCATENATE("LMUnscheduled:",(I1411*1000))</f>
        <v>LMUnscheduled:0</v>
      </c>
      <c t="str" s="18" r="L1411">
        <f>CONCATENATE("LMPlanned:",(N1411*1000))</f>
        <v>LMPlanned:0</v>
      </c>
      <c t="str" s="18" r="M1411">
        <f>CONCATENATE("LMSettled:",(P1411*1000))</f>
        <v>LMSettled:32000</v>
      </c>
      <c s="25" r="N1411">
        <v>0</v>
      </c>
      <c s="24" r="O1411"/>
      <c s="6" r="P1411">
        <v>32</v>
      </c>
      <c s="10" r="Q1411">
        <v>-2</v>
      </c>
      <c s="28" r="R1411">
        <v>-64.2</v>
      </c>
      <c s="28" r="S1411">
        <v>847.81</v>
      </c>
      <c s="10" r="T1411"/>
      <c s="20" r="U1411">
        <f>X1411*32</f>
        <v>876.48</v>
      </c>
      <c s="29" r="V1411">
        <f>IF((U1411=0),0,(S1411/U1411))</f>
        <v>0.967289612997444</v>
      </c>
      <c s="28" r="X1411">
        <f>(AA1411+AB1411)*AC1411</f>
        <v>27.39</v>
      </c>
      <c s="10" r="Y1411"/>
      <c s="22" r="AA1411">
        <v>24.27</v>
      </c>
      <c s="22" r="AB1411">
        <v>3.12</v>
      </c>
      <c s="22" r="AC1411">
        <v>1</v>
      </c>
      <c s="22" r="AD1411">
        <v>0.97</v>
      </c>
    </row>
    <row customHeight="1" r="1412" ht="12.0">
      <c s="13" r="A1412">
        <v>41333.75</v>
      </c>
      <c s="16" r="B1412">
        <v>41333.75</v>
      </c>
      <c s="13" r="C1412">
        <f>A1412+TIME(5,0,0)</f>
        <v>41333.9583333333</v>
      </c>
      <c s="17" r="D1412">
        <f>DATE(YEAR(C1412),MONTH(C1412),DAY(C1412))</f>
        <v>41333</v>
      </c>
      <c s="18" r="E1412">
        <f>HOUR(C1412)</f>
        <v>23</v>
      </c>
      <c t="str" s="18" r="F1412">
        <f>CONCATENATE("LMsched:",(H1412*1000))</f>
        <v>LMsched:32000</v>
      </c>
      <c s="11" r="G1412">
        <v>32</v>
      </c>
      <c s="6" r="H1412">
        <v>32</v>
      </c>
      <c s="25" r="I1412">
        <v>0</v>
      </c>
      <c t="str" s="18" r="J1412">
        <f>CONCATENATE("LMbid:",(G1412*1000))</f>
        <v>LMbid:32000</v>
      </c>
      <c t="str" s="18" r="K1412">
        <f>CONCATENATE("LMUnscheduled:",(I1412*1000))</f>
        <v>LMUnscheduled:0</v>
      </c>
      <c t="str" s="18" r="L1412">
        <f>CONCATENATE("LMPlanned:",(N1412*1000))</f>
        <v>LMPlanned:0</v>
      </c>
      <c t="str" s="18" r="M1412">
        <f>CONCATENATE("LMSettled:",(P1412*1000))</f>
        <v>LMSettled:32000</v>
      </c>
      <c s="25" r="N1412">
        <v>0</v>
      </c>
      <c s="24" r="O1412"/>
      <c s="6" r="P1412">
        <v>32</v>
      </c>
      <c s="10" r="Q1412">
        <v>0</v>
      </c>
      <c s="28" r="R1412">
        <v>0</v>
      </c>
      <c s="28" r="S1412">
        <v>865.48</v>
      </c>
      <c s="10" r="T1412"/>
      <c s="20" r="U1412">
        <f>X1412*32</f>
        <v>886.4</v>
      </c>
      <c s="29" r="V1412">
        <f>IF((U1412=0),0,(S1412/U1412))</f>
        <v>0.976398916967509</v>
      </c>
      <c s="28" r="X1412">
        <f>(AA1412+AB1412)*AC1412</f>
        <v>27.7</v>
      </c>
      <c s="10" r="Y1412"/>
      <c s="22" r="AA1412">
        <v>23.83</v>
      </c>
      <c s="22" r="AB1412">
        <v>3.87</v>
      </c>
      <c s="22" r="AC1412">
        <v>1</v>
      </c>
      <c s="22" r="AD1412">
        <v>0.98</v>
      </c>
    </row>
    <row customHeight="1" r="1413" ht="12.0">
      <c s="13" r="A1413">
        <v>41333.7916666667</v>
      </c>
      <c s="16" r="B1413">
        <v>41333.7916666667</v>
      </c>
      <c s="13" r="C1413">
        <f>A1413+TIME(5,0,0)</f>
        <v>41334</v>
      </c>
      <c s="17" r="D1413">
        <f>DATE(YEAR(C1413),MONTH(C1413),DAY(C1413))</f>
        <v>41334</v>
      </c>
      <c s="18" r="E1413">
        <f>HOUR(C1413)</f>
        <v>0</v>
      </c>
      <c t="str" s="18" r="F1413">
        <f>CONCATENATE("LMsched:",(H1413*1000))</f>
        <v>LMsched:32000</v>
      </c>
      <c s="11" r="G1413">
        <v>32</v>
      </c>
      <c s="6" r="H1413">
        <v>32</v>
      </c>
      <c s="25" r="I1413">
        <v>0</v>
      </c>
      <c t="str" s="18" r="J1413">
        <f>CONCATENATE("LMbid:",(G1413*1000))</f>
        <v>LMbid:32000</v>
      </c>
      <c t="str" s="18" r="K1413">
        <f>CONCATENATE("LMUnscheduled:",(I1413*1000))</f>
        <v>LMUnscheduled:0</v>
      </c>
      <c t="str" s="18" r="L1413">
        <f>CONCATENATE("LMPlanned:",(N1413*1000))</f>
        <v>LMPlanned:0</v>
      </c>
      <c t="str" s="18" r="M1413">
        <f>CONCATENATE("LMSettled:",(P1413*1000))</f>
        <v>LMSettled:32000</v>
      </c>
      <c s="25" r="N1413">
        <v>0</v>
      </c>
      <c s="24" r="O1413"/>
      <c s="6" r="P1413">
        <v>32</v>
      </c>
      <c s="10" r="Q1413">
        <v>-2</v>
      </c>
      <c s="28" r="R1413">
        <v>-68.34</v>
      </c>
      <c s="28" r="S1413">
        <v>321.15</v>
      </c>
      <c s="10" r="T1413"/>
      <c s="20" r="U1413">
        <f>X1413*32</f>
        <v>332.16</v>
      </c>
      <c s="29" r="V1413">
        <f>IF((U1413=0),0,(S1413/U1413))</f>
        <v>0.966853323699422</v>
      </c>
      <c s="28" r="X1413">
        <f>(AA1413+AB1413)*AC1413</f>
        <v>10.38</v>
      </c>
      <c s="10" r="Y1413"/>
      <c s="22" r="AA1413">
        <v>4.91</v>
      </c>
      <c s="22" r="AB1413">
        <v>5.47</v>
      </c>
      <c s="22" r="AC1413">
        <v>1</v>
      </c>
      <c s="22" r="AD1413">
        <v>0.97</v>
      </c>
    </row>
    <row customHeight="1" r="1414" ht="12.0">
      <c s="13" r="A1414">
        <v>41333.8333333333</v>
      </c>
      <c s="16" r="B1414">
        <v>41333.8333333333</v>
      </c>
      <c s="13" r="C1414">
        <f>A1414+TIME(5,0,0)</f>
        <v>41334.0416666667</v>
      </c>
      <c s="17" r="D1414">
        <f>DATE(YEAR(C1414),MONTH(C1414),DAY(C1414))</f>
        <v>41334</v>
      </c>
      <c s="18" r="E1414">
        <f>HOUR(C1414)</f>
        <v>1</v>
      </c>
      <c t="str" s="18" r="F1414">
        <f>CONCATENATE("LMsched:",(H1414*1000))</f>
        <v>LMsched:32000</v>
      </c>
      <c s="11" r="G1414">
        <v>32</v>
      </c>
      <c s="6" r="H1414">
        <v>32</v>
      </c>
      <c s="25" r="I1414">
        <v>0</v>
      </c>
      <c t="str" s="18" r="J1414">
        <f>CONCATENATE("LMbid:",(G1414*1000))</f>
        <v>LMbid:32000</v>
      </c>
      <c t="str" s="18" r="K1414">
        <f>CONCATENATE("LMUnscheduled:",(I1414*1000))</f>
        <v>LMUnscheduled:0</v>
      </c>
      <c t="str" s="18" r="L1414">
        <f>CONCATENATE("LMPlanned:",(N1414*1000))</f>
        <v>LMPlanned:0</v>
      </c>
      <c t="str" s="18" r="M1414">
        <f>CONCATENATE("LMSettled:",(P1414*1000))</f>
        <v>LMSettled:32000</v>
      </c>
      <c s="25" r="N1414">
        <v>0</v>
      </c>
      <c s="24" r="O1414"/>
      <c s="6" r="P1414">
        <v>32</v>
      </c>
      <c s="10" r="Q1414">
        <v>-2</v>
      </c>
      <c s="28" r="R1414">
        <v>-71.36</v>
      </c>
      <c s="28" r="S1414">
        <v>656.18</v>
      </c>
      <c s="10" r="T1414"/>
      <c s="20" r="U1414">
        <f>X1414*32</f>
        <v>672.64</v>
      </c>
      <c s="29" r="V1414">
        <f>IF((U1414=0),0,(S1414/U1414))</f>
        <v>0.975529257849667</v>
      </c>
      <c s="28" r="X1414">
        <f>(AA1414+AB1414)*AC1414</f>
        <v>21.02</v>
      </c>
      <c s="10" r="Y1414"/>
      <c s="22" r="AA1414">
        <v>11.32</v>
      </c>
      <c s="22" r="AB1414">
        <v>9.7</v>
      </c>
      <c s="22" r="AC1414">
        <v>1</v>
      </c>
      <c s="22" r="AD1414">
        <v>0.98</v>
      </c>
    </row>
    <row customHeight="1" r="1415" ht="12.0">
      <c s="13" r="A1415">
        <v>41333.875</v>
      </c>
      <c s="16" r="B1415">
        <v>41333.875</v>
      </c>
      <c s="13" r="C1415">
        <f>A1415+TIME(5,0,0)</f>
        <v>41334.0833333333</v>
      </c>
      <c s="17" r="D1415">
        <f>DATE(YEAR(C1415),MONTH(C1415),DAY(C1415))</f>
        <v>41334</v>
      </c>
      <c s="18" r="E1415">
        <f>HOUR(C1415)</f>
        <v>2</v>
      </c>
      <c t="str" s="18" r="F1415">
        <f>CONCATENATE("LMsched:",(H1415*1000))</f>
        <v>LMsched:32000</v>
      </c>
      <c s="11" r="G1415">
        <v>32</v>
      </c>
      <c s="6" r="H1415">
        <v>32</v>
      </c>
      <c s="25" r="I1415">
        <v>0</v>
      </c>
      <c t="str" s="18" r="J1415">
        <f>CONCATENATE("LMbid:",(G1415*1000))</f>
        <v>LMbid:32000</v>
      </c>
      <c t="str" s="18" r="K1415">
        <f>CONCATENATE("LMUnscheduled:",(I1415*1000))</f>
        <v>LMUnscheduled:0</v>
      </c>
      <c t="str" s="18" r="L1415">
        <f>CONCATENATE("LMPlanned:",(N1415*1000))</f>
        <v>LMPlanned:0</v>
      </c>
      <c t="str" s="18" r="M1415">
        <f>CONCATENATE("LMSettled:",(P1415*1000))</f>
        <v>LMSettled:32000</v>
      </c>
      <c s="25" r="N1415">
        <v>0</v>
      </c>
      <c s="24" r="O1415"/>
      <c s="6" r="P1415">
        <v>32</v>
      </c>
      <c s="10" r="Q1415">
        <v>-1</v>
      </c>
      <c s="28" r="R1415">
        <v>-35.48</v>
      </c>
      <c s="28" r="S1415">
        <v>603.25</v>
      </c>
      <c s="10" r="T1415"/>
      <c s="20" r="U1415">
        <f>X1415*32</f>
        <v>623.68</v>
      </c>
      <c s="29" r="V1415">
        <f>IF((U1415=0),0,(S1415/U1415))</f>
        <v>0.967242816829143</v>
      </c>
      <c s="28" r="X1415">
        <f>(AA1415+AB1415)*AC1415</f>
        <v>19.49</v>
      </c>
      <c s="10" r="Y1415"/>
      <c s="22" r="AA1415">
        <v>10.61</v>
      </c>
      <c s="22" r="AB1415">
        <v>8.88</v>
      </c>
      <c s="22" r="AC1415">
        <v>1</v>
      </c>
      <c s="22" r="AD1415">
        <v>0.97</v>
      </c>
    </row>
    <row customHeight="1" r="1416" ht="12.0">
      <c s="13" r="A1416">
        <v>41333.9166666667</v>
      </c>
      <c s="16" r="B1416">
        <v>41333.9166666667</v>
      </c>
      <c s="13" r="C1416">
        <f>A1416+TIME(5,0,0)</f>
        <v>41334.125</v>
      </c>
      <c s="17" r="D1416">
        <f>DATE(YEAR(C1416),MONTH(C1416),DAY(C1416))</f>
        <v>41334</v>
      </c>
      <c s="18" r="E1416">
        <f>HOUR(C1416)</f>
        <v>3</v>
      </c>
      <c t="str" s="18" r="F1416">
        <f>CONCATENATE("LMsched:",(H1416*1000))</f>
        <v>LMsched:32000</v>
      </c>
      <c s="11" r="G1416">
        <v>32</v>
      </c>
      <c s="6" r="H1416">
        <v>32</v>
      </c>
      <c s="25" r="I1416">
        <v>0</v>
      </c>
      <c t="str" s="18" r="J1416">
        <f>CONCATENATE("LMbid:",(G1416*1000))</f>
        <v>LMbid:32000</v>
      </c>
      <c t="str" s="18" r="K1416">
        <f>CONCATENATE("LMUnscheduled:",(I1416*1000))</f>
        <v>LMUnscheduled:0</v>
      </c>
      <c t="str" s="18" r="L1416">
        <f>CONCATENATE("LMPlanned:",(N1416*1000))</f>
        <v>LMPlanned:0</v>
      </c>
      <c t="str" s="18" r="M1416">
        <f>CONCATENATE("LMSettled:",(P1416*1000))</f>
        <v>LMSettled:32000</v>
      </c>
      <c s="25" r="N1416">
        <v>0</v>
      </c>
      <c s="24" r="O1416"/>
      <c s="6" r="P1416">
        <v>32</v>
      </c>
      <c s="10" r="Q1416">
        <v>-1</v>
      </c>
      <c s="28" r="R1416">
        <v>-36.08</v>
      </c>
      <c s="28" r="S1416">
        <v>862.87</v>
      </c>
      <c s="10" r="T1416"/>
      <c s="20" r="U1416">
        <f>X1416*32</f>
        <v>878.08</v>
      </c>
      <c s="29" r="V1416">
        <f>IF((U1416=0),0,(S1416/U1416))</f>
        <v>0.982678115889213</v>
      </c>
      <c s="28" r="X1416">
        <f>(AA1416+AB1416)*AC1416</f>
        <v>27.44</v>
      </c>
      <c s="10" r="Y1416"/>
      <c s="22" r="AA1416">
        <v>23.45</v>
      </c>
      <c s="22" r="AB1416">
        <v>3.99</v>
      </c>
      <c s="22" r="AC1416">
        <v>1</v>
      </c>
      <c s="22" r="AD1416">
        <v>0.98</v>
      </c>
    </row>
    <row customHeight="1" r="1417" ht="12.0">
      <c s="13" r="A1417">
        <v>41333.9583333333</v>
      </c>
      <c s="16" r="B1417">
        <v>41333.9583333333</v>
      </c>
      <c s="13" r="C1417">
        <f>A1417+TIME(5,0,0)</f>
        <v>41334.1666666667</v>
      </c>
      <c s="17" r="D1417">
        <f>DATE(YEAR(C1417),MONTH(C1417),DAY(C1417))</f>
        <v>41334</v>
      </c>
      <c s="18" r="E1417">
        <f>HOUR(C1417)</f>
        <v>4</v>
      </c>
      <c t="str" s="18" r="F1417">
        <f>CONCATENATE("LMsched:",(H1417*1000))</f>
        <v>LMsched:32000</v>
      </c>
      <c s="11" r="G1417">
        <v>32</v>
      </c>
      <c s="6" r="H1417">
        <v>32</v>
      </c>
      <c s="25" r="I1417">
        <v>0</v>
      </c>
      <c t="str" s="18" r="J1417">
        <f>CONCATENATE("LMbid:",(G1417*1000))</f>
        <v>LMbid:32000</v>
      </c>
      <c t="str" s="18" r="K1417">
        <f>CONCATENATE("LMUnscheduled:",(I1417*1000))</f>
        <v>LMUnscheduled:0</v>
      </c>
      <c t="str" s="18" r="L1417">
        <f>CONCATENATE("LMPlanned:",(N1417*1000))</f>
        <v>LMPlanned:0</v>
      </c>
      <c t="str" s="18" r="M1417">
        <f>CONCATENATE("LMSettled:",(P1417*1000))</f>
        <v>LMSettled:32000</v>
      </c>
      <c s="25" r="N1417">
        <v>0</v>
      </c>
      <c s="24" r="O1417"/>
      <c s="6" r="P1417">
        <v>32</v>
      </c>
      <c s="10" r="Q1417">
        <v>-1</v>
      </c>
      <c s="28" r="R1417">
        <v>-29.41</v>
      </c>
      <c s="28" r="S1417">
        <v>645.75</v>
      </c>
      <c s="10" r="T1417"/>
      <c s="20" r="U1417">
        <f>X1417*32</f>
        <v>658.24</v>
      </c>
      <c s="29" r="V1417">
        <f>IF((U1417=0),0,(S1417/U1417))</f>
        <v>0.981025157997083</v>
      </c>
      <c s="28" r="X1417">
        <f>(AA1417+AB1417)*AC1417</f>
        <v>20.57</v>
      </c>
      <c s="10" r="Y1417"/>
      <c s="22" r="AA1417">
        <v>17.85</v>
      </c>
      <c s="22" r="AB1417">
        <v>2.72</v>
      </c>
      <c s="22" r="AC1417">
        <v>1</v>
      </c>
      <c s="22" r="AD1417">
        <v>0.98</v>
      </c>
    </row>
    <row customHeight="1" r="1418" ht="12.0">
      <c s="13" r="A1418">
        <v>41334</v>
      </c>
      <c s="16" r="B1418">
        <v>41334</v>
      </c>
      <c s="13" r="C1418">
        <f>A1418+TIME(5,0,0)</f>
        <v>41334.2083333333</v>
      </c>
      <c s="17" r="D1418">
        <f>DATE(YEAR(C1418),MONTH(C1418),DAY(C1418))</f>
        <v>41334</v>
      </c>
      <c s="18" r="E1418">
        <f>HOUR(C1418)</f>
        <v>5</v>
      </c>
      <c t="str" s="18" r="F1418">
        <f>CONCATENATE("LMsched:",(H1418*1000))</f>
        <v>LMsched:32000</v>
      </c>
      <c s="11" r="G1418">
        <v>32</v>
      </c>
      <c s="6" r="H1418">
        <v>32</v>
      </c>
      <c s="25" r="I1418">
        <v>0</v>
      </c>
      <c t="str" s="18" r="J1418">
        <f>CONCATENATE("LMbid:",(G1418*1000))</f>
        <v>LMbid:32000</v>
      </c>
      <c t="str" s="18" r="K1418">
        <f>CONCATENATE("LMUnscheduled:",(I1418*1000))</f>
        <v>LMUnscheduled:0</v>
      </c>
      <c t="str" s="18" r="L1418">
        <f>CONCATENATE("LMPlanned:",(N1418*1000))</f>
        <v>LMPlanned:0</v>
      </c>
      <c t="str" s="18" r="M1418">
        <f>CONCATENATE("LMSettled:",(P1418*1000))</f>
        <v>LMSettled:32000</v>
      </c>
      <c s="25" r="N1418">
        <v>0</v>
      </c>
      <c s="24" r="O1418"/>
      <c s="6" r="P1418">
        <v>32</v>
      </c>
      <c s="10" r="Q1418">
        <v>-2</v>
      </c>
      <c s="28" r="R1418">
        <v>-56.8</v>
      </c>
      <c s="28" r="S1418">
        <v>513.34</v>
      </c>
      <c s="10" r="T1418"/>
      <c s="20" r="U1418">
        <f>X1418*32</f>
        <v>541.44</v>
      </c>
      <c s="29" r="V1418">
        <f>IF((U1418=0),0,(S1418/U1418))</f>
        <v>0.948101359338061</v>
      </c>
      <c s="28" r="X1418">
        <f>(AA1418+AB1418)*AC1418</f>
        <v>16.92</v>
      </c>
      <c s="10" r="Y1418"/>
      <c s="22" r="AA1418">
        <v>14.9</v>
      </c>
      <c s="22" r="AB1418">
        <v>2.02</v>
      </c>
      <c s="22" r="AC1418">
        <v>1</v>
      </c>
      <c s="22" r="AD1418">
        <v>0.95</v>
      </c>
    </row>
    <row customHeight="1" r="1419" ht="12.0">
      <c s="13" r="A1419">
        <v>41334.0416666667</v>
      </c>
      <c s="16" r="B1419">
        <v>41334.0416666667</v>
      </c>
      <c s="13" r="C1419">
        <f>A1419+TIME(5,0,0)</f>
        <v>41334.25</v>
      </c>
      <c s="17" r="D1419">
        <f>DATE(YEAR(C1419),MONTH(C1419),DAY(C1419))</f>
        <v>41334</v>
      </c>
      <c s="18" r="E1419">
        <f>HOUR(C1419)</f>
        <v>6</v>
      </c>
      <c t="str" s="18" r="F1419">
        <f>CONCATENATE("LMsched:",(H1419*1000))</f>
        <v>LMsched:32000</v>
      </c>
      <c s="11" r="G1419">
        <v>32</v>
      </c>
      <c s="6" r="H1419">
        <v>32</v>
      </c>
      <c s="25" r="I1419">
        <v>0</v>
      </c>
      <c t="str" s="18" r="J1419">
        <f>CONCATENATE("LMbid:",(G1419*1000))</f>
        <v>LMbid:32000</v>
      </c>
      <c t="str" s="18" r="K1419">
        <f>CONCATENATE("LMUnscheduled:",(I1419*1000))</f>
        <v>LMUnscheduled:0</v>
      </c>
      <c t="str" s="18" r="L1419">
        <f>CONCATENATE("LMPlanned:",(N1419*1000))</f>
        <v>LMPlanned:0</v>
      </c>
      <c t="str" s="18" r="M1419">
        <f>CONCATENATE("LMSettled:",(P1419*1000))</f>
        <v>LMSettled:32000</v>
      </c>
      <c s="25" r="N1419">
        <v>0</v>
      </c>
      <c t="s" s="24" r="O1419">
        <v>30</v>
      </c>
      <c s="6" r="P1419">
        <v>32</v>
      </c>
      <c s="10" r="Q1419">
        <v>0</v>
      </c>
      <c s="28" r="R1419">
        <v>0</v>
      </c>
      <c s="28" r="S1419">
        <v>342.89</v>
      </c>
      <c s="10" r="T1419"/>
      <c s="20" r="U1419">
        <f>X1419*32</f>
        <v>348.8</v>
      </c>
      <c s="29" r="V1419">
        <f>IF((U1419=0),0,(S1419/U1419))</f>
        <v>0.98305619266055</v>
      </c>
      <c s="28" r="X1419">
        <f>(AA1419+AB1419)*AC1419</f>
        <v>10.9</v>
      </c>
      <c s="10" r="Y1419"/>
      <c s="22" r="AA1419">
        <v>7.69</v>
      </c>
      <c s="22" r="AB1419">
        <v>3.21</v>
      </c>
      <c s="22" r="AC1419">
        <v>1</v>
      </c>
      <c s="22" r="AD1419">
        <v>0.98</v>
      </c>
    </row>
    <row customHeight="1" r="1420" ht="12.0">
      <c s="13" r="A1420">
        <v>41334.0833333333</v>
      </c>
      <c s="16" r="B1420">
        <v>41334.0833333333</v>
      </c>
      <c s="13" r="C1420">
        <f>A1420+TIME(5,0,0)</f>
        <v>41334.2916666667</v>
      </c>
      <c s="17" r="D1420">
        <f>DATE(YEAR(C1420),MONTH(C1420),DAY(C1420))</f>
        <v>41334</v>
      </c>
      <c s="18" r="E1420">
        <f>HOUR(C1420)</f>
        <v>7</v>
      </c>
      <c t="str" s="18" r="F1420">
        <f>CONCATENATE("LMsched:",(H1420*1000))</f>
        <v>LMsched:32000</v>
      </c>
      <c s="11" r="G1420">
        <v>32</v>
      </c>
      <c s="6" r="H1420">
        <v>32</v>
      </c>
      <c s="25" r="I1420">
        <v>0</v>
      </c>
      <c t="str" s="18" r="J1420">
        <f>CONCATENATE("LMbid:",(G1420*1000))</f>
        <v>LMbid:32000</v>
      </c>
      <c t="str" s="18" r="K1420">
        <f>CONCATENATE("LMUnscheduled:",(I1420*1000))</f>
        <v>LMUnscheduled:0</v>
      </c>
      <c t="str" s="18" r="L1420">
        <f>CONCATENATE("LMPlanned:",(N1420*1000))</f>
        <v>LMPlanned:0</v>
      </c>
      <c t="str" s="18" r="M1420">
        <f>CONCATENATE("LMSettled:",(P1420*1000))</f>
        <v>LMSettled:32000</v>
      </c>
      <c s="25" r="N1420">
        <v>0</v>
      </c>
      <c t="s" s="24" r="O1420">
        <v>30</v>
      </c>
      <c s="6" r="P1420">
        <v>32</v>
      </c>
      <c s="10" r="Q1420">
        <v>-2</v>
      </c>
      <c s="28" r="R1420">
        <v>-58.14</v>
      </c>
      <c s="28" r="S1420">
        <v>303.54</v>
      </c>
      <c s="10" r="T1420"/>
      <c s="20" r="U1420">
        <f>X1420*32</f>
        <v>315.52</v>
      </c>
      <c s="29" r="V1420">
        <f>IF((U1420=0),0,(S1420/U1420))</f>
        <v>0.96203093306288</v>
      </c>
      <c s="28" r="X1420">
        <f>(AA1420+AB1420)*AC1420</f>
        <v>9.86</v>
      </c>
      <c s="10" r="Y1420"/>
      <c s="22" r="AA1420">
        <v>7.37</v>
      </c>
      <c s="22" r="AB1420">
        <v>2.49</v>
      </c>
      <c s="22" r="AC1420">
        <v>1</v>
      </c>
      <c s="22" r="AD1420">
        <v>0.96</v>
      </c>
    </row>
    <row customHeight="1" r="1421" ht="12.0">
      <c s="13" r="A1421">
        <v>41334.125</v>
      </c>
      <c s="16" r="B1421">
        <v>41334.125</v>
      </c>
      <c s="13" r="C1421">
        <f>A1421+TIME(5,0,0)</f>
        <v>41334.3333333333</v>
      </c>
      <c s="17" r="D1421">
        <f>DATE(YEAR(C1421),MONTH(C1421),DAY(C1421))</f>
        <v>41334</v>
      </c>
      <c s="18" r="E1421">
        <f>HOUR(C1421)</f>
        <v>8</v>
      </c>
      <c t="str" s="18" r="F1421">
        <f>CONCATENATE("LMsched:",(H1421*1000))</f>
        <v>LMsched:32000</v>
      </c>
      <c s="11" r="G1421">
        <v>32</v>
      </c>
      <c s="6" r="H1421">
        <v>32</v>
      </c>
      <c s="25" r="I1421">
        <v>0</v>
      </c>
      <c t="str" s="18" r="J1421">
        <f>CONCATENATE("LMbid:",(G1421*1000))</f>
        <v>LMbid:32000</v>
      </c>
      <c t="str" s="18" r="K1421">
        <f>CONCATENATE("LMUnscheduled:",(I1421*1000))</f>
        <v>LMUnscheduled:0</v>
      </c>
      <c t="str" s="18" r="L1421">
        <f>CONCATENATE("LMPlanned:",(N1421*1000))</f>
        <v>LMPlanned:0</v>
      </c>
      <c t="str" s="18" r="M1421">
        <f>CONCATENATE("LMSettled:",(P1421*1000))</f>
        <v>LMSettled:32000</v>
      </c>
      <c s="25" r="N1421">
        <v>0</v>
      </c>
      <c t="s" s="24" r="O1421">
        <v>30</v>
      </c>
      <c s="6" r="P1421">
        <v>32</v>
      </c>
      <c s="10" r="Q1421">
        <v>-1</v>
      </c>
      <c s="28" r="R1421">
        <v>-28.66</v>
      </c>
      <c s="28" r="S1421">
        <v>243.4</v>
      </c>
      <c s="10" r="T1421"/>
      <c s="20" r="U1421">
        <f>X1421*32</f>
        <v>251.52</v>
      </c>
      <c s="29" r="V1421">
        <f>IF((U1421=0),0,(S1421/U1421))</f>
        <v>0.967716284987278</v>
      </c>
      <c s="28" r="X1421">
        <f>(AA1421+AB1421)*AC1421</f>
        <v>7.86</v>
      </c>
      <c s="10" r="Y1421"/>
      <c s="22" r="AA1421">
        <v>5.54</v>
      </c>
      <c s="22" r="AB1421">
        <v>2.32</v>
      </c>
      <c s="22" r="AC1421">
        <v>1</v>
      </c>
      <c s="22" r="AD1421">
        <v>0.97</v>
      </c>
    </row>
    <row customHeight="1" r="1422" ht="12.0">
      <c s="13" r="A1422">
        <v>41334.1666666667</v>
      </c>
      <c s="16" r="B1422">
        <v>41334.1666666667</v>
      </c>
      <c s="13" r="C1422">
        <f>A1422+TIME(5,0,0)</f>
        <v>41334.375</v>
      </c>
      <c s="17" r="D1422">
        <f>DATE(YEAR(C1422),MONTH(C1422),DAY(C1422))</f>
        <v>41334</v>
      </c>
      <c s="18" r="E1422">
        <f>HOUR(C1422)</f>
        <v>9</v>
      </c>
      <c t="str" s="18" r="F1422">
        <f>CONCATENATE("LMsched:",(H1422*1000))</f>
        <v>LMsched:32000</v>
      </c>
      <c s="11" r="G1422">
        <v>32</v>
      </c>
      <c s="6" r="H1422">
        <v>32</v>
      </c>
      <c s="25" r="I1422">
        <v>0</v>
      </c>
      <c t="str" s="18" r="J1422">
        <f>CONCATENATE("LMbid:",(G1422*1000))</f>
        <v>LMbid:32000</v>
      </c>
      <c t="str" s="18" r="K1422">
        <f>CONCATENATE("LMUnscheduled:",(I1422*1000))</f>
        <v>LMUnscheduled:0</v>
      </c>
      <c t="str" s="18" r="L1422">
        <f>CONCATENATE("LMPlanned:",(N1422*1000))</f>
        <v>LMPlanned:0</v>
      </c>
      <c t="str" s="18" r="M1422">
        <f>CONCATENATE("LMSettled:",(P1422*1000))</f>
        <v>LMSettled:32000</v>
      </c>
      <c s="25" r="N1422">
        <v>0</v>
      </c>
      <c t="s" s="24" r="O1422">
        <v>30</v>
      </c>
      <c s="6" r="P1422">
        <v>32</v>
      </c>
      <c s="10" r="Q1422">
        <v>-1</v>
      </c>
      <c s="28" r="R1422">
        <v>-27.72</v>
      </c>
      <c s="28" r="S1422">
        <v>199.79</v>
      </c>
      <c s="10" r="T1422"/>
      <c s="20" r="U1422">
        <f>X1422*32</f>
        <v>204.48</v>
      </c>
      <c s="29" r="V1422">
        <f>IF((U1422=0),0,(S1422/U1422))</f>
        <v>0.977063771517997</v>
      </c>
      <c s="28" r="X1422">
        <f>(AA1422+AB1422)*AC1422</f>
        <v>6.39</v>
      </c>
      <c s="10" r="Y1422"/>
      <c s="22" r="AA1422">
        <v>3.76</v>
      </c>
      <c s="22" r="AB1422">
        <v>2.63</v>
      </c>
      <c s="22" r="AC1422">
        <v>1</v>
      </c>
      <c s="22" r="AD1422">
        <v>0.98</v>
      </c>
    </row>
    <row customHeight="1" r="1423" ht="12.0">
      <c s="13" r="A1423">
        <v>41334.2083333333</v>
      </c>
      <c s="16" r="B1423">
        <v>41334.2083333333</v>
      </c>
      <c s="13" r="C1423">
        <f>A1423+TIME(5,0,0)</f>
        <v>41334.4166666667</v>
      </c>
      <c s="17" r="D1423">
        <f>DATE(YEAR(C1423),MONTH(C1423),DAY(C1423))</f>
        <v>41334</v>
      </c>
      <c s="18" r="E1423">
        <f>HOUR(C1423)</f>
        <v>10</v>
      </c>
      <c t="str" s="18" r="F1423">
        <f>CONCATENATE("LMsched:",(H1423*1000))</f>
        <v>LMsched:32000</v>
      </c>
      <c s="11" r="G1423">
        <v>32</v>
      </c>
      <c s="6" r="H1423">
        <v>32</v>
      </c>
      <c s="25" r="I1423">
        <v>0</v>
      </c>
      <c t="str" s="18" r="J1423">
        <f>CONCATENATE("LMbid:",(G1423*1000))</f>
        <v>LMbid:32000</v>
      </c>
      <c t="str" s="18" r="K1423">
        <f>CONCATENATE("LMUnscheduled:",(I1423*1000))</f>
        <v>LMUnscheduled:0</v>
      </c>
      <c t="str" s="18" r="L1423">
        <f>CONCATENATE("LMPlanned:",(N1423*1000))</f>
        <v>LMPlanned:0</v>
      </c>
      <c t="str" s="18" r="M1423">
        <f>CONCATENATE("LMSettled:",(P1423*1000))</f>
        <v>LMSettled:32000</v>
      </c>
      <c s="25" r="N1423">
        <v>0</v>
      </c>
      <c t="s" s="24" r="O1423">
        <v>30</v>
      </c>
      <c s="6" r="P1423">
        <v>32</v>
      </c>
      <c s="10" r="Q1423">
        <v>-1</v>
      </c>
      <c s="28" r="R1423">
        <v>-28.14</v>
      </c>
      <c s="28" r="S1423">
        <v>286.99</v>
      </c>
      <c s="10" r="T1423"/>
      <c s="20" r="U1423">
        <f>X1423*32</f>
        <v>301.76</v>
      </c>
      <c s="29" r="V1423">
        <f>IF((U1423=0),0,(S1423/U1423))</f>
        <v>0.951053817603394</v>
      </c>
      <c s="28" r="X1423">
        <f>(AA1423+AB1423)*AC1423</f>
        <v>9.43</v>
      </c>
      <c s="10" r="Y1423"/>
      <c s="22" r="AA1423">
        <v>6.73</v>
      </c>
      <c s="22" r="AB1423">
        <v>2.7</v>
      </c>
      <c s="22" r="AC1423">
        <v>1</v>
      </c>
      <c s="22" r="AD1423">
        <v>0.95</v>
      </c>
    </row>
    <row customHeight="1" r="1424" ht="12.0">
      <c s="13" r="A1424">
        <v>41334.25</v>
      </c>
      <c s="16" r="B1424">
        <v>41334.25</v>
      </c>
      <c s="13" r="C1424">
        <f>A1424+TIME(5,0,0)</f>
        <v>41334.4583333333</v>
      </c>
      <c s="17" r="D1424">
        <f>DATE(YEAR(C1424),MONTH(C1424),DAY(C1424))</f>
        <v>41334</v>
      </c>
      <c s="18" r="E1424">
        <f>HOUR(C1424)</f>
        <v>11</v>
      </c>
      <c t="str" s="18" r="F1424">
        <f>CONCATENATE("LMsched:",(H1424*1000))</f>
        <v>LMsched:32000</v>
      </c>
      <c s="11" r="G1424">
        <v>32</v>
      </c>
      <c s="6" r="H1424">
        <v>32</v>
      </c>
      <c s="25" r="I1424">
        <v>0</v>
      </c>
      <c t="str" s="18" r="J1424">
        <f>CONCATENATE("LMbid:",(G1424*1000))</f>
        <v>LMbid:32000</v>
      </c>
      <c t="str" s="18" r="K1424">
        <f>CONCATENATE("LMUnscheduled:",(I1424*1000))</f>
        <v>LMUnscheduled:0</v>
      </c>
      <c t="str" s="18" r="L1424">
        <f>CONCATENATE("LMPlanned:",(N1424*1000))</f>
        <v>LMPlanned:0</v>
      </c>
      <c t="str" s="18" r="M1424">
        <f>CONCATENATE("LMSettled:",(P1424*1000))</f>
        <v>LMSettled:32000</v>
      </c>
      <c s="25" r="N1424">
        <v>0</v>
      </c>
      <c t="s" s="24" r="O1424">
        <v>30</v>
      </c>
      <c s="6" r="P1424">
        <v>32</v>
      </c>
      <c s="10" r="Q1424">
        <v>-2</v>
      </c>
      <c s="28" r="R1424">
        <v>-60.8</v>
      </c>
      <c s="28" r="S1424">
        <v>557.29</v>
      </c>
      <c s="10" r="T1424"/>
      <c s="20" r="U1424">
        <f>X1424*32</f>
        <v>586.56</v>
      </c>
      <c s="29" r="V1424">
        <f>IF((U1424=0),0,(S1424/U1424))</f>
        <v>0.950098881614839</v>
      </c>
      <c s="28" r="X1424">
        <f>(AA1424+AB1424)*AC1424</f>
        <v>18.33</v>
      </c>
      <c s="10" r="Y1424"/>
      <c s="22" r="AA1424">
        <v>15.86</v>
      </c>
      <c s="22" r="AB1424">
        <v>2.47</v>
      </c>
      <c s="22" r="AC1424">
        <v>1</v>
      </c>
      <c s="22" r="AD1424">
        <v>0.95</v>
      </c>
    </row>
    <row customHeight="1" r="1425" ht="12.0">
      <c s="13" r="A1425">
        <v>41334.2916666667</v>
      </c>
      <c s="16" r="B1425">
        <v>41334.2916666667</v>
      </c>
      <c s="13" r="C1425">
        <f>A1425+TIME(5,0,0)</f>
        <v>41334.5</v>
      </c>
      <c s="17" r="D1425">
        <f>DATE(YEAR(C1425),MONTH(C1425),DAY(C1425))</f>
        <v>41334</v>
      </c>
      <c s="18" r="E1425">
        <f>HOUR(C1425)</f>
        <v>12</v>
      </c>
      <c t="str" s="18" r="F1425">
        <f>CONCATENATE("LMsched:",(H1425*1000))</f>
        <v>LMsched:32000</v>
      </c>
      <c s="11" r="G1425">
        <v>32</v>
      </c>
      <c s="6" r="H1425">
        <v>32</v>
      </c>
      <c s="25" r="I1425">
        <v>0</v>
      </c>
      <c t="str" s="18" r="J1425">
        <f>CONCATENATE("LMbid:",(G1425*1000))</f>
        <v>LMbid:32000</v>
      </c>
      <c t="str" s="18" r="K1425">
        <f>CONCATENATE("LMUnscheduled:",(I1425*1000))</f>
        <v>LMUnscheduled:0</v>
      </c>
      <c t="str" s="18" r="L1425">
        <f>CONCATENATE("LMPlanned:",(N1425*1000))</f>
        <v>LMPlanned:0</v>
      </c>
      <c t="str" s="18" r="M1425">
        <f>CONCATENATE("LMSettled:",(P1425*1000))</f>
        <v>LMSettled:32000</v>
      </c>
      <c s="25" r="N1425">
        <v>0</v>
      </c>
      <c t="s" s="24" r="O1425">
        <v>30</v>
      </c>
      <c s="6" r="P1425">
        <v>32</v>
      </c>
      <c s="10" r="Q1425">
        <v>0</v>
      </c>
      <c s="28" r="R1425">
        <v>0</v>
      </c>
      <c s="28" r="S1425">
        <v>819.26</v>
      </c>
      <c s="10" r="T1425"/>
      <c s="20" r="U1425">
        <f>X1425*32</f>
        <v>842.56</v>
      </c>
      <c s="29" r="V1425">
        <f>IF((U1425=0),0,(S1425/U1425))</f>
        <v>0.972346183061147</v>
      </c>
      <c s="28" r="X1425">
        <f>(AA1425+AB1425)*AC1425</f>
        <v>26.33</v>
      </c>
      <c s="10" r="Y1425"/>
      <c s="22" r="AA1425">
        <v>24.71</v>
      </c>
      <c s="22" r="AB1425">
        <v>1.62</v>
      </c>
      <c s="22" r="AC1425">
        <v>1</v>
      </c>
      <c s="22" r="AD1425">
        <v>0.97</v>
      </c>
    </row>
    <row customHeight="1" r="1426" ht="12.0">
      <c s="13" r="A1426">
        <v>41334.3333333333</v>
      </c>
      <c s="16" r="B1426">
        <v>41334.3333333333</v>
      </c>
      <c s="13" r="C1426">
        <f>A1426+TIME(5,0,0)</f>
        <v>41334.5416666667</v>
      </c>
      <c s="17" r="D1426">
        <f>DATE(YEAR(C1426),MONTH(C1426),DAY(C1426))</f>
        <v>41334</v>
      </c>
      <c s="18" r="E1426">
        <f>HOUR(C1426)</f>
        <v>13</v>
      </c>
      <c t="str" s="18" r="F1426">
        <f>CONCATENATE("LMsched:",(H1426*1000))</f>
        <v>LMsched:32000</v>
      </c>
      <c s="11" r="G1426">
        <v>32</v>
      </c>
      <c s="6" r="H1426">
        <v>32</v>
      </c>
      <c s="25" r="I1426">
        <v>0</v>
      </c>
      <c t="str" s="18" r="J1426">
        <f>CONCATENATE("LMbid:",(G1426*1000))</f>
        <v>LMbid:32000</v>
      </c>
      <c t="str" s="18" r="K1426">
        <f>CONCATENATE("LMUnscheduled:",(I1426*1000))</f>
        <v>LMUnscheduled:0</v>
      </c>
      <c t="str" s="18" r="L1426">
        <f>CONCATENATE("LMPlanned:",(N1426*1000))</f>
        <v>LMPlanned:0</v>
      </c>
      <c t="str" s="18" r="M1426">
        <f>CONCATENATE("LMSettled:",(P1426*1000))</f>
        <v>LMSettled:32000</v>
      </c>
      <c s="25" r="N1426">
        <v>0</v>
      </c>
      <c t="s" s="24" r="O1426">
        <v>30</v>
      </c>
      <c s="6" r="P1426">
        <v>32</v>
      </c>
      <c s="10" r="Q1426">
        <v>-1</v>
      </c>
      <c s="28" r="R1426">
        <v>-34.06</v>
      </c>
      <c s="28" r="S1426">
        <v>587.45</v>
      </c>
      <c s="10" r="T1426"/>
      <c s="20" r="U1426">
        <f>X1426*32</f>
        <v>602.56</v>
      </c>
      <c s="29" r="V1426">
        <f>IF((U1426=0),0,(S1426/U1426))</f>
        <v>0.9749236590547</v>
      </c>
      <c s="28" r="X1426">
        <f>(AA1426+AB1426)*AC1426</f>
        <v>18.83</v>
      </c>
      <c s="10" r="Y1426"/>
      <c s="22" r="AA1426">
        <v>16.73</v>
      </c>
      <c s="22" r="AB1426">
        <v>2.1</v>
      </c>
      <c s="22" r="AC1426">
        <v>1</v>
      </c>
      <c s="22" r="AD1426">
        <v>0.97</v>
      </c>
    </row>
    <row customHeight="1" r="1427" ht="12.0">
      <c s="13" r="A1427">
        <v>41334.375</v>
      </c>
      <c s="16" r="B1427">
        <v>41334.375</v>
      </c>
      <c s="13" r="C1427">
        <f>A1427+TIME(5,0,0)</f>
        <v>41334.5833333333</v>
      </c>
      <c s="17" r="D1427">
        <f>DATE(YEAR(C1427),MONTH(C1427),DAY(C1427))</f>
        <v>41334</v>
      </c>
      <c s="18" r="E1427">
        <f>HOUR(C1427)</f>
        <v>14</v>
      </c>
      <c t="str" s="18" r="F1427">
        <f>CONCATENATE("LMsched:",(H1427*1000))</f>
        <v>LMsched:32000</v>
      </c>
      <c s="11" r="G1427">
        <v>32</v>
      </c>
      <c s="6" r="H1427">
        <v>32</v>
      </c>
      <c s="25" r="I1427">
        <v>0</v>
      </c>
      <c t="str" s="18" r="J1427">
        <f>CONCATENATE("LMbid:",(G1427*1000))</f>
        <v>LMbid:32000</v>
      </c>
      <c t="str" s="18" r="K1427">
        <f>CONCATENATE("LMUnscheduled:",(I1427*1000))</f>
        <v>LMUnscheduled:0</v>
      </c>
      <c t="str" s="18" r="L1427">
        <f>CONCATENATE("LMPlanned:",(N1427*1000))</f>
        <v>LMPlanned:0</v>
      </c>
      <c t="str" s="18" r="M1427">
        <f>CONCATENATE("LMSettled:",(P1427*1000))</f>
        <v>LMSettled:32000</v>
      </c>
      <c s="25" r="N1427">
        <v>0</v>
      </c>
      <c t="s" s="24" r="O1427">
        <v>30</v>
      </c>
      <c s="6" r="P1427">
        <v>32</v>
      </c>
      <c s="10" r="Q1427">
        <v>-2</v>
      </c>
      <c s="28" r="R1427">
        <v>-70.44</v>
      </c>
      <c s="28" r="S1427">
        <v>799.79</v>
      </c>
      <c s="10" r="T1427"/>
      <c s="20" r="U1427">
        <f>X1427*32</f>
        <v>815.36</v>
      </c>
      <c s="29" r="V1427">
        <f>IF((U1427=0),0,(S1427/U1427))</f>
        <v>0.980904140502355</v>
      </c>
      <c s="28" r="X1427">
        <f>(AA1427+AB1427)*AC1427</f>
        <v>25.48</v>
      </c>
      <c s="10" r="Y1427"/>
      <c s="22" r="AA1427">
        <v>22.43</v>
      </c>
      <c s="22" r="AB1427">
        <v>3.05</v>
      </c>
      <c s="22" r="AC1427">
        <v>1</v>
      </c>
      <c s="22" r="AD1427">
        <v>0.98</v>
      </c>
    </row>
    <row customHeight="1" r="1428" ht="12.0">
      <c s="13" r="A1428">
        <v>41334.4166666667</v>
      </c>
      <c s="16" r="B1428">
        <v>41334.4166666667</v>
      </c>
      <c s="13" r="C1428">
        <f>A1428+TIME(5,0,0)</f>
        <v>41334.625</v>
      </c>
      <c s="17" r="D1428">
        <f>DATE(YEAR(C1428),MONTH(C1428),DAY(C1428))</f>
        <v>41334</v>
      </c>
      <c s="18" r="E1428">
        <f>HOUR(C1428)</f>
        <v>15</v>
      </c>
      <c t="str" s="18" r="F1428">
        <f>CONCATENATE("LMsched:",(H1428*1000))</f>
        <v>LMsched:32000</v>
      </c>
      <c s="11" r="G1428">
        <v>32</v>
      </c>
      <c s="6" r="H1428">
        <v>32</v>
      </c>
      <c s="25" r="I1428">
        <v>0</v>
      </c>
      <c t="str" s="18" r="J1428">
        <f>CONCATENATE("LMbid:",(G1428*1000))</f>
        <v>LMbid:32000</v>
      </c>
      <c t="str" s="18" r="K1428">
        <f>CONCATENATE("LMUnscheduled:",(I1428*1000))</f>
        <v>LMUnscheduled:0</v>
      </c>
      <c t="str" s="18" r="L1428">
        <f>CONCATENATE("LMPlanned:",(N1428*1000))</f>
        <v>LMPlanned:0</v>
      </c>
      <c t="str" s="18" r="M1428">
        <f>CONCATENATE("LMSettled:",(P1428*1000))</f>
        <v>LMSettled:32000</v>
      </c>
      <c s="25" r="N1428">
        <v>0</v>
      </c>
      <c t="s" s="24" r="O1428">
        <v>30</v>
      </c>
      <c s="6" r="P1428">
        <v>32</v>
      </c>
      <c s="10" r="Q1428">
        <v>-2</v>
      </c>
      <c s="28" r="R1428">
        <v>-75.88</v>
      </c>
      <c s="28" r="S1428">
        <v>871.22</v>
      </c>
      <c s="10" r="T1428"/>
      <c s="20" r="U1428">
        <f>X1428*32</f>
        <v>932.16</v>
      </c>
      <c s="29" r="V1428">
        <f>IF((U1428=0),0,(S1428/U1428))</f>
        <v>0.934624957088912</v>
      </c>
      <c s="28" r="X1428">
        <f>(AA1428+AB1428)*AC1428</f>
        <v>29.13</v>
      </c>
      <c s="10" r="Y1428"/>
      <c s="22" r="AA1428">
        <v>26.72</v>
      </c>
      <c s="22" r="AB1428">
        <v>2.41</v>
      </c>
      <c s="22" r="AC1428">
        <v>1</v>
      </c>
      <c s="22" r="AD1428">
        <v>0.93</v>
      </c>
    </row>
    <row customHeight="1" r="1429" ht="12.0">
      <c s="13" r="A1429">
        <v>41334.4583333333</v>
      </c>
      <c s="16" r="B1429">
        <v>41334.4583333333</v>
      </c>
      <c s="13" r="C1429">
        <f>A1429+TIME(5,0,0)</f>
        <v>41334.6666666667</v>
      </c>
      <c s="17" r="D1429">
        <f>DATE(YEAR(C1429),MONTH(C1429),DAY(C1429))</f>
        <v>41334</v>
      </c>
      <c s="18" r="E1429">
        <f>HOUR(C1429)</f>
        <v>16</v>
      </c>
      <c t="str" s="18" r="F1429">
        <f>CONCATENATE("LMsched:",(H1429*1000))</f>
        <v>LMsched:32000</v>
      </c>
      <c s="11" r="G1429">
        <v>32</v>
      </c>
      <c s="6" r="H1429">
        <v>32</v>
      </c>
      <c s="25" r="I1429">
        <v>0</v>
      </c>
      <c t="str" s="18" r="J1429">
        <f>CONCATENATE("LMbid:",(G1429*1000))</f>
        <v>LMbid:32000</v>
      </c>
      <c t="str" s="18" r="K1429">
        <f>CONCATENATE("LMUnscheduled:",(I1429*1000))</f>
        <v>LMUnscheduled:0</v>
      </c>
      <c t="str" s="18" r="L1429">
        <f>CONCATENATE("LMPlanned:",(N1429*1000))</f>
        <v>LMPlanned:0</v>
      </c>
      <c t="str" s="18" r="M1429">
        <f>CONCATENATE("LMSettled:",(P1429*1000))</f>
        <v>LMSettled:32000</v>
      </c>
      <c s="25" r="N1429">
        <v>0</v>
      </c>
      <c t="s" s="24" r="O1429">
        <v>30</v>
      </c>
      <c s="6" r="P1429">
        <v>32</v>
      </c>
      <c s="10" r="Q1429">
        <v>-1</v>
      </c>
      <c s="28" r="R1429">
        <v>-35.29</v>
      </c>
      <c s="28" r="S1429">
        <v>915.67</v>
      </c>
      <c s="10" r="T1429"/>
      <c s="20" r="U1429">
        <f>X1429*32</f>
        <v>973.76</v>
      </c>
      <c s="29" r="V1429">
        <f>IF((U1429=0),0,(S1429/U1429))</f>
        <v>0.94034464344397</v>
      </c>
      <c s="28" r="X1429">
        <f>(AA1429+AB1429)*AC1429</f>
        <v>30.43</v>
      </c>
      <c s="10" r="Y1429"/>
      <c s="22" r="AA1429">
        <v>28.19</v>
      </c>
      <c s="22" r="AB1429">
        <v>2.24</v>
      </c>
      <c s="22" r="AC1429">
        <v>1</v>
      </c>
      <c s="22" r="AD1429">
        <v>0.94</v>
      </c>
    </row>
    <row customHeight="1" r="1430" ht="12.0">
      <c s="13" r="A1430">
        <v>41334.5</v>
      </c>
      <c s="16" r="B1430">
        <v>41334.5</v>
      </c>
      <c s="13" r="C1430">
        <f>A1430+TIME(5,0,0)</f>
        <v>41334.7083333333</v>
      </c>
      <c s="17" r="D1430">
        <f>DATE(YEAR(C1430),MONTH(C1430),DAY(C1430))</f>
        <v>41334</v>
      </c>
      <c s="18" r="E1430">
        <f>HOUR(C1430)</f>
        <v>17</v>
      </c>
      <c t="str" s="18" r="F1430">
        <f>CONCATENATE("LMsched:",(H1430*1000))</f>
        <v>LMsched:32000</v>
      </c>
      <c s="11" r="G1430">
        <v>32</v>
      </c>
      <c s="6" r="H1430">
        <v>32</v>
      </c>
      <c s="25" r="I1430">
        <v>0</v>
      </c>
      <c t="str" s="18" r="J1430">
        <f>CONCATENATE("LMbid:",(G1430*1000))</f>
        <v>LMbid:32000</v>
      </c>
      <c t="str" s="18" r="K1430">
        <f>CONCATENATE("LMUnscheduled:",(I1430*1000))</f>
        <v>LMUnscheduled:0</v>
      </c>
      <c t="str" s="18" r="L1430">
        <f>CONCATENATE("LMPlanned:",(N1430*1000))</f>
        <v>LMPlanned:0</v>
      </c>
      <c t="str" s="18" r="M1430">
        <f>CONCATENATE("LMSettled:",(P1430*1000))</f>
        <v>LMSettled:32000</v>
      </c>
      <c s="25" r="N1430">
        <v>0</v>
      </c>
      <c t="s" s="24" r="O1430">
        <v>30</v>
      </c>
      <c s="6" r="P1430">
        <v>32</v>
      </c>
      <c s="10" r="Q1430">
        <v>-2</v>
      </c>
      <c s="28" r="R1430">
        <v>-70.02</v>
      </c>
      <c s="28" r="S1430">
        <v>985.92</v>
      </c>
      <c s="10" r="T1430"/>
      <c s="20" r="U1430">
        <f>X1430*32</f>
        <v>1034.24</v>
      </c>
      <c s="29" r="V1430">
        <f>IF((U1430=0),0,(S1430/U1430))</f>
        <v>0.953279702970297</v>
      </c>
      <c s="28" r="X1430">
        <f>(AA1430+AB1430)*AC1430</f>
        <v>32.32</v>
      </c>
      <c s="10" r="Y1430"/>
      <c s="22" r="AA1430">
        <v>29.48</v>
      </c>
      <c s="22" r="AB1430">
        <v>2.84</v>
      </c>
      <c s="22" r="AC1430">
        <v>1</v>
      </c>
      <c s="22" r="AD1430">
        <v>0.95</v>
      </c>
    </row>
    <row customHeight="1" r="1431" ht="12.0">
      <c s="13" r="A1431">
        <v>41334.5416666667</v>
      </c>
      <c s="16" r="B1431">
        <v>41334.5416666667</v>
      </c>
      <c s="13" r="C1431">
        <f>A1431+TIME(5,0,0)</f>
        <v>41334.75</v>
      </c>
      <c s="17" r="D1431">
        <f>DATE(YEAR(C1431),MONTH(C1431),DAY(C1431))</f>
        <v>41334</v>
      </c>
      <c s="18" r="E1431">
        <f>HOUR(C1431)</f>
        <v>18</v>
      </c>
      <c t="str" s="18" r="F1431">
        <f>CONCATENATE("LMsched:",(H1431*1000))</f>
        <v>LMsched:32000</v>
      </c>
      <c s="11" r="G1431">
        <v>32</v>
      </c>
      <c s="6" r="H1431">
        <v>32</v>
      </c>
      <c s="25" r="I1431">
        <v>0</v>
      </c>
      <c t="str" s="18" r="J1431">
        <f>CONCATENATE("LMbid:",(G1431*1000))</f>
        <v>LMbid:32000</v>
      </c>
      <c t="str" s="18" r="K1431">
        <f>CONCATENATE("LMUnscheduled:",(I1431*1000))</f>
        <v>LMUnscheduled:0</v>
      </c>
      <c t="str" s="18" r="L1431">
        <f>CONCATENATE("LMPlanned:",(N1431*1000))</f>
        <v>LMPlanned:0</v>
      </c>
      <c t="str" s="18" r="M1431">
        <f>CONCATENATE("LMSettled:",(P1431*1000))</f>
        <v>LMSettled:32000</v>
      </c>
      <c s="25" r="N1431">
        <v>0</v>
      </c>
      <c t="s" s="24" r="O1431">
        <v>30</v>
      </c>
      <c s="6" r="P1431">
        <v>32</v>
      </c>
      <c s="10" r="Q1431">
        <v>0</v>
      </c>
      <c s="28" r="R1431">
        <v>0</v>
      </c>
      <c s="28" r="S1431">
        <v>1026.33</v>
      </c>
      <c s="10" r="T1431"/>
      <c s="20" r="U1431">
        <f>X1431*32</f>
        <v>1092.16</v>
      </c>
      <c s="29" r="V1431">
        <f>IF((U1431=0),0,(S1431/U1431))</f>
        <v>0.939724948725461</v>
      </c>
      <c s="28" r="X1431">
        <f>(AA1431+AB1431)*AC1431</f>
        <v>34.13</v>
      </c>
      <c s="10" r="Y1431"/>
      <c s="22" r="AA1431">
        <v>32.34</v>
      </c>
      <c s="22" r="AB1431">
        <v>1.79</v>
      </c>
      <c s="22" r="AC1431">
        <v>1</v>
      </c>
      <c s="22" r="AD1431">
        <v>0.94</v>
      </c>
    </row>
    <row customHeight="1" r="1432" ht="12.0">
      <c s="13" r="A1432">
        <v>41334.5833333333</v>
      </c>
      <c s="16" r="B1432">
        <v>41334.5833333333</v>
      </c>
      <c s="13" r="C1432">
        <f>A1432+TIME(5,0,0)</f>
        <v>41334.7916666667</v>
      </c>
      <c s="17" r="D1432">
        <f>DATE(YEAR(C1432),MONTH(C1432),DAY(C1432))</f>
        <v>41334</v>
      </c>
      <c s="18" r="E1432">
        <f>HOUR(C1432)</f>
        <v>19</v>
      </c>
      <c t="str" s="18" r="F1432">
        <f>CONCATENATE("LMsched:",(H1432*1000))</f>
        <v>LMsched:32000</v>
      </c>
      <c s="11" r="G1432">
        <v>32</v>
      </c>
      <c s="6" r="H1432">
        <v>32</v>
      </c>
      <c s="25" r="I1432">
        <v>0</v>
      </c>
      <c t="str" s="18" r="J1432">
        <f>CONCATENATE("LMbid:",(G1432*1000))</f>
        <v>LMbid:32000</v>
      </c>
      <c t="str" s="18" r="K1432">
        <f>CONCATENATE("LMUnscheduled:",(I1432*1000))</f>
        <v>LMUnscheduled:0</v>
      </c>
      <c t="str" s="18" r="L1432">
        <f>CONCATENATE("LMPlanned:",(N1432*1000))</f>
        <v>LMPlanned:0</v>
      </c>
      <c t="str" s="18" r="M1432">
        <f>CONCATENATE("LMSettled:",(P1432*1000))</f>
        <v>LMSettled:32000</v>
      </c>
      <c s="25" r="N1432">
        <v>0</v>
      </c>
      <c t="s" s="24" r="O1432">
        <v>30</v>
      </c>
      <c s="6" r="P1432">
        <v>32</v>
      </c>
      <c s="10" r="Q1432">
        <v>0</v>
      </c>
      <c s="28" r="R1432">
        <v>0</v>
      </c>
      <c s="28" r="S1432">
        <v>813.8</v>
      </c>
      <c s="10" r="T1432"/>
      <c s="20" r="U1432">
        <f>X1432*32</f>
        <v>859.2</v>
      </c>
      <c s="29" r="V1432">
        <f>IF((U1432=0),0,(S1432/U1432))</f>
        <v>0.947160148975791</v>
      </c>
      <c s="28" r="X1432">
        <f>(AA1432+AB1432)*AC1432</f>
        <v>26.85</v>
      </c>
      <c s="10" r="Y1432"/>
      <c s="22" r="AA1432">
        <v>24.62</v>
      </c>
      <c s="22" r="AB1432">
        <v>2.23</v>
      </c>
      <c s="22" r="AC1432">
        <v>1</v>
      </c>
      <c s="22" r="AD1432">
        <v>0.95</v>
      </c>
    </row>
    <row customHeight="1" r="1433" ht="12.0">
      <c s="13" r="A1433">
        <v>41334.625</v>
      </c>
      <c s="16" r="B1433">
        <v>41334.625</v>
      </c>
      <c s="13" r="C1433">
        <f>A1433+TIME(5,0,0)</f>
        <v>41334.8333333333</v>
      </c>
      <c s="17" r="D1433">
        <f>DATE(YEAR(C1433),MONTH(C1433),DAY(C1433))</f>
        <v>41334</v>
      </c>
      <c s="18" r="E1433">
        <f>HOUR(C1433)</f>
        <v>20</v>
      </c>
      <c t="str" s="18" r="F1433">
        <f>CONCATENATE("LMsched:",(H1433*1000))</f>
        <v>LMsched:32000</v>
      </c>
      <c s="11" r="G1433">
        <v>32</v>
      </c>
      <c s="6" r="H1433">
        <v>32</v>
      </c>
      <c s="25" r="I1433">
        <v>0</v>
      </c>
      <c t="str" s="18" r="J1433">
        <f>CONCATENATE("LMbid:",(G1433*1000))</f>
        <v>LMbid:32000</v>
      </c>
      <c t="str" s="18" r="K1433">
        <f>CONCATENATE("LMUnscheduled:",(I1433*1000))</f>
        <v>LMUnscheduled:0</v>
      </c>
      <c t="str" s="18" r="L1433">
        <f>CONCATENATE("LMPlanned:",(N1433*1000))</f>
        <v>LMPlanned:0</v>
      </c>
      <c t="str" s="18" r="M1433">
        <f>CONCATENATE("LMSettled:",(P1433*1000))</f>
        <v>LMSettled:32000</v>
      </c>
      <c s="25" r="N1433">
        <v>0</v>
      </c>
      <c t="s" s="24" r="O1433">
        <v>30</v>
      </c>
      <c s="6" r="P1433">
        <v>32</v>
      </c>
      <c s="10" r="Q1433">
        <v>-3</v>
      </c>
      <c s="28" r="R1433">
        <v>-98.91</v>
      </c>
      <c s="28" r="S1433">
        <v>634.33</v>
      </c>
      <c s="10" r="T1433"/>
      <c s="20" r="U1433">
        <f>X1433*32</f>
        <v>658.88</v>
      </c>
      <c s="29" r="V1433">
        <f>IF((U1433=0),0,(S1433/U1433))</f>
        <v>0.962739800874211</v>
      </c>
      <c s="28" r="X1433">
        <f>(AA1433+AB1433)*AC1433</f>
        <v>20.59</v>
      </c>
      <c s="10" r="Y1433"/>
      <c s="22" r="AA1433">
        <v>18.75</v>
      </c>
      <c s="22" r="AB1433">
        <v>1.84</v>
      </c>
      <c s="22" r="AC1433">
        <v>1</v>
      </c>
      <c s="22" r="AD1433">
        <v>0.96</v>
      </c>
    </row>
    <row customHeight="1" r="1434" ht="12.0">
      <c s="13" r="A1434">
        <v>41334.6666666667</v>
      </c>
      <c s="16" r="B1434">
        <v>41334.6666666667</v>
      </c>
      <c s="13" r="C1434">
        <f>A1434+TIME(5,0,0)</f>
        <v>41334.875</v>
      </c>
      <c s="17" r="D1434">
        <f>DATE(YEAR(C1434),MONTH(C1434),DAY(C1434))</f>
        <v>41334</v>
      </c>
      <c s="18" r="E1434">
        <f>HOUR(C1434)</f>
        <v>21</v>
      </c>
      <c t="str" s="18" r="F1434">
        <f>CONCATENATE("LMsched:",(H1434*1000))</f>
        <v>LMsched:28000</v>
      </c>
      <c s="11" r="G1434">
        <v>32</v>
      </c>
      <c s="6" r="H1434">
        <v>28</v>
      </c>
      <c s="25" r="I1434">
        <v>4</v>
      </c>
      <c t="str" s="18" r="J1434">
        <f>CONCATENATE("LMbid:",(G1434*1000))</f>
        <v>LMbid:32000</v>
      </c>
      <c t="str" s="18" r="K1434">
        <f>CONCATENATE("LMUnscheduled:",(I1434*1000))</f>
        <v>LMUnscheduled:4000</v>
      </c>
      <c t="str" s="18" r="L1434">
        <f>CONCATENATE("LMPlanned:",(N1434*1000))</f>
        <v>LMPlanned:0</v>
      </c>
      <c t="str" s="18" r="M1434">
        <f>CONCATENATE("LMSettled:",(P1434*1000))</f>
        <v>LMSettled:28000</v>
      </c>
      <c s="25" r="N1434">
        <v>0</v>
      </c>
      <c t="s" s="24" r="O1434">
        <v>30</v>
      </c>
      <c s="6" r="P1434">
        <v>28</v>
      </c>
      <c s="10" r="Q1434">
        <v>-1</v>
      </c>
      <c s="28" r="R1434">
        <v>-33.28</v>
      </c>
      <c s="28" r="S1434">
        <v>495.18</v>
      </c>
      <c s="10" r="T1434"/>
      <c s="20" r="U1434">
        <f>X1434*32</f>
        <v>586.56</v>
      </c>
      <c s="29" r="V1434">
        <f>IF((U1434=0),0,(S1434/U1434))</f>
        <v>0.84421031096563</v>
      </c>
      <c s="28" r="X1434">
        <f>(AA1434+AB1434)*AC1434</f>
        <v>18.33</v>
      </c>
      <c s="10" r="Y1434"/>
      <c s="22" r="AA1434">
        <v>15.86</v>
      </c>
      <c s="22" r="AB1434">
        <v>2.47</v>
      </c>
      <c s="22" r="AC1434">
        <v>1</v>
      </c>
      <c s="22" r="AD1434">
        <v>0.96</v>
      </c>
    </row>
    <row customHeight="1" r="1435" ht="12.0">
      <c s="13" r="A1435">
        <v>41334.7083333333</v>
      </c>
      <c s="16" r="B1435">
        <v>41334.7083333333</v>
      </c>
      <c s="13" r="C1435">
        <f>A1435+TIME(5,0,0)</f>
        <v>41334.9166666667</v>
      </c>
      <c s="17" r="D1435">
        <f>DATE(YEAR(C1435),MONTH(C1435),DAY(C1435))</f>
        <v>41334</v>
      </c>
      <c s="18" r="E1435">
        <f>HOUR(C1435)</f>
        <v>22</v>
      </c>
      <c t="str" s="18" r="F1435">
        <f>CONCATENATE("LMsched:",(H1435*1000))</f>
        <v>LMsched:28000</v>
      </c>
      <c s="11" r="G1435">
        <v>32</v>
      </c>
      <c s="6" r="H1435">
        <v>28</v>
      </c>
      <c s="25" r="I1435">
        <v>4</v>
      </c>
      <c t="str" s="18" r="J1435">
        <f>CONCATENATE("LMbid:",(G1435*1000))</f>
        <v>LMbid:32000</v>
      </c>
      <c t="str" s="18" r="K1435">
        <f>CONCATENATE("LMUnscheduled:",(I1435*1000))</f>
        <v>LMUnscheduled:4000</v>
      </c>
      <c t="str" s="18" r="L1435">
        <f>CONCATENATE("LMPlanned:",(N1435*1000))</f>
        <v>LMPlanned:0</v>
      </c>
      <c t="str" s="18" r="M1435">
        <f>CONCATENATE("LMSettled:",(P1435*1000))</f>
        <v>LMSettled:28000</v>
      </c>
      <c s="25" r="N1435">
        <v>0</v>
      </c>
      <c t="s" s="24" r="O1435">
        <v>30</v>
      </c>
      <c s="6" r="P1435">
        <v>28</v>
      </c>
      <c s="10" r="Q1435">
        <v>-1</v>
      </c>
      <c s="28" r="R1435">
        <v>-35.4</v>
      </c>
      <c s="28" r="S1435">
        <v>665.99</v>
      </c>
      <c s="10" r="T1435"/>
      <c s="20" r="U1435">
        <f>X1435*32</f>
        <v>821.44</v>
      </c>
      <c s="29" r="V1435">
        <f>IF((U1435=0),0,(S1435/U1435))</f>
        <v>0.81075915465524</v>
      </c>
      <c s="28" r="X1435">
        <f>(AA1435+AB1435)*AC1435</f>
        <v>25.67</v>
      </c>
      <c s="10" r="Y1435"/>
      <c s="22" r="AA1435">
        <v>23.6</v>
      </c>
      <c s="22" r="AB1435">
        <v>2.07</v>
      </c>
      <c s="22" r="AC1435">
        <v>1</v>
      </c>
      <c s="22" r="AD1435">
        <v>0.93</v>
      </c>
    </row>
    <row customHeight="1" r="1436" ht="12.0">
      <c s="13" r="A1436">
        <v>41334.75</v>
      </c>
      <c s="16" r="B1436">
        <v>41334.75</v>
      </c>
      <c s="13" r="C1436">
        <f>A1436+TIME(5,0,0)</f>
        <v>41334.9583333333</v>
      </c>
      <c s="17" r="D1436">
        <f>DATE(YEAR(C1436),MONTH(C1436),DAY(C1436))</f>
        <v>41334</v>
      </c>
      <c s="18" r="E1436">
        <f>HOUR(C1436)</f>
        <v>23</v>
      </c>
      <c t="str" s="18" r="F1436">
        <f>CONCATENATE("LMsched:",(H1436*1000))</f>
        <v>LMsched:28000</v>
      </c>
      <c s="11" r="G1436">
        <v>32</v>
      </c>
      <c s="6" r="H1436">
        <v>28</v>
      </c>
      <c s="25" r="I1436">
        <v>4</v>
      </c>
      <c t="str" s="18" r="J1436">
        <f>CONCATENATE("LMbid:",(G1436*1000))</f>
        <v>LMbid:32000</v>
      </c>
      <c t="str" s="18" r="K1436">
        <f>CONCATENATE("LMUnscheduled:",(I1436*1000))</f>
        <v>LMUnscheduled:4000</v>
      </c>
      <c t="str" s="18" r="L1436">
        <f>CONCATENATE("LMPlanned:",(N1436*1000))</f>
        <v>LMPlanned:0</v>
      </c>
      <c t="str" s="18" r="M1436">
        <f>CONCATENATE("LMSettled:",(P1436*1000))</f>
        <v>LMSettled:28000</v>
      </c>
      <c s="25" r="N1436">
        <v>0</v>
      </c>
      <c t="s" s="24" r="O1436">
        <v>30</v>
      </c>
      <c s="6" r="P1436">
        <v>28</v>
      </c>
      <c s="10" r="Q1436">
        <v>1</v>
      </c>
      <c s="28" r="R1436">
        <v>36.22</v>
      </c>
      <c s="28" r="S1436">
        <v>586.7</v>
      </c>
      <c s="10" r="T1436"/>
      <c s="20" r="U1436">
        <f>X1436*32</f>
        <v>732.8</v>
      </c>
      <c s="29" r="V1436">
        <f>IF((U1436=0),0,(S1436/U1436))</f>
        <v>0.800627729257642</v>
      </c>
      <c s="28" r="X1436">
        <f>(AA1436+AB1436)*AC1436</f>
        <v>22.9</v>
      </c>
      <c s="10" r="Y1436"/>
      <c s="22" r="AA1436">
        <v>21.74</v>
      </c>
      <c s="22" r="AB1436">
        <v>1.16</v>
      </c>
      <c s="22" r="AC1436">
        <v>1</v>
      </c>
      <c s="22" r="AD1436">
        <v>0.92</v>
      </c>
    </row>
    <row customHeight="1" r="1437" ht="12.0">
      <c s="13" r="A1437">
        <v>41334.7916666667</v>
      </c>
      <c s="16" r="B1437">
        <v>41334.7916666667</v>
      </c>
      <c s="13" r="C1437">
        <f>A1437+TIME(5,0,0)</f>
        <v>41335</v>
      </c>
      <c s="17" r="D1437">
        <f>DATE(YEAR(C1437),MONTH(C1437),DAY(C1437))</f>
        <v>41335</v>
      </c>
      <c s="18" r="E1437">
        <f>HOUR(C1437)</f>
        <v>0</v>
      </c>
      <c t="str" s="18" r="F1437">
        <f>CONCATENATE("LMsched:",(H1437*1000))</f>
        <v>LMsched:32000</v>
      </c>
      <c s="11" r="G1437">
        <v>32</v>
      </c>
      <c s="6" r="H1437">
        <v>32</v>
      </c>
      <c s="25" r="I1437">
        <v>0</v>
      </c>
      <c t="str" s="18" r="J1437">
        <f>CONCATENATE("LMbid:",(G1437*1000))</f>
        <v>LMbid:32000</v>
      </c>
      <c t="str" s="18" r="K1437">
        <f>CONCATENATE("LMUnscheduled:",(I1437*1000))</f>
        <v>LMUnscheduled:0</v>
      </c>
      <c t="str" s="18" r="L1437">
        <f>CONCATENATE("LMPlanned:",(N1437*1000))</f>
        <v>LMPlanned:0</v>
      </c>
      <c t="str" s="18" r="M1437">
        <f>CONCATENATE("LMSettled:",(P1437*1000))</f>
        <v>LMSettled:32000</v>
      </c>
      <c s="25" r="N1437">
        <v>0</v>
      </c>
      <c t="s" s="24" r="O1437">
        <v>30</v>
      </c>
      <c s="6" r="P1437">
        <v>32</v>
      </c>
      <c s="10" r="Q1437">
        <v>-2</v>
      </c>
      <c s="28" r="R1437">
        <v>-82.62</v>
      </c>
      <c s="28" r="S1437">
        <v>916.41</v>
      </c>
      <c s="10" r="T1437"/>
      <c s="20" r="U1437">
        <f>X1437*32</f>
        <v>938.24</v>
      </c>
      <c s="29" r="V1437">
        <f>IF((U1437=0),0,(S1437/U1437))</f>
        <v>0.976733032060027</v>
      </c>
      <c s="28" r="X1437">
        <f>(AA1437+AB1437)*AC1437</f>
        <v>29.32</v>
      </c>
      <c s="10" r="Y1437"/>
      <c s="22" r="AA1437">
        <v>25.49</v>
      </c>
      <c s="22" r="AB1437">
        <v>3.83</v>
      </c>
      <c s="22" r="AC1437">
        <v>1</v>
      </c>
      <c s="22" r="AD1437">
        <v>0.98</v>
      </c>
    </row>
    <row customHeight="1" r="1438" ht="12.0">
      <c s="13" r="A1438">
        <v>41334.8333333333</v>
      </c>
      <c s="16" r="B1438">
        <v>41334.8333333333</v>
      </c>
      <c s="13" r="C1438">
        <f>A1438+TIME(5,0,0)</f>
        <v>41335.0416666667</v>
      </c>
      <c s="17" r="D1438">
        <f>DATE(YEAR(C1438),MONTH(C1438),DAY(C1438))</f>
        <v>41335</v>
      </c>
      <c s="18" r="E1438">
        <f>HOUR(C1438)</f>
        <v>1</v>
      </c>
      <c t="str" s="18" r="F1438">
        <f>CONCATENATE("LMsched:",(H1438*1000))</f>
        <v>LMsched:32000</v>
      </c>
      <c s="11" r="G1438">
        <v>32</v>
      </c>
      <c s="6" r="H1438">
        <v>32</v>
      </c>
      <c s="25" r="I1438">
        <v>0</v>
      </c>
      <c t="str" s="18" r="J1438">
        <f>CONCATENATE("LMbid:",(G1438*1000))</f>
        <v>LMbid:32000</v>
      </c>
      <c t="str" s="18" r="K1438">
        <f>CONCATENATE("LMUnscheduled:",(I1438*1000))</f>
        <v>LMUnscheduled:0</v>
      </c>
      <c t="str" s="18" r="L1438">
        <f>CONCATENATE("LMPlanned:",(N1438*1000))</f>
        <v>LMPlanned:0</v>
      </c>
      <c t="str" s="18" r="M1438">
        <f>CONCATENATE("LMSettled:",(P1438*1000))</f>
        <v>LMSettled:32000</v>
      </c>
      <c s="25" r="N1438">
        <v>0</v>
      </c>
      <c t="s" s="24" r="O1438">
        <v>30</v>
      </c>
      <c s="6" r="P1438">
        <v>32</v>
      </c>
      <c s="10" r="Q1438">
        <v>-1</v>
      </c>
      <c s="28" r="R1438">
        <v>-37.86</v>
      </c>
      <c s="28" r="S1438">
        <v>133.49</v>
      </c>
      <c s="10" r="T1438"/>
      <c s="20" r="U1438">
        <f>X1438*32</f>
        <v>136</v>
      </c>
      <c s="29" r="V1438">
        <f>IF((U1438=0),0,(S1438/U1438))</f>
        <v>0.981544117647059</v>
      </c>
      <c s="28" r="X1438">
        <f>(AA1438+AB1438)*AC1438</f>
        <v>4.25</v>
      </c>
      <c s="10" r="Y1438"/>
      <c s="22" r="AA1438">
        <v>2.75</v>
      </c>
      <c s="22" r="AB1438">
        <v>1.5</v>
      </c>
      <c s="22" r="AC1438">
        <v>1</v>
      </c>
      <c s="22" r="AD1438">
        <v>0.98</v>
      </c>
    </row>
    <row customHeight="1" r="1439" ht="12.0">
      <c s="13" r="A1439">
        <v>41334.875</v>
      </c>
      <c s="16" r="B1439">
        <v>41334.875</v>
      </c>
      <c s="13" r="C1439">
        <f>A1439+TIME(5,0,0)</f>
        <v>41335.0833333333</v>
      </c>
      <c s="17" r="D1439">
        <f>DATE(YEAR(C1439),MONTH(C1439),DAY(C1439))</f>
        <v>41335</v>
      </c>
      <c s="18" r="E1439">
        <f>HOUR(C1439)</f>
        <v>2</v>
      </c>
      <c t="str" s="18" r="F1439">
        <f>CONCATENATE("LMsched:",(H1439*1000))</f>
        <v>LMsched:32000</v>
      </c>
      <c s="11" r="G1439">
        <v>32</v>
      </c>
      <c s="6" r="H1439">
        <v>32</v>
      </c>
      <c s="25" r="I1439">
        <v>0</v>
      </c>
      <c t="str" s="18" r="J1439">
        <f>CONCATENATE("LMbid:",(G1439*1000))</f>
        <v>LMbid:32000</v>
      </c>
      <c t="str" s="18" r="K1439">
        <f>CONCATENATE("LMUnscheduled:",(I1439*1000))</f>
        <v>LMUnscheduled:0</v>
      </c>
      <c t="str" s="18" r="L1439">
        <f>CONCATENATE("LMPlanned:",(N1439*1000))</f>
        <v>LMPlanned:0</v>
      </c>
      <c t="str" s="18" r="M1439">
        <f>CONCATENATE("LMSettled:",(P1439*1000))</f>
        <v>LMSettled:32000</v>
      </c>
      <c s="25" r="N1439">
        <v>0</v>
      </c>
      <c t="s" s="24" r="O1439">
        <v>30</v>
      </c>
      <c s="6" r="P1439">
        <v>32</v>
      </c>
      <c s="10" r="Q1439">
        <v>-1</v>
      </c>
      <c s="28" r="R1439">
        <v>-37.72</v>
      </c>
      <c s="28" r="S1439">
        <v>378.33</v>
      </c>
      <c s="10" r="T1439"/>
      <c s="20" r="U1439">
        <f>X1439*32</f>
        <v>387.2</v>
      </c>
      <c s="29" r="V1439">
        <f>IF((U1439=0),0,(S1439/U1439))</f>
        <v>0.97709194214876</v>
      </c>
      <c s="28" r="X1439">
        <f>(AA1439+AB1439)*AC1439</f>
        <v>12.1</v>
      </c>
      <c s="10" r="Y1439"/>
      <c s="22" r="AA1439">
        <v>10.15</v>
      </c>
      <c s="22" r="AB1439">
        <v>1.95</v>
      </c>
      <c s="22" r="AC1439">
        <v>1</v>
      </c>
      <c s="22" r="AD1439">
        <v>0.98</v>
      </c>
    </row>
    <row customHeight="1" r="1440" ht="12.0">
      <c s="13" r="A1440">
        <v>41334.9166666667</v>
      </c>
      <c s="16" r="B1440">
        <v>41334.9166666667</v>
      </c>
      <c s="13" r="C1440">
        <f>A1440+TIME(5,0,0)</f>
        <v>41335.125</v>
      </c>
      <c s="17" r="D1440">
        <f>DATE(YEAR(C1440),MONTH(C1440),DAY(C1440))</f>
        <v>41335</v>
      </c>
      <c s="18" r="E1440">
        <f>HOUR(C1440)</f>
        <v>3</v>
      </c>
      <c t="str" s="18" r="F1440">
        <f>CONCATENATE("LMsched:",(H1440*1000))</f>
        <v>LMsched:32000</v>
      </c>
      <c s="11" r="G1440">
        <v>32</v>
      </c>
      <c s="6" r="H1440">
        <v>32</v>
      </c>
      <c s="25" r="I1440">
        <v>0</v>
      </c>
      <c t="str" s="18" r="J1440">
        <f>CONCATENATE("LMbid:",(G1440*1000))</f>
        <v>LMbid:32000</v>
      </c>
      <c t="str" s="18" r="K1440">
        <f>CONCATENATE("LMUnscheduled:",(I1440*1000))</f>
        <v>LMUnscheduled:0</v>
      </c>
      <c t="str" s="18" r="L1440">
        <f>CONCATENATE("LMPlanned:",(N1440*1000))</f>
        <v>LMPlanned:0</v>
      </c>
      <c t="str" s="18" r="M1440">
        <f>CONCATENATE("LMSettled:",(P1440*1000))</f>
        <v>LMSettled:32000</v>
      </c>
      <c s="25" r="N1440">
        <v>0</v>
      </c>
      <c t="s" s="24" r="O1440">
        <v>30</v>
      </c>
      <c s="6" r="P1440">
        <v>32</v>
      </c>
      <c s="10" r="Q1440">
        <v>-1</v>
      </c>
      <c s="28" r="R1440">
        <v>-34.32</v>
      </c>
      <c s="28" r="S1440">
        <v>684.36</v>
      </c>
      <c s="10" r="T1440"/>
      <c s="20" r="U1440">
        <f>X1440*32</f>
        <v>699.2</v>
      </c>
      <c s="29" r="V1440">
        <f>IF((U1440=0),0,(S1440/U1440))</f>
        <v>0.978775743707094</v>
      </c>
      <c s="28" r="X1440">
        <f>(AA1440+AB1440)*AC1440</f>
        <v>21.85</v>
      </c>
      <c s="10" r="Y1440"/>
      <c s="22" r="AA1440">
        <v>19.57</v>
      </c>
      <c s="22" r="AB1440">
        <v>2.28</v>
      </c>
      <c s="22" r="AC1440">
        <v>1</v>
      </c>
      <c s="22" r="AD1440">
        <v>0.98</v>
      </c>
    </row>
    <row customHeight="1" r="1441" ht="12.0">
      <c s="13" r="A1441">
        <v>41334.9583333333</v>
      </c>
      <c s="16" r="B1441">
        <v>41334.9583333333</v>
      </c>
      <c s="13" r="C1441">
        <f>A1441+TIME(5,0,0)</f>
        <v>41335.1666666667</v>
      </c>
      <c s="17" r="D1441">
        <f>DATE(YEAR(C1441),MONTH(C1441),DAY(C1441))</f>
        <v>41335</v>
      </c>
      <c s="18" r="E1441">
        <f>HOUR(C1441)</f>
        <v>4</v>
      </c>
      <c t="str" s="18" r="F1441">
        <f>CONCATENATE("LMsched:",(H1441*1000))</f>
        <v>LMsched:32000</v>
      </c>
      <c s="11" r="G1441">
        <v>32</v>
      </c>
      <c s="6" r="H1441">
        <v>32</v>
      </c>
      <c s="25" r="I1441">
        <v>0</v>
      </c>
      <c t="str" s="18" r="J1441">
        <f>CONCATENATE("LMbid:",(G1441*1000))</f>
        <v>LMbid:32000</v>
      </c>
      <c t="str" s="18" r="K1441">
        <f>CONCATENATE("LMUnscheduled:",(I1441*1000))</f>
        <v>LMUnscheduled:0</v>
      </c>
      <c t="str" s="18" r="L1441">
        <f>CONCATENATE("LMPlanned:",(N1441*1000))</f>
        <v>LMPlanned:0</v>
      </c>
      <c t="str" s="18" r="M1441">
        <f>CONCATENATE("LMSettled:",(P1441*1000))</f>
        <v>LMSettled:32000</v>
      </c>
      <c s="25" r="N1441">
        <v>0</v>
      </c>
      <c t="s" s="24" r="O1441">
        <v>30</v>
      </c>
      <c s="6" r="P1441">
        <v>32</v>
      </c>
      <c s="10" r="Q1441">
        <v>-2</v>
      </c>
      <c s="28" r="R1441">
        <v>-63.04</v>
      </c>
      <c s="28" r="S1441">
        <v>496.83</v>
      </c>
      <c s="10" r="T1441"/>
      <c s="20" r="U1441">
        <f>X1441*32</f>
        <v>515.52</v>
      </c>
      <c s="29" r="V1441">
        <f>IF((U1441=0),0,(S1441/U1441))</f>
        <v>0.963745344506518</v>
      </c>
      <c s="28" r="X1441">
        <f>(AA1441+AB1441)*AC1441</f>
        <v>16.11</v>
      </c>
      <c s="10" r="Y1441"/>
      <c s="22" r="AA1441">
        <v>14.62</v>
      </c>
      <c s="22" r="AB1441">
        <v>1.49</v>
      </c>
      <c s="22" r="AC1441">
        <v>1</v>
      </c>
      <c s="22" r="AD1441">
        <v>0.96</v>
      </c>
    </row>
    <row customHeight="1" r="1442" ht="12.0">
      <c s="13" r="A1442">
        <v>41335</v>
      </c>
      <c s="16" r="B1442">
        <v>41335</v>
      </c>
      <c s="13" r="C1442">
        <f>A1442+TIME(5,0,0)</f>
        <v>41335.2083333333</v>
      </c>
      <c s="17" r="D1442">
        <f>DATE(YEAR(C1442),MONTH(C1442),DAY(C1442))</f>
        <v>41335</v>
      </c>
      <c s="18" r="E1442">
        <f>HOUR(C1442)</f>
        <v>5</v>
      </c>
      <c t="str" s="18" r="F1442">
        <f>CONCATENATE("LMsched:",(H1442*1000))</f>
        <v>LMsched:32000</v>
      </c>
      <c s="11" r="G1442">
        <v>32</v>
      </c>
      <c s="6" r="H1442">
        <v>32</v>
      </c>
      <c s="25" r="I1442">
        <v>0</v>
      </c>
      <c t="str" s="18" r="J1442">
        <f>CONCATENATE("LMbid:",(G1442*1000))</f>
        <v>LMbid:32000</v>
      </c>
      <c t="str" s="18" r="K1442">
        <f>CONCATENATE("LMUnscheduled:",(I1442*1000))</f>
        <v>LMUnscheduled:0</v>
      </c>
      <c t="str" s="18" r="L1442">
        <f>CONCATENATE("LMPlanned:",(N1442*1000))</f>
        <v>LMPlanned:0</v>
      </c>
      <c t="str" s="18" r="M1442">
        <f>CONCATENATE("LMSettled:",(P1442*1000))</f>
        <v>LMSettled:32000</v>
      </c>
      <c s="25" r="N1442">
        <v>0</v>
      </c>
      <c t="s" s="24" r="O1442">
        <v>30</v>
      </c>
      <c s="6" r="P1442">
        <v>32</v>
      </c>
      <c s="10" r="Q1442">
        <v>0</v>
      </c>
      <c s="28" r="R1442">
        <v>0</v>
      </c>
      <c s="28" r="S1442">
        <v>600.51</v>
      </c>
      <c s="10" r="T1442"/>
      <c s="20" r="U1442">
        <f>X1442*32</f>
        <v>613.76</v>
      </c>
      <c s="29" r="V1442">
        <f>IF((U1442=0),0,(S1442/U1442))</f>
        <v>0.978411757038582</v>
      </c>
      <c s="28" r="X1442">
        <f>(AA1442+AB1442)*AC1442</f>
        <v>19.18</v>
      </c>
      <c s="10" r="Y1442"/>
      <c s="22" r="AA1442">
        <v>19.06</v>
      </c>
      <c s="22" r="AB1442">
        <v>0.12</v>
      </c>
      <c s="22" r="AC1442">
        <v>1</v>
      </c>
      <c s="22" r="AD1442">
        <v>0.98</v>
      </c>
    </row>
    <row customHeight="1" r="1443" ht="12.0">
      <c s="13" r="A1443">
        <v>41335.0416666667</v>
      </c>
      <c s="16" r="B1443">
        <v>41335.0416666667</v>
      </c>
      <c s="13" r="C1443">
        <f>A1443+TIME(5,0,0)</f>
        <v>41335.25</v>
      </c>
      <c s="17" r="D1443">
        <f>DATE(YEAR(C1443),MONTH(C1443),DAY(C1443))</f>
        <v>41335</v>
      </c>
      <c s="18" r="E1443">
        <f>HOUR(C1443)</f>
        <v>6</v>
      </c>
      <c t="str" s="18" r="F1443">
        <f>CONCATENATE("LMsched:",(H1443*1000))</f>
        <v>LMsched:32000</v>
      </c>
      <c s="11" r="G1443">
        <v>32</v>
      </c>
      <c s="6" r="H1443">
        <v>32</v>
      </c>
      <c s="25" r="I1443">
        <v>0</v>
      </c>
      <c t="str" s="18" r="J1443">
        <f>CONCATENATE("LMbid:",(G1443*1000))</f>
        <v>LMbid:32000</v>
      </c>
      <c t="str" s="18" r="K1443">
        <f>CONCATENATE("LMUnscheduled:",(I1443*1000))</f>
        <v>LMUnscheduled:0</v>
      </c>
      <c t="str" s="18" r="L1443">
        <f>CONCATENATE("LMPlanned:",(N1443*1000))</f>
        <v>LMPlanned:0</v>
      </c>
      <c t="str" s="18" r="M1443">
        <f>CONCATENATE("LMSettled:",(P1443*1000))</f>
        <v>LMSettled:32000</v>
      </c>
      <c s="25" r="N1443">
        <v>0</v>
      </c>
      <c t="s" s="24" r="O1443">
        <v>30</v>
      </c>
      <c s="6" r="P1443">
        <v>32</v>
      </c>
      <c s="10" r="Q1443">
        <v>-1</v>
      </c>
      <c s="28" r="R1443">
        <v>-32.3</v>
      </c>
      <c s="28" r="S1443">
        <v>346.65</v>
      </c>
      <c s="10" r="T1443"/>
      <c s="20" r="U1443">
        <f>X1443*32</f>
        <v>353.6</v>
      </c>
      <c s="29" r="V1443">
        <f>IF((U1443=0),0,(S1443/U1443))</f>
        <v>0.980345022624434</v>
      </c>
      <c s="28" r="X1443">
        <f>(AA1443+AB1443)*AC1443</f>
        <v>11.05</v>
      </c>
      <c s="10" r="Y1443"/>
      <c s="22" r="AA1443">
        <v>9.99</v>
      </c>
      <c s="22" r="AB1443">
        <v>1.06</v>
      </c>
      <c s="22" r="AC1443">
        <v>1</v>
      </c>
      <c s="22" r="AD1443">
        <v>0.98</v>
      </c>
    </row>
    <row customHeight="1" r="1444" ht="12.0">
      <c s="13" r="A1444">
        <v>41335.0833333333</v>
      </c>
      <c s="16" r="B1444">
        <v>41335.0833333333</v>
      </c>
      <c s="13" r="C1444">
        <f>A1444+TIME(5,0,0)</f>
        <v>41335.2916666667</v>
      </c>
      <c s="17" r="D1444">
        <f>DATE(YEAR(C1444),MONTH(C1444),DAY(C1444))</f>
        <v>41335</v>
      </c>
      <c s="18" r="E1444">
        <f>HOUR(C1444)</f>
        <v>7</v>
      </c>
      <c t="str" s="18" r="F1444">
        <f>CONCATENATE("LMsched:",(H1444*1000))</f>
        <v>LMsched:32000</v>
      </c>
      <c s="11" r="G1444">
        <v>32</v>
      </c>
      <c s="6" r="H1444">
        <v>32</v>
      </c>
      <c s="25" r="I1444">
        <v>0</v>
      </c>
      <c t="str" s="18" r="J1444">
        <f>CONCATENATE("LMbid:",(G1444*1000))</f>
        <v>LMbid:32000</v>
      </c>
      <c t="str" s="18" r="K1444">
        <f>CONCATENATE("LMUnscheduled:",(I1444*1000))</f>
        <v>LMUnscheduled:0</v>
      </c>
      <c t="str" s="18" r="L1444">
        <f>CONCATENATE("LMPlanned:",(N1444*1000))</f>
        <v>LMPlanned:0</v>
      </c>
      <c t="str" s="18" r="M1444">
        <f>CONCATENATE("LMSettled:",(P1444*1000))</f>
        <v>LMSettled:32000</v>
      </c>
      <c s="25" r="N1444">
        <v>0</v>
      </c>
      <c t="s" s="24" r="O1444">
        <v>30</v>
      </c>
      <c s="6" r="P1444">
        <v>32</v>
      </c>
      <c s="10" r="Q1444">
        <v>-1</v>
      </c>
      <c s="28" r="R1444">
        <v>-37.47</v>
      </c>
      <c s="28" r="S1444">
        <v>635.44</v>
      </c>
      <c s="10" r="T1444"/>
      <c s="20" r="U1444">
        <f>X1444*32</f>
        <v>648</v>
      </c>
      <c s="29" r="V1444">
        <f>IF((U1444=0),0,(S1444/U1444))</f>
        <v>0.980617283950617</v>
      </c>
      <c s="28" r="X1444">
        <f>(AA1444+AB1444)*AC1444</f>
        <v>20.25</v>
      </c>
      <c s="10" r="Y1444"/>
      <c s="22" r="AA1444">
        <v>16.44</v>
      </c>
      <c s="22" r="AB1444">
        <v>3.81</v>
      </c>
      <c s="22" r="AC1444">
        <v>1</v>
      </c>
      <c s="22" r="AD1444">
        <v>0.98</v>
      </c>
    </row>
    <row customHeight="1" r="1445" ht="12.0">
      <c s="13" r="A1445">
        <v>41335.125</v>
      </c>
      <c s="16" r="B1445">
        <v>41335.125</v>
      </c>
      <c s="13" r="C1445">
        <f>A1445+TIME(5,0,0)</f>
        <v>41335.3333333333</v>
      </c>
      <c s="17" r="D1445">
        <f>DATE(YEAR(C1445),MONTH(C1445),DAY(C1445))</f>
        <v>41335</v>
      </c>
      <c s="18" r="E1445">
        <f>HOUR(C1445)</f>
        <v>8</v>
      </c>
      <c t="str" s="18" r="F1445">
        <f>CONCATENATE("LMsched:",(H1445*1000))</f>
        <v>LMsched:32000</v>
      </c>
      <c s="11" r="G1445">
        <v>32</v>
      </c>
      <c s="6" r="H1445">
        <v>32</v>
      </c>
      <c s="25" r="I1445">
        <v>0</v>
      </c>
      <c t="str" s="18" r="J1445">
        <f>CONCATENATE("LMbid:",(G1445*1000))</f>
        <v>LMbid:32000</v>
      </c>
      <c t="str" s="18" r="K1445">
        <f>CONCATENATE("LMUnscheduled:",(I1445*1000))</f>
        <v>LMUnscheduled:0</v>
      </c>
      <c t="str" s="18" r="L1445">
        <f>CONCATENATE("LMPlanned:",(N1445*1000))</f>
        <v>LMPlanned:0</v>
      </c>
      <c t="str" s="18" r="M1445">
        <f>CONCATENATE("LMSettled:",(P1445*1000))</f>
        <v>LMSettled:32000</v>
      </c>
      <c s="25" r="N1445">
        <v>0</v>
      </c>
      <c t="s" s="24" r="O1445">
        <v>30</v>
      </c>
      <c s="6" r="P1445">
        <v>32</v>
      </c>
      <c s="10" r="Q1445">
        <v>-2</v>
      </c>
      <c s="28" r="R1445">
        <v>-69.78</v>
      </c>
      <c s="28" r="S1445">
        <v>456.4</v>
      </c>
      <c s="10" r="T1445"/>
      <c s="20" r="U1445">
        <f>X1445*32</f>
        <v>466.88</v>
      </c>
      <c s="29" r="V1445">
        <f>IF((U1445=0),0,(S1445/U1445))</f>
        <v>0.977553118574366</v>
      </c>
      <c s="28" r="X1445">
        <f>(AA1445+AB1445)*AC1445</f>
        <v>14.59</v>
      </c>
      <c s="10" r="Y1445"/>
      <c s="22" r="AA1445">
        <v>11.21</v>
      </c>
      <c s="22" r="AB1445">
        <v>3.38</v>
      </c>
      <c s="22" r="AC1445">
        <v>1</v>
      </c>
      <c s="22" r="AD1445">
        <v>0.98</v>
      </c>
    </row>
    <row customHeight="1" r="1446" ht="12.0">
      <c s="13" r="A1446">
        <v>41335.1666666667</v>
      </c>
      <c s="16" r="B1446">
        <v>41335.1666666667</v>
      </c>
      <c s="13" r="C1446">
        <f>A1446+TIME(5,0,0)</f>
        <v>41335.375</v>
      </c>
      <c s="17" r="D1446">
        <f>DATE(YEAR(C1446),MONTH(C1446),DAY(C1446))</f>
        <v>41335</v>
      </c>
      <c s="18" r="E1446">
        <f>HOUR(C1446)</f>
        <v>9</v>
      </c>
      <c t="str" s="18" r="F1446">
        <f>CONCATENATE("LMsched:",(H1446*1000))</f>
        <v>LMsched:32000</v>
      </c>
      <c s="11" r="G1446">
        <v>32</v>
      </c>
      <c s="6" r="H1446">
        <v>32</v>
      </c>
      <c s="25" r="I1446">
        <v>0</v>
      </c>
      <c t="str" s="18" r="J1446">
        <f>CONCATENATE("LMbid:",(G1446*1000))</f>
        <v>LMbid:32000</v>
      </c>
      <c t="str" s="18" r="K1446">
        <f>CONCATENATE("LMUnscheduled:",(I1446*1000))</f>
        <v>LMUnscheduled:0</v>
      </c>
      <c t="str" s="18" r="L1446">
        <f>CONCATENATE("LMPlanned:",(N1446*1000))</f>
        <v>LMPlanned:0</v>
      </c>
      <c t="str" s="18" r="M1446">
        <f>CONCATENATE("LMSettled:",(P1446*1000))</f>
        <v>LMSettled:32000</v>
      </c>
      <c s="25" r="N1446">
        <v>0</v>
      </c>
      <c t="s" s="24" r="O1446">
        <v>30</v>
      </c>
      <c s="6" r="P1446">
        <v>32</v>
      </c>
      <c s="10" r="Q1446">
        <v>0</v>
      </c>
      <c s="28" r="R1446">
        <v>0</v>
      </c>
      <c s="28" r="S1446">
        <v>328.6</v>
      </c>
      <c s="10" r="T1446"/>
      <c s="20" r="U1446">
        <f>X1446*32</f>
        <v>336.32</v>
      </c>
      <c s="29" r="V1446">
        <f>IF((U1446=0),0,(S1446/U1446))</f>
        <v>0.977045670789724</v>
      </c>
      <c s="28" r="X1446">
        <f>(AA1446+AB1446)*AC1446</f>
        <v>10.51</v>
      </c>
      <c s="10" r="Y1446"/>
      <c s="22" r="AA1446">
        <v>8.35</v>
      </c>
      <c s="22" r="AB1446">
        <v>2.16</v>
      </c>
      <c s="22" r="AC1446">
        <v>1</v>
      </c>
      <c s="22" r="AD1446">
        <v>0.98</v>
      </c>
    </row>
    <row customHeight="1" r="1447" ht="12.0">
      <c s="13" r="A1447">
        <v>41335.2083333333</v>
      </c>
      <c s="16" r="B1447">
        <v>41335.2083333333</v>
      </c>
      <c s="13" r="C1447">
        <f>A1447+TIME(5,0,0)</f>
        <v>41335.4166666667</v>
      </c>
      <c s="17" r="D1447">
        <f>DATE(YEAR(C1447),MONTH(C1447),DAY(C1447))</f>
        <v>41335</v>
      </c>
      <c s="18" r="E1447">
        <f>HOUR(C1447)</f>
        <v>10</v>
      </c>
      <c t="str" s="18" r="F1447">
        <f>CONCATENATE("LMsched:",(H1447*1000))</f>
        <v>LMsched:32000</v>
      </c>
      <c s="11" r="G1447">
        <v>32</v>
      </c>
      <c s="6" r="H1447">
        <v>32</v>
      </c>
      <c s="25" r="I1447">
        <v>0</v>
      </c>
      <c t="str" s="18" r="J1447">
        <f>CONCATENATE("LMbid:",(G1447*1000))</f>
        <v>LMbid:32000</v>
      </c>
      <c t="str" s="18" r="K1447">
        <f>CONCATENATE("LMUnscheduled:",(I1447*1000))</f>
        <v>LMUnscheduled:0</v>
      </c>
      <c t="str" s="18" r="L1447">
        <f>CONCATENATE("LMPlanned:",(N1447*1000))</f>
        <v>LMPlanned:0</v>
      </c>
      <c t="str" s="18" r="M1447">
        <f>CONCATENATE("LMSettled:",(P1447*1000))</f>
        <v>LMSettled:32000</v>
      </c>
      <c s="25" r="N1447">
        <v>0</v>
      </c>
      <c t="s" s="24" r="O1447">
        <v>30</v>
      </c>
      <c s="6" r="P1447">
        <v>32</v>
      </c>
      <c s="10" r="Q1447">
        <v>-2</v>
      </c>
      <c s="28" r="R1447">
        <v>-62.56</v>
      </c>
      <c s="28" r="S1447">
        <v>325.38</v>
      </c>
      <c s="10" r="T1447"/>
      <c s="20" r="U1447">
        <f>X1447*32</f>
        <v>336</v>
      </c>
      <c s="29" r="V1447">
        <f>IF((U1447=0),0,(S1447/U1447))</f>
        <v>0.968392857142857</v>
      </c>
      <c s="28" r="X1447">
        <f>(AA1447+AB1447)*AC1447</f>
        <v>10.5</v>
      </c>
      <c s="10" r="Y1447"/>
      <c s="22" r="AA1447">
        <v>9.73</v>
      </c>
      <c s="22" r="AB1447">
        <v>0.77</v>
      </c>
      <c s="22" r="AC1447">
        <v>1</v>
      </c>
      <c s="22" r="AD1447">
        <v>0.97</v>
      </c>
    </row>
    <row customHeight="1" r="1448" ht="12.0">
      <c s="13" r="A1448">
        <v>41335.25</v>
      </c>
      <c s="16" r="B1448">
        <v>41335.25</v>
      </c>
      <c s="13" r="C1448">
        <f>A1448+TIME(5,0,0)</f>
        <v>41335.4583333333</v>
      </c>
      <c s="17" r="D1448">
        <f>DATE(YEAR(C1448),MONTH(C1448),DAY(C1448))</f>
        <v>41335</v>
      </c>
      <c s="18" r="E1448">
        <f>HOUR(C1448)</f>
        <v>11</v>
      </c>
      <c t="str" s="18" r="F1448">
        <f>CONCATENATE("LMsched:",(H1448*1000))</f>
        <v>LMsched:32000</v>
      </c>
      <c s="11" r="G1448">
        <v>32</v>
      </c>
      <c s="6" r="H1448">
        <v>32</v>
      </c>
      <c s="25" r="I1448">
        <v>0</v>
      </c>
      <c t="str" s="18" r="J1448">
        <f>CONCATENATE("LMbid:",(G1448*1000))</f>
        <v>LMbid:32000</v>
      </c>
      <c t="str" s="18" r="K1448">
        <f>CONCATENATE("LMUnscheduled:",(I1448*1000))</f>
        <v>LMUnscheduled:0</v>
      </c>
      <c t="str" s="18" r="L1448">
        <f>CONCATENATE("LMPlanned:",(N1448*1000))</f>
        <v>LMPlanned:0</v>
      </c>
      <c t="str" s="18" r="M1448">
        <f>CONCATENATE("LMSettled:",(P1448*1000))</f>
        <v>LMSettled:32000</v>
      </c>
      <c s="25" r="N1448">
        <v>0</v>
      </c>
      <c t="s" s="24" r="O1448">
        <v>30</v>
      </c>
      <c s="6" r="P1448">
        <v>32</v>
      </c>
      <c s="10" r="Q1448">
        <v>-1</v>
      </c>
      <c s="28" r="R1448">
        <v>-30.97</v>
      </c>
      <c s="28" r="S1448">
        <v>563.93</v>
      </c>
      <c s="10" r="T1448"/>
      <c s="20" r="U1448">
        <f>X1448*32</f>
        <v>581.12</v>
      </c>
      <c s="29" r="V1448">
        <f>IF((U1448=0),0,(S1448/U1448))</f>
        <v>0.970419190528634</v>
      </c>
      <c s="28" r="X1448">
        <f>(AA1448+AB1448)*AC1448</f>
        <v>18.16</v>
      </c>
      <c s="10" r="Y1448"/>
      <c s="22" r="AA1448">
        <v>14.18</v>
      </c>
      <c s="22" r="AB1448">
        <v>3.98</v>
      </c>
      <c s="22" r="AC1448">
        <v>1</v>
      </c>
      <c s="22" r="AD1448">
        <v>0.97</v>
      </c>
    </row>
    <row customHeight="1" r="1449" ht="12.0">
      <c s="13" r="A1449">
        <v>41335.2916666667</v>
      </c>
      <c s="16" r="B1449">
        <v>41335.2916666667</v>
      </c>
      <c s="13" r="C1449">
        <f>A1449+TIME(5,0,0)</f>
        <v>41335.5</v>
      </c>
      <c s="17" r="D1449">
        <f>DATE(YEAR(C1449),MONTH(C1449),DAY(C1449))</f>
        <v>41335</v>
      </c>
      <c s="18" r="E1449">
        <f>HOUR(C1449)</f>
        <v>12</v>
      </c>
      <c t="str" s="18" r="F1449">
        <f>CONCATENATE("LMsched:",(H1449*1000))</f>
        <v>LMsched:32000</v>
      </c>
      <c s="11" r="G1449">
        <v>32</v>
      </c>
      <c s="6" r="H1449">
        <v>32</v>
      </c>
      <c s="25" r="I1449">
        <v>0</v>
      </c>
      <c t="str" s="18" r="J1449">
        <f>CONCATENATE("LMbid:",(G1449*1000))</f>
        <v>LMbid:32000</v>
      </c>
      <c t="str" s="18" r="K1449">
        <f>CONCATENATE("LMUnscheduled:",(I1449*1000))</f>
        <v>LMUnscheduled:0</v>
      </c>
      <c t="str" s="18" r="L1449">
        <f>CONCATENATE("LMPlanned:",(N1449*1000))</f>
        <v>LMPlanned:0</v>
      </c>
      <c t="str" s="18" r="M1449">
        <f>CONCATENATE("LMSettled:",(P1449*1000))</f>
        <v>LMSettled:32000</v>
      </c>
      <c s="25" r="N1449">
        <v>0</v>
      </c>
      <c t="s" s="24" r="O1449">
        <v>30</v>
      </c>
      <c s="6" r="P1449">
        <v>32</v>
      </c>
      <c s="10" r="Q1449">
        <v>-1</v>
      </c>
      <c s="28" r="R1449">
        <v>-31.71</v>
      </c>
      <c s="28" r="S1449">
        <v>647.49</v>
      </c>
      <c s="10" r="T1449"/>
      <c s="20" r="U1449">
        <f>X1449*32</f>
        <v>666.88</v>
      </c>
      <c s="29" r="V1449">
        <f>IF((U1449=0),0,(S1449/U1449))</f>
        <v>0.970924304222649</v>
      </c>
      <c s="28" r="X1449">
        <f>(AA1449+AB1449)*AC1449</f>
        <v>20.84</v>
      </c>
      <c s="10" r="Y1449"/>
      <c s="22" r="AA1449">
        <v>18</v>
      </c>
      <c s="22" r="AB1449">
        <v>2.84</v>
      </c>
      <c s="22" r="AC1449">
        <v>1</v>
      </c>
      <c s="22" r="AD1449">
        <v>0.97</v>
      </c>
    </row>
    <row customHeight="1" r="1450" ht="12.0">
      <c s="13" r="A1450">
        <v>41335.3333333333</v>
      </c>
      <c s="16" r="B1450">
        <v>41335.3333333333</v>
      </c>
      <c s="13" r="C1450">
        <f>A1450+TIME(5,0,0)</f>
        <v>41335.5416666667</v>
      </c>
      <c s="17" r="D1450">
        <f>DATE(YEAR(C1450),MONTH(C1450),DAY(C1450))</f>
        <v>41335</v>
      </c>
      <c s="18" r="E1450">
        <f>HOUR(C1450)</f>
        <v>13</v>
      </c>
      <c t="str" s="18" r="F1450">
        <f>CONCATENATE("LMsched:",(H1450*1000))</f>
        <v>LMsched:32000</v>
      </c>
      <c s="11" r="G1450">
        <v>32</v>
      </c>
      <c s="6" r="H1450">
        <v>32</v>
      </c>
      <c s="25" r="I1450">
        <v>0</v>
      </c>
      <c t="str" s="18" r="J1450">
        <f>CONCATENATE("LMbid:",(G1450*1000))</f>
        <v>LMbid:32000</v>
      </c>
      <c t="str" s="18" r="K1450">
        <f>CONCATENATE("LMUnscheduled:",(I1450*1000))</f>
        <v>LMUnscheduled:0</v>
      </c>
      <c t="str" s="18" r="L1450">
        <f>CONCATENATE("LMPlanned:",(N1450*1000))</f>
        <v>LMPlanned:0</v>
      </c>
      <c t="str" s="18" r="M1450">
        <f>CONCATENATE("LMSettled:",(P1450*1000))</f>
        <v>LMSettled:32000</v>
      </c>
      <c s="25" r="N1450">
        <v>0</v>
      </c>
      <c t="s" s="24" r="O1450">
        <v>30</v>
      </c>
      <c s="6" r="P1450">
        <v>32</v>
      </c>
      <c s="10" r="Q1450">
        <v>-2</v>
      </c>
      <c s="28" r="R1450">
        <v>-71.8</v>
      </c>
      <c s="28" r="S1450">
        <v>742.64</v>
      </c>
      <c s="10" r="T1450"/>
      <c s="20" r="U1450">
        <f>X1450*32</f>
        <v>755.84</v>
      </c>
      <c s="29" r="V1450">
        <f>IF((U1450=0),0,(S1450/U1450))</f>
        <v>0.982535986452159</v>
      </c>
      <c s="28" r="X1450">
        <f>(AA1450+AB1450)*AC1450</f>
        <v>23.62</v>
      </c>
      <c s="10" r="Y1450"/>
      <c s="22" r="AA1450">
        <v>21.84</v>
      </c>
      <c s="22" r="AB1450">
        <v>1.78</v>
      </c>
      <c s="22" r="AC1450">
        <v>1</v>
      </c>
      <c s="22" r="AD1450">
        <v>0.98</v>
      </c>
    </row>
    <row customHeight="1" r="1451" ht="12.0">
      <c s="13" r="A1451">
        <v>41335.375</v>
      </c>
      <c s="16" r="B1451">
        <v>41335.375</v>
      </c>
      <c s="13" r="C1451">
        <f>A1451+TIME(5,0,0)</f>
        <v>41335.5833333333</v>
      </c>
      <c s="17" r="D1451">
        <f>DATE(YEAR(C1451),MONTH(C1451),DAY(C1451))</f>
        <v>41335</v>
      </c>
      <c s="18" r="E1451">
        <f>HOUR(C1451)</f>
        <v>14</v>
      </c>
      <c t="str" s="18" r="F1451">
        <f>CONCATENATE("LMsched:",(H1451*1000))</f>
        <v>LMsched:32000</v>
      </c>
      <c s="11" r="G1451">
        <v>32</v>
      </c>
      <c s="6" r="H1451">
        <v>32</v>
      </c>
      <c s="25" r="I1451">
        <v>0</v>
      </c>
      <c t="str" s="18" r="J1451">
        <f>CONCATENATE("LMbid:",(G1451*1000))</f>
        <v>LMbid:32000</v>
      </c>
      <c t="str" s="18" r="K1451">
        <f>CONCATENATE("LMUnscheduled:",(I1451*1000))</f>
        <v>LMUnscheduled:0</v>
      </c>
      <c t="str" s="18" r="L1451">
        <f>CONCATENATE("LMPlanned:",(N1451*1000))</f>
        <v>LMPlanned:0</v>
      </c>
      <c t="str" s="18" r="M1451">
        <f>CONCATENATE("LMSettled:",(P1451*1000))</f>
        <v>LMSettled:32000</v>
      </c>
      <c s="25" r="N1451">
        <v>0</v>
      </c>
      <c t="s" s="24" r="O1451">
        <v>30</v>
      </c>
      <c s="6" r="P1451">
        <v>32</v>
      </c>
      <c s="10" r="Q1451">
        <v>-1</v>
      </c>
      <c s="28" r="R1451">
        <v>-90.41</v>
      </c>
      <c s="28" r="S1451">
        <v>3722.1</v>
      </c>
      <c s="10" r="T1451"/>
      <c s="20" r="U1451">
        <f>X1451*32</f>
        <v>3843.52</v>
      </c>
      <c s="29" r="V1451">
        <f>IF((U1451=0),0,(S1451/U1451))</f>
        <v>0.968409166597286</v>
      </c>
      <c s="28" r="X1451">
        <f>(AA1451+AB1451)*AC1451</f>
        <v>120.11</v>
      </c>
      <c s="10" r="Y1451"/>
      <c s="22" r="AA1451">
        <v>118.03</v>
      </c>
      <c s="22" r="AB1451">
        <v>2.08</v>
      </c>
      <c s="22" r="AC1451">
        <v>1</v>
      </c>
      <c s="22" r="AD1451">
        <v>0.97</v>
      </c>
    </row>
    <row customHeight="1" r="1452" ht="12.0">
      <c s="13" r="A1452">
        <v>41335.4166666667</v>
      </c>
      <c s="16" r="B1452">
        <v>41335.4166666667</v>
      </c>
      <c s="13" r="C1452">
        <f>A1452+TIME(5,0,0)</f>
        <v>41335.625</v>
      </c>
      <c s="17" r="D1452">
        <f>DATE(YEAR(C1452),MONTH(C1452),DAY(C1452))</f>
        <v>41335</v>
      </c>
      <c s="18" r="E1452">
        <f>HOUR(C1452)</f>
        <v>15</v>
      </c>
      <c t="str" s="18" r="F1452">
        <f>CONCATENATE("LMsched:",(H1452*1000))</f>
        <v>LMsched:32000</v>
      </c>
      <c s="11" r="G1452">
        <v>32</v>
      </c>
      <c s="6" r="H1452">
        <v>32</v>
      </c>
      <c s="25" r="I1452">
        <v>0</v>
      </c>
      <c t="str" s="18" r="J1452">
        <f>CONCATENATE("LMbid:",(G1452*1000))</f>
        <v>LMbid:32000</v>
      </c>
      <c t="str" s="18" r="K1452">
        <f>CONCATENATE("LMUnscheduled:",(I1452*1000))</f>
        <v>LMUnscheduled:0</v>
      </c>
      <c t="str" s="18" r="L1452">
        <f>CONCATENATE("LMPlanned:",(N1452*1000))</f>
        <v>LMPlanned:0</v>
      </c>
      <c t="str" s="18" r="M1452">
        <f>CONCATENATE("LMSettled:",(P1452*1000))</f>
        <v>LMSettled:32000</v>
      </c>
      <c s="25" r="N1452">
        <v>0</v>
      </c>
      <c t="s" s="24" r="O1452">
        <v>30</v>
      </c>
      <c s="6" r="P1452">
        <v>32</v>
      </c>
      <c s="10" r="Q1452">
        <v>-2</v>
      </c>
      <c s="28" r="R1452">
        <v>-88.32</v>
      </c>
      <c s="28" r="S1452">
        <v>1168.01</v>
      </c>
      <c s="10" r="T1452"/>
      <c s="20" r="U1452">
        <f>X1452*32</f>
        <v>1188.48</v>
      </c>
      <c s="29" r="V1452">
        <f>IF((U1452=0),0,(S1452/U1452))</f>
        <v>0.982776319332256</v>
      </c>
      <c s="28" r="X1452">
        <f>(AA1452+AB1452)*AC1452</f>
        <v>37.14</v>
      </c>
      <c s="10" r="Y1452"/>
      <c s="22" r="AA1452">
        <v>34.28</v>
      </c>
      <c s="22" r="AB1452">
        <v>2.86</v>
      </c>
      <c s="22" r="AC1452">
        <v>1</v>
      </c>
      <c s="22" r="AD1452">
        <v>0.98</v>
      </c>
    </row>
    <row customHeight="1" r="1453" ht="12.0">
      <c s="13" r="A1453">
        <v>41335.4583333333</v>
      </c>
      <c s="16" r="B1453">
        <v>41335.4583333333</v>
      </c>
      <c s="13" r="C1453">
        <f>A1453+TIME(5,0,0)</f>
        <v>41335.6666666667</v>
      </c>
      <c s="17" r="D1453">
        <f>DATE(YEAR(C1453),MONTH(C1453),DAY(C1453))</f>
        <v>41335</v>
      </c>
      <c s="18" r="E1453">
        <f>HOUR(C1453)</f>
        <v>16</v>
      </c>
      <c t="str" s="18" r="F1453">
        <f>CONCATENATE("LMsched:",(H1453*1000))</f>
        <v>LMsched:32000</v>
      </c>
      <c s="11" r="G1453">
        <v>32</v>
      </c>
      <c s="6" r="H1453">
        <v>32</v>
      </c>
      <c s="25" r="I1453">
        <v>0</v>
      </c>
      <c t="str" s="18" r="J1453">
        <f>CONCATENATE("LMbid:",(G1453*1000))</f>
        <v>LMbid:32000</v>
      </c>
      <c t="str" s="18" r="K1453">
        <f>CONCATENATE("LMUnscheduled:",(I1453*1000))</f>
        <v>LMUnscheduled:0</v>
      </c>
      <c t="str" s="18" r="L1453">
        <f>CONCATENATE("LMPlanned:",(N1453*1000))</f>
        <v>LMPlanned:0</v>
      </c>
      <c t="str" s="18" r="M1453">
        <f>CONCATENATE("LMSettled:",(P1453*1000))</f>
        <v>LMSettled:32000</v>
      </c>
      <c s="25" r="N1453">
        <v>0</v>
      </c>
      <c t="s" s="24" r="O1453">
        <v>30</v>
      </c>
      <c s="6" r="P1453">
        <v>32</v>
      </c>
      <c s="10" r="Q1453">
        <v>-1</v>
      </c>
      <c s="28" r="R1453">
        <v>-43.83</v>
      </c>
      <c s="28" r="S1453">
        <v>865.86</v>
      </c>
      <c s="10" r="T1453"/>
      <c s="20" r="U1453">
        <f>X1453*32</f>
        <v>885.76</v>
      </c>
      <c s="29" r="V1453">
        <f>IF((U1453=0),0,(S1453/U1453))</f>
        <v>0.977533417630058</v>
      </c>
      <c s="28" r="X1453">
        <f>(AA1453+AB1453)*AC1453</f>
        <v>27.68</v>
      </c>
      <c s="10" r="Y1453"/>
      <c s="22" r="AA1453">
        <v>25.66</v>
      </c>
      <c s="22" r="AB1453">
        <v>2.02</v>
      </c>
      <c s="22" r="AC1453">
        <v>1</v>
      </c>
      <c s="22" r="AD1453">
        <v>0.98</v>
      </c>
    </row>
    <row customHeight="1" r="1454" ht="12.0">
      <c s="13" r="A1454">
        <v>41335.5</v>
      </c>
      <c s="16" r="B1454">
        <v>41335.5</v>
      </c>
      <c s="13" r="C1454">
        <f>A1454+TIME(5,0,0)</f>
        <v>41335.7083333333</v>
      </c>
      <c s="17" r="D1454">
        <f>DATE(YEAR(C1454),MONTH(C1454),DAY(C1454))</f>
        <v>41335</v>
      </c>
      <c s="18" r="E1454">
        <f>HOUR(C1454)</f>
        <v>17</v>
      </c>
      <c t="str" s="18" r="F1454">
        <f>CONCATENATE("LMsched:",(H1454*1000))</f>
        <v>LMsched:32000</v>
      </c>
      <c s="11" r="G1454">
        <v>32</v>
      </c>
      <c s="6" r="H1454">
        <v>32</v>
      </c>
      <c s="25" r="I1454">
        <v>0</v>
      </c>
      <c t="str" s="18" r="J1454">
        <f>CONCATENATE("LMbid:",(G1454*1000))</f>
        <v>LMbid:32000</v>
      </c>
      <c t="str" s="18" r="K1454">
        <f>CONCATENATE("LMUnscheduled:",(I1454*1000))</f>
        <v>LMUnscheduled:0</v>
      </c>
      <c t="str" s="18" r="L1454">
        <f>CONCATENATE("LMPlanned:",(N1454*1000))</f>
        <v>LMPlanned:0</v>
      </c>
      <c t="str" s="18" r="M1454">
        <f>CONCATENATE("LMSettled:",(P1454*1000))</f>
        <v>LMSettled:32000</v>
      </c>
      <c s="25" r="N1454">
        <v>0</v>
      </c>
      <c t="s" s="24" r="O1454">
        <v>30</v>
      </c>
      <c s="6" r="P1454">
        <v>32</v>
      </c>
      <c s="10" r="Q1454">
        <v>0</v>
      </c>
      <c s="28" r="R1454">
        <v>0</v>
      </c>
      <c s="28" r="S1454">
        <v>946.37</v>
      </c>
      <c s="10" r="T1454"/>
      <c s="20" r="U1454">
        <f>X1454*32</f>
        <v>965.12</v>
      </c>
      <c s="29" r="V1454">
        <f>IF((U1454=0),0,(S1454/U1454))</f>
        <v>0.980572364058356</v>
      </c>
      <c s="28" r="X1454">
        <f>(AA1454+AB1454)*AC1454</f>
        <v>30.16</v>
      </c>
      <c s="10" r="Y1454"/>
      <c s="22" r="AA1454">
        <v>27.48</v>
      </c>
      <c s="22" r="AB1454">
        <v>2.68</v>
      </c>
      <c s="22" r="AC1454">
        <v>1</v>
      </c>
      <c s="22" r="AD1454">
        <v>0.98</v>
      </c>
    </row>
    <row customHeight="1" r="1455" ht="12.0">
      <c s="13" r="A1455">
        <v>41335.5416666667</v>
      </c>
      <c s="16" r="B1455">
        <v>41335.5416666667</v>
      </c>
      <c s="13" r="C1455">
        <f>A1455+TIME(5,0,0)</f>
        <v>41335.75</v>
      </c>
      <c s="17" r="D1455">
        <f>DATE(YEAR(C1455),MONTH(C1455),DAY(C1455))</f>
        <v>41335</v>
      </c>
      <c s="18" r="E1455">
        <f>HOUR(C1455)</f>
        <v>18</v>
      </c>
      <c t="str" s="18" r="F1455">
        <f>CONCATENATE("LMsched:",(H1455*1000))</f>
        <v>LMsched:32000</v>
      </c>
      <c s="11" r="G1455">
        <v>32</v>
      </c>
      <c s="6" r="H1455">
        <v>32</v>
      </c>
      <c s="25" r="I1455">
        <v>0</v>
      </c>
      <c t="str" s="18" r="J1455">
        <f>CONCATENATE("LMbid:",(G1455*1000))</f>
        <v>LMbid:32000</v>
      </c>
      <c t="str" s="18" r="K1455">
        <f>CONCATENATE("LMUnscheduled:",(I1455*1000))</f>
        <v>LMUnscheduled:0</v>
      </c>
      <c t="str" s="18" r="L1455">
        <f>CONCATENATE("LMPlanned:",(N1455*1000))</f>
        <v>LMPlanned:0</v>
      </c>
      <c t="str" s="18" r="M1455">
        <f>CONCATENATE("LMSettled:",(P1455*1000))</f>
        <v>LMSettled:32000</v>
      </c>
      <c s="25" r="N1455">
        <v>0</v>
      </c>
      <c t="s" s="24" r="O1455">
        <v>30</v>
      </c>
      <c s="6" r="P1455">
        <v>32</v>
      </c>
      <c s="10" r="Q1455">
        <v>-2</v>
      </c>
      <c s="28" r="R1455">
        <v>-76.36</v>
      </c>
      <c s="28" r="S1455">
        <v>918.43</v>
      </c>
      <c s="10" r="T1455"/>
      <c s="20" r="U1455">
        <f>X1455*32</f>
        <v>944.32</v>
      </c>
      <c s="29" r="V1455">
        <f>IF((U1455=0),0,(S1455/U1455))</f>
        <v>0.972583446289393</v>
      </c>
      <c s="28" r="X1455">
        <f>(AA1455+AB1455)*AC1455</f>
        <v>29.51</v>
      </c>
      <c s="10" r="Y1455"/>
      <c s="22" r="AA1455">
        <v>28</v>
      </c>
      <c s="22" r="AB1455">
        <v>1.51</v>
      </c>
      <c s="22" r="AC1455">
        <v>1</v>
      </c>
      <c s="22" r="AD1455">
        <v>0.97</v>
      </c>
    </row>
    <row customHeight="1" r="1456" ht="12.0">
      <c s="13" r="A1456">
        <v>41335.5833333333</v>
      </c>
      <c s="16" r="B1456">
        <v>41335.5833333333</v>
      </c>
      <c s="13" r="C1456">
        <f>A1456+TIME(5,0,0)</f>
        <v>41335.7916666667</v>
      </c>
      <c s="17" r="D1456">
        <f>DATE(YEAR(C1456),MONTH(C1456),DAY(C1456))</f>
        <v>41335</v>
      </c>
      <c s="18" r="E1456">
        <f>HOUR(C1456)</f>
        <v>19</v>
      </c>
      <c t="str" s="18" r="F1456">
        <f>CONCATENATE("LMsched:",(H1456*1000))</f>
        <v>LMsched:32000</v>
      </c>
      <c s="11" r="G1456">
        <v>32</v>
      </c>
      <c s="6" r="H1456">
        <v>32</v>
      </c>
      <c s="25" r="I1456">
        <v>0</v>
      </c>
      <c t="str" s="18" r="J1456">
        <f>CONCATENATE("LMbid:",(G1456*1000))</f>
        <v>LMbid:32000</v>
      </c>
      <c t="str" s="18" r="K1456">
        <f>CONCATENATE("LMUnscheduled:",(I1456*1000))</f>
        <v>LMUnscheduled:0</v>
      </c>
      <c t="str" s="18" r="L1456">
        <f>CONCATENATE("LMPlanned:",(N1456*1000))</f>
        <v>LMPlanned:0</v>
      </c>
      <c t="str" s="18" r="M1456">
        <f>CONCATENATE("LMSettled:",(P1456*1000))</f>
        <v>LMSettled:32000</v>
      </c>
      <c s="25" r="N1456">
        <v>0</v>
      </c>
      <c t="s" s="24" r="O1456">
        <v>30</v>
      </c>
      <c s="6" r="P1456">
        <v>32</v>
      </c>
      <c s="10" r="Q1456">
        <v>-3</v>
      </c>
      <c s="28" r="R1456">
        <v>-118.44</v>
      </c>
      <c s="28" r="S1456">
        <v>1040.7</v>
      </c>
      <c s="10" r="T1456"/>
      <c s="20" r="U1456">
        <f>X1456*32</f>
        <v>1073.6</v>
      </c>
      <c s="29" r="V1456">
        <f>IF((U1456=0),0,(S1456/U1456))</f>
        <v>0.969355439642325</v>
      </c>
      <c s="28" r="X1456">
        <f>(AA1456+AB1456)*AC1456</f>
        <v>33.55</v>
      </c>
      <c s="10" r="Y1456"/>
      <c s="22" r="AA1456">
        <v>31.94</v>
      </c>
      <c s="22" r="AB1456">
        <v>1.61</v>
      </c>
      <c s="22" r="AC1456">
        <v>1</v>
      </c>
      <c s="22" r="AD1456">
        <v>0.97</v>
      </c>
    </row>
    <row customHeight="1" r="1457" ht="12.0">
      <c s="13" r="A1457">
        <v>41335.625</v>
      </c>
      <c s="16" r="B1457">
        <v>41335.625</v>
      </c>
      <c s="13" r="C1457">
        <f>A1457+TIME(5,0,0)</f>
        <v>41335.8333333333</v>
      </c>
      <c s="17" r="D1457">
        <f>DATE(YEAR(C1457),MONTH(C1457),DAY(C1457))</f>
        <v>41335</v>
      </c>
      <c s="18" r="E1457">
        <f>HOUR(C1457)</f>
        <v>20</v>
      </c>
      <c t="str" s="18" r="F1457">
        <f>CONCATENATE("LMsched:",(H1457*1000))</f>
        <v>LMsched:32000</v>
      </c>
      <c s="11" r="G1457">
        <v>32</v>
      </c>
      <c s="6" r="H1457">
        <v>32</v>
      </c>
      <c s="25" r="I1457">
        <v>0</v>
      </c>
      <c t="str" s="18" r="J1457">
        <f>CONCATENATE("LMbid:",(G1457*1000))</f>
        <v>LMbid:32000</v>
      </c>
      <c t="str" s="18" r="K1457">
        <f>CONCATENATE("LMUnscheduled:",(I1457*1000))</f>
        <v>LMUnscheduled:0</v>
      </c>
      <c t="str" s="18" r="L1457">
        <f>CONCATENATE("LMPlanned:",(N1457*1000))</f>
        <v>LMPlanned:0</v>
      </c>
      <c t="str" s="18" r="M1457">
        <f>CONCATENATE("LMSettled:",(P1457*1000))</f>
        <v>LMSettled:32000</v>
      </c>
      <c s="25" r="N1457">
        <v>0</v>
      </c>
      <c t="s" s="24" r="O1457">
        <v>30</v>
      </c>
      <c s="6" r="P1457">
        <v>32</v>
      </c>
      <c s="10" r="Q1457">
        <v>0</v>
      </c>
      <c s="28" r="R1457">
        <v>0</v>
      </c>
      <c s="28" r="S1457">
        <v>747.12</v>
      </c>
      <c s="10" r="T1457"/>
      <c s="20" r="U1457">
        <f>X1457*32</f>
        <v>771.2</v>
      </c>
      <c s="29" r="V1457">
        <f>IF((U1457=0),0,(S1457/U1457))</f>
        <v>0.968775933609958</v>
      </c>
      <c s="28" r="X1457">
        <f>(AA1457+AB1457)*AC1457</f>
        <v>24.1</v>
      </c>
      <c s="10" r="Y1457"/>
      <c s="22" r="AA1457">
        <v>22.35</v>
      </c>
      <c s="22" r="AB1457">
        <v>1.75</v>
      </c>
      <c s="22" r="AC1457">
        <v>1</v>
      </c>
      <c s="22" r="AD1457">
        <v>0.97</v>
      </c>
    </row>
    <row customHeight="1" r="1458" ht="12.0">
      <c s="13" r="A1458">
        <v>41335.6666666667</v>
      </c>
      <c s="16" r="B1458">
        <v>41335.6666666667</v>
      </c>
      <c s="13" r="C1458">
        <f>A1458+TIME(5,0,0)</f>
        <v>41335.875</v>
      </c>
      <c s="17" r="D1458">
        <f>DATE(YEAR(C1458),MONTH(C1458),DAY(C1458))</f>
        <v>41335</v>
      </c>
      <c s="18" r="E1458">
        <f>HOUR(C1458)</f>
        <v>21</v>
      </c>
      <c t="str" s="18" r="F1458">
        <f>CONCATENATE("LMsched:",(H1458*1000))</f>
        <v>LMsched:32000</v>
      </c>
      <c s="11" r="G1458">
        <v>32</v>
      </c>
      <c s="6" r="H1458">
        <v>32</v>
      </c>
      <c s="25" r="I1458">
        <v>0</v>
      </c>
      <c t="str" s="18" r="J1458">
        <f>CONCATENATE("LMbid:",(G1458*1000))</f>
        <v>LMbid:32000</v>
      </c>
      <c t="str" s="18" r="K1458">
        <f>CONCATENATE("LMUnscheduled:",(I1458*1000))</f>
        <v>LMUnscheduled:0</v>
      </c>
      <c t="str" s="18" r="L1458">
        <f>CONCATENATE("LMPlanned:",(N1458*1000))</f>
        <v>LMPlanned:0</v>
      </c>
      <c t="str" s="18" r="M1458">
        <f>CONCATENATE("LMSettled:",(P1458*1000))</f>
        <v>LMSettled:32000</v>
      </c>
      <c s="25" r="N1458">
        <v>0</v>
      </c>
      <c t="s" s="24" r="O1458">
        <v>30</v>
      </c>
      <c s="6" r="P1458">
        <v>32</v>
      </c>
      <c s="10" r="Q1458">
        <v>-1</v>
      </c>
      <c s="28" r="R1458">
        <v>-35.8</v>
      </c>
      <c s="28" r="S1458">
        <v>565.32</v>
      </c>
      <c s="10" r="T1458"/>
      <c s="20" r="U1458">
        <f>X1458*32</f>
        <v>581.12</v>
      </c>
      <c s="29" r="V1458">
        <f>IF((U1458=0),0,(S1458/U1458))</f>
        <v>0.972811123348018</v>
      </c>
      <c s="28" r="X1458">
        <f>(AA1458+AB1458)*AC1458</f>
        <v>18.16</v>
      </c>
      <c s="10" r="Y1458"/>
      <c s="22" r="AA1458">
        <v>14.18</v>
      </c>
      <c s="22" r="AB1458">
        <v>3.98</v>
      </c>
      <c s="22" r="AC1458">
        <v>1</v>
      </c>
      <c s="22" r="AD1458">
        <v>0.97</v>
      </c>
    </row>
    <row customHeight="1" r="1459" ht="12.0">
      <c s="13" r="A1459">
        <v>41335.7083333333</v>
      </c>
      <c s="16" r="B1459">
        <v>41335.7083333333</v>
      </c>
      <c s="13" r="C1459">
        <f>A1459+TIME(5,0,0)</f>
        <v>41335.9166666667</v>
      </c>
      <c s="17" r="D1459">
        <f>DATE(YEAR(C1459),MONTH(C1459),DAY(C1459))</f>
        <v>41335</v>
      </c>
      <c s="18" r="E1459">
        <f>HOUR(C1459)</f>
        <v>22</v>
      </c>
      <c t="str" s="18" r="F1459">
        <f>CONCATENATE("LMsched:",(H1459*1000))</f>
        <v>LMsched:32000</v>
      </c>
      <c s="11" r="G1459">
        <v>32</v>
      </c>
      <c s="6" r="H1459">
        <v>32</v>
      </c>
      <c s="25" r="I1459">
        <v>0</v>
      </c>
      <c t="str" s="18" r="J1459">
        <f>CONCATENATE("LMbid:",(G1459*1000))</f>
        <v>LMbid:32000</v>
      </c>
      <c t="str" s="18" r="K1459">
        <f>CONCATENATE("LMUnscheduled:",(I1459*1000))</f>
        <v>LMUnscheduled:0</v>
      </c>
      <c t="str" s="18" r="L1459">
        <f>CONCATENATE("LMPlanned:",(N1459*1000))</f>
        <v>LMPlanned:0</v>
      </c>
      <c t="str" s="18" r="M1459">
        <f>CONCATENATE("LMSettled:",(P1459*1000))</f>
        <v>LMSettled:32000</v>
      </c>
      <c s="25" r="N1459">
        <v>0</v>
      </c>
      <c t="s" s="24" r="O1459">
        <v>30</v>
      </c>
      <c s="6" r="P1459">
        <v>32</v>
      </c>
      <c s="10" r="Q1459">
        <v>-2</v>
      </c>
      <c s="28" r="R1459">
        <v>-74.52</v>
      </c>
      <c s="28" r="S1459">
        <v>1856.07</v>
      </c>
      <c s="10" r="T1459"/>
      <c s="20" r="U1459">
        <f>X1459*32</f>
        <v>1939.2</v>
      </c>
      <c s="29" r="V1459">
        <f>IF((U1459=0),0,(S1459/U1459))</f>
        <v>0.957131806930693</v>
      </c>
      <c s="28" r="X1459">
        <f>(AA1459+AB1459)*AC1459</f>
        <v>60.6</v>
      </c>
      <c s="10" r="Y1459"/>
      <c s="22" r="AA1459">
        <v>52.78</v>
      </c>
      <c s="22" r="AB1459">
        <v>7.82</v>
      </c>
      <c s="22" r="AC1459">
        <v>1</v>
      </c>
      <c s="22" r="AD1459">
        <v>0.96</v>
      </c>
    </row>
    <row customHeight="1" r="1460" ht="12.0">
      <c s="13" r="A1460">
        <v>41335.75</v>
      </c>
      <c s="16" r="B1460">
        <v>41335.75</v>
      </c>
      <c s="13" r="C1460">
        <f>A1460+TIME(5,0,0)</f>
        <v>41335.9583333333</v>
      </c>
      <c s="17" r="D1460">
        <f>DATE(YEAR(C1460),MONTH(C1460),DAY(C1460))</f>
        <v>41335</v>
      </c>
      <c s="18" r="E1460">
        <f>HOUR(C1460)</f>
        <v>23</v>
      </c>
      <c t="str" s="18" r="F1460">
        <f>CONCATENATE("LMsched:",(H1460*1000))</f>
        <v>LMsched:32000</v>
      </c>
      <c s="11" r="G1460">
        <v>32</v>
      </c>
      <c s="6" r="H1460">
        <v>32</v>
      </c>
      <c s="25" r="I1460">
        <v>0</v>
      </c>
      <c t="str" s="18" r="J1460">
        <f>CONCATENATE("LMbid:",(G1460*1000))</f>
        <v>LMbid:32000</v>
      </c>
      <c t="str" s="18" r="K1460">
        <f>CONCATENATE("LMUnscheduled:",(I1460*1000))</f>
        <v>LMUnscheduled:0</v>
      </c>
      <c t="str" s="18" r="L1460">
        <f>CONCATENATE("LMPlanned:",(N1460*1000))</f>
        <v>LMPlanned:0</v>
      </c>
      <c t="str" s="18" r="M1460">
        <f>CONCATENATE("LMSettled:",(P1460*1000))</f>
        <v>LMSettled:32000</v>
      </c>
      <c s="25" r="N1460">
        <v>0</v>
      </c>
      <c t="s" s="24" r="O1460">
        <v>30</v>
      </c>
      <c s="6" r="P1460">
        <v>32</v>
      </c>
      <c s="10" r="Q1460">
        <v>0</v>
      </c>
      <c s="28" r="R1460">
        <v>0</v>
      </c>
      <c s="28" r="S1460">
        <v>1243.86</v>
      </c>
      <c s="10" r="T1460"/>
      <c s="20" r="U1460">
        <f>X1460*32</f>
        <v>1282.88</v>
      </c>
      <c s="29" r="V1460">
        <f>IF((U1460=0),0,(S1460/U1460))</f>
        <v>0.969584060863058</v>
      </c>
      <c s="28" r="X1460">
        <f>(AA1460+AB1460)*AC1460</f>
        <v>40.09</v>
      </c>
      <c s="10" r="Y1460"/>
      <c s="22" r="AA1460">
        <v>37.3</v>
      </c>
      <c s="22" r="AB1460">
        <v>2.79</v>
      </c>
      <c s="22" r="AC1460">
        <v>1</v>
      </c>
      <c s="22" r="AD1460">
        <v>0.97</v>
      </c>
    </row>
    <row customHeight="1" r="1461" ht="12.0">
      <c s="13" r="A1461">
        <v>41335.7916666667</v>
      </c>
      <c s="16" r="B1461">
        <v>41335.7916666667</v>
      </c>
      <c s="13" r="C1461">
        <f>A1461+TIME(5,0,0)</f>
        <v>41336</v>
      </c>
      <c s="17" r="D1461">
        <f>DATE(YEAR(C1461),MONTH(C1461),DAY(C1461))</f>
        <v>41336</v>
      </c>
      <c s="18" r="E1461">
        <f>HOUR(C1461)</f>
        <v>0</v>
      </c>
      <c t="str" s="18" r="F1461">
        <f>CONCATENATE("LMsched:",(H1461*1000))</f>
        <v>LMsched:32000</v>
      </c>
      <c s="11" r="G1461">
        <v>32</v>
      </c>
      <c s="6" r="H1461">
        <v>32</v>
      </c>
      <c s="25" r="I1461">
        <v>0</v>
      </c>
      <c t="str" s="18" r="J1461">
        <f>CONCATENATE("LMbid:",(G1461*1000))</f>
        <v>LMbid:32000</v>
      </c>
      <c t="str" s="18" r="K1461">
        <f>CONCATENATE("LMUnscheduled:",(I1461*1000))</f>
        <v>LMUnscheduled:0</v>
      </c>
      <c t="str" s="18" r="L1461">
        <f>CONCATENATE("LMPlanned:",(N1461*1000))</f>
        <v>LMPlanned:0</v>
      </c>
      <c t="str" s="18" r="M1461">
        <f>CONCATENATE("LMSettled:",(P1461*1000))</f>
        <v>LMSettled:32000</v>
      </c>
      <c s="25" r="N1461">
        <v>0</v>
      </c>
      <c t="s" s="24" r="O1461">
        <v>30</v>
      </c>
      <c s="6" r="P1461">
        <v>32</v>
      </c>
      <c s="10" r="Q1461">
        <v>-1</v>
      </c>
      <c s="28" r="R1461">
        <v>-47.26</v>
      </c>
      <c s="28" r="S1461">
        <v>1432.47</v>
      </c>
      <c s="10" r="T1461"/>
      <c s="20" r="U1461">
        <f>X1461*32</f>
        <v>1507.84</v>
      </c>
      <c s="29" r="V1461">
        <f>IF((U1461=0),0,(S1461/U1461))</f>
        <v>0.95001459040747</v>
      </c>
      <c s="28" r="X1461">
        <f>(AA1461+AB1461)*AC1461</f>
        <v>47.12</v>
      </c>
      <c s="10" r="Y1461"/>
      <c s="22" r="AA1461">
        <v>45.01</v>
      </c>
      <c s="22" r="AB1461">
        <v>2.11</v>
      </c>
      <c s="22" r="AC1461">
        <v>1</v>
      </c>
      <c s="22" r="AD1461">
        <v>0.95</v>
      </c>
    </row>
    <row customHeight="1" r="1462" ht="12.0">
      <c s="13" r="A1462">
        <v>41335.8333333333</v>
      </c>
      <c s="16" r="B1462">
        <v>41335.8333333333</v>
      </c>
      <c s="13" r="C1462">
        <f>A1462+TIME(5,0,0)</f>
        <v>41336.0416666667</v>
      </c>
      <c s="17" r="D1462">
        <f>DATE(YEAR(C1462),MONTH(C1462),DAY(C1462))</f>
        <v>41336</v>
      </c>
      <c s="18" r="E1462">
        <f>HOUR(C1462)</f>
        <v>1</v>
      </c>
      <c t="str" s="18" r="F1462">
        <f>CONCATENATE("LMsched:",(H1462*1000))</f>
        <v>LMsched:32000</v>
      </c>
      <c s="11" r="G1462">
        <v>32</v>
      </c>
      <c s="6" r="H1462">
        <v>32</v>
      </c>
      <c s="25" r="I1462">
        <v>0</v>
      </c>
      <c t="str" s="18" r="J1462">
        <f>CONCATENATE("LMbid:",(G1462*1000))</f>
        <v>LMbid:32000</v>
      </c>
      <c t="str" s="18" r="K1462">
        <f>CONCATENATE("LMUnscheduled:",(I1462*1000))</f>
        <v>LMUnscheduled:0</v>
      </c>
      <c t="str" s="18" r="L1462">
        <f>CONCATENATE("LMPlanned:",(N1462*1000))</f>
        <v>LMPlanned:0</v>
      </c>
      <c t="str" s="18" r="M1462">
        <f>CONCATENATE("LMSettled:",(P1462*1000))</f>
        <v>LMSettled:32000</v>
      </c>
      <c s="25" r="N1462">
        <v>0</v>
      </c>
      <c t="s" s="24" r="O1462">
        <v>30</v>
      </c>
      <c s="6" r="P1462">
        <v>32</v>
      </c>
      <c s="10" r="Q1462">
        <v>-2</v>
      </c>
      <c s="28" r="R1462">
        <v>-86.86</v>
      </c>
      <c s="28" r="S1462">
        <v>604.64</v>
      </c>
      <c s="10" r="T1462"/>
      <c s="20" r="U1462">
        <f>X1462*32</f>
        <v>618.88</v>
      </c>
      <c s="29" r="V1462">
        <f>IF((U1462=0),0,(S1462/U1462))</f>
        <v>0.97699069286453</v>
      </c>
      <c s="28" r="X1462">
        <f>(AA1462+AB1462)*AC1462</f>
        <v>19.34</v>
      </c>
      <c s="10" r="Y1462"/>
      <c s="22" r="AA1462">
        <v>17.11</v>
      </c>
      <c s="22" r="AB1462">
        <v>2.23</v>
      </c>
      <c s="22" r="AC1462">
        <v>1</v>
      </c>
      <c s="22" r="AD1462">
        <v>0.98</v>
      </c>
    </row>
    <row customHeight="1" r="1463" ht="12.0">
      <c s="13" r="A1463">
        <v>41335.875</v>
      </c>
      <c s="16" r="B1463">
        <v>41335.875</v>
      </c>
      <c s="13" r="C1463">
        <f>A1463+TIME(5,0,0)</f>
        <v>41336.0833333333</v>
      </c>
      <c s="17" r="D1463">
        <f>DATE(YEAR(C1463),MONTH(C1463),DAY(C1463))</f>
        <v>41336</v>
      </c>
      <c s="18" r="E1463">
        <f>HOUR(C1463)</f>
        <v>2</v>
      </c>
      <c t="str" s="18" r="F1463">
        <f>CONCATENATE("LMsched:",(H1463*1000))</f>
        <v>LMsched:32000</v>
      </c>
      <c s="11" r="G1463">
        <v>32</v>
      </c>
      <c s="6" r="H1463">
        <v>32</v>
      </c>
      <c s="25" r="I1463">
        <v>0</v>
      </c>
      <c t="str" s="18" r="J1463">
        <f>CONCATENATE("LMbid:",(G1463*1000))</f>
        <v>LMbid:32000</v>
      </c>
      <c t="str" s="18" r="K1463">
        <f>CONCATENATE("LMUnscheduled:",(I1463*1000))</f>
        <v>LMUnscheduled:0</v>
      </c>
      <c t="str" s="18" r="L1463">
        <f>CONCATENATE("LMPlanned:",(N1463*1000))</f>
        <v>LMPlanned:0</v>
      </c>
      <c t="str" s="18" r="M1463">
        <f>CONCATENATE("LMSettled:",(P1463*1000))</f>
        <v>LMSettled:32000</v>
      </c>
      <c s="25" r="N1463">
        <v>0</v>
      </c>
      <c t="s" s="24" r="O1463">
        <v>30</v>
      </c>
      <c s="6" r="P1463">
        <v>32</v>
      </c>
      <c s="10" r="Q1463">
        <v>0</v>
      </c>
      <c s="28" r="R1463">
        <v>0</v>
      </c>
      <c s="28" r="S1463">
        <v>424.46</v>
      </c>
      <c s="10" r="T1463"/>
      <c s="20" r="U1463">
        <f>X1463*32</f>
        <v>434.56</v>
      </c>
      <c s="29" r="V1463">
        <f>IF((U1463=0),0,(S1463/U1463))</f>
        <v>0.976758100147275</v>
      </c>
      <c s="28" r="X1463">
        <f>(AA1463+AB1463)*AC1463</f>
        <v>13.58</v>
      </c>
      <c s="10" r="Y1463"/>
      <c s="22" r="AA1463">
        <v>10.67</v>
      </c>
      <c s="22" r="AB1463">
        <v>2.91</v>
      </c>
      <c s="22" r="AC1463">
        <v>1</v>
      </c>
      <c s="22" r="AD1463">
        <v>0.98</v>
      </c>
    </row>
    <row customHeight="1" r="1464" ht="12.0">
      <c s="13" r="A1464">
        <v>41335.9166666667</v>
      </c>
      <c s="16" r="B1464">
        <v>41335.9166666667</v>
      </c>
      <c s="13" r="C1464">
        <f>A1464+TIME(5,0,0)</f>
        <v>41336.125</v>
      </c>
      <c s="17" r="D1464">
        <f>DATE(YEAR(C1464),MONTH(C1464),DAY(C1464))</f>
        <v>41336</v>
      </c>
      <c s="18" r="E1464">
        <f>HOUR(C1464)</f>
        <v>3</v>
      </c>
      <c t="str" s="18" r="F1464">
        <f>CONCATENATE("LMsched:",(H1464*1000))</f>
        <v>LMsched:32000</v>
      </c>
      <c s="11" r="G1464">
        <v>32</v>
      </c>
      <c s="6" r="H1464">
        <v>32</v>
      </c>
      <c s="25" r="I1464">
        <v>0</v>
      </c>
      <c t="str" s="18" r="J1464">
        <f>CONCATENATE("LMbid:",(G1464*1000))</f>
        <v>LMbid:32000</v>
      </c>
      <c t="str" s="18" r="K1464">
        <f>CONCATENATE("LMUnscheduled:",(I1464*1000))</f>
        <v>LMUnscheduled:0</v>
      </c>
      <c t="str" s="18" r="L1464">
        <f>CONCATENATE("LMPlanned:",(N1464*1000))</f>
        <v>LMPlanned:0</v>
      </c>
      <c t="str" s="18" r="M1464">
        <f>CONCATENATE("LMSettled:",(P1464*1000))</f>
        <v>LMSettled:32000</v>
      </c>
      <c s="25" r="N1464">
        <v>0</v>
      </c>
      <c t="s" s="24" r="O1464">
        <v>30</v>
      </c>
      <c s="6" r="P1464">
        <v>32</v>
      </c>
      <c s="10" r="Q1464">
        <v>-2</v>
      </c>
      <c s="28" r="R1464">
        <v>-93.58</v>
      </c>
      <c s="28" r="S1464">
        <v>1562.95</v>
      </c>
      <c s="10" r="T1464"/>
      <c s="20" r="U1464">
        <f>X1464*32</f>
        <v>1614.08</v>
      </c>
      <c s="29" r="V1464">
        <f>IF((U1464=0),0,(S1464/U1464))</f>
        <v>0.968322511895321</v>
      </c>
      <c s="28" r="X1464">
        <f>(AA1464+AB1464)*AC1464</f>
        <v>50.44</v>
      </c>
      <c s="10" r="Y1464"/>
      <c s="22" r="AA1464">
        <v>45.6</v>
      </c>
      <c s="22" r="AB1464">
        <v>4.84</v>
      </c>
      <c s="22" r="AC1464">
        <v>1</v>
      </c>
      <c s="22" r="AD1464">
        <v>0.97</v>
      </c>
    </row>
    <row customHeight="1" r="1465" ht="12.0">
      <c s="13" r="A1465">
        <v>41335.9583333333</v>
      </c>
      <c s="16" r="B1465">
        <v>41335.9583333333</v>
      </c>
      <c s="13" r="C1465">
        <f>A1465+TIME(5,0,0)</f>
        <v>41336.1666666667</v>
      </c>
      <c s="17" r="D1465">
        <f>DATE(YEAR(C1465),MONTH(C1465),DAY(C1465))</f>
        <v>41336</v>
      </c>
      <c s="18" r="E1465">
        <f>HOUR(C1465)</f>
        <v>4</v>
      </c>
      <c t="str" s="18" r="F1465">
        <f>CONCATENATE("LMsched:",(H1465*1000))</f>
        <v>LMsched:32000</v>
      </c>
      <c s="11" r="G1465">
        <v>32</v>
      </c>
      <c s="6" r="H1465">
        <v>32</v>
      </c>
      <c s="25" r="I1465">
        <v>0</v>
      </c>
      <c t="str" s="18" r="J1465">
        <f>CONCATENATE("LMbid:",(G1465*1000))</f>
        <v>LMbid:32000</v>
      </c>
      <c t="str" s="18" r="K1465">
        <f>CONCATENATE("LMUnscheduled:",(I1465*1000))</f>
        <v>LMUnscheduled:0</v>
      </c>
      <c t="str" s="18" r="L1465">
        <f>CONCATENATE("LMPlanned:",(N1465*1000))</f>
        <v>LMPlanned:0</v>
      </c>
      <c t="str" s="18" r="M1465">
        <f>CONCATENATE("LMSettled:",(P1465*1000))</f>
        <v>LMSettled:32000</v>
      </c>
      <c s="25" r="N1465">
        <v>0</v>
      </c>
      <c t="s" s="24" r="O1465">
        <v>30</v>
      </c>
      <c s="6" r="P1465">
        <v>32</v>
      </c>
      <c s="10" r="Q1465">
        <v>0</v>
      </c>
      <c s="28" r="R1465">
        <v>0</v>
      </c>
      <c s="28" r="S1465">
        <v>1149.49</v>
      </c>
      <c s="10" r="T1465"/>
      <c s="20" r="U1465">
        <f>X1465*32</f>
        <v>1180.16</v>
      </c>
      <c s="29" r="V1465">
        <f>IF((U1465=0),0,(S1465/U1465))</f>
        <v>0.974011998373102</v>
      </c>
      <c s="28" r="X1465">
        <f>(AA1465+AB1465)*AC1465</f>
        <v>36.88</v>
      </c>
      <c s="10" r="Y1465"/>
      <c s="22" r="AA1465">
        <v>34.59</v>
      </c>
      <c s="22" r="AB1465">
        <v>2.29</v>
      </c>
      <c s="22" r="AC1465">
        <v>1</v>
      </c>
      <c s="22" r="AD1465">
        <v>0.97</v>
      </c>
    </row>
    <row customHeight="1" r="1466" ht="12.0">
      <c s="13" r="A1466">
        <v>41336</v>
      </c>
      <c s="16" r="B1466">
        <v>41336</v>
      </c>
      <c s="13" r="C1466">
        <f>A1466+TIME(5,0,0)</f>
        <v>41336.2083333333</v>
      </c>
      <c s="17" r="D1466">
        <f>DATE(YEAR(C1466),MONTH(C1466),DAY(C1466))</f>
        <v>41336</v>
      </c>
      <c s="18" r="E1466">
        <f>HOUR(C1466)</f>
        <v>5</v>
      </c>
      <c t="str" s="18" r="F1466">
        <f>CONCATENATE("LMsched:",(H1466*1000))</f>
        <v>LMsched:32000</v>
      </c>
      <c s="11" r="G1466">
        <v>32</v>
      </c>
      <c s="6" r="H1466">
        <v>32</v>
      </c>
      <c s="25" r="I1466">
        <v>0</v>
      </c>
      <c t="str" s="18" r="J1466">
        <f>CONCATENATE("LMbid:",(G1466*1000))</f>
        <v>LMbid:32000</v>
      </c>
      <c t="str" s="18" r="K1466">
        <f>CONCATENATE("LMUnscheduled:",(I1466*1000))</f>
        <v>LMUnscheduled:0</v>
      </c>
      <c t="str" s="18" r="L1466">
        <f>CONCATENATE("LMPlanned:",(N1466*1000))</f>
        <v>LMPlanned:0</v>
      </c>
      <c t="str" s="18" r="M1466">
        <f>CONCATENATE("LMSettled:",(P1466*1000))</f>
        <v>LMSettled:32000</v>
      </c>
      <c s="25" r="N1466">
        <v>0</v>
      </c>
      <c t="s" s="24" r="O1466">
        <v>30</v>
      </c>
      <c s="6" r="P1466">
        <v>32</v>
      </c>
      <c s="10" r="Q1466">
        <v>-3</v>
      </c>
      <c s="28" r="R1466">
        <v>-111.54</v>
      </c>
      <c s="28" r="S1466">
        <v>1026.41</v>
      </c>
      <c s="10" r="T1466"/>
      <c s="20" r="U1466">
        <f>X1466*32</f>
        <v>1089.92</v>
      </c>
      <c s="29" r="V1466">
        <f>IF((U1466=0),0,(S1466/U1466))</f>
        <v>0.941729668232531</v>
      </c>
      <c s="28" r="X1466">
        <f>(AA1466+AB1466)*AC1466</f>
        <v>34.06</v>
      </c>
      <c s="10" r="Y1466"/>
      <c s="22" r="AA1466">
        <v>32.01</v>
      </c>
      <c s="22" r="AB1466">
        <v>2.05</v>
      </c>
      <c s="22" r="AC1466">
        <v>1</v>
      </c>
      <c s="22" r="AD1466">
        <v>0.94</v>
      </c>
    </row>
    <row customHeight="1" r="1467" ht="12.0">
      <c s="13" r="A1467">
        <v>41336.0416666667</v>
      </c>
      <c s="16" r="B1467">
        <v>41336.0416666667</v>
      </c>
      <c s="13" r="C1467">
        <f>A1467+TIME(5,0,0)</f>
        <v>41336.25</v>
      </c>
      <c s="17" r="D1467">
        <f>DATE(YEAR(C1467),MONTH(C1467),DAY(C1467))</f>
        <v>41336</v>
      </c>
      <c s="18" r="E1467">
        <f>HOUR(C1467)</f>
        <v>6</v>
      </c>
      <c t="str" s="18" r="F1467">
        <f>CONCATENATE("LMsched:",(H1467*1000))</f>
        <v>LMsched:32000</v>
      </c>
      <c s="11" r="G1467">
        <v>32</v>
      </c>
      <c s="6" r="H1467">
        <v>32</v>
      </c>
      <c s="25" r="I1467">
        <v>0</v>
      </c>
      <c t="str" s="18" r="J1467">
        <f>CONCATENATE("LMbid:",(G1467*1000))</f>
        <v>LMbid:32000</v>
      </c>
      <c t="str" s="18" r="K1467">
        <f>CONCATENATE("LMUnscheduled:",(I1467*1000))</f>
        <v>LMUnscheduled:0</v>
      </c>
      <c t="str" s="18" r="L1467">
        <f>CONCATENATE("LMPlanned:",(N1467*1000))</f>
        <v>LMPlanned:0</v>
      </c>
      <c t="str" s="18" r="M1467">
        <f>CONCATENATE("LMSettled:",(P1467*1000))</f>
        <v>LMSettled:32000</v>
      </c>
      <c s="25" r="N1467">
        <v>0</v>
      </c>
      <c t="s" s="24" r="O1467">
        <v>30</v>
      </c>
      <c s="6" r="P1467">
        <v>32</v>
      </c>
      <c s="10" r="Q1467">
        <v>0</v>
      </c>
      <c s="28" r="R1467">
        <v>0</v>
      </c>
      <c s="28" r="S1467">
        <v>594.9</v>
      </c>
      <c s="10" r="T1467"/>
      <c s="20" r="U1467">
        <f>X1467*32</f>
        <v>608.96</v>
      </c>
      <c s="29" r="V1467">
        <f>IF((U1467=0),0,(S1467/U1467))</f>
        <v>0.976911455596426</v>
      </c>
      <c s="28" r="X1467">
        <f>(AA1467+AB1467)*AC1467</f>
        <v>19.03</v>
      </c>
      <c s="10" r="Y1467"/>
      <c s="22" r="AA1467">
        <v>18.16</v>
      </c>
      <c s="22" r="AB1467">
        <v>0.87</v>
      </c>
      <c s="22" r="AC1467">
        <v>1</v>
      </c>
      <c s="22" r="AD1467">
        <v>0.98</v>
      </c>
    </row>
    <row customHeight="1" r="1468" ht="12.0">
      <c s="13" r="A1468">
        <v>41336.0833333333</v>
      </c>
      <c s="16" r="B1468">
        <v>41336.0833333333</v>
      </c>
      <c s="13" r="C1468">
        <f>A1468+TIME(5,0,0)</f>
        <v>41336.2916666667</v>
      </c>
      <c s="17" r="D1468">
        <f>DATE(YEAR(C1468),MONTH(C1468),DAY(C1468))</f>
        <v>41336</v>
      </c>
      <c s="18" r="E1468">
        <f>HOUR(C1468)</f>
        <v>7</v>
      </c>
      <c t="str" s="18" r="F1468">
        <f>CONCATENATE("LMsched:",(H1468*1000))</f>
        <v>LMsched:32000</v>
      </c>
      <c s="11" r="G1468">
        <v>32</v>
      </c>
      <c s="6" r="H1468">
        <v>32</v>
      </c>
      <c s="25" r="I1468">
        <v>0</v>
      </c>
      <c t="str" s="18" r="J1468">
        <f>CONCATENATE("LMbid:",(G1468*1000))</f>
        <v>LMbid:32000</v>
      </c>
      <c t="str" s="18" r="K1468">
        <f>CONCATENATE("LMUnscheduled:",(I1468*1000))</f>
        <v>LMUnscheduled:0</v>
      </c>
      <c t="str" s="18" r="L1468">
        <f>CONCATENATE("LMPlanned:",(N1468*1000))</f>
        <v>LMPlanned:0</v>
      </c>
      <c t="str" s="18" r="M1468">
        <f>CONCATENATE("LMSettled:",(P1468*1000))</f>
        <v>LMSettled:32000</v>
      </c>
      <c s="25" r="N1468">
        <v>0</v>
      </c>
      <c t="s" s="24" r="O1468">
        <v>30</v>
      </c>
      <c s="6" r="P1468">
        <v>32</v>
      </c>
      <c s="10" r="Q1468">
        <v>-2</v>
      </c>
      <c s="28" r="R1468">
        <v>-78.74</v>
      </c>
      <c s="28" r="S1468">
        <v>756.47</v>
      </c>
      <c s="10" r="T1468"/>
      <c s="20" r="U1468">
        <f>X1468*32</f>
        <v>773.76</v>
      </c>
      <c s="29" r="V1468">
        <f>IF((U1468=0),0,(S1468/U1468))</f>
        <v>0.977654569892473</v>
      </c>
      <c s="28" r="X1468">
        <f>(AA1468+AB1468)*AC1468</f>
        <v>24.18</v>
      </c>
      <c s="10" r="Y1468"/>
      <c s="22" r="AA1468">
        <v>22.05</v>
      </c>
      <c s="22" r="AB1468">
        <v>2.13</v>
      </c>
      <c s="22" r="AC1468">
        <v>1</v>
      </c>
      <c s="22" r="AD1468">
        <v>0.98</v>
      </c>
    </row>
    <row customHeight="1" r="1469" ht="12.0">
      <c s="13" r="A1469">
        <v>41336.125</v>
      </c>
      <c s="16" r="B1469">
        <v>41336.125</v>
      </c>
      <c s="13" r="C1469">
        <f>A1469+TIME(5,0,0)</f>
        <v>41336.3333333333</v>
      </c>
      <c s="17" r="D1469">
        <f>DATE(YEAR(C1469),MONTH(C1469),DAY(C1469))</f>
        <v>41336</v>
      </c>
      <c s="18" r="E1469">
        <f>HOUR(C1469)</f>
        <v>8</v>
      </c>
      <c t="str" s="18" r="F1469">
        <f>CONCATENATE("LMsched:",(H1469*1000))</f>
        <v>LMsched:32000</v>
      </c>
      <c s="11" r="G1469">
        <v>32</v>
      </c>
      <c s="6" r="H1469">
        <v>32</v>
      </c>
      <c s="25" r="I1469">
        <v>0</v>
      </c>
      <c t="str" s="18" r="J1469">
        <f>CONCATENATE("LMbid:",(G1469*1000))</f>
        <v>LMbid:32000</v>
      </c>
      <c t="str" s="18" r="K1469">
        <f>CONCATENATE("LMUnscheduled:",(I1469*1000))</f>
        <v>LMUnscheduled:0</v>
      </c>
      <c t="str" s="18" r="L1469">
        <f>CONCATENATE("LMPlanned:",(N1469*1000))</f>
        <v>LMPlanned:0</v>
      </c>
      <c t="str" s="18" r="M1469">
        <f>CONCATENATE("LMSettled:",(P1469*1000))</f>
        <v>LMSettled:32000</v>
      </c>
      <c s="25" r="N1469">
        <v>0</v>
      </c>
      <c t="s" s="24" r="O1469">
        <v>30</v>
      </c>
      <c s="6" r="P1469">
        <v>32</v>
      </c>
      <c s="10" r="Q1469">
        <v>-1</v>
      </c>
      <c s="28" r="R1469">
        <v>-37.17</v>
      </c>
      <c s="28" r="S1469">
        <v>759.08</v>
      </c>
      <c s="10" r="T1469"/>
      <c s="20" r="U1469">
        <f>X1469*32</f>
        <v>772.8</v>
      </c>
      <c s="29" r="V1469">
        <f>IF((U1469=0),0,(S1469/U1469))</f>
        <v>0.982246376811594</v>
      </c>
      <c s="28" r="X1469">
        <f>(AA1469+AB1469)*AC1469</f>
        <v>24.15</v>
      </c>
      <c s="10" r="Y1469"/>
      <c s="22" r="AA1469">
        <v>22.59</v>
      </c>
      <c s="22" r="AB1469">
        <v>1.56</v>
      </c>
      <c s="22" r="AC1469">
        <v>1</v>
      </c>
      <c s="22" r="AD1469">
        <v>0.98</v>
      </c>
    </row>
    <row customHeight="1" r="1470" ht="12.0">
      <c s="13" r="A1470">
        <v>41336.1666666667</v>
      </c>
      <c s="16" r="B1470">
        <v>41336.1666666667</v>
      </c>
      <c s="13" r="C1470">
        <f>A1470+TIME(5,0,0)</f>
        <v>41336.375</v>
      </c>
      <c s="17" r="D1470">
        <f>DATE(YEAR(C1470),MONTH(C1470),DAY(C1470))</f>
        <v>41336</v>
      </c>
      <c s="18" r="E1470">
        <f>HOUR(C1470)</f>
        <v>9</v>
      </c>
      <c t="str" s="18" r="F1470">
        <f>CONCATENATE("LMsched:",(H1470*1000))</f>
        <v>LMsched:32000</v>
      </c>
      <c s="11" r="G1470">
        <v>32</v>
      </c>
      <c s="6" r="H1470">
        <v>32</v>
      </c>
      <c s="25" r="I1470">
        <v>0</v>
      </c>
      <c t="str" s="18" r="J1470">
        <f>CONCATENATE("LMbid:",(G1470*1000))</f>
        <v>LMbid:32000</v>
      </c>
      <c t="str" s="18" r="K1470">
        <f>CONCATENATE("LMUnscheduled:",(I1470*1000))</f>
        <v>LMUnscheduled:0</v>
      </c>
      <c t="str" s="18" r="L1470">
        <f>CONCATENATE("LMPlanned:",(N1470*1000))</f>
        <v>LMPlanned:0</v>
      </c>
      <c t="str" s="18" r="M1470">
        <f>CONCATENATE("LMSettled:",(P1470*1000))</f>
        <v>LMSettled:32000</v>
      </c>
      <c s="25" r="N1470">
        <v>0</v>
      </c>
      <c t="s" s="24" r="O1470">
        <v>30</v>
      </c>
      <c s="6" r="P1470">
        <v>32</v>
      </c>
      <c s="10" r="Q1470">
        <v>0</v>
      </c>
      <c s="28" r="R1470">
        <v>0</v>
      </c>
      <c s="28" r="S1470">
        <v>973.14</v>
      </c>
      <c s="10" r="T1470"/>
      <c s="20" r="U1470">
        <f>X1470*32</f>
        <v>989.44</v>
      </c>
      <c s="29" r="V1470">
        <f>IF((U1470=0),0,(S1470/U1470))</f>
        <v>0.983526034928849</v>
      </c>
      <c s="28" r="X1470">
        <f>(AA1470+AB1470)*AC1470</f>
        <v>30.92</v>
      </c>
      <c s="10" r="Y1470"/>
      <c s="22" r="AA1470">
        <v>30.3</v>
      </c>
      <c s="22" r="AB1470">
        <v>0.62</v>
      </c>
      <c s="22" r="AC1470">
        <v>1</v>
      </c>
      <c s="22" r="AD1470">
        <v>0.98</v>
      </c>
    </row>
    <row customHeight="1" r="1471" ht="12.0">
      <c s="13" r="A1471">
        <v>41336.2083333333</v>
      </c>
      <c s="16" r="B1471">
        <v>41336.2083333333</v>
      </c>
      <c s="13" r="C1471">
        <f>A1471+TIME(5,0,0)</f>
        <v>41336.4166666667</v>
      </c>
      <c s="17" r="D1471">
        <f>DATE(YEAR(C1471),MONTH(C1471),DAY(C1471))</f>
        <v>41336</v>
      </c>
      <c s="18" r="E1471">
        <f>HOUR(C1471)</f>
        <v>10</v>
      </c>
      <c t="str" s="18" r="F1471">
        <f>CONCATENATE("LMsched:",(H1471*1000))</f>
        <v>LMsched:32000</v>
      </c>
      <c s="11" r="G1471">
        <v>32</v>
      </c>
      <c s="6" r="H1471">
        <v>32</v>
      </c>
      <c s="25" r="I1471">
        <v>0</v>
      </c>
      <c t="str" s="18" r="J1471">
        <f>CONCATENATE("LMbid:",(G1471*1000))</f>
        <v>LMbid:32000</v>
      </c>
      <c t="str" s="18" r="K1471">
        <f>CONCATENATE("LMUnscheduled:",(I1471*1000))</f>
        <v>LMUnscheduled:0</v>
      </c>
      <c t="str" s="18" r="L1471">
        <f>CONCATENATE("LMPlanned:",(N1471*1000))</f>
        <v>LMPlanned:0</v>
      </c>
      <c t="str" s="18" r="M1471">
        <f>CONCATENATE("LMSettled:",(P1471*1000))</f>
        <v>LMSettled:32000</v>
      </c>
      <c s="25" r="N1471">
        <v>0</v>
      </c>
      <c t="s" s="24" r="O1471">
        <v>30</v>
      </c>
      <c s="6" r="P1471">
        <v>32</v>
      </c>
      <c s="10" r="Q1471">
        <v>-2</v>
      </c>
      <c s="28" r="R1471">
        <v>-68.06</v>
      </c>
      <c s="28" r="S1471">
        <v>540.31</v>
      </c>
      <c s="10" r="T1471"/>
      <c s="20" r="U1471">
        <f>X1471*32</f>
        <v>553.28</v>
      </c>
      <c s="29" r="V1471">
        <f>IF((U1471=0),0,(S1471/U1471))</f>
        <v>0.976557981492192</v>
      </c>
      <c s="28" r="X1471">
        <f>(AA1471+AB1471)*AC1471</f>
        <v>17.29</v>
      </c>
      <c s="10" r="Y1471"/>
      <c s="22" r="AA1471">
        <v>15.55</v>
      </c>
      <c s="22" r="AB1471">
        <v>1.74</v>
      </c>
      <c s="22" r="AC1471">
        <v>1</v>
      </c>
      <c s="22" r="AD1471">
        <v>0.98</v>
      </c>
    </row>
    <row customHeight="1" r="1472" ht="12.0">
      <c s="13" r="A1472">
        <v>41336.25</v>
      </c>
      <c s="16" r="B1472">
        <v>41336.25</v>
      </c>
      <c s="13" r="C1472">
        <f>A1472+TIME(5,0,0)</f>
        <v>41336.4583333333</v>
      </c>
      <c s="17" r="D1472">
        <f>DATE(YEAR(C1472),MONTH(C1472),DAY(C1472))</f>
        <v>41336</v>
      </c>
      <c s="18" r="E1472">
        <f>HOUR(C1472)</f>
        <v>11</v>
      </c>
      <c t="str" s="18" r="F1472">
        <f>CONCATENATE("LMsched:",(H1472*1000))</f>
        <v>LMsched:32000</v>
      </c>
      <c s="11" r="G1472">
        <v>32</v>
      </c>
      <c s="6" r="H1472">
        <v>32</v>
      </c>
      <c s="25" r="I1472">
        <v>0</v>
      </c>
      <c t="str" s="18" r="J1472">
        <f>CONCATENATE("LMbid:",(G1472*1000))</f>
        <v>LMbid:32000</v>
      </c>
      <c t="str" s="18" r="K1472">
        <f>CONCATENATE("LMUnscheduled:",(I1472*1000))</f>
        <v>LMUnscheduled:0</v>
      </c>
      <c t="str" s="18" r="L1472">
        <f>CONCATENATE("LMPlanned:",(N1472*1000))</f>
        <v>LMPlanned:0</v>
      </c>
      <c t="str" s="18" r="M1472">
        <f>CONCATENATE("LMSettled:",(P1472*1000))</f>
        <v>LMSettled:32000</v>
      </c>
      <c s="25" r="N1472">
        <v>0</v>
      </c>
      <c t="s" s="24" r="O1472">
        <v>30</v>
      </c>
      <c s="6" r="P1472">
        <v>32</v>
      </c>
      <c s="10" r="Q1472">
        <v>-1</v>
      </c>
      <c s="28" r="R1472">
        <v>-33.6</v>
      </c>
      <c s="28" r="S1472">
        <v>562.38</v>
      </c>
      <c s="10" r="T1472"/>
      <c s="20" r="U1472">
        <f>X1472*32</f>
        <v>573.44</v>
      </c>
      <c s="29" r="V1472">
        <f>IF((U1472=0),0,(S1472/U1472))</f>
        <v>0.980712890625</v>
      </c>
      <c s="28" r="X1472">
        <f>(AA1472+AB1472)*AC1472</f>
        <v>17.92</v>
      </c>
      <c s="10" r="Y1472"/>
      <c s="22" r="AA1472">
        <v>15.02</v>
      </c>
      <c s="22" r="AB1472">
        <v>2.9</v>
      </c>
      <c s="22" r="AC1472">
        <v>1</v>
      </c>
      <c s="22" r="AD1472">
        <v>0.98</v>
      </c>
    </row>
    <row customHeight="1" r="1473" ht="12.0">
      <c s="13" r="A1473">
        <v>41336.2916666667</v>
      </c>
      <c s="16" r="B1473">
        <v>41336.2916666667</v>
      </c>
      <c s="13" r="C1473">
        <f>A1473+TIME(5,0,0)</f>
        <v>41336.5</v>
      </c>
      <c s="17" r="D1473">
        <f>DATE(YEAR(C1473),MONTH(C1473),DAY(C1473))</f>
        <v>41336</v>
      </c>
      <c s="18" r="E1473">
        <f>HOUR(C1473)</f>
        <v>12</v>
      </c>
      <c t="str" s="18" r="F1473">
        <f>CONCATENATE("LMsched:",(H1473*1000))</f>
        <v>LMsched:32000</v>
      </c>
      <c s="11" r="G1473">
        <v>32</v>
      </c>
      <c s="6" r="H1473">
        <v>32</v>
      </c>
      <c s="25" r="I1473">
        <v>0</v>
      </c>
      <c t="str" s="18" r="J1473">
        <f>CONCATENATE("LMbid:",(G1473*1000))</f>
        <v>LMbid:32000</v>
      </c>
      <c t="str" s="18" r="K1473">
        <f>CONCATENATE("LMUnscheduled:",(I1473*1000))</f>
        <v>LMUnscheduled:0</v>
      </c>
      <c t="str" s="18" r="L1473">
        <f>CONCATENATE("LMPlanned:",(N1473*1000))</f>
        <v>LMPlanned:0</v>
      </c>
      <c t="str" s="18" r="M1473">
        <f>CONCATENATE("LMSettled:",(P1473*1000))</f>
        <v>LMSettled:32000</v>
      </c>
      <c s="25" r="N1473">
        <v>0</v>
      </c>
      <c t="s" s="24" r="O1473">
        <v>30</v>
      </c>
      <c s="6" r="P1473">
        <v>32</v>
      </c>
      <c s="10" r="Q1473">
        <v>-1</v>
      </c>
      <c s="28" r="R1473">
        <v>-33.34</v>
      </c>
      <c s="28" r="S1473">
        <v>819.48</v>
      </c>
      <c s="10" r="T1473"/>
      <c s="20" r="U1473">
        <f>X1473*32</f>
        <v>849.28</v>
      </c>
      <c s="29" r="V1473">
        <f>IF((U1473=0),0,(S1473/U1473))</f>
        <v>0.96491145440844</v>
      </c>
      <c s="28" r="X1473">
        <f>(AA1473+AB1473)*AC1473</f>
        <v>26.54</v>
      </c>
      <c s="10" r="Y1473"/>
      <c s="22" r="AA1473">
        <v>24.3</v>
      </c>
      <c s="22" r="AB1473">
        <v>2.24</v>
      </c>
      <c s="22" r="AC1473">
        <v>1</v>
      </c>
      <c s="22" r="AD1473">
        <v>0.96</v>
      </c>
    </row>
    <row customHeight="1" r="1474" ht="12.0">
      <c s="13" r="A1474">
        <v>41336.3333333333</v>
      </c>
      <c s="16" r="B1474">
        <v>41336.3333333333</v>
      </c>
      <c s="13" r="C1474">
        <f>A1474+TIME(5,0,0)</f>
        <v>41336.5416666667</v>
      </c>
      <c s="17" r="D1474">
        <f>DATE(YEAR(C1474),MONTH(C1474),DAY(C1474))</f>
        <v>41336</v>
      </c>
      <c s="18" r="E1474">
        <f>HOUR(C1474)</f>
        <v>13</v>
      </c>
      <c t="str" s="18" r="F1474">
        <f>CONCATENATE("LMsched:",(H1474*1000))</f>
        <v>LMsched:32000</v>
      </c>
      <c s="11" r="G1474">
        <v>32</v>
      </c>
      <c s="6" r="H1474">
        <v>32</v>
      </c>
      <c s="25" r="I1474">
        <v>0</v>
      </c>
      <c t="str" s="18" r="J1474">
        <f>CONCATENATE("LMbid:",(G1474*1000))</f>
        <v>LMbid:32000</v>
      </c>
      <c t="str" s="18" r="K1474">
        <f>CONCATENATE("LMUnscheduled:",(I1474*1000))</f>
        <v>LMUnscheduled:0</v>
      </c>
      <c t="str" s="18" r="L1474">
        <f>CONCATENATE("LMPlanned:",(N1474*1000))</f>
        <v>LMPlanned:0</v>
      </c>
      <c t="str" s="18" r="M1474">
        <f>CONCATENATE("LMSettled:",(P1474*1000))</f>
        <v>LMSettled:32000</v>
      </c>
      <c s="25" r="N1474">
        <v>0</v>
      </c>
      <c t="s" s="24" r="O1474">
        <v>30</v>
      </c>
      <c s="6" r="P1474">
        <v>32</v>
      </c>
      <c s="10" r="Q1474">
        <v>-1</v>
      </c>
      <c s="28" r="R1474">
        <v>-32.25</v>
      </c>
      <c s="28" r="S1474">
        <v>694.34</v>
      </c>
      <c s="10" r="T1474"/>
      <c s="20" r="U1474">
        <f>X1474*32</f>
        <v>718.72</v>
      </c>
      <c s="29" r="V1474">
        <f>IF((U1474=0),0,(S1474/U1474))</f>
        <v>0.966078584149599</v>
      </c>
      <c s="28" r="X1474">
        <f>(AA1474+AB1474)*AC1474</f>
        <v>22.46</v>
      </c>
      <c s="10" r="Y1474"/>
      <c s="22" r="AA1474">
        <v>18.93</v>
      </c>
      <c s="22" r="AB1474">
        <v>3.53</v>
      </c>
      <c s="22" r="AC1474">
        <v>1</v>
      </c>
      <c s="22" r="AD1474">
        <v>0.97</v>
      </c>
    </row>
    <row customHeight="1" r="1475" ht="12.0">
      <c s="13" r="A1475">
        <v>41336.375</v>
      </c>
      <c s="16" r="B1475">
        <v>41336.375</v>
      </c>
      <c s="13" r="C1475">
        <f>A1475+TIME(5,0,0)</f>
        <v>41336.5833333333</v>
      </c>
      <c s="17" r="D1475">
        <f>DATE(YEAR(C1475),MONTH(C1475),DAY(C1475))</f>
        <v>41336</v>
      </c>
      <c s="18" r="E1475">
        <f>HOUR(C1475)</f>
        <v>14</v>
      </c>
      <c t="str" s="18" r="F1475">
        <f>CONCATENATE("LMsched:",(H1475*1000))</f>
        <v>LMsched:32000</v>
      </c>
      <c s="11" r="G1475">
        <v>32</v>
      </c>
      <c s="6" r="H1475">
        <v>32</v>
      </c>
      <c s="25" r="I1475">
        <v>0</v>
      </c>
      <c t="str" s="18" r="J1475">
        <f>CONCATENATE("LMbid:",(G1475*1000))</f>
        <v>LMbid:32000</v>
      </c>
      <c t="str" s="18" r="K1475">
        <f>CONCATENATE("LMUnscheduled:",(I1475*1000))</f>
        <v>LMUnscheduled:0</v>
      </c>
      <c t="str" s="18" r="L1475">
        <f>CONCATENATE("LMPlanned:",(N1475*1000))</f>
        <v>LMPlanned:0</v>
      </c>
      <c t="str" s="18" r="M1475">
        <f>CONCATENATE("LMSettled:",(P1475*1000))</f>
        <v>LMSettled:32000</v>
      </c>
      <c s="25" r="N1475">
        <v>0</v>
      </c>
      <c t="s" s="24" r="O1475">
        <v>30</v>
      </c>
      <c s="6" r="P1475">
        <v>32</v>
      </c>
      <c s="10" r="Q1475">
        <v>-1</v>
      </c>
      <c s="28" r="R1475">
        <v>-36.13</v>
      </c>
      <c s="28" r="S1475">
        <v>822.96</v>
      </c>
      <c s="10" r="T1475"/>
      <c s="20" r="U1475">
        <f>X1475*32</f>
        <v>848.64</v>
      </c>
      <c s="29" r="V1475">
        <f>IF((U1475=0),0,(S1475/U1475))</f>
        <v>0.969739819004525</v>
      </c>
      <c s="28" r="X1475">
        <f>(AA1475+AB1475)*AC1475</f>
        <v>26.52</v>
      </c>
      <c s="10" r="Y1475"/>
      <c s="22" r="AA1475">
        <v>24.85</v>
      </c>
      <c s="22" r="AB1475">
        <v>1.67</v>
      </c>
      <c s="22" r="AC1475">
        <v>1</v>
      </c>
      <c s="22" r="AD1475">
        <v>0.97</v>
      </c>
    </row>
    <row customHeight="1" r="1476" ht="12.0">
      <c s="13" r="A1476">
        <v>41336.4166666667</v>
      </c>
      <c s="16" r="B1476">
        <v>41336.4166666667</v>
      </c>
      <c s="13" r="C1476">
        <f>A1476+TIME(5,0,0)</f>
        <v>41336.625</v>
      </c>
      <c s="17" r="D1476">
        <f>DATE(YEAR(C1476),MONTH(C1476),DAY(C1476))</f>
        <v>41336</v>
      </c>
      <c s="18" r="E1476">
        <f>HOUR(C1476)</f>
        <v>15</v>
      </c>
      <c t="str" s="18" r="F1476">
        <f>CONCATENATE("LMsched:",(H1476*1000))</f>
        <v>LMsched:32000</v>
      </c>
      <c s="11" r="G1476">
        <v>32</v>
      </c>
      <c s="6" r="H1476">
        <v>32</v>
      </c>
      <c s="25" r="I1476">
        <v>0</v>
      </c>
      <c t="str" s="18" r="J1476">
        <f>CONCATENATE("LMbid:",(G1476*1000))</f>
        <v>LMbid:32000</v>
      </c>
      <c t="str" s="18" r="K1476">
        <f>CONCATENATE("LMUnscheduled:",(I1476*1000))</f>
        <v>LMUnscheduled:0</v>
      </c>
      <c t="str" s="18" r="L1476">
        <f>CONCATENATE("LMPlanned:",(N1476*1000))</f>
        <v>LMPlanned:0</v>
      </c>
      <c t="str" s="18" r="M1476">
        <f>CONCATENATE("LMSettled:",(P1476*1000))</f>
        <v>LMSettled:32000</v>
      </c>
      <c s="25" r="N1476">
        <v>0</v>
      </c>
      <c t="s" s="24" r="O1476">
        <v>30</v>
      </c>
      <c s="6" r="P1476">
        <v>32</v>
      </c>
      <c s="10" r="Q1476">
        <v>-1</v>
      </c>
      <c s="28" r="R1476">
        <v>-44.45</v>
      </c>
      <c s="28" r="S1476">
        <v>1426.31</v>
      </c>
      <c s="10" r="T1476"/>
      <c s="20" r="U1476">
        <f>X1476*32</f>
        <v>1484.8</v>
      </c>
      <c s="29" r="V1476">
        <f>IF((U1476=0),0,(S1476/U1476))</f>
        <v>0.960607489224138</v>
      </c>
      <c s="28" r="X1476">
        <f>(AA1476+AB1476)*AC1476</f>
        <v>46.4</v>
      </c>
      <c s="10" r="Y1476"/>
      <c s="22" r="AA1476">
        <v>43.73</v>
      </c>
      <c s="22" r="AB1476">
        <v>2.67</v>
      </c>
      <c s="22" r="AC1476">
        <v>1</v>
      </c>
      <c s="22" r="AD1476">
        <v>0.96</v>
      </c>
    </row>
    <row customHeight="1" r="1477" ht="12.0">
      <c s="13" r="A1477">
        <v>41336.4583333333</v>
      </c>
      <c s="16" r="B1477">
        <v>41336.4583333333</v>
      </c>
      <c s="13" r="C1477">
        <f>A1477+TIME(5,0,0)</f>
        <v>41336.6666666667</v>
      </c>
      <c s="17" r="D1477">
        <f>DATE(YEAR(C1477),MONTH(C1477),DAY(C1477))</f>
        <v>41336</v>
      </c>
      <c s="18" r="E1477">
        <f>HOUR(C1477)</f>
        <v>16</v>
      </c>
      <c t="str" s="18" r="F1477">
        <f>CONCATENATE("LMsched:",(H1477*1000))</f>
        <v>LMsched:32000</v>
      </c>
      <c s="11" r="G1477">
        <v>32</v>
      </c>
      <c s="6" r="H1477">
        <v>32</v>
      </c>
      <c s="25" r="I1477">
        <v>0</v>
      </c>
      <c t="str" s="18" r="J1477">
        <f>CONCATENATE("LMbid:",(G1477*1000))</f>
        <v>LMbid:32000</v>
      </c>
      <c t="str" s="18" r="K1477">
        <f>CONCATENATE("LMUnscheduled:",(I1477*1000))</f>
        <v>LMUnscheduled:0</v>
      </c>
      <c t="str" s="18" r="L1477">
        <f>CONCATENATE("LMPlanned:",(N1477*1000))</f>
        <v>LMPlanned:0</v>
      </c>
      <c t="str" s="18" r="M1477">
        <f>CONCATENATE("LMSettled:",(P1477*1000))</f>
        <v>LMSettled:32000</v>
      </c>
      <c s="25" r="N1477">
        <v>0</v>
      </c>
      <c t="s" s="24" r="O1477">
        <v>30</v>
      </c>
      <c s="6" r="P1477">
        <v>32</v>
      </c>
      <c s="10" r="Q1477">
        <v>-2</v>
      </c>
      <c s="28" r="R1477">
        <v>-80.88</v>
      </c>
      <c s="28" r="S1477">
        <v>839.38</v>
      </c>
      <c s="10" r="T1477"/>
      <c s="20" r="U1477">
        <f>X1477*32</f>
        <v>877.12</v>
      </c>
      <c s="29" r="V1477">
        <f>IF((U1477=0),0,(S1477/U1477))</f>
        <v>0.956972820138636</v>
      </c>
      <c s="28" r="X1477">
        <f>(AA1477+AB1477)*AC1477</f>
        <v>27.41</v>
      </c>
      <c s="10" r="Y1477"/>
      <c s="22" r="AA1477">
        <v>27.23</v>
      </c>
      <c s="22" r="AB1477">
        <v>0.18</v>
      </c>
      <c s="22" r="AC1477">
        <v>1</v>
      </c>
      <c s="22" r="AD1477">
        <v>0.96</v>
      </c>
    </row>
    <row customHeight="1" r="1478" ht="12.0">
      <c s="13" r="A1478">
        <v>41336.5</v>
      </c>
      <c s="16" r="B1478">
        <v>41336.5</v>
      </c>
      <c s="13" r="C1478">
        <f>A1478+TIME(5,0,0)</f>
        <v>41336.7083333333</v>
      </c>
      <c s="17" r="D1478">
        <f>DATE(YEAR(C1478),MONTH(C1478),DAY(C1478))</f>
        <v>41336</v>
      </c>
      <c s="18" r="E1478">
        <f>HOUR(C1478)</f>
        <v>17</v>
      </c>
      <c t="str" s="18" r="F1478">
        <f>CONCATENATE("LMsched:",(H1478*1000))</f>
        <v>LMsched:32000</v>
      </c>
      <c s="11" r="G1478">
        <v>32</v>
      </c>
      <c s="6" r="H1478">
        <v>32</v>
      </c>
      <c s="25" r="I1478">
        <v>0</v>
      </c>
      <c t="str" s="18" r="J1478">
        <f>CONCATENATE("LMbid:",(G1478*1000))</f>
        <v>LMbid:32000</v>
      </c>
      <c t="str" s="18" r="K1478">
        <f>CONCATENATE("LMUnscheduled:",(I1478*1000))</f>
        <v>LMUnscheduled:0</v>
      </c>
      <c t="str" s="18" r="L1478">
        <f>CONCATENATE("LMPlanned:",(N1478*1000))</f>
        <v>LMPlanned:0</v>
      </c>
      <c t="str" s="18" r="M1478">
        <f>CONCATENATE("LMSettled:",(P1478*1000))</f>
        <v>LMSettled:32000</v>
      </c>
      <c s="25" r="N1478">
        <v>0</v>
      </c>
      <c t="s" s="24" r="O1478">
        <v>30</v>
      </c>
      <c s="6" r="P1478">
        <v>32</v>
      </c>
      <c s="10" r="Q1478">
        <v>-2</v>
      </c>
      <c s="28" r="R1478">
        <v>-77.44</v>
      </c>
      <c s="28" r="S1478">
        <v>889.7</v>
      </c>
      <c s="10" r="T1478"/>
      <c s="20" r="U1478">
        <f>X1478*32</f>
        <v>945.6</v>
      </c>
      <c s="29" r="V1478">
        <f>IF((U1478=0),0,(S1478/U1478))</f>
        <v>0.940884094754653</v>
      </c>
      <c s="28" r="X1478">
        <f>(AA1478+AB1478)*AC1478</f>
        <v>29.55</v>
      </c>
      <c s="10" r="Y1478"/>
      <c s="22" r="AA1478">
        <v>27.94</v>
      </c>
      <c s="22" r="AB1478">
        <v>1.61</v>
      </c>
      <c s="22" r="AC1478">
        <v>1</v>
      </c>
      <c s="22" r="AD1478">
        <v>0.94</v>
      </c>
    </row>
    <row customHeight="1" r="1479" ht="12.0">
      <c s="13" r="A1479">
        <v>41336.5416666667</v>
      </c>
      <c s="16" r="B1479">
        <v>41336.5416666667</v>
      </c>
      <c s="13" r="C1479">
        <f>A1479+TIME(5,0,0)</f>
        <v>41336.75</v>
      </c>
      <c s="17" r="D1479">
        <f>DATE(YEAR(C1479),MONTH(C1479),DAY(C1479))</f>
        <v>41336</v>
      </c>
      <c s="18" r="E1479">
        <f>HOUR(C1479)</f>
        <v>18</v>
      </c>
      <c t="str" s="18" r="F1479">
        <f>CONCATENATE("LMsched:",(H1479*1000))</f>
        <v>LMsched:32000</v>
      </c>
      <c s="11" r="G1479">
        <v>32</v>
      </c>
      <c s="6" r="H1479">
        <v>32</v>
      </c>
      <c s="25" r="I1479">
        <v>0</v>
      </c>
      <c t="str" s="18" r="J1479">
        <f>CONCATENATE("LMbid:",(G1479*1000))</f>
        <v>LMbid:32000</v>
      </c>
      <c t="str" s="18" r="K1479">
        <f>CONCATENATE("LMUnscheduled:",(I1479*1000))</f>
        <v>LMUnscheduled:0</v>
      </c>
      <c t="str" s="18" r="L1479">
        <f>CONCATENATE("LMPlanned:",(N1479*1000))</f>
        <v>LMPlanned:0</v>
      </c>
      <c t="str" s="18" r="M1479">
        <f>CONCATENATE("LMSettled:",(P1479*1000))</f>
        <v>LMSettled:32000</v>
      </c>
      <c s="25" r="N1479">
        <v>0</v>
      </c>
      <c t="s" s="24" r="O1479">
        <v>30</v>
      </c>
      <c s="6" r="P1479">
        <v>32</v>
      </c>
      <c s="10" r="Q1479">
        <v>0</v>
      </c>
      <c s="28" r="R1479">
        <v>0</v>
      </c>
      <c s="28" r="S1479">
        <v>923.66</v>
      </c>
      <c s="10" r="T1479"/>
      <c s="20" r="U1479">
        <f>X1479*32</f>
        <v>946.88</v>
      </c>
      <c s="29" r="V1479">
        <f>IF((U1479=0),0,(S1479/U1479))</f>
        <v>0.975477357215275</v>
      </c>
      <c s="28" r="X1479">
        <f>(AA1479+AB1479)*AC1479</f>
        <v>29.59</v>
      </c>
      <c s="10" r="Y1479"/>
      <c s="22" r="AA1479">
        <v>27.35</v>
      </c>
      <c s="22" r="AB1479">
        <v>2.24</v>
      </c>
      <c s="22" r="AC1479">
        <v>1</v>
      </c>
      <c s="22" r="AD1479">
        <v>0.98</v>
      </c>
    </row>
    <row customHeight="1" r="1480" ht="12.0">
      <c s="13" r="A1480">
        <v>41336.5833333333</v>
      </c>
      <c s="16" r="B1480">
        <v>41336.5833333333</v>
      </c>
      <c s="13" r="C1480">
        <f>A1480+TIME(5,0,0)</f>
        <v>41336.7916666667</v>
      </c>
      <c s="17" r="D1480">
        <f>DATE(YEAR(C1480),MONTH(C1480),DAY(C1480))</f>
        <v>41336</v>
      </c>
      <c s="18" r="E1480">
        <f>HOUR(C1480)</f>
        <v>19</v>
      </c>
      <c t="str" s="18" r="F1480">
        <f>CONCATENATE("LMsched:",(H1480*1000))</f>
        <v>LMsched:32000</v>
      </c>
      <c s="11" r="G1480">
        <v>32</v>
      </c>
      <c s="6" r="H1480">
        <v>32</v>
      </c>
      <c s="25" r="I1480">
        <v>0</v>
      </c>
      <c t="str" s="18" r="J1480">
        <f>CONCATENATE("LMbid:",(G1480*1000))</f>
        <v>LMbid:32000</v>
      </c>
      <c t="str" s="18" r="K1480">
        <f>CONCATENATE("LMUnscheduled:",(I1480*1000))</f>
        <v>LMUnscheduled:0</v>
      </c>
      <c t="str" s="18" r="L1480">
        <f>CONCATENATE("LMPlanned:",(N1480*1000))</f>
        <v>LMPlanned:0</v>
      </c>
      <c t="str" s="18" r="M1480">
        <f>CONCATENATE("LMSettled:",(P1480*1000))</f>
        <v>LMSettled:32000</v>
      </c>
      <c s="25" r="N1480">
        <v>0</v>
      </c>
      <c t="s" s="24" r="O1480">
        <v>30</v>
      </c>
      <c s="6" r="P1480">
        <v>32</v>
      </c>
      <c s="10" r="Q1480">
        <v>-1</v>
      </c>
      <c s="28" r="R1480">
        <v>-32.93</v>
      </c>
      <c s="28" r="S1480">
        <v>448.69</v>
      </c>
      <c s="10" r="T1480"/>
      <c s="20" r="U1480">
        <f>X1480*32</f>
        <v>457.92</v>
      </c>
      <c s="29" r="V1480">
        <f>IF((U1480=0),0,(S1480/U1480))</f>
        <v>0.979843640810622</v>
      </c>
      <c s="28" r="X1480">
        <f>(AA1480+AB1480)*AC1480</f>
        <v>14.31</v>
      </c>
      <c s="10" r="Y1480"/>
      <c s="22" r="AA1480">
        <v>12.22</v>
      </c>
      <c s="22" r="AB1480">
        <v>2.09</v>
      </c>
      <c s="22" r="AC1480">
        <v>1</v>
      </c>
      <c s="22" r="AD1480">
        <v>0.98</v>
      </c>
    </row>
    <row customHeight="1" r="1481" ht="12.0">
      <c s="13" r="A1481">
        <v>41336.625</v>
      </c>
      <c s="16" r="B1481">
        <v>41336.625</v>
      </c>
      <c s="13" r="C1481">
        <f>A1481+TIME(5,0,0)</f>
        <v>41336.8333333333</v>
      </c>
      <c s="17" r="D1481">
        <f>DATE(YEAR(C1481),MONTH(C1481),DAY(C1481))</f>
        <v>41336</v>
      </c>
      <c s="18" r="E1481">
        <f>HOUR(C1481)</f>
        <v>20</v>
      </c>
      <c t="str" s="18" r="F1481">
        <f>CONCATENATE("LMsched:",(H1481*1000))</f>
        <v>LMsched:32000</v>
      </c>
      <c s="11" r="G1481">
        <v>32</v>
      </c>
      <c s="6" r="H1481">
        <v>32</v>
      </c>
      <c s="25" r="I1481">
        <v>0</v>
      </c>
      <c t="str" s="18" r="J1481">
        <f>CONCATENATE("LMbid:",(G1481*1000))</f>
        <v>LMbid:32000</v>
      </c>
      <c t="str" s="18" r="K1481">
        <f>CONCATENATE("LMUnscheduled:",(I1481*1000))</f>
        <v>LMUnscheduled:0</v>
      </c>
      <c t="str" s="18" r="L1481">
        <f>CONCATENATE("LMPlanned:",(N1481*1000))</f>
        <v>LMPlanned:0</v>
      </c>
      <c t="str" s="18" r="M1481">
        <f>CONCATENATE("LMSettled:",(P1481*1000))</f>
        <v>LMSettled:32000</v>
      </c>
      <c s="25" r="N1481">
        <v>0</v>
      </c>
      <c t="s" s="24" r="O1481">
        <v>30</v>
      </c>
      <c s="6" r="P1481">
        <v>32</v>
      </c>
      <c s="10" r="Q1481">
        <v>-1</v>
      </c>
      <c s="28" r="R1481">
        <v>-30.97</v>
      </c>
      <c s="28" r="S1481">
        <v>667.39</v>
      </c>
      <c s="10" r="T1481"/>
      <c s="20" r="U1481">
        <f>X1481*32</f>
        <v>681.92</v>
      </c>
      <c s="29" r="V1481">
        <f>IF((U1481=0),0,(S1481/U1481))</f>
        <v>0.978692515251056</v>
      </c>
      <c s="28" r="X1481">
        <f>(AA1481+AB1481)*AC1481</f>
        <v>21.31</v>
      </c>
      <c s="10" r="Y1481"/>
      <c s="22" r="AA1481">
        <v>17.67</v>
      </c>
      <c s="22" r="AB1481">
        <v>3.64</v>
      </c>
      <c s="22" r="AC1481">
        <v>1</v>
      </c>
      <c s="22" r="AD1481">
        <v>0.98</v>
      </c>
    </row>
    <row customHeight="1" r="1482" ht="12.0">
      <c s="13" r="A1482">
        <v>41336.6666666667</v>
      </c>
      <c s="16" r="B1482">
        <v>41336.6666666667</v>
      </c>
      <c s="13" r="C1482">
        <f>A1482+TIME(5,0,0)</f>
        <v>41336.875</v>
      </c>
      <c s="17" r="D1482">
        <f>DATE(YEAR(C1482),MONTH(C1482),DAY(C1482))</f>
        <v>41336</v>
      </c>
      <c s="18" r="E1482">
        <f>HOUR(C1482)</f>
        <v>21</v>
      </c>
      <c t="str" s="18" r="F1482">
        <f>CONCATENATE("LMsched:",(H1482*1000))</f>
        <v>LMsched:32000</v>
      </c>
      <c s="11" r="G1482">
        <v>32</v>
      </c>
      <c s="6" r="H1482">
        <v>32</v>
      </c>
      <c s="25" r="I1482">
        <v>0</v>
      </c>
      <c t="str" s="18" r="J1482">
        <f>CONCATENATE("LMbid:",(G1482*1000))</f>
        <v>LMbid:32000</v>
      </c>
      <c t="str" s="18" r="K1482">
        <f>CONCATENATE("LMUnscheduled:",(I1482*1000))</f>
        <v>LMUnscheduled:0</v>
      </c>
      <c t="str" s="18" r="L1482">
        <f>CONCATENATE("LMPlanned:",(N1482*1000))</f>
        <v>LMPlanned:0</v>
      </c>
      <c t="str" s="18" r="M1482">
        <f>CONCATENATE("LMSettled:",(P1482*1000))</f>
        <v>LMSettled:32000</v>
      </c>
      <c s="25" r="N1482">
        <v>0</v>
      </c>
      <c t="s" s="24" r="O1482">
        <v>30</v>
      </c>
      <c s="6" r="P1482">
        <v>32</v>
      </c>
      <c s="10" r="Q1482">
        <v>0</v>
      </c>
      <c s="28" r="R1482">
        <v>0</v>
      </c>
      <c s="28" r="S1482">
        <v>559.13</v>
      </c>
      <c s="10" r="T1482"/>
      <c s="20" r="U1482">
        <f>X1482*32</f>
        <v>573.44</v>
      </c>
      <c s="29" r="V1482">
        <f>IF((U1482=0),0,(S1482/U1482))</f>
        <v>0.975045340401786</v>
      </c>
      <c s="28" r="X1482">
        <f>(AA1482+AB1482)*AC1482</f>
        <v>17.92</v>
      </c>
      <c s="10" r="Y1482"/>
      <c s="22" r="AA1482">
        <v>15.02</v>
      </c>
      <c s="22" r="AB1482">
        <v>2.9</v>
      </c>
      <c s="22" r="AC1482">
        <v>1</v>
      </c>
      <c s="22" r="AD1482">
        <v>0.98</v>
      </c>
    </row>
    <row customHeight="1" r="1483" ht="12.0">
      <c s="13" r="A1483">
        <v>41336.7083333333</v>
      </c>
      <c s="16" r="B1483">
        <v>41336.7083333333</v>
      </c>
      <c s="13" r="C1483">
        <f>A1483+TIME(5,0,0)</f>
        <v>41336.9166666667</v>
      </c>
      <c s="17" r="D1483">
        <f>DATE(YEAR(C1483),MONTH(C1483),DAY(C1483))</f>
        <v>41336</v>
      </c>
      <c s="18" r="E1483">
        <f>HOUR(C1483)</f>
        <v>22</v>
      </c>
      <c t="str" s="18" r="F1483">
        <f>CONCATENATE("LMsched:",(H1483*1000))</f>
        <v>LMsched:32000</v>
      </c>
      <c s="11" r="G1483">
        <v>32</v>
      </c>
      <c s="6" r="H1483">
        <v>32</v>
      </c>
      <c s="25" r="I1483">
        <v>0</v>
      </c>
      <c t="str" s="18" r="J1483">
        <f>CONCATENATE("LMbid:",(G1483*1000))</f>
        <v>LMbid:32000</v>
      </c>
      <c t="str" s="18" r="K1483">
        <f>CONCATENATE("LMUnscheduled:",(I1483*1000))</f>
        <v>LMUnscheduled:0</v>
      </c>
      <c t="str" s="18" r="L1483">
        <f>CONCATENATE("LMPlanned:",(N1483*1000))</f>
        <v>LMPlanned:0</v>
      </c>
      <c t="str" s="18" r="M1483">
        <f>CONCATENATE("LMSettled:",(P1483*1000))</f>
        <v>LMSettled:32000</v>
      </c>
      <c s="25" r="N1483">
        <v>0</v>
      </c>
      <c t="s" s="24" r="O1483">
        <v>30</v>
      </c>
      <c s="6" r="P1483">
        <v>32</v>
      </c>
      <c s="10" r="Q1483">
        <v>-2</v>
      </c>
      <c s="28" r="R1483">
        <v>-63.08</v>
      </c>
      <c s="28" r="S1483">
        <v>1110.63</v>
      </c>
      <c s="10" r="T1483"/>
      <c s="20" r="U1483">
        <f>X1483*32</f>
        <v>1130.88</v>
      </c>
      <c s="29" r="V1483">
        <f>IF((U1483=0),0,(S1483/U1483))</f>
        <v>0.982093590831918</v>
      </c>
      <c s="28" r="X1483">
        <f>(AA1483+AB1483)*AC1483</f>
        <v>35.34</v>
      </c>
      <c s="10" r="Y1483"/>
      <c s="22" r="AA1483">
        <v>31.84</v>
      </c>
      <c s="22" r="AB1483">
        <v>3.5</v>
      </c>
      <c s="22" r="AC1483">
        <v>1</v>
      </c>
      <c s="22" r="AD1483">
        <v>0.98</v>
      </c>
    </row>
    <row customHeight="1" r="1484" ht="12.0">
      <c s="13" r="A1484">
        <v>41336.75</v>
      </c>
      <c s="16" r="B1484">
        <v>41336.75</v>
      </c>
      <c s="13" r="C1484">
        <f>A1484+TIME(5,0,0)</f>
        <v>41336.9583333333</v>
      </c>
      <c s="17" r="D1484">
        <f>DATE(YEAR(C1484),MONTH(C1484),DAY(C1484))</f>
        <v>41336</v>
      </c>
      <c s="18" r="E1484">
        <f>HOUR(C1484)</f>
        <v>23</v>
      </c>
      <c t="str" s="18" r="F1484">
        <f>CONCATENATE("LMsched:",(H1484*1000))</f>
        <v>LMsched:32000</v>
      </c>
      <c s="11" r="G1484">
        <v>32</v>
      </c>
      <c s="6" r="H1484">
        <v>32</v>
      </c>
      <c s="25" r="I1484">
        <v>0</v>
      </c>
      <c t="str" s="18" r="J1484">
        <f>CONCATENATE("LMbid:",(G1484*1000))</f>
        <v>LMbid:32000</v>
      </c>
      <c t="str" s="18" r="K1484">
        <f>CONCATENATE("LMUnscheduled:",(I1484*1000))</f>
        <v>LMUnscheduled:0</v>
      </c>
      <c t="str" s="18" r="L1484">
        <f>CONCATENATE("LMPlanned:",(N1484*1000))</f>
        <v>LMPlanned:0</v>
      </c>
      <c t="str" s="18" r="M1484">
        <f>CONCATENATE("LMSettled:",(P1484*1000))</f>
        <v>LMSettled:32000</v>
      </c>
      <c s="25" r="N1484">
        <v>0</v>
      </c>
      <c t="s" s="24" r="O1484">
        <v>30</v>
      </c>
      <c s="6" r="P1484">
        <v>32</v>
      </c>
      <c s="10" r="Q1484">
        <v>-1</v>
      </c>
      <c s="28" r="R1484">
        <v>-32.19</v>
      </c>
      <c s="28" r="S1484">
        <v>802.24</v>
      </c>
      <c s="10" r="T1484"/>
      <c s="20" r="U1484">
        <f>X1484*32</f>
        <v>862.08</v>
      </c>
      <c s="29" r="V1484">
        <f>IF((U1484=0),0,(S1484/U1484))</f>
        <v>0.930586488492947</v>
      </c>
      <c s="28" r="X1484">
        <f>(AA1484+AB1484)*AC1484</f>
        <v>26.94</v>
      </c>
      <c s="10" r="Y1484"/>
      <c s="22" r="AA1484">
        <v>25.83</v>
      </c>
      <c s="22" r="AB1484">
        <v>1.11</v>
      </c>
      <c s="22" r="AC1484">
        <v>1</v>
      </c>
      <c s="22" r="AD1484">
        <v>0.93</v>
      </c>
    </row>
    <row customHeight="1" r="1485" ht="12.0">
      <c s="13" r="A1485">
        <v>41336.7916666667</v>
      </c>
      <c s="16" r="B1485">
        <v>41336.7916666667</v>
      </c>
      <c s="13" r="C1485">
        <f>A1485+TIME(5,0,0)</f>
        <v>41337</v>
      </c>
      <c s="17" r="D1485">
        <f>DATE(YEAR(C1485),MONTH(C1485),DAY(C1485))</f>
        <v>41337</v>
      </c>
      <c s="18" r="E1485">
        <f>HOUR(C1485)</f>
        <v>0</v>
      </c>
      <c t="str" s="18" r="F1485">
        <f>CONCATENATE("LMsched:",(H1485*1000))</f>
        <v>LMsched:32000</v>
      </c>
      <c s="11" r="G1485">
        <v>32</v>
      </c>
      <c s="6" r="H1485">
        <v>32</v>
      </c>
      <c s="25" r="I1485">
        <v>0</v>
      </c>
      <c t="str" s="18" r="J1485">
        <f>CONCATENATE("LMbid:",(G1485*1000))</f>
        <v>LMbid:32000</v>
      </c>
      <c t="str" s="18" r="K1485">
        <f>CONCATENATE("LMUnscheduled:",(I1485*1000))</f>
        <v>LMUnscheduled:0</v>
      </c>
      <c t="str" s="18" r="L1485">
        <f>CONCATENATE("LMPlanned:",(N1485*1000))</f>
        <v>LMPlanned:0</v>
      </c>
      <c t="str" s="18" r="M1485">
        <f>CONCATENATE("LMSettled:",(P1485*1000))</f>
        <v>LMSettled:32000</v>
      </c>
      <c s="25" r="N1485">
        <v>0</v>
      </c>
      <c t="s" s="24" r="O1485">
        <v>30</v>
      </c>
      <c s="6" r="P1485">
        <v>32</v>
      </c>
      <c s="10" r="Q1485">
        <v>-1</v>
      </c>
      <c s="28" r="R1485">
        <v>-49.1</v>
      </c>
      <c s="28" r="S1485">
        <v>790.85</v>
      </c>
      <c s="10" r="T1485"/>
      <c s="20" r="U1485">
        <f>X1485*32</f>
        <v>846.08</v>
      </c>
      <c s="29" r="V1485">
        <f>IF((U1485=0),0,(S1485/U1485))</f>
        <v>0.934722484871407</v>
      </c>
      <c s="28" r="X1485">
        <f>(AA1485+AB1485)*AC1485</f>
        <v>26.44</v>
      </c>
      <c s="10" r="Y1485"/>
      <c s="22" r="AA1485">
        <v>24.95</v>
      </c>
      <c s="22" r="AB1485">
        <v>1.49</v>
      </c>
      <c s="22" r="AC1485">
        <v>1</v>
      </c>
      <c s="22" r="AD1485">
        <v>0.93</v>
      </c>
    </row>
    <row customHeight="1" r="1486" ht="12.0">
      <c s="13" r="A1486">
        <v>41336.8333333333</v>
      </c>
      <c s="16" r="B1486">
        <v>41336.8333333333</v>
      </c>
      <c s="13" r="C1486">
        <f>A1486+TIME(5,0,0)</f>
        <v>41337.0416666667</v>
      </c>
      <c s="17" r="D1486">
        <f>DATE(YEAR(C1486),MONTH(C1486),DAY(C1486))</f>
        <v>41337</v>
      </c>
      <c s="18" r="E1486">
        <f>HOUR(C1486)</f>
        <v>1</v>
      </c>
      <c t="str" s="18" r="F1486">
        <f>CONCATENATE("LMsched:",(H1486*1000))</f>
        <v>LMsched:32000</v>
      </c>
      <c s="11" r="G1486">
        <v>32</v>
      </c>
      <c s="6" r="H1486">
        <v>32</v>
      </c>
      <c s="25" r="I1486">
        <v>0</v>
      </c>
      <c t="str" s="18" r="J1486">
        <f>CONCATENATE("LMbid:",(G1486*1000))</f>
        <v>LMbid:32000</v>
      </c>
      <c t="str" s="18" r="K1486">
        <f>CONCATENATE("LMUnscheduled:",(I1486*1000))</f>
        <v>LMUnscheduled:0</v>
      </c>
      <c t="str" s="18" r="L1486">
        <f>CONCATENATE("LMPlanned:",(N1486*1000))</f>
        <v>LMPlanned:0</v>
      </c>
      <c t="str" s="18" r="M1486">
        <f>CONCATENATE("LMSettled:",(P1486*1000))</f>
        <v>LMSettled:32000</v>
      </c>
      <c s="25" r="N1486">
        <v>0</v>
      </c>
      <c t="s" s="24" r="O1486">
        <v>30</v>
      </c>
      <c s="6" r="P1486">
        <v>32</v>
      </c>
      <c s="10" r="Q1486">
        <v>-2</v>
      </c>
      <c s="28" r="R1486">
        <v>-162.7</v>
      </c>
      <c s="28" r="S1486">
        <v>3062.37</v>
      </c>
      <c s="10" r="T1486"/>
      <c s="20" r="U1486">
        <f>X1486*32</f>
        <v>3149.44</v>
      </c>
      <c s="29" r="V1486">
        <f>IF((U1486=0),0,(S1486/U1486))</f>
        <v>0.972353815281447</v>
      </c>
      <c s="28" r="X1486">
        <f>(AA1486+AB1486)*AC1486</f>
        <v>98.42</v>
      </c>
      <c s="10" r="Y1486"/>
      <c s="22" r="AA1486">
        <v>96.43</v>
      </c>
      <c s="22" r="AB1486">
        <v>1.99</v>
      </c>
      <c s="22" r="AC1486">
        <v>1</v>
      </c>
      <c s="22" r="AD1486">
        <v>0.97</v>
      </c>
    </row>
    <row customHeight="1" r="1487" ht="12.0">
      <c s="13" r="A1487">
        <v>41336.875</v>
      </c>
      <c s="16" r="B1487">
        <v>41336.875</v>
      </c>
      <c s="13" r="C1487">
        <f>A1487+TIME(5,0,0)</f>
        <v>41337.0833333333</v>
      </c>
      <c s="17" r="D1487">
        <f>DATE(YEAR(C1487),MONTH(C1487),DAY(C1487))</f>
        <v>41337</v>
      </c>
      <c s="18" r="E1487">
        <f>HOUR(C1487)</f>
        <v>2</v>
      </c>
      <c t="str" s="18" r="F1487">
        <f>CONCATENATE("LMsched:",(H1487*1000))</f>
        <v>LMsched:32000</v>
      </c>
      <c s="11" r="G1487">
        <v>32</v>
      </c>
      <c s="6" r="H1487">
        <v>32</v>
      </c>
      <c s="25" r="I1487">
        <v>0</v>
      </c>
      <c t="str" s="18" r="J1487">
        <f>CONCATENATE("LMbid:",(G1487*1000))</f>
        <v>LMbid:32000</v>
      </c>
      <c t="str" s="18" r="K1487">
        <f>CONCATENATE("LMUnscheduled:",(I1487*1000))</f>
        <v>LMUnscheduled:0</v>
      </c>
      <c t="str" s="18" r="L1487">
        <f>CONCATENATE("LMPlanned:",(N1487*1000))</f>
        <v>LMPlanned:0</v>
      </c>
      <c t="str" s="18" r="M1487">
        <f>CONCATENATE("LMSettled:",(P1487*1000))</f>
        <v>LMSettled:32000</v>
      </c>
      <c s="25" r="N1487">
        <v>0</v>
      </c>
      <c t="s" s="24" r="O1487">
        <v>30</v>
      </c>
      <c s="6" r="P1487">
        <v>32</v>
      </c>
      <c s="10" r="Q1487">
        <v>-1</v>
      </c>
      <c s="28" r="R1487">
        <v>-55.77</v>
      </c>
      <c s="28" r="S1487">
        <v>1520.75</v>
      </c>
      <c s="10" r="T1487"/>
      <c s="20" r="U1487">
        <f>X1487*32</f>
        <v>1559.04</v>
      </c>
      <c s="29" r="V1487">
        <f>IF((U1487=0),0,(S1487/U1487))</f>
        <v>0.975440014367816</v>
      </c>
      <c s="28" r="X1487">
        <f>(AA1487+AB1487)*AC1487</f>
        <v>48.72</v>
      </c>
      <c s="10" r="Y1487"/>
      <c s="22" r="AA1487">
        <v>46.39</v>
      </c>
      <c s="22" r="AB1487">
        <v>2.33</v>
      </c>
      <c s="22" r="AC1487">
        <v>1</v>
      </c>
      <c s="22" r="AD1487">
        <v>0.98</v>
      </c>
    </row>
    <row customHeight="1" r="1488" ht="12.0">
      <c s="13" r="A1488">
        <v>41336.9166666667</v>
      </c>
      <c s="16" r="B1488">
        <v>41336.9166666667</v>
      </c>
      <c s="13" r="C1488">
        <f>A1488+TIME(5,0,0)</f>
        <v>41337.125</v>
      </c>
      <c s="17" r="D1488">
        <f>DATE(YEAR(C1488),MONTH(C1488),DAY(C1488))</f>
        <v>41337</v>
      </c>
      <c s="18" r="E1488">
        <f>HOUR(C1488)</f>
        <v>3</v>
      </c>
      <c t="str" s="18" r="F1488">
        <f>CONCATENATE("LMsched:",(H1488*1000))</f>
        <v>LMsched:32000</v>
      </c>
      <c s="11" r="G1488">
        <v>32</v>
      </c>
      <c s="6" r="H1488">
        <v>32</v>
      </c>
      <c s="25" r="I1488">
        <v>0</v>
      </c>
      <c t="str" s="18" r="J1488">
        <f>CONCATENATE("LMbid:",(G1488*1000))</f>
        <v>LMbid:32000</v>
      </c>
      <c t="str" s="18" r="K1488">
        <f>CONCATENATE("LMUnscheduled:",(I1488*1000))</f>
        <v>LMUnscheduled:0</v>
      </c>
      <c t="str" s="18" r="L1488">
        <f>CONCATENATE("LMPlanned:",(N1488*1000))</f>
        <v>LMPlanned:0</v>
      </c>
      <c t="str" s="18" r="M1488">
        <f>CONCATENATE("LMSettled:",(P1488*1000))</f>
        <v>LMSettled:32000</v>
      </c>
      <c s="25" r="N1488">
        <v>0</v>
      </c>
      <c t="s" s="24" r="O1488">
        <v>30</v>
      </c>
      <c s="6" r="P1488">
        <v>32</v>
      </c>
      <c s="10" r="Q1488">
        <v>-1</v>
      </c>
      <c s="28" r="R1488">
        <v>-36.39</v>
      </c>
      <c s="28" r="S1488">
        <v>1121.48</v>
      </c>
      <c s="10" r="T1488"/>
      <c s="20" r="U1488">
        <f>X1488*32</f>
        <v>1146.24</v>
      </c>
      <c s="29" r="V1488">
        <f>IF((U1488=0),0,(S1488/U1488))</f>
        <v>0.978398939140145</v>
      </c>
      <c s="28" r="X1488">
        <f>(AA1488+AB1488)*AC1488</f>
        <v>35.82</v>
      </c>
      <c s="10" r="Y1488"/>
      <c s="22" r="AA1488">
        <v>30.54</v>
      </c>
      <c s="22" r="AB1488">
        <v>5.28</v>
      </c>
      <c s="22" r="AC1488">
        <v>1</v>
      </c>
      <c s="22" r="AD1488">
        <v>0.98</v>
      </c>
    </row>
    <row customHeight="1" r="1489" ht="12.0">
      <c s="13" r="A1489">
        <v>41336.9583333333</v>
      </c>
      <c s="16" r="B1489">
        <v>41336.9583333333</v>
      </c>
      <c s="13" r="C1489">
        <f>A1489+TIME(5,0,0)</f>
        <v>41337.1666666667</v>
      </c>
      <c s="17" r="D1489">
        <f>DATE(YEAR(C1489),MONTH(C1489),DAY(C1489))</f>
        <v>41337</v>
      </c>
      <c s="18" r="E1489">
        <f>HOUR(C1489)</f>
        <v>4</v>
      </c>
      <c t="str" s="18" r="F1489">
        <f>CONCATENATE("LMsched:",(H1489*1000))</f>
        <v>LMsched:32000</v>
      </c>
      <c s="11" r="G1489">
        <v>32</v>
      </c>
      <c s="6" r="H1489">
        <v>32</v>
      </c>
      <c s="25" r="I1489">
        <v>0</v>
      </c>
      <c t="str" s="18" r="J1489">
        <f>CONCATENATE("LMbid:",(G1489*1000))</f>
        <v>LMbid:32000</v>
      </c>
      <c t="str" s="18" r="K1489">
        <f>CONCATENATE("LMUnscheduled:",(I1489*1000))</f>
        <v>LMUnscheduled:0</v>
      </c>
      <c t="str" s="18" r="L1489">
        <f>CONCATENATE("LMPlanned:",(N1489*1000))</f>
        <v>LMPlanned:0</v>
      </c>
      <c t="str" s="18" r="M1489">
        <f>CONCATENATE("LMSettled:",(P1489*1000))</f>
        <v>LMSettled:32000</v>
      </c>
      <c s="25" r="N1489">
        <v>0</v>
      </c>
      <c t="s" s="24" r="O1489">
        <v>30</v>
      </c>
      <c s="6" r="P1489">
        <v>32</v>
      </c>
      <c s="10" r="Q1489">
        <v>-2</v>
      </c>
      <c s="28" r="R1489">
        <v>-78.72</v>
      </c>
      <c s="28" r="S1489">
        <v>1052.65</v>
      </c>
      <c s="10" r="T1489"/>
      <c s="20" r="U1489">
        <f>X1489*32</f>
        <v>1077.12</v>
      </c>
      <c s="29" r="V1489">
        <f>IF((U1489=0),0,(S1489/U1489))</f>
        <v>0.977282011289364</v>
      </c>
      <c s="28" r="X1489">
        <f>(AA1489+AB1489)*AC1489</f>
        <v>33.66</v>
      </c>
      <c s="10" r="Y1489"/>
      <c s="22" r="AA1489">
        <v>27.12</v>
      </c>
      <c s="22" r="AB1489">
        <v>6.54</v>
      </c>
      <c s="22" r="AC1489">
        <v>1</v>
      </c>
      <c s="22" r="AD1489">
        <v>0.98</v>
      </c>
    </row>
    <row customHeight="1" r="1490" ht="12.0">
      <c s="13" r="A1490">
        <v>41337</v>
      </c>
      <c s="16" r="B1490">
        <v>41337</v>
      </c>
      <c s="13" r="C1490">
        <f>A1490+TIME(5,0,0)</f>
        <v>41337.2083333333</v>
      </c>
      <c s="17" r="D1490">
        <f>DATE(YEAR(C1490),MONTH(C1490),DAY(C1490))</f>
        <v>41337</v>
      </c>
      <c s="18" r="E1490">
        <f>HOUR(C1490)</f>
        <v>5</v>
      </c>
      <c t="str" s="18" r="F1490">
        <f>CONCATENATE("LMsched:",(H1490*1000))</f>
        <v>LMsched:32000</v>
      </c>
      <c s="11" r="G1490">
        <v>32</v>
      </c>
      <c s="6" r="H1490">
        <v>32</v>
      </c>
      <c s="25" r="I1490">
        <v>0</v>
      </c>
      <c t="str" s="18" r="J1490">
        <f>CONCATENATE("LMbid:",(G1490*1000))</f>
        <v>LMbid:32000</v>
      </c>
      <c t="str" s="18" r="K1490">
        <f>CONCATENATE("LMUnscheduled:",(I1490*1000))</f>
        <v>LMUnscheduled:0</v>
      </c>
      <c t="str" s="18" r="L1490">
        <f>CONCATENATE("LMPlanned:",(N1490*1000))</f>
        <v>LMPlanned:0</v>
      </c>
      <c t="str" s="18" r="M1490">
        <f>CONCATENATE("LMSettled:",(P1490*1000))</f>
        <v>LMSettled:32000</v>
      </c>
      <c s="25" r="N1490">
        <v>0</v>
      </c>
      <c t="s" s="24" r="O1490">
        <v>30</v>
      </c>
      <c s="6" r="P1490">
        <v>32</v>
      </c>
      <c s="10" r="Q1490">
        <v>-1</v>
      </c>
      <c s="28" r="R1490">
        <v>-35.79</v>
      </c>
      <c s="28" r="S1490">
        <v>741.8</v>
      </c>
      <c s="10" r="T1490"/>
      <c s="20" r="U1490">
        <f>X1490*32</f>
        <v>770.56</v>
      </c>
      <c s="29" r="V1490">
        <f>IF((U1490=0),0,(S1490/U1490))</f>
        <v>0.962676495016611</v>
      </c>
      <c s="28" r="X1490">
        <f>(AA1490+AB1490)*AC1490</f>
        <v>24.08</v>
      </c>
      <c s="10" r="Y1490"/>
      <c s="22" r="AA1490">
        <v>21.77</v>
      </c>
      <c s="22" r="AB1490">
        <v>2.31</v>
      </c>
      <c s="22" r="AC1490">
        <v>1</v>
      </c>
      <c s="22" r="AD1490">
        <v>0.96</v>
      </c>
    </row>
    <row customHeight="1" r="1491" ht="12.0">
      <c s="13" r="A1491">
        <v>41337.0416666667</v>
      </c>
      <c s="16" r="B1491">
        <v>41337.0416666667</v>
      </c>
      <c s="13" r="C1491">
        <f>A1491+TIME(5,0,0)</f>
        <v>41337.25</v>
      </c>
      <c s="17" r="D1491">
        <f>DATE(YEAR(C1491),MONTH(C1491),DAY(C1491))</f>
        <v>41337</v>
      </c>
      <c s="18" r="E1491">
        <f>HOUR(C1491)</f>
        <v>6</v>
      </c>
      <c t="str" s="18" r="F1491">
        <f>CONCATENATE("LMsched:",(H1491*1000))</f>
        <v>LMsched:32000</v>
      </c>
      <c s="11" r="G1491">
        <v>32</v>
      </c>
      <c s="6" r="H1491">
        <v>32</v>
      </c>
      <c s="25" r="I1491">
        <v>0</v>
      </c>
      <c t="str" s="18" r="J1491">
        <f>CONCATENATE("LMbid:",(G1491*1000))</f>
        <v>LMbid:32000</v>
      </c>
      <c t="str" s="18" r="K1491">
        <f>CONCATENATE("LMUnscheduled:",(I1491*1000))</f>
        <v>LMUnscheduled:0</v>
      </c>
      <c t="str" s="18" r="L1491">
        <f>CONCATENATE("LMPlanned:",(N1491*1000))</f>
        <v>LMPlanned:0</v>
      </c>
      <c t="str" s="18" r="M1491">
        <f>CONCATENATE("LMSettled:",(P1491*1000))</f>
        <v>LMSettled:32000</v>
      </c>
      <c s="25" r="N1491">
        <v>0</v>
      </c>
      <c t="s" s="24" r="O1491">
        <v>30</v>
      </c>
      <c s="6" r="P1491">
        <v>32</v>
      </c>
      <c s="10" r="Q1491">
        <v>0</v>
      </c>
      <c s="28" r="R1491">
        <v>0</v>
      </c>
      <c s="28" r="S1491">
        <v>521.58</v>
      </c>
      <c s="10" r="T1491"/>
      <c s="20" r="U1491">
        <f>X1491*32</f>
        <v>531.84</v>
      </c>
      <c s="29" r="V1491">
        <f>IF((U1491=0),0,(S1491/U1491))</f>
        <v>0.980708483754513</v>
      </c>
      <c s="28" r="X1491">
        <f>(AA1491+AB1491)*AC1491</f>
        <v>16.62</v>
      </c>
      <c s="10" r="Y1491"/>
      <c s="22" r="AA1491">
        <v>13.76</v>
      </c>
      <c s="22" r="AB1491">
        <v>2.86</v>
      </c>
      <c s="22" r="AC1491">
        <v>1</v>
      </c>
      <c s="22" r="AD1491">
        <v>0.98</v>
      </c>
    </row>
    <row customHeight="1" r="1492" ht="12.0">
      <c s="13" r="A1492">
        <v>41337.0833333333</v>
      </c>
      <c s="16" r="B1492">
        <v>41337.0833333333</v>
      </c>
      <c s="13" r="C1492">
        <f>A1492+TIME(5,0,0)</f>
        <v>41337.2916666667</v>
      </c>
      <c s="17" r="D1492">
        <f>DATE(YEAR(C1492),MONTH(C1492),DAY(C1492))</f>
        <v>41337</v>
      </c>
      <c s="18" r="E1492">
        <f>HOUR(C1492)</f>
        <v>7</v>
      </c>
      <c t="str" s="18" r="F1492">
        <f>CONCATENATE("LMsched:",(H1492*1000))</f>
        <v>LMsched:32000</v>
      </c>
      <c s="11" r="G1492">
        <v>32</v>
      </c>
      <c s="6" r="H1492">
        <v>32</v>
      </c>
      <c s="25" r="I1492">
        <v>0</v>
      </c>
      <c t="str" s="18" r="J1492">
        <f>CONCATENATE("LMbid:",(G1492*1000))</f>
        <v>LMbid:32000</v>
      </c>
      <c t="str" s="18" r="K1492">
        <f>CONCATENATE("LMUnscheduled:",(I1492*1000))</f>
        <v>LMUnscheduled:0</v>
      </c>
      <c t="str" s="18" r="L1492">
        <f>CONCATENATE("LMPlanned:",(N1492*1000))</f>
        <v>LMPlanned:0</v>
      </c>
      <c t="str" s="18" r="M1492">
        <f>CONCATENATE("LMSettled:",(P1492*1000))</f>
        <v>LMSettled:32000</v>
      </c>
      <c s="25" r="N1492">
        <v>0</v>
      </c>
      <c t="s" s="24" r="O1492">
        <v>30</v>
      </c>
      <c s="6" r="P1492">
        <v>32</v>
      </c>
      <c s="10" r="Q1492">
        <v>-1</v>
      </c>
      <c s="28" r="R1492">
        <v>-31.98</v>
      </c>
      <c s="28" r="S1492">
        <v>264.27</v>
      </c>
      <c s="10" r="T1492"/>
      <c s="20" r="U1492">
        <f>X1492*32</f>
        <v>269.76</v>
      </c>
      <c s="29" r="V1492">
        <f>IF((U1492=0),0,(S1492/U1492))</f>
        <v>0.979648576512456</v>
      </c>
      <c s="28" r="X1492">
        <f>(AA1492+AB1492)*AC1492</f>
        <v>8.43</v>
      </c>
      <c s="10" r="Y1492"/>
      <c s="22" r="AA1492">
        <v>6.06</v>
      </c>
      <c s="22" r="AB1492">
        <v>2.37</v>
      </c>
      <c s="22" r="AC1492">
        <v>1</v>
      </c>
      <c s="22" r="AD1492">
        <v>0.98</v>
      </c>
    </row>
    <row customHeight="1" r="1493" ht="12.0">
      <c s="13" r="A1493">
        <v>41337.125</v>
      </c>
      <c s="16" r="B1493">
        <v>41337.125</v>
      </c>
      <c s="13" r="C1493">
        <f>A1493+TIME(5,0,0)</f>
        <v>41337.3333333333</v>
      </c>
      <c s="17" r="D1493">
        <f>DATE(YEAR(C1493),MONTH(C1493),DAY(C1493))</f>
        <v>41337</v>
      </c>
      <c s="18" r="E1493">
        <f>HOUR(C1493)</f>
        <v>8</v>
      </c>
      <c t="str" s="18" r="F1493">
        <f>CONCATENATE("LMsched:",(H1493*1000))</f>
        <v>LMsched:32000</v>
      </c>
      <c s="11" r="G1493">
        <v>32</v>
      </c>
      <c s="6" r="H1493">
        <v>32</v>
      </c>
      <c s="25" r="I1493">
        <v>0</v>
      </c>
      <c t="str" s="18" r="J1493">
        <f>CONCATENATE("LMbid:",(G1493*1000))</f>
        <v>LMbid:32000</v>
      </c>
      <c t="str" s="18" r="K1493">
        <f>CONCATENATE("LMUnscheduled:",(I1493*1000))</f>
        <v>LMUnscheduled:0</v>
      </c>
      <c t="str" s="18" r="L1493">
        <f>CONCATENATE("LMPlanned:",(N1493*1000))</f>
        <v>LMPlanned:0</v>
      </c>
      <c t="str" s="18" r="M1493">
        <f>CONCATENATE("LMSettled:",(P1493*1000))</f>
        <v>LMSettled:32000</v>
      </c>
      <c s="25" r="N1493">
        <v>0</v>
      </c>
      <c t="s" s="24" r="O1493">
        <v>30</v>
      </c>
      <c s="6" r="P1493">
        <v>32</v>
      </c>
      <c s="10" r="Q1493">
        <v>-2</v>
      </c>
      <c s="28" r="R1493">
        <v>-68.4</v>
      </c>
      <c s="28" r="S1493">
        <v>341.29</v>
      </c>
      <c s="10" r="T1493"/>
      <c s="20" r="U1493">
        <f>X1493*32</f>
        <v>346.88</v>
      </c>
      <c s="29" r="V1493">
        <f>IF((U1493=0),0,(S1493/U1493))</f>
        <v>0.98388491697417</v>
      </c>
      <c s="28" r="X1493">
        <f>(AA1493+AB1493)*AC1493</f>
        <v>10.84</v>
      </c>
      <c s="10" r="Y1493"/>
      <c s="22" r="AA1493">
        <v>8.92</v>
      </c>
      <c s="22" r="AB1493">
        <v>1.92</v>
      </c>
      <c s="22" r="AC1493">
        <v>1</v>
      </c>
      <c s="22" r="AD1493">
        <v>0.98</v>
      </c>
    </row>
    <row customHeight="1" r="1494" ht="12.0">
      <c s="13" r="A1494">
        <v>41337.1666666667</v>
      </c>
      <c s="16" r="B1494">
        <v>41337.1666666667</v>
      </c>
      <c s="13" r="C1494">
        <f>A1494+TIME(5,0,0)</f>
        <v>41337.375</v>
      </c>
      <c s="17" r="D1494">
        <f>DATE(YEAR(C1494),MONTH(C1494),DAY(C1494))</f>
        <v>41337</v>
      </c>
      <c s="18" r="E1494">
        <f>HOUR(C1494)</f>
        <v>9</v>
      </c>
      <c t="str" s="18" r="F1494">
        <f>CONCATENATE("LMsched:",(H1494*1000))</f>
        <v>LMsched:32000</v>
      </c>
      <c s="11" r="G1494">
        <v>32</v>
      </c>
      <c s="6" r="H1494">
        <v>32</v>
      </c>
      <c s="25" r="I1494">
        <v>0</v>
      </c>
      <c t="str" s="18" r="J1494">
        <f>CONCATENATE("LMbid:",(G1494*1000))</f>
        <v>LMbid:32000</v>
      </c>
      <c t="str" s="18" r="K1494">
        <f>CONCATENATE("LMUnscheduled:",(I1494*1000))</f>
        <v>LMUnscheduled:0</v>
      </c>
      <c t="str" s="18" r="L1494">
        <f>CONCATENATE("LMPlanned:",(N1494*1000))</f>
        <v>LMPlanned:0</v>
      </c>
      <c t="str" s="18" r="M1494">
        <f>CONCATENATE("LMSettled:",(P1494*1000))</f>
        <v>LMSettled:32000</v>
      </c>
      <c s="25" r="N1494">
        <v>0</v>
      </c>
      <c t="s" s="24" r="O1494">
        <v>30</v>
      </c>
      <c s="6" r="P1494">
        <v>32</v>
      </c>
      <c s="10" r="Q1494">
        <v>-1</v>
      </c>
      <c s="28" r="R1494">
        <v>-34.7</v>
      </c>
      <c s="28" r="S1494">
        <v>841.99</v>
      </c>
      <c s="10" r="T1494"/>
      <c s="20" r="U1494">
        <f>X1494*32</f>
        <v>858.56</v>
      </c>
      <c s="29" r="V1494">
        <f>IF((U1494=0),0,(S1494/U1494))</f>
        <v>0.98070024226612</v>
      </c>
      <c s="28" r="X1494">
        <f>(AA1494+AB1494)*AC1494</f>
        <v>26.83</v>
      </c>
      <c s="10" r="Y1494"/>
      <c s="22" r="AA1494">
        <v>18.25</v>
      </c>
      <c s="22" r="AB1494">
        <v>8.58</v>
      </c>
      <c s="22" r="AC1494">
        <v>1</v>
      </c>
      <c s="22" r="AD1494">
        <v>0.98</v>
      </c>
    </row>
    <row customHeight="1" r="1495" ht="12.0">
      <c s="13" r="A1495">
        <v>41337.2083333333</v>
      </c>
      <c s="16" r="B1495">
        <v>41337.2083333333</v>
      </c>
      <c s="13" r="C1495">
        <f>A1495+TIME(5,0,0)</f>
        <v>41337.4166666667</v>
      </c>
      <c s="17" r="D1495">
        <f>DATE(YEAR(C1495),MONTH(C1495),DAY(C1495))</f>
        <v>41337</v>
      </c>
      <c s="18" r="E1495">
        <f>HOUR(C1495)</f>
        <v>10</v>
      </c>
      <c t="str" s="18" r="F1495">
        <f>CONCATENATE("LMsched:",(H1495*1000))</f>
        <v>LMsched:32000</v>
      </c>
      <c s="11" r="G1495">
        <v>32</v>
      </c>
      <c s="6" r="H1495">
        <v>32</v>
      </c>
      <c s="25" r="I1495">
        <v>0</v>
      </c>
      <c t="str" s="18" r="J1495">
        <f>CONCATENATE("LMbid:",(G1495*1000))</f>
        <v>LMbid:32000</v>
      </c>
      <c t="str" s="18" r="K1495">
        <f>CONCATENATE("LMUnscheduled:",(I1495*1000))</f>
        <v>LMUnscheduled:0</v>
      </c>
      <c t="str" s="18" r="L1495">
        <f>CONCATENATE("LMPlanned:",(N1495*1000))</f>
        <v>LMPlanned:0</v>
      </c>
      <c t="str" s="18" r="M1495">
        <f>CONCATENATE("LMSettled:",(P1495*1000))</f>
        <v>LMSettled:32000</v>
      </c>
      <c s="25" r="N1495">
        <v>0</v>
      </c>
      <c t="s" s="24" r="O1495">
        <v>30</v>
      </c>
      <c s="6" r="P1495">
        <v>32</v>
      </c>
      <c s="10" r="Q1495">
        <v>-1</v>
      </c>
      <c s="28" r="R1495">
        <v>-34.69</v>
      </c>
      <c s="28" r="S1495">
        <v>894.99</v>
      </c>
      <c s="10" r="T1495"/>
      <c s="20" r="U1495">
        <f>X1495*32</f>
        <v>914.24</v>
      </c>
      <c s="29" r="V1495">
        <f>IF((U1495=0),0,(S1495/U1495))</f>
        <v>0.978944259712986</v>
      </c>
      <c s="28" r="X1495">
        <f>(AA1495+AB1495)*AC1495</f>
        <v>28.57</v>
      </c>
      <c s="10" r="Y1495"/>
      <c s="22" r="AA1495">
        <v>19.49</v>
      </c>
      <c s="22" r="AB1495">
        <v>9.08</v>
      </c>
      <c s="22" r="AC1495">
        <v>1</v>
      </c>
      <c s="22" r="AD1495">
        <v>0.98</v>
      </c>
    </row>
    <row customHeight="1" r="1496" ht="12.0">
      <c s="13" r="A1496">
        <v>41337.25</v>
      </c>
      <c s="16" r="B1496">
        <v>41337.25</v>
      </c>
      <c s="13" r="C1496">
        <f>A1496+TIME(5,0,0)</f>
        <v>41337.4583333333</v>
      </c>
      <c s="17" r="D1496">
        <f>DATE(YEAR(C1496),MONTH(C1496),DAY(C1496))</f>
        <v>41337</v>
      </c>
      <c s="18" r="E1496">
        <f>HOUR(C1496)</f>
        <v>11</v>
      </c>
      <c t="str" s="18" r="F1496">
        <f>CONCATENATE("LMsched:",(H1496*1000))</f>
        <v>LMsched:32000</v>
      </c>
      <c s="11" r="G1496">
        <v>32</v>
      </c>
      <c s="6" r="H1496">
        <v>32</v>
      </c>
      <c s="25" r="I1496">
        <v>0</v>
      </c>
      <c t="str" s="18" r="J1496">
        <f>CONCATENATE("LMbid:",(G1496*1000))</f>
        <v>LMbid:32000</v>
      </c>
      <c t="str" s="18" r="K1496">
        <f>CONCATENATE("LMUnscheduled:",(I1496*1000))</f>
        <v>LMUnscheduled:0</v>
      </c>
      <c t="str" s="18" r="L1496">
        <f>CONCATENATE("LMPlanned:",(N1496*1000))</f>
        <v>LMPlanned:0</v>
      </c>
      <c t="str" s="18" r="M1496">
        <f>CONCATENATE("LMSettled:",(P1496*1000))</f>
        <v>LMSettled:32000</v>
      </c>
      <c s="25" r="N1496">
        <v>0</v>
      </c>
      <c t="s" s="24" r="O1496">
        <v>30</v>
      </c>
      <c s="6" r="P1496">
        <v>32</v>
      </c>
      <c s="10" r="Q1496">
        <v>-1</v>
      </c>
      <c s="28" r="R1496">
        <v>-43.95</v>
      </c>
      <c s="28" r="S1496">
        <v>1281.09</v>
      </c>
      <c s="10" r="T1496"/>
      <c s="20" r="U1496">
        <f>X1496*32</f>
        <v>1312.96</v>
      </c>
      <c s="29" r="V1496">
        <f>IF((U1496=0),0,(S1496/U1496))</f>
        <v>0.975726602485986</v>
      </c>
      <c s="28" r="X1496">
        <f>(AA1496+AB1496)*AC1496</f>
        <v>41.03</v>
      </c>
      <c s="10" r="Y1496"/>
      <c s="22" r="AA1496">
        <v>36.76</v>
      </c>
      <c s="22" r="AB1496">
        <v>4.27</v>
      </c>
      <c s="22" r="AC1496">
        <v>1</v>
      </c>
      <c s="22" r="AD1496">
        <v>0.98</v>
      </c>
    </row>
    <row customHeight="1" r="1497" ht="12.0">
      <c s="13" r="A1497">
        <v>41337.2916666667</v>
      </c>
      <c s="16" r="B1497">
        <v>41337.2916666667</v>
      </c>
      <c s="13" r="C1497">
        <f>A1497+TIME(5,0,0)</f>
        <v>41337.5</v>
      </c>
      <c s="17" r="D1497">
        <f>DATE(YEAR(C1497),MONTH(C1497),DAY(C1497))</f>
        <v>41337</v>
      </c>
      <c s="18" r="E1497">
        <f>HOUR(C1497)</f>
        <v>12</v>
      </c>
      <c t="str" s="18" r="F1497">
        <f>CONCATENATE("LMsched:",(H1497*1000))</f>
        <v>LMsched:32000</v>
      </c>
      <c s="11" r="G1497">
        <v>32</v>
      </c>
      <c s="6" r="H1497">
        <v>32</v>
      </c>
      <c s="25" r="I1497">
        <v>0</v>
      </c>
      <c t="str" s="18" r="J1497">
        <f>CONCATENATE("LMbid:",(G1497*1000))</f>
        <v>LMbid:32000</v>
      </c>
      <c t="str" s="18" r="K1497">
        <f>CONCATENATE("LMUnscheduled:",(I1497*1000))</f>
        <v>LMUnscheduled:0</v>
      </c>
      <c t="str" s="18" r="L1497">
        <f>CONCATENATE("LMPlanned:",(N1497*1000))</f>
        <v>LMPlanned:0</v>
      </c>
      <c t="str" s="18" r="M1497">
        <f>CONCATENATE("LMSettled:",(P1497*1000))</f>
        <v>LMSettled:32000</v>
      </c>
      <c s="25" r="N1497">
        <v>0</v>
      </c>
      <c t="s" s="24" r="O1497">
        <v>30</v>
      </c>
      <c s="6" r="P1497">
        <v>32</v>
      </c>
      <c s="10" r="Q1497">
        <v>-1</v>
      </c>
      <c s="28" r="R1497">
        <v>-57.59</v>
      </c>
      <c s="28" r="S1497">
        <v>3206.77</v>
      </c>
      <c s="10" r="T1497"/>
      <c s="20" r="U1497">
        <f>X1497*32</f>
        <v>3291.2</v>
      </c>
      <c s="29" r="V1497">
        <f>IF((U1497=0),0,(S1497/U1497))</f>
        <v>0.974346742829363</v>
      </c>
      <c s="28" r="X1497">
        <f>(AA1497+AB1497)*AC1497</f>
        <v>102.85</v>
      </c>
      <c s="10" r="Y1497"/>
      <c s="22" r="AA1497">
        <v>97.34</v>
      </c>
      <c s="22" r="AB1497">
        <v>5.51</v>
      </c>
      <c s="22" r="AC1497">
        <v>1</v>
      </c>
      <c s="22" r="AD1497">
        <v>0.97</v>
      </c>
    </row>
    <row customHeight="1" r="1498" ht="12.0">
      <c s="13" r="A1498">
        <v>41337.3333333333</v>
      </c>
      <c s="16" r="B1498">
        <v>41337.3333333333</v>
      </c>
      <c s="13" r="C1498">
        <f>A1498+TIME(5,0,0)</f>
        <v>41337.5416666667</v>
      </c>
      <c s="17" r="D1498">
        <f>DATE(YEAR(C1498),MONTH(C1498),DAY(C1498))</f>
        <v>41337</v>
      </c>
      <c s="18" r="E1498">
        <f>HOUR(C1498)</f>
        <v>13</v>
      </c>
      <c t="str" s="18" r="F1498">
        <f>CONCATENATE("LMsched:",(H1498*1000))</f>
        <v>LMsched:32000</v>
      </c>
      <c s="11" r="G1498">
        <v>32</v>
      </c>
      <c s="6" r="H1498">
        <v>32</v>
      </c>
      <c s="25" r="I1498">
        <v>0</v>
      </c>
      <c t="str" s="18" r="J1498">
        <f>CONCATENATE("LMbid:",(G1498*1000))</f>
        <v>LMbid:32000</v>
      </c>
      <c t="str" s="18" r="K1498">
        <f>CONCATENATE("LMUnscheduled:",(I1498*1000))</f>
        <v>LMUnscheduled:0</v>
      </c>
      <c t="str" s="18" r="L1498">
        <f>CONCATENATE("LMPlanned:",(N1498*1000))</f>
        <v>LMPlanned:0</v>
      </c>
      <c t="str" s="18" r="M1498">
        <f>CONCATENATE("LMSettled:",(P1498*1000))</f>
        <v>LMSettled:32000</v>
      </c>
      <c s="25" r="N1498">
        <v>0</v>
      </c>
      <c t="s" s="24" r="O1498">
        <v>30</v>
      </c>
      <c s="6" r="P1498">
        <v>32</v>
      </c>
      <c s="10" r="Q1498">
        <v>-1</v>
      </c>
      <c s="28" r="R1498">
        <v>-47.26</v>
      </c>
      <c s="28" r="S1498">
        <v>1967.27</v>
      </c>
      <c s="10" r="T1498"/>
      <c s="20" r="U1498">
        <f>X1498*32</f>
        <v>2162.56</v>
      </c>
      <c s="29" r="V1498">
        <f>IF((U1498=0),0,(S1498/U1498))</f>
        <v>0.909694991121634</v>
      </c>
      <c s="28" r="X1498">
        <f>(AA1498+AB1498)*AC1498</f>
        <v>67.58</v>
      </c>
      <c s="10" r="Y1498"/>
      <c s="22" r="AA1498">
        <v>63.93</v>
      </c>
      <c s="22" r="AB1498">
        <v>3.65</v>
      </c>
      <c s="22" r="AC1498">
        <v>1</v>
      </c>
      <c s="22" r="AD1498">
        <v>0.91</v>
      </c>
    </row>
    <row customHeight="1" r="1499" ht="12.0">
      <c s="13" r="A1499">
        <v>41337.375</v>
      </c>
      <c s="16" r="B1499">
        <v>41337.375</v>
      </c>
      <c s="13" r="C1499">
        <f>A1499+TIME(5,0,0)</f>
        <v>41337.5833333333</v>
      </c>
      <c s="17" r="D1499">
        <f>DATE(YEAR(C1499),MONTH(C1499),DAY(C1499))</f>
        <v>41337</v>
      </c>
      <c s="18" r="E1499">
        <f>HOUR(C1499)</f>
        <v>14</v>
      </c>
      <c t="str" s="18" r="F1499">
        <f>CONCATENATE("LMsched:",(H1499*1000))</f>
        <v>LMsched:32000</v>
      </c>
      <c s="11" r="G1499">
        <v>32</v>
      </c>
      <c s="6" r="H1499">
        <v>32</v>
      </c>
      <c s="25" r="I1499">
        <v>0</v>
      </c>
      <c t="str" s="18" r="J1499">
        <f>CONCATENATE("LMbid:",(G1499*1000))</f>
        <v>LMbid:32000</v>
      </c>
      <c t="str" s="18" r="K1499">
        <f>CONCATENATE("LMUnscheduled:",(I1499*1000))</f>
        <v>LMUnscheduled:0</v>
      </c>
      <c t="str" s="18" r="L1499">
        <f>CONCATENATE("LMPlanned:",(N1499*1000))</f>
        <v>LMPlanned:0</v>
      </c>
      <c t="str" s="18" r="M1499">
        <f>CONCATENATE("LMSettled:",(P1499*1000))</f>
        <v>LMSettled:32000</v>
      </c>
      <c s="25" r="N1499">
        <v>0</v>
      </c>
      <c t="s" s="24" r="O1499">
        <v>30</v>
      </c>
      <c s="6" r="P1499">
        <v>32</v>
      </c>
      <c s="10" r="Q1499">
        <v>-2</v>
      </c>
      <c s="28" r="R1499">
        <v>-77.44</v>
      </c>
      <c s="28" r="S1499">
        <v>735.01</v>
      </c>
      <c s="10" r="T1499"/>
      <c s="20" r="U1499">
        <f>X1499*32</f>
        <v>756.8</v>
      </c>
      <c s="29" r="V1499">
        <f>IF((U1499=0),0,(S1499/U1499))</f>
        <v>0.971207716701903</v>
      </c>
      <c s="28" r="X1499">
        <f>(AA1499+AB1499)*AC1499</f>
        <v>23.65</v>
      </c>
      <c s="10" r="Y1499"/>
      <c s="22" r="AA1499">
        <v>19.88</v>
      </c>
      <c s="22" r="AB1499">
        <v>3.77</v>
      </c>
      <c s="22" r="AC1499">
        <v>1</v>
      </c>
      <c s="22" r="AD1499">
        <v>0.97</v>
      </c>
    </row>
    <row customHeight="1" r="1500" ht="12.0">
      <c s="13" r="A1500">
        <v>41337.4166666667</v>
      </c>
      <c s="16" r="B1500">
        <v>41337.4166666667</v>
      </c>
      <c s="13" r="C1500">
        <f>A1500+TIME(5,0,0)</f>
        <v>41337.625</v>
      </c>
      <c s="17" r="D1500">
        <f>DATE(YEAR(C1500),MONTH(C1500),DAY(C1500))</f>
        <v>41337</v>
      </c>
      <c s="18" r="E1500">
        <f>HOUR(C1500)</f>
        <v>15</v>
      </c>
      <c t="str" s="18" r="F1500">
        <f>CONCATENATE("LMsched:",(H1500*1000))</f>
        <v>LMsched:32000</v>
      </c>
      <c s="11" r="G1500">
        <v>32</v>
      </c>
      <c s="6" r="H1500">
        <v>32</v>
      </c>
      <c s="25" r="I1500">
        <v>0</v>
      </c>
      <c t="str" s="18" r="J1500">
        <f>CONCATENATE("LMbid:",(G1500*1000))</f>
        <v>LMbid:32000</v>
      </c>
      <c t="str" s="18" r="K1500">
        <f>CONCATENATE("LMUnscheduled:",(I1500*1000))</f>
        <v>LMUnscheduled:0</v>
      </c>
      <c t="str" s="18" r="L1500">
        <f>CONCATENATE("LMPlanned:",(N1500*1000))</f>
        <v>LMPlanned:0</v>
      </c>
      <c t="str" s="18" r="M1500">
        <f>CONCATENATE("LMSettled:",(P1500*1000))</f>
        <v>LMSettled:32000</v>
      </c>
      <c s="25" r="N1500">
        <v>0</v>
      </c>
      <c t="s" s="24" r="O1500">
        <v>30</v>
      </c>
      <c s="6" r="P1500">
        <v>32</v>
      </c>
      <c s="10" r="Q1500">
        <v>0</v>
      </c>
      <c s="28" r="R1500">
        <v>0</v>
      </c>
      <c s="28" r="S1500">
        <v>505.54</v>
      </c>
      <c s="10" r="T1500"/>
      <c s="20" r="U1500">
        <f>X1500*32</f>
        <v>543.04</v>
      </c>
      <c s="29" r="V1500">
        <f>IF((U1500=0),0,(S1500/U1500))</f>
        <v>0.930944313494402</v>
      </c>
      <c s="28" r="X1500">
        <f>(AA1500+AB1500)*AC1500</f>
        <v>16.97</v>
      </c>
      <c s="10" r="Y1500"/>
      <c s="22" r="AA1500">
        <v>15.76</v>
      </c>
      <c s="22" r="AB1500">
        <v>1.21</v>
      </c>
      <c s="22" r="AC1500">
        <v>1</v>
      </c>
      <c s="22" r="AD1500">
        <v>0.93</v>
      </c>
    </row>
    <row customHeight="1" r="1501" ht="12.0">
      <c s="13" r="A1501">
        <v>41337.4583333333</v>
      </c>
      <c s="16" r="B1501">
        <v>41337.4583333333</v>
      </c>
      <c s="13" r="C1501">
        <f>A1501+TIME(5,0,0)</f>
        <v>41337.6666666667</v>
      </c>
      <c s="17" r="D1501">
        <f>DATE(YEAR(C1501),MONTH(C1501),DAY(C1501))</f>
        <v>41337</v>
      </c>
      <c s="18" r="E1501">
        <f>HOUR(C1501)</f>
        <v>16</v>
      </c>
      <c t="str" s="18" r="F1501">
        <f>CONCATENATE("LMsched:",(H1501*1000))</f>
        <v>LMsched:32000</v>
      </c>
      <c s="11" r="G1501">
        <v>32</v>
      </c>
      <c s="6" r="H1501">
        <v>32</v>
      </c>
      <c s="25" r="I1501">
        <v>0</v>
      </c>
      <c t="str" s="18" r="J1501">
        <f>CONCATENATE("LMbid:",(G1501*1000))</f>
        <v>LMbid:32000</v>
      </c>
      <c t="str" s="18" r="K1501">
        <f>CONCATENATE("LMUnscheduled:",(I1501*1000))</f>
        <v>LMUnscheduled:0</v>
      </c>
      <c t="str" s="18" r="L1501">
        <f>CONCATENATE("LMPlanned:",(N1501*1000))</f>
        <v>LMPlanned:0</v>
      </c>
      <c t="str" s="18" r="M1501">
        <f>CONCATENATE("LMSettled:",(P1501*1000))</f>
        <v>LMSettled:32000</v>
      </c>
      <c s="25" r="N1501">
        <v>0</v>
      </c>
      <c t="s" s="24" r="O1501">
        <v>30</v>
      </c>
      <c s="6" r="P1501">
        <v>32</v>
      </c>
      <c s="10" r="Q1501">
        <v>-1</v>
      </c>
      <c s="28" r="R1501">
        <v>-32.93</v>
      </c>
      <c s="28" r="S1501">
        <v>691.31</v>
      </c>
      <c s="10" r="T1501"/>
      <c s="20" r="U1501">
        <f>X1501*32</f>
        <v>705.28</v>
      </c>
      <c s="29" r="V1501">
        <f>IF((U1501=0),0,(S1501/U1501))</f>
        <v>0.980192264065336</v>
      </c>
      <c s="28" r="X1501">
        <f>(AA1501+AB1501)*AC1501</f>
        <v>22.04</v>
      </c>
      <c s="10" r="Y1501"/>
      <c s="22" r="AA1501">
        <v>19.76</v>
      </c>
      <c s="22" r="AB1501">
        <v>2.28</v>
      </c>
      <c s="22" r="AC1501">
        <v>1</v>
      </c>
      <c s="22" r="AD1501">
        <v>0.98</v>
      </c>
    </row>
    <row customHeight="1" r="1502" ht="12.0">
      <c s="13" r="A1502">
        <v>41337.5</v>
      </c>
      <c s="16" r="B1502">
        <v>41337.5</v>
      </c>
      <c s="13" r="C1502">
        <f>A1502+TIME(5,0,0)</f>
        <v>41337.7083333333</v>
      </c>
      <c s="17" r="D1502">
        <f>DATE(YEAR(C1502),MONTH(C1502),DAY(C1502))</f>
        <v>41337</v>
      </c>
      <c s="18" r="E1502">
        <f>HOUR(C1502)</f>
        <v>17</v>
      </c>
      <c t="str" s="18" r="F1502">
        <f>CONCATENATE("LMsched:",(H1502*1000))</f>
        <v>LMsched:32000</v>
      </c>
      <c s="11" r="G1502">
        <v>32</v>
      </c>
      <c s="6" r="H1502">
        <v>32</v>
      </c>
      <c s="25" r="I1502">
        <v>0</v>
      </c>
      <c t="str" s="18" r="J1502">
        <f>CONCATENATE("LMbid:",(G1502*1000))</f>
        <v>LMbid:32000</v>
      </c>
      <c t="str" s="18" r="K1502">
        <f>CONCATENATE("LMUnscheduled:",(I1502*1000))</f>
        <v>LMUnscheduled:0</v>
      </c>
      <c t="str" s="18" r="L1502">
        <f>CONCATENATE("LMPlanned:",(N1502*1000))</f>
        <v>LMPlanned:0</v>
      </c>
      <c t="str" s="18" r="M1502">
        <f>CONCATENATE("LMSettled:",(P1502*1000))</f>
        <v>LMSettled:32000</v>
      </c>
      <c s="25" r="N1502">
        <v>0</v>
      </c>
      <c t="s" s="24" r="O1502">
        <v>30</v>
      </c>
      <c s="6" r="P1502">
        <v>32</v>
      </c>
      <c s="10" r="Q1502">
        <v>-2</v>
      </c>
      <c s="28" r="R1502">
        <v>-65.8</v>
      </c>
      <c s="28" r="S1502">
        <v>948.35</v>
      </c>
      <c s="10" r="T1502"/>
      <c s="20" r="U1502">
        <f>X1502*32</f>
        <v>975.04</v>
      </c>
      <c s="29" r="V1502">
        <f>IF((U1502=0),0,(S1502/U1502))</f>
        <v>0.972626764030194</v>
      </c>
      <c s="28" r="X1502">
        <f>(AA1502+AB1502)*AC1502</f>
        <v>30.47</v>
      </c>
      <c s="10" r="Y1502"/>
      <c s="22" r="AA1502">
        <v>28.59</v>
      </c>
      <c s="22" r="AB1502">
        <v>1.88</v>
      </c>
      <c s="22" r="AC1502">
        <v>1</v>
      </c>
      <c s="22" r="AD1502">
        <v>0.97</v>
      </c>
    </row>
    <row customHeight="1" r="1503" ht="12.0">
      <c s="13" r="A1503">
        <v>41337.5416666667</v>
      </c>
      <c s="16" r="B1503">
        <v>41337.5416666667</v>
      </c>
      <c s="13" r="C1503">
        <f>A1503+TIME(5,0,0)</f>
        <v>41337.75</v>
      </c>
      <c s="17" r="D1503">
        <f>DATE(YEAR(C1503),MONTH(C1503),DAY(C1503))</f>
        <v>41337</v>
      </c>
      <c s="18" r="E1503">
        <f>HOUR(C1503)</f>
        <v>18</v>
      </c>
      <c t="str" s="18" r="F1503">
        <f>CONCATENATE("LMsched:",(H1503*1000))</f>
        <v>LMsched:32000</v>
      </c>
      <c s="11" r="G1503">
        <v>32</v>
      </c>
      <c s="6" r="H1503">
        <v>32</v>
      </c>
      <c s="25" r="I1503">
        <v>0</v>
      </c>
      <c t="str" s="18" r="J1503">
        <f>CONCATENATE("LMbid:",(G1503*1000))</f>
        <v>LMbid:32000</v>
      </c>
      <c t="str" s="18" r="K1503">
        <f>CONCATENATE("LMUnscheduled:",(I1503*1000))</f>
        <v>LMUnscheduled:0</v>
      </c>
      <c t="str" s="18" r="L1503">
        <f>CONCATENATE("LMPlanned:",(N1503*1000))</f>
        <v>LMPlanned:0</v>
      </c>
      <c t="str" s="18" r="M1503">
        <f>CONCATENATE("LMSettled:",(P1503*1000))</f>
        <v>LMSettled:32000</v>
      </c>
      <c s="25" r="N1503">
        <v>0</v>
      </c>
      <c t="s" s="24" r="O1503">
        <v>30</v>
      </c>
      <c s="6" r="P1503">
        <v>32</v>
      </c>
      <c s="10" r="Q1503">
        <v>0</v>
      </c>
      <c s="28" r="R1503">
        <v>0</v>
      </c>
      <c s="28" r="S1503">
        <v>661.35</v>
      </c>
      <c s="10" r="T1503"/>
      <c s="20" r="U1503">
        <f>X1503*32</f>
        <v>676.16</v>
      </c>
      <c s="29" r="V1503">
        <f>IF((U1503=0),0,(S1503/U1503))</f>
        <v>0.978096900141978</v>
      </c>
      <c s="28" r="X1503">
        <f>(AA1503+AB1503)*AC1503</f>
        <v>21.13</v>
      </c>
      <c s="10" r="Y1503"/>
      <c s="22" r="AA1503">
        <v>19.17</v>
      </c>
      <c s="22" r="AB1503">
        <v>1.96</v>
      </c>
      <c s="22" r="AC1503">
        <v>1</v>
      </c>
      <c s="22" r="AD1503">
        <v>0.98</v>
      </c>
    </row>
    <row customHeight="1" r="1504" ht="12.0">
      <c s="13" r="A1504">
        <v>41337.5833333333</v>
      </c>
      <c s="16" r="B1504">
        <v>41337.5833333333</v>
      </c>
      <c s="13" r="C1504">
        <f>A1504+TIME(5,0,0)</f>
        <v>41337.7916666667</v>
      </c>
      <c s="17" r="D1504">
        <f>DATE(YEAR(C1504),MONTH(C1504),DAY(C1504))</f>
        <v>41337</v>
      </c>
      <c s="18" r="E1504">
        <f>HOUR(C1504)</f>
        <v>19</v>
      </c>
      <c t="str" s="18" r="F1504">
        <f>CONCATENATE("LMsched:",(H1504*1000))</f>
        <v>LMsched:32000</v>
      </c>
      <c s="11" r="G1504">
        <v>32</v>
      </c>
      <c s="6" r="H1504">
        <v>32</v>
      </c>
      <c s="25" r="I1504">
        <v>0</v>
      </c>
      <c t="str" s="18" r="J1504">
        <f>CONCATENATE("LMbid:",(G1504*1000))</f>
        <v>LMbid:32000</v>
      </c>
      <c t="str" s="18" r="K1504">
        <f>CONCATENATE("LMUnscheduled:",(I1504*1000))</f>
        <v>LMUnscheduled:0</v>
      </c>
      <c t="str" s="18" r="L1504">
        <f>CONCATENATE("LMPlanned:",(N1504*1000))</f>
        <v>LMPlanned:0</v>
      </c>
      <c t="str" s="18" r="M1504">
        <f>CONCATENATE("LMSettled:",(P1504*1000))</f>
        <v>LMSettled:32000</v>
      </c>
      <c s="25" r="N1504">
        <v>0</v>
      </c>
      <c t="s" s="24" r="O1504">
        <v>30</v>
      </c>
      <c s="6" r="P1504">
        <v>32</v>
      </c>
      <c s="10" r="Q1504">
        <v>-3</v>
      </c>
      <c s="28" r="R1504">
        <v>-89.01</v>
      </c>
      <c s="28" r="S1504">
        <v>643.72</v>
      </c>
      <c s="10" r="T1504"/>
      <c s="20" r="U1504">
        <f>X1504*32</f>
        <v>664.64</v>
      </c>
      <c s="29" r="V1504">
        <f>IF((U1504=0),0,(S1504/U1504))</f>
        <v>0.9685243139143</v>
      </c>
      <c s="28" r="X1504">
        <f>(AA1504+AB1504)*AC1504</f>
        <v>20.77</v>
      </c>
      <c s="10" r="Y1504"/>
      <c s="22" r="AA1504">
        <v>18.38</v>
      </c>
      <c s="22" r="AB1504">
        <v>2.39</v>
      </c>
      <c s="22" r="AC1504">
        <v>1</v>
      </c>
      <c s="22" r="AD1504">
        <v>0.97</v>
      </c>
    </row>
    <row customHeight="1" r="1505" ht="12.0">
      <c s="13" r="A1505">
        <v>41337.625</v>
      </c>
      <c s="16" r="B1505">
        <v>41337.625</v>
      </c>
      <c s="13" r="C1505">
        <f>A1505+TIME(5,0,0)</f>
        <v>41337.8333333333</v>
      </c>
      <c s="17" r="D1505">
        <f>DATE(YEAR(C1505),MONTH(C1505),DAY(C1505))</f>
        <v>41337</v>
      </c>
      <c s="18" r="E1505">
        <f>HOUR(C1505)</f>
        <v>20</v>
      </c>
      <c t="str" s="18" r="F1505">
        <f>CONCATENATE("LMsched:",(H1505*1000))</f>
        <v>LMsched:32000</v>
      </c>
      <c s="11" r="G1505">
        <v>32</v>
      </c>
      <c s="6" r="H1505">
        <v>32</v>
      </c>
      <c s="25" r="I1505">
        <v>0</v>
      </c>
      <c t="str" s="18" r="J1505">
        <f>CONCATENATE("LMbid:",(G1505*1000))</f>
        <v>LMbid:32000</v>
      </c>
      <c t="str" s="18" r="K1505">
        <f>CONCATENATE("LMUnscheduled:",(I1505*1000))</f>
        <v>LMUnscheduled:0</v>
      </c>
      <c t="str" s="18" r="L1505">
        <f>CONCATENATE("LMPlanned:",(N1505*1000))</f>
        <v>LMPlanned:0</v>
      </c>
      <c t="str" s="18" r="M1505">
        <f>CONCATENATE("LMSettled:",(P1505*1000))</f>
        <v>LMSettled:32000</v>
      </c>
      <c s="25" r="N1505">
        <v>0</v>
      </c>
      <c t="s" s="24" r="O1505">
        <v>30</v>
      </c>
      <c s="6" r="P1505">
        <v>32</v>
      </c>
      <c s="10" r="Q1505">
        <v>1</v>
      </c>
      <c s="28" r="R1505">
        <v>29.2</v>
      </c>
      <c s="28" r="S1505">
        <v>587.91</v>
      </c>
      <c s="10" r="T1505"/>
      <c s="20" r="U1505">
        <f>X1505*32</f>
        <v>600</v>
      </c>
      <c s="29" r="V1505">
        <f>IF((U1505=0),0,(S1505/U1505))</f>
        <v>0.97985</v>
      </c>
      <c s="28" r="X1505">
        <f>(AA1505+AB1505)*AC1505</f>
        <v>18.75</v>
      </c>
      <c s="10" r="Y1505"/>
      <c s="22" r="AA1505">
        <v>16.5</v>
      </c>
      <c s="22" r="AB1505">
        <v>2.25</v>
      </c>
      <c s="22" r="AC1505">
        <v>1</v>
      </c>
      <c s="22" r="AD1505">
        <v>0.98</v>
      </c>
    </row>
    <row customHeight="1" r="1506" ht="12.0">
      <c s="13" r="A1506">
        <v>41337.6666666667</v>
      </c>
      <c s="16" r="B1506">
        <v>41337.6666666667</v>
      </c>
      <c s="13" r="C1506">
        <f>A1506+TIME(5,0,0)</f>
        <v>41337.875</v>
      </c>
      <c s="17" r="D1506">
        <f>DATE(YEAR(C1506),MONTH(C1506),DAY(C1506))</f>
        <v>41337</v>
      </c>
      <c s="18" r="E1506">
        <f>HOUR(C1506)</f>
        <v>21</v>
      </c>
      <c t="str" s="18" r="F1506">
        <f>CONCATENATE("LMsched:",(H1506*1000))</f>
        <v>LMsched:32000</v>
      </c>
      <c s="11" r="G1506">
        <v>32</v>
      </c>
      <c s="6" r="H1506">
        <v>32</v>
      </c>
      <c s="25" r="I1506">
        <v>0</v>
      </c>
      <c t="str" s="18" r="J1506">
        <f>CONCATENATE("LMbid:",(G1506*1000))</f>
        <v>LMbid:32000</v>
      </c>
      <c t="str" s="18" r="K1506">
        <f>CONCATENATE("LMUnscheduled:",(I1506*1000))</f>
        <v>LMUnscheduled:0</v>
      </c>
      <c t="str" s="18" r="L1506">
        <f>CONCATENATE("LMPlanned:",(N1506*1000))</f>
        <v>LMPlanned:0</v>
      </c>
      <c t="str" s="18" r="M1506">
        <f>CONCATENATE("LMSettled:",(P1506*1000))</f>
        <v>LMSettled:32000</v>
      </c>
      <c s="25" r="N1506">
        <v>0</v>
      </c>
      <c t="s" s="24" r="O1506">
        <v>30</v>
      </c>
      <c s="6" r="P1506">
        <v>32</v>
      </c>
      <c s="10" r="Q1506">
        <v>-2</v>
      </c>
      <c s="28" r="R1506">
        <v>-54.48</v>
      </c>
      <c s="28" r="S1506">
        <v>1288.07</v>
      </c>
      <c s="10" r="T1506"/>
      <c s="20" r="U1506">
        <f>X1506*32</f>
        <v>1312.96</v>
      </c>
      <c s="29" r="V1506">
        <f>IF((U1506=0),0,(S1506/U1506))</f>
        <v>0.981042834511333</v>
      </c>
      <c s="28" r="X1506">
        <f>(AA1506+AB1506)*AC1506</f>
        <v>41.03</v>
      </c>
      <c s="10" r="Y1506"/>
      <c s="22" r="AA1506">
        <v>36.76</v>
      </c>
      <c s="22" r="AB1506">
        <v>4.27</v>
      </c>
      <c s="22" r="AC1506">
        <v>1</v>
      </c>
      <c s="22" r="AD1506">
        <v>0.98</v>
      </c>
    </row>
    <row customHeight="1" r="1507" ht="12.0">
      <c s="13" r="A1507">
        <v>41337.7083333333</v>
      </c>
      <c s="16" r="B1507">
        <v>41337.7083333333</v>
      </c>
      <c s="13" r="C1507">
        <f>A1507+TIME(5,0,0)</f>
        <v>41337.9166666667</v>
      </c>
      <c s="17" r="D1507">
        <f>DATE(YEAR(C1507),MONTH(C1507),DAY(C1507))</f>
        <v>41337</v>
      </c>
      <c s="18" r="E1507">
        <f>HOUR(C1507)</f>
        <v>22</v>
      </c>
      <c t="str" s="18" r="F1507">
        <f>CONCATENATE("LMsched:",(H1507*1000))</f>
        <v>LMsched:32000</v>
      </c>
      <c s="11" r="G1507">
        <v>32</v>
      </c>
      <c s="6" r="H1507">
        <v>32</v>
      </c>
      <c s="25" r="I1507">
        <v>0</v>
      </c>
      <c t="str" s="18" r="J1507">
        <f>CONCATENATE("LMbid:",(G1507*1000))</f>
        <v>LMbid:32000</v>
      </c>
      <c t="str" s="18" r="K1507">
        <f>CONCATENATE("LMUnscheduled:",(I1507*1000))</f>
        <v>LMUnscheduled:0</v>
      </c>
      <c t="str" s="18" r="L1507">
        <f>CONCATENATE("LMPlanned:",(N1507*1000))</f>
        <v>LMPlanned:0</v>
      </c>
      <c t="str" s="18" r="M1507">
        <f>CONCATENATE("LMSettled:",(P1507*1000))</f>
        <v>LMSettled:32000</v>
      </c>
      <c s="25" r="N1507">
        <v>0</v>
      </c>
      <c t="s" s="24" r="O1507">
        <v>30</v>
      </c>
      <c s="6" r="P1507">
        <v>32</v>
      </c>
      <c s="10" r="Q1507">
        <v>-2</v>
      </c>
      <c s="28" r="R1507">
        <v>-53.7</v>
      </c>
      <c s="28" r="S1507">
        <v>660.12</v>
      </c>
      <c s="10" r="T1507"/>
      <c s="20" r="U1507">
        <f>X1507*32</f>
        <v>696</v>
      </c>
      <c s="29" r="V1507">
        <f>IF((U1507=0),0,(S1507/U1507))</f>
        <v>0.948448275862069</v>
      </c>
      <c s="28" r="X1507">
        <f>(AA1507+AB1507)*AC1507</f>
        <v>21.75</v>
      </c>
      <c s="10" r="Y1507"/>
      <c s="22" r="AA1507">
        <v>19.63</v>
      </c>
      <c s="22" r="AB1507">
        <v>2.12</v>
      </c>
      <c s="22" r="AC1507">
        <v>1</v>
      </c>
      <c s="22" r="AD1507">
        <v>0.95</v>
      </c>
    </row>
    <row customHeight="1" r="1508" ht="12.0">
      <c s="13" r="A1508">
        <v>41337.75</v>
      </c>
      <c s="16" r="B1508">
        <v>41337.75</v>
      </c>
      <c s="13" r="C1508">
        <f>A1508+TIME(5,0,0)</f>
        <v>41337.9583333333</v>
      </c>
      <c s="17" r="D1508">
        <f>DATE(YEAR(C1508),MONTH(C1508),DAY(C1508))</f>
        <v>41337</v>
      </c>
      <c s="18" r="E1508">
        <f>HOUR(C1508)</f>
        <v>23</v>
      </c>
      <c t="str" s="18" r="F1508">
        <f>CONCATENATE("LMsched:",(H1508*1000))</f>
        <v>LMsched:0</v>
      </c>
      <c s="11" r="G1508">
        <v>32</v>
      </c>
      <c s="6" r="H1508"/>
      <c s="25" r="I1508">
        <v>0</v>
      </c>
      <c t="str" s="18" r="J1508">
        <f>CONCATENATE("LMbid:",(G1508*1000))</f>
        <v>LMbid:32000</v>
      </c>
      <c t="str" s="18" r="K1508">
        <f>CONCATENATE("LMUnscheduled:",(I1508*1000))</f>
        <v>LMUnscheduled:0</v>
      </c>
      <c t="str" s="18" r="L1508">
        <f>CONCATENATE("LMPlanned:",(N1508*1000))</f>
        <v>LMPlanned:0</v>
      </c>
      <c t="str" s="18" r="M1508">
        <f>CONCATENATE("LMSettled:",(P1508*1000))</f>
        <v>LMSettled:0</v>
      </c>
      <c s="25" r="N1508">
        <v>0</v>
      </c>
      <c t="s" s="24" r="O1508">
        <v>30</v>
      </c>
      <c s="6" r="P1508"/>
      <c s="10" r="Q1508"/>
      <c s="28" r="R1508"/>
      <c s="28" r="S1508"/>
      <c s="10" r="T1508"/>
      <c s="20" r="U1508">
        <f>X1508*32</f>
        <v>0</v>
      </c>
      <c s="29" r="V1508">
        <f>IF((U1508=0),0,(S1508/U1508))</f>
        <v>0</v>
      </c>
      <c s="28" r="X1508">
        <f>(AA1508+AB1508)*AC1508</f>
        <v>0</v>
      </c>
      <c s="10" r="Y1508"/>
      <c s="22" r="AA1508"/>
      <c s="22" r="AB1508"/>
      <c s="22" r="AC1508">
        <v>1</v>
      </c>
      <c s="22" r="AD1508"/>
    </row>
    <row customHeight="1" r="1509" ht="12.0">
      <c s="13" r="A1509">
        <v>41337.7916666667</v>
      </c>
      <c s="16" r="B1509">
        <v>41337.7916666667</v>
      </c>
      <c s="13" r="C1509">
        <f>A1509+TIME(5,0,0)</f>
        <v>41338</v>
      </c>
      <c s="17" r="D1509">
        <f>DATE(YEAR(C1509),MONTH(C1509),DAY(C1509))</f>
        <v>41338</v>
      </c>
      <c s="18" r="E1509">
        <f>HOUR(C1509)</f>
        <v>0</v>
      </c>
      <c t="str" s="18" r="F1509">
        <f>CONCATENATE("LMsched:",(H1509*1000))</f>
        <v>LMsched:0</v>
      </c>
      <c s="11" r="G1509">
        <v>32</v>
      </c>
      <c s="6" r="H1509"/>
      <c s="25" r="I1509">
        <v>0</v>
      </c>
      <c t="str" s="18" r="J1509">
        <f>CONCATENATE("LMbid:",(G1509*1000))</f>
        <v>LMbid:32000</v>
      </c>
      <c t="str" s="18" r="K1509">
        <f>CONCATENATE("LMUnscheduled:",(I1509*1000))</f>
        <v>LMUnscheduled:0</v>
      </c>
      <c t="str" s="18" r="L1509">
        <f>CONCATENATE("LMPlanned:",(N1509*1000))</f>
        <v>LMPlanned:0</v>
      </c>
      <c t="str" s="18" r="M1509">
        <f>CONCATENATE("LMSettled:",(P1509*1000))</f>
        <v>LMSettled:0</v>
      </c>
      <c s="25" r="N1509">
        <v>0</v>
      </c>
      <c t="s" s="24" r="O1509">
        <v>30</v>
      </c>
      <c s="6" r="P1509"/>
      <c s="10" r="Q1509"/>
      <c s="28" r="R1509"/>
      <c s="28" r="S1509"/>
      <c s="10" r="T1509"/>
      <c s="20" r="U1509">
        <f>X1509*32</f>
        <v>0</v>
      </c>
      <c s="29" r="V1509">
        <f>IF((U1509=0),0,(S1509/U1509))</f>
        <v>0</v>
      </c>
      <c s="28" r="X1509">
        <f>(AA1509+AB1509)*AC1509</f>
        <v>0</v>
      </c>
      <c s="10" r="Y1509"/>
      <c s="22" r="AA1509"/>
      <c s="22" r="AB1509"/>
      <c s="22" r="AC1509">
        <v>1</v>
      </c>
      <c s="22" r="AD1509"/>
    </row>
    <row customHeight="1" r="1510" ht="12.0">
      <c s="13" r="A1510">
        <v>41337.8333333333</v>
      </c>
      <c s="16" r="B1510">
        <v>41337.8333333333</v>
      </c>
      <c s="13" r="C1510">
        <f>A1510+TIME(5,0,0)</f>
        <v>41338.0416666667</v>
      </c>
      <c s="17" r="D1510">
        <f>DATE(YEAR(C1510),MONTH(C1510),DAY(C1510))</f>
        <v>41338</v>
      </c>
      <c s="18" r="E1510">
        <f>HOUR(C1510)</f>
        <v>1</v>
      </c>
      <c t="str" s="18" r="F1510">
        <f>CONCATENATE("LMsched:",(H1510*1000))</f>
        <v>LMsched:0</v>
      </c>
      <c s="11" r="G1510">
        <v>32</v>
      </c>
      <c s="6" r="H1510"/>
      <c s="25" r="I1510">
        <v>0</v>
      </c>
      <c t="str" s="18" r="J1510">
        <f>CONCATENATE("LMbid:",(G1510*1000))</f>
        <v>LMbid:32000</v>
      </c>
      <c t="str" s="18" r="K1510">
        <f>CONCATENATE("LMUnscheduled:",(I1510*1000))</f>
        <v>LMUnscheduled:0</v>
      </c>
      <c t="str" s="18" r="L1510">
        <f>CONCATENATE("LMPlanned:",(N1510*1000))</f>
        <v>LMPlanned:0</v>
      </c>
      <c t="str" s="18" r="M1510">
        <f>CONCATENATE("LMSettled:",(P1510*1000))</f>
        <v>LMSettled:0</v>
      </c>
      <c s="25" r="N1510">
        <v>0</v>
      </c>
      <c t="s" s="24" r="O1510">
        <v>30</v>
      </c>
      <c s="6" r="P1510"/>
      <c s="10" r="Q1510"/>
      <c s="28" r="R1510"/>
      <c s="28" r="S1510"/>
      <c s="10" r="T1510"/>
      <c s="20" r="U1510">
        <f>X1510*32</f>
        <v>0</v>
      </c>
      <c s="29" r="V1510">
        <f>IF((U1510=0),0,(S1510/U1510))</f>
        <v>0</v>
      </c>
      <c s="28" r="X1510">
        <f>(AA1510+AB1510)*AC1510</f>
        <v>0</v>
      </c>
      <c s="10" r="Y1510"/>
      <c s="22" r="AA1510"/>
      <c s="22" r="AB1510"/>
      <c s="22" r="AC1510">
        <v>1</v>
      </c>
      <c s="22" r="AD1510"/>
    </row>
    <row customHeight="1" r="1511" ht="12.0">
      <c s="13" r="A1511">
        <v>41337.875</v>
      </c>
      <c s="16" r="B1511">
        <v>41337.875</v>
      </c>
      <c s="13" r="C1511">
        <f>A1511+TIME(5,0,0)</f>
        <v>41338.0833333333</v>
      </c>
      <c s="17" r="D1511">
        <f>DATE(YEAR(C1511),MONTH(C1511),DAY(C1511))</f>
        <v>41338</v>
      </c>
      <c s="18" r="E1511">
        <f>HOUR(C1511)</f>
        <v>2</v>
      </c>
      <c t="str" s="18" r="F1511">
        <f>CONCATENATE("LMsched:",(H1511*1000))</f>
        <v>LMsched:0</v>
      </c>
      <c s="11" r="G1511">
        <v>32</v>
      </c>
      <c s="6" r="H1511"/>
      <c s="25" r="I1511">
        <v>0</v>
      </c>
      <c t="str" s="18" r="J1511">
        <f>CONCATENATE("LMbid:",(G1511*1000))</f>
        <v>LMbid:32000</v>
      </c>
      <c t="str" s="18" r="K1511">
        <f>CONCATENATE("LMUnscheduled:",(I1511*1000))</f>
        <v>LMUnscheduled:0</v>
      </c>
      <c t="str" s="18" r="L1511">
        <f>CONCATENATE("LMPlanned:",(N1511*1000))</f>
        <v>LMPlanned:0</v>
      </c>
      <c t="str" s="18" r="M1511">
        <f>CONCATENATE("LMSettled:",(P1511*1000))</f>
        <v>LMSettled:0</v>
      </c>
      <c s="25" r="N1511">
        <v>0</v>
      </c>
      <c t="s" s="24" r="O1511">
        <v>30</v>
      </c>
      <c s="6" r="P1511"/>
      <c s="10" r="Q1511"/>
      <c s="28" r="R1511"/>
      <c s="28" r="S1511"/>
      <c s="10" r="T1511"/>
      <c s="20" r="U1511">
        <f>X1511*32</f>
        <v>0</v>
      </c>
      <c s="29" r="V1511">
        <f>IF((U1511=0),0,(S1511/U1511))</f>
        <v>0</v>
      </c>
      <c s="28" r="X1511">
        <f>(AA1511+AB1511)*AC1511</f>
        <v>0</v>
      </c>
      <c s="10" r="Y1511"/>
      <c s="22" r="AA1511"/>
      <c s="22" r="AB1511"/>
      <c s="22" r="AC1511">
        <v>1</v>
      </c>
      <c s="22" r="AD1511"/>
    </row>
    <row customHeight="1" r="1512" ht="12.0">
      <c s="13" r="A1512">
        <v>41337.9166666667</v>
      </c>
      <c s="16" r="B1512">
        <v>41337.9166666667</v>
      </c>
      <c s="13" r="C1512">
        <f>A1512+TIME(5,0,0)</f>
        <v>41338.125</v>
      </c>
      <c s="17" r="D1512">
        <f>DATE(YEAR(C1512),MONTH(C1512),DAY(C1512))</f>
        <v>41338</v>
      </c>
      <c s="18" r="E1512">
        <f>HOUR(C1512)</f>
        <v>3</v>
      </c>
      <c t="str" s="18" r="F1512">
        <f>CONCATENATE("LMsched:",(H1512*1000))</f>
        <v>LMsched:32000</v>
      </c>
      <c s="11" r="G1512">
        <v>32</v>
      </c>
      <c s="6" r="H1512">
        <v>32</v>
      </c>
      <c s="25" r="I1512">
        <v>0</v>
      </c>
      <c t="str" s="18" r="J1512">
        <f>CONCATENATE("LMbid:",(G1512*1000))</f>
        <v>LMbid:32000</v>
      </c>
      <c t="str" s="18" r="K1512">
        <f>CONCATENATE("LMUnscheduled:",(I1512*1000))</f>
        <v>LMUnscheduled:0</v>
      </c>
      <c t="str" s="18" r="L1512">
        <f>CONCATENATE("LMPlanned:",(N1512*1000))</f>
        <v>LMPlanned:0</v>
      </c>
      <c t="str" s="18" r="M1512">
        <f>CONCATENATE("LMSettled:",(P1512*1000))</f>
        <v>LMSettled:32000</v>
      </c>
      <c s="25" r="N1512">
        <v>0</v>
      </c>
      <c t="s" s="24" r="O1512">
        <v>30</v>
      </c>
      <c s="6" r="P1512">
        <v>32</v>
      </c>
      <c s="10" r="Q1512">
        <v>-1</v>
      </c>
      <c s="28" r="R1512">
        <v>-33.02</v>
      </c>
      <c s="28" r="S1512">
        <v>757.45</v>
      </c>
      <c s="10" r="T1512"/>
      <c s="20" r="U1512">
        <f>X1512*32</f>
        <v>816.96</v>
      </c>
      <c s="29" r="V1512">
        <f>IF((U1512=0),0,(S1512/U1512))</f>
        <v>0.927156776341559</v>
      </c>
      <c s="28" r="X1512">
        <f>(AA1512+AB1512)*AC1512</f>
        <v>25.53</v>
      </c>
      <c s="10" r="Y1512"/>
      <c s="22" r="AA1512">
        <v>23.41</v>
      </c>
      <c s="22" r="AB1512">
        <v>2.12</v>
      </c>
      <c s="22" r="AC1512">
        <v>1</v>
      </c>
      <c s="22" r="AD1512">
        <v>0.93</v>
      </c>
    </row>
    <row customHeight="1" r="1513" ht="12.0">
      <c s="13" r="A1513">
        <v>41337.9583333333</v>
      </c>
      <c s="16" r="B1513">
        <v>41337.9583333333</v>
      </c>
      <c s="13" r="C1513">
        <f>A1513+TIME(5,0,0)</f>
        <v>41338.1666666667</v>
      </c>
      <c s="17" r="D1513">
        <f>DATE(YEAR(C1513),MONTH(C1513),DAY(C1513))</f>
        <v>41338</v>
      </c>
      <c s="18" r="E1513">
        <f>HOUR(C1513)</f>
        <v>4</v>
      </c>
      <c t="str" s="18" r="F1513">
        <f>CONCATENATE("LMsched:",(H1513*1000))</f>
        <v>LMsched:32000</v>
      </c>
      <c s="11" r="G1513">
        <v>32</v>
      </c>
      <c s="6" r="H1513">
        <v>32</v>
      </c>
      <c s="25" r="I1513">
        <v>0</v>
      </c>
      <c t="str" s="18" r="J1513">
        <f>CONCATENATE("LMbid:",(G1513*1000))</f>
        <v>LMbid:32000</v>
      </c>
      <c t="str" s="18" r="K1513">
        <f>CONCATENATE("LMUnscheduled:",(I1513*1000))</f>
        <v>LMUnscheduled:0</v>
      </c>
      <c t="str" s="18" r="L1513">
        <f>CONCATENATE("LMPlanned:",(N1513*1000))</f>
        <v>LMPlanned:0</v>
      </c>
      <c t="str" s="18" r="M1513">
        <f>CONCATENATE("LMSettled:",(P1513*1000))</f>
        <v>LMSettled:32000</v>
      </c>
      <c s="25" r="N1513">
        <v>0</v>
      </c>
      <c t="s" s="24" r="O1513">
        <v>30</v>
      </c>
      <c s="6" r="P1513">
        <v>32</v>
      </c>
      <c s="10" r="Q1513">
        <v>0</v>
      </c>
      <c s="28" r="R1513">
        <v>0</v>
      </c>
      <c s="28" r="S1513">
        <v>789.22</v>
      </c>
      <c s="10" r="T1513"/>
      <c s="20" r="U1513">
        <f>X1513*32</f>
        <v>826.24</v>
      </c>
      <c s="29" r="V1513">
        <f>IF((U1513=0),0,(S1513/U1513))</f>
        <v>0.955194616576298</v>
      </c>
      <c s="28" r="X1513">
        <f>(AA1513+AB1513)*AC1513</f>
        <v>25.82</v>
      </c>
      <c s="10" r="Y1513"/>
      <c s="22" r="AA1513">
        <v>23.31</v>
      </c>
      <c s="22" r="AB1513">
        <v>2.51</v>
      </c>
      <c s="22" r="AC1513">
        <v>1</v>
      </c>
      <c s="22" r="AD1513">
        <v>0.96</v>
      </c>
    </row>
    <row customHeight="1" r="1514" ht="12.0">
      <c s="13" r="A1514">
        <v>41338</v>
      </c>
      <c s="16" r="B1514">
        <v>41338</v>
      </c>
      <c s="13" r="C1514">
        <f>A1514+TIME(5,0,0)</f>
        <v>41338.2083333333</v>
      </c>
      <c s="17" r="D1514">
        <f>DATE(YEAR(C1514),MONTH(C1514),DAY(C1514))</f>
        <v>41338</v>
      </c>
      <c s="18" r="E1514">
        <f>HOUR(C1514)</f>
        <v>5</v>
      </c>
      <c t="str" s="18" r="F1514">
        <f>CONCATENATE("LMsched:",(H1514*1000))</f>
        <v>LMsched:32000</v>
      </c>
      <c s="11" r="G1514">
        <v>32</v>
      </c>
      <c s="6" r="H1514">
        <v>32</v>
      </c>
      <c s="25" r="I1514">
        <v>0</v>
      </c>
      <c t="str" s="18" r="J1514">
        <f>CONCATENATE("LMbid:",(G1514*1000))</f>
        <v>LMbid:32000</v>
      </c>
      <c t="str" s="18" r="K1514">
        <f>CONCATENATE("LMUnscheduled:",(I1514*1000))</f>
        <v>LMUnscheduled:0</v>
      </c>
      <c t="str" s="18" r="L1514">
        <f>CONCATENATE("LMPlanned:",(N1514*1000))</f>
        <v>LMPlanned:0</v>
      </c>
      <c t="str" s="18" r="M1514">
        <f>CONCATENATE("LMSettled:",(P1514*1000))</f>
        <v>LMSettled:32000</v>
      </c>
      <c s="25" r="N1514">
        <v>0</v>
      </c>
      <c t="s" s="24" r="O1514">
        <v>30</v>
      </c>
      <c s="6" r="P1514">
        <v>32</v>
      </c>
      <c s="10" r="Q1514">
        <v>-1</v>
      </c>
      <c s="28" r="R1514">
        <v>-27.84</v>
      </c>
      <c s="28" r="S1514">
        <v>423.19</v>
      </c>
      <c s="10" r="T1514"/>
      <c s="20" r="U1514">
        <f>X1514*32</f>
        <v>433.92</v>
      </c>
      <c s="29" r="V1514">
        <f>IF((U1514=0),0,(S1514/U1514))</f>
        <v>0.975271939528024</v>
      </c>
      <c s="28" r="X1514">
        <f>(AA1514+AB1514)*AC1514</f>
        <v>13.56</v>
      </c>
      <c s="10" r="Y1514"/>
      <c s="22" r="AA1514">
        <v>12.04</v>
      </c>
      <c s="22" r="AB1514">
        <v>1.52</v>
      </c>
      <c s="22" r="AC1514">
        <v>1</v>
      </c>
      <c s="22" r="AD1514">
        <v>0.98</v>
      </c>
    </row>
    <row customHeight="1" r="1515" ht="12.0">
      <c s="13" r="A1515">
        <v>41338.0416666667</v>
      </c>
      <c s="16" r="B1515">
        <v>41338.0416666667</v>
      </c>
      <c s="13" r="C1515">
        <f>A1515+TIME(5,0,0)</f>
        <v>41338.25</v>
      </c>
      <c s="17" r="D1515">
        <f>DATE(YEAR(C1515),MONTH(C1515),DAY(C1515))</f>
        <v>41338</v>
      </c>
      <c s="18" r="E1515">
        <f>HOUR(C1515)</f>
        <v>6</v>
      </c>
      <c t="str" s="18" r="F1515">
        <f>CONCATENATE("LMsched:",(H1515*1000))</f>
        <v>LMsched:32000</v>
      </c>
      <c s="11" r="G1515">
        <v>32</v>
      </c>
      <c s="6" r="H1515">
        <v>32</v>
      </c>
      <c s="25" r="I1515">
        <v>0</v>
      </c>
      <c t="str" s="18" r="J1515">
        <f>CONCATENATE("LMbid:",(G1515*1000))</f>
        <v>LMbid:32000</v>
      </c>
      <c t="str" s="18" r="K1515">
        <f>CONCATENATE("LMUnscheduled:",(I1515*1000))</f>
        <v>LMUnscheduled:0</v>
      </c>
      <c t="str" s="18" r="L1515">
        <f>CONCATENATE("LMPlanned:",(N1515*1000))</f>
        <v>LMPlanned:0</v>
      </c>
      <c t="str" s="18" r="M1515">
        <f>CONCATENATE("LMSettled:",(P1515*1000))</f>
        <v>LMSettled:32000</v>
      </c>
      <c s="25" r="N1515">
        <v>0</v>
      </c>
      <c t="s" s="24" r="O1515">
        <v>30</v>
      </c>
      <c s="6" r="P1515">
        <v>32</v>
      </c>
      <c s="10" r="Q1515">
        <v>-2</v>
      </c>
      <c s="28" r="R1515">
        <v>-54.96</v>
      </c>
      <c s="28" r="S1515">
        <v>295.21</v>
      </c>
      <c s="10" r="T1515"/>
      <c s="20" r="U1515">
        <f>X1515*32</f>
        <v>299.84</v>
      </c>
      <c s="29" r="V1515">
        <f>IF((U1515=0),0,(S1515/U1515))</f>
        <v>0.984558431163287</v>
      </c>
      <c s="28" r="X1515">
        <f>(AA1515+AB1515)*AC1515</f>
        <v>9.37</v>
      </c>
      <c s="10" r="Y1515"/>
      <c s="22" r="AA1515">
        <v>6.63</v>
      </c>
      <c s="22" r="AB1515">
        <v>2.74</v>
      </c>
      <c s="22" r="AC1515">
        <v>1</v>
      </c>
      <c s="22" r="AD1515">
        <v>0.98</v>
      </c>
    </row>
    <row customHeight="1" r="1516" ht="12.0">
      <c s="13" r="A1516">
        <v>41338.0833333333</v>
      </c>
      <c s="16" r="B1516">
        <v>41338.0833333333</v>
      </c>
      <c s="13" r="C1516">
        <f>A1516+TIME(5,0,0)</f>
        <v>41338.2916666667</v>
      </c>
      <c s="17" r="D1516">
        <f>DATE(YEAR(C1516),MONTH(C1516),DAY(C1516))</f>
        <v>41338</v>
      </c>
      <c s="18" r="E1516">
        <f>HOUR(C1516)</f>
        <v>7</v>
      </c>
      <c t="str" s="18" r="F1516">
        <f>CONCATENATE("LMsched:",(H1516*1000))</f>
        <v>LMsched:32000</v>
      </c>
      <c s="11" r="G1516">
        <v>32</v>
      </c>
      <c s="6" r="H1516">
        <v>32</v>
      </c>
      <c s="25" r="I1516">
        <v>0</v>
      </c>
      <c t="str" s="18" r="J1516">
        <f>CONCATENATE("LMbid:",(G1516*1000))</f>
        <v>LMbid:32000</v>
      </c>
      <c t="str" s="18" r="K1516">
        <f>CONCATENATE("LMUnscheduled:",(I1516*1000))</f>
        <v>LMUnscheduled:0</v>
      </c>
      <c t="str" s="18" r="L1516">
        <f>CONCATENATE("LMPlanned:",(N1516*1000))</f>
        <v>LMPlanned:0</v>
      </c>
      <c t="str" s="18" r="M1516">
        <f>CONCATENATE("LMSettled:",(P1516*1000))</f>
        <v>LMSettled:32000</v>
      </c>
      <c s="25" r="N1516">
        <v>0</v>
      </c>
      <c t="s" s="24" r="O1516">
        <v>30</v>
      </c>
      <c s="6" r="P1516">
        <v>32</v>
      </c>
      <c s="10" r="Q1516">
        <v>-1</v>
      </c>
      <c s="28" r="R1516">
        <v>-28.03</v>
      </c>
      <c s="28" r="S1516">
        <v>189.86</v>
      </c>
      <c s="10" r="T1516"/>
      <c s="20" r="U1516">
        <f>X1516*32</f>
        <v>194.24</v>
      </c>
      <c s="29" r="V1516">
        <f>IF((U1516=0),0,(S1516/U1516))</f>
        <v>0.97745057660626</v>
      </c>
      <c s="28" r="X1516">
        <f>(AA1516+AB1516)*AC1516</f>
        <v>6.07</v>
      </c>
      <c s="10" r="Y1516"/>
      <c s="22" r="AA1516">
        <v>5.82</v>
      </c>
      <c s="22" r="AB1516">
        <v>0.25</v>
      </c>
      <c s="22" r="AC1516">
        <v>1</v>
      </c>
      <c s="22" r="AD1516">
        <v>0.98</v>
      </c>
    </row>
    <row customHeight="1" r="1517" ht="12.0">
      <c s="13" r="A1517">
        <v>41338.125</v>
      </c>
      <c s="16" r="B1517">
        <v>41338.125</v>
      </c>
      <c s="13" r="C1517">
        <f>A1517+TIME(5,0,0)</f>
        <v>41338.3333333333</v>
      </c>
      <c s="17" r="D1517">
        <f>DATE(YEAR(C1517),MONTH(C1517),DAY(C1517))</f>
        <v>41338</v>
      </c>
      <c s="18" r="E1517">
        <f>HOUR(C1517)</f>
        <v>8</v>
      </c>
      <c t="str" s="18" r="F1517">
        <f>CONCATENATE("LMsched:",(H1517*1000))</f>
        <v>LMsched:32000</v>
      </c>
      <c s="11" r="G1517">
        <v>32</v>
      </c>
      <c s="6" r="H1517">
        <v>32</v>
      </c>
      <c s="25" r="I1517">
        <v>0</v>
      </c>
      <c t="str" s="18" r="J1517">
        <f>CONCATENATE("LMbid:",(G1517*1000))</f>
        <v>LMbid:32000</v>
      </c>
      <c t="str" s="18" r="K1517">
        <f>CONCATENATE("LMUnscheduled:",(I1517*1000))</f>
        <v>LMUnscheduled:0</v>
      </c>
      <c t="str" s="18" r="L1517">
        <f>CONCATENATE("LMPlanned:",(N1517*1000))</f>
        <v>LMPlanned:0</v>
      </c>
      <c t="str" s="18" r="M1517">
        <f>CONCATENATE("LMSettled:",(P1517*1000))</f>
        <v>LMSettled:32000</v>
      </c>
      <c s="25" r="N1517">
        <v>0</v>
      </c>
      <c t="s" s="24" r="O1517">
        <v>30</v>
      </c>
      <c s="6" r="P1517">
        <v>32</v>
      </c>
      <c s="10" r="Q1517">
        <v>-1</v>
      </c>
      <c s="28" r="R1517">
        <v>-28.22</v>
      </c>
      <c s="28" r="S1517">
        <v>677.91</v>
      </c>
      <c s="10" r="T1517"/>
      <c s="20" r="U1517">
        <f>X1517*32</f>
        <v>691.84</v>
      </c>
      <c s="29" r="V1517">
        <f>IF((U1517=0),0,(S1517/U1517))</f>
        <v>0.979865286771508</v>
      </c>
      <c s="28" r="X1517">
        <f>(AA1517+AB1517)*AC1517</f>
        <v>21.62</v>
      </c>
      <c s="10" r="Y1517"/>
      <c s="22" r="AA1517">
        <v>17.37</v>
      </c>
      <c s="22" r="AB1517">
        <v>4.25</v>
      </c>
      <c s="22" r="AC1517">
        <v>1</v>
      </c>
      <c s="22" r="AD1517">
        <v>0.98</v>
      </c>
    </row>
    <row customHeight="1" r="1518" ht="12.0">
      <c s="13" r="A1518">
        <v>41338.1666666667</v>
      </c>
      <c s="16" r="B1518">
        <v>41338.1666666667</v>
      </c>
      <c s="13" r="C1518">
        <f>A1518+TIME(5,0,0)</f>
        <v>41338.375</v>
      </c>
      <c s="17" r="D1518">
        <f>DATE(YEAR(C1518),MONTH(C1518),DAY(C1518))</f>
        <v>41338</v>
      </c>
      <c s="18" r="E1518">
        <f>HOUR(C1518)</f>
        <v>9</v>
      </c>
      <c t="str" s="18" r="F1518">
        <f>CONCATENATE("LMsched:",(H1518*1000))</f>
        <v>LMsched:32000</v>
      </c>
      <c s="11" r="G1518">
        <v>32</v>
      </c>
      <c s="6" r="H1518">
        <v>32</v>
      </c>
      <c s="25" r="I1518">
        <v>0</v>
      </c>
      <c t="str" s="18" r="J1518">
        <f>CONCATENATE("LMbid:",(G1518*1000))</f>
        <v>LMbid:32000</v>
      </c>
      <c t="str" s="18" r="K1518">
        <f>CONCATENATE("LMUnscheduled:",(I1518*1000))</f>
        <v>LMUnscheduled:0</v>
      </c>
      <c t="str" s="18" r="L1518">
        <f>CONCATENATE("LMPlanned:",(N1518*1000))</f>
        <v>LMPlanned:0</v>
      </c>
      <c t="str" s="18" r="M1518">
        <f>CONCATENATE("LMSettled:",(P1518*1000))</f>
        <v>LMSettled:32000</v>
      </c>
      <c s="25" r="N1518">
        <v>0</v>
      </c>
      <c t="s" s="24" r="O1518">
        <v>30</v>
      </c>
      <c s="6" r="P1518">
        <v>32</v>
      </c>
      <c s="10" r="Q1518">
        <v>-1</v>
      </c>
      <c s="28" r="R1518">
        <v>-28.76</v>
      </c>
      <c s="28" r="S1518">
        <v>625.95</v>
      </c>
      <c s="10" r="T1518"/>
      <c s="20" r="U1518">
        <f>X1518*32</f>
        <v>643.84</v>
      </c>
      <c s="29" r="V1518">
        <f>IF((U1518=0),0,(S1518/U1518))</f>
        <v>0.972213593439364</v>
      </c>
      <c s="28" r="X1518">
        <f>(AA1518+AB1518)*AC1518</f>
        <v>20.12</v>
      </c>
      <c s="10" r="Y1518"/>
      <c s="22" r="AA1518">
        <v>17.24</v>
      </c>
      <c s="22" r="AB1518">
        <v>2.88</v>
      </c>
      <c s="22" r="AC1518">
        <v>1</v>
      </c>
      <c s="22" r="AD1518">
        <v>0.97</v>
      </c>
    </row>
    <row customHeight="1" r="1519" ht="12.0">
      <c s="13" r="A1519">
        <v>41338.2083333333</v>
      </c>
      <c s="16" r="B1519">
        <v>41338.2083333333</v>
      </c>
      <c s="13" r="C1519">
        <f>A1519+TIME(5,0,0)</f>
        <v>41338.4166666667</v>
      </c>
      <c s="17" r="D1519">
        <f>DATE(YEAR(C1519),MONTH(C1519),DAY(C1519))</f>
        <v>41338</v>
      </c>
      <c s="18" r="E1519">
        <f>HOUR(C1519)</f>
        <v>10</v>
      </c>
      <c t="str" s="18" r="F1519">
        <f>CONCATENATE("LMsched:",(H1519*1000))</f>
        <v>LMsched:32000</v>
      </c>
      <c s="11" r="G1519">
        <v>32</v>
      </c>
      <c s="6" r="H1519">
        <v>32</v>
      </c>
      <c s="25" r="I1519">
        <v>0</v>
      </c>
      <c t="str" s="18" r="J1519">
        <f>CONCATENATE("LMbid:",(G1519*1000))</f>
        <v>LMbid:32000</v>
      </c>
      <c t="str" s="18" r="K1519">
        <f>CONCATENATE("LMUnscheduled:",(I1519*1000))</f>
        <v>LMUnscheduled:0</v>
      </c>
      <c t="str" s="18" r="L1519">
        <f>CONCATENATE("LMPlanned:",(N1519*1000))</f>
        <v>LMPlanned:0</v>
      </c>
      <c t="str" s="18" r="M1519">
        <f>CONCATENATE("LMSettled:",(P1519*1000))</f>
        <v>LMSettled:32000</v>
      </c>
      <c s="25" r="N1519">
        <v>0</v>
      </c>
      <c t="s" s="24" r="O1519">
        <v>30</v>
      </c>
      <c s="6" r="P1519">
        <v>32</v>
      </c>
      <c s="10" r="Q1519">
        <v>-2</v>
      </c>
      <c s="28" r="R1519">
        <v>-63.26</v>
      </c>
      <c s="28" r="S1519">
        <v>480.93</v>
      </c>
      <c s="10" r="T1519"/>
      <c s="20" r="U1519">
        <f>X1519*32</f>
        <v>507.2</v>
      </c>
      <c s="29" r="V1519">
        <f>IF((U1519=0),0,(S1519/U1519))</f>
        <v>0.948205835962145</v>
      </c>
      <c s="28" r="X1519">
        <f>(AA1519+AB1519)*AC1519</f>
        <v>15.85</v>
      </c>
      <c s="10" r="Y1519"/>
      <c s="22" r="AA1519">
        <v>13.47</v>
      </c>
      <c s="22" r="AB1519">
        <v>2.38</v>
      </c>
      <c s="22" r="AC1519">
        <v>1</v>
      </c>
      <c s="22" r="AD1519">
        <v>0.95</v>
      </c>
    </row>
    <row customHeight="1" r="1520" ht="12.0">
      <c s="13" r="A1520">
        <v>41338.25</v>
      </c>
      <c s="16" r="B1520">
        <v>41338.25</v>
      </c>
      <c s="13" r="C1520">
        <f>A1520+TIME(5,0,0)</f>
        <v>41338.4583333333</v>
      </c>
      <c s="17" r="D1520">
        <f>DATE(YEAR(C1520),MONTH(C1520),DAY(C1520))</f>
        <v>41338</v>
      </c>
      <c s="18" r="E1520">
        <f>HOUR(C1520)</f>
        <v>11</v>
      </c>
      <c t="str" s="18" r="F1520">
        <f>CONCATENATE("LMsched:",(H1520*1000))</f>
        <v>LMsched:32000</v>
      </c>
      <c s="11" r="G1520">
        <v>32</v>
      </c>
      <c s="6" r="H1520">
        <v>32</v>
      </c>
      <c s="25" r="I1520">
        <v>0</v>
      </c>
      <c t="str" s="18" r="J1520">
        <f>CONCATENATE("LMbid:",(G1520*1000))</f>
        <v>LMbid:32000</v>
      </c>
      <c t="str" s="18" r="K1520">
        <f>CONCATENATE("LMUnscheduled:",(I1520*1000))</f>
        <v>LMUnscheduled:0</v>
      </c>
      <c t="str" s="18" r="L1520">
        <f>CONCATENATE("LMPlanned:",(N1520*1000))</f>
        <v>LMPlanned:0</v>
      </c>
      <c t="str" s="18" r="M1520">
        <f>CONCATENATE("LMSettled:",(P1520*1000))</f>
        <v>LMSettled:32000</v>
      </c>
      <c s="25" r="N1520">
        <v>0</v>
      </c>
      <c t="s" s="24" r="O1520">
        <v>30</v>
      </c>
      <c s="6" r="P1520">
        <v>32</v>
      </c>
      <c s="10" r="Q1520">
        <v>-2</v>
      </c>
      <c s="28" r="R1520">
        <v>-80.4</v>
      </c>
      <c s="28" r="S1520">
        <v>1069.17</v>
      </c>
      <c s="10" r="T1520"/>
      <c s="20" r="U1520">
        <f>X1520*32</f>
        <v>1149.76</v>
      </c>
      <c s="29" r="V1520">
        <f>IF((U1520=0),0,(S1520/U1520))</f>
        <v>0.929907111049262</v>
      </c>
      <c s="28" r="X1520">
        <f>(AA1520+AB1520)*AC1520</f>
        <v>35.93</v>
      </c>
      <c s="10" r="Y1520"/>
      <c s="22" r="AA1520">
        <v>34.68</v>
      </c>
      <c s="22" r="AB1520">
        <v>1.25</v>
      </c>
      <c s="22" r="AC1520">
        <v>1</v>
      </c>
      <c s="22" r="AD1520">
        <v>0.93</v>
      </c>
    </row>
    <row customHeight="1" r="1521" ht="12.0">
      <c s="13" r="A1521">
        <v>41338.2916666667</v>
      </c>
      <c s="16" r="B1521">
        <v>41338.2916666667</v>
      </c>
      <c s="13" r="C1521">
        <f>A1521+TIME(5,0,0)</f>
        <v>41338.5</v>
      </c>
      <c s="17" r="D1521">
        <f>DATE(YEAR(C1521),MONTH(C1521),DAY(C1521))</f>
        <v>41338</v>
      </c>
      <c s="18" r="E1521">
        <f>HOUR(C1521)</f>
        <v>12</v>
      </c>
      <c t="str" s="18" r="F1521">
        <f>CONCATENATE("LMsched:",(H1521*1000))</f>
        <v>LMsched:32000</v>
      </c>
      <c s="11" r="G1521">
        <v>32</v>
      </c>
      <c s="6" r="H1521">
        <v>32</v>
      </c>
      <c s="25" r="I1521">
        <v>0</v>
      </c>
      <c t="str" s="18" r="J1521">
        <f>CONCATENATE("LMbid:",(G1521*1000))</f>
        <v>LMbid:32000</v>
      </c>
      <c t="str" s="18" r="K1521">
        <f>CONCATENATE("LMUnscheduled:",(I1521*1000))</f>
        <v>LMUnscheduled:0</v>
      </c>
      <c t="str" s="18" r="L1521">
        <f>CONCATENATE("LMPlanned:",(N1521*1000))</f>
        <v>LMPlanned:0</v>
      </c>
      <c t="str" s="18" r="M1521">
        <f>CONCATENATE("LMSettled:",(P1521*1000))</f>
        <v>LMSettled:32000</v>
      </c>
      <c s="25" r="N1521">
        <v>0</v>
      </c>
      <c t="s" s="24" r="O1521">
        <v>30</v>
      </c>
      <c s="6" r="P1521">
        <v>32</v>
      </c>
      <c s="10" r="Q1521">
        <v>0</v>
      </c>
      <c s="28" r="R1521">
        <v>0</v>
      </c>
      <c s="28" r="S1521">
        <v>7543.18</v>
      </c>
      <c s="10" r="T1521"/>
      <c s="20" r="U1521">
        <f>X1521*32</f>
        <v>8003.2</v>
      </c>
      <c s="29" r="V1521">
        <f>IF((U1521=0),0,(S1521/U1521))</f>
        <v>0.942520491803279</v>
      </c>
      <c s="28" r="X1521">
        <f>(AA1521+AB1521)*AC1521</f>
        <v>250.1</v>
      </c>
      <c s="10" r="Y1521"/>
      <c s="22" r="AA1521">
        <v>248.51</v>
      </c>
      <c s="22" r="AB1521">
        <v>1.59</v>
      </c>
      <c s="22" r="AC1521">
        <v>1</v>
      </c>
      <c s="22" r="AD1521">
        <v>0.94</v>
      </c>
    </row>
    <row customHeight="1" r="1522" ht="12.0">
      <c s="13" r="A1522">
        <v>41338.3333333333</v>
      </c>
      <c s="16" r="B1522">
        <v>41338.3333333333</v>
      </c>
      <c s="13" r="C1522">
        <f>A1522+TIME(5,0,0)</f>
        <v>41338.5416666667</v>
      </c>
      <c s="17" r="D1522">
        <f>DATE(YEAR(C1522),MONTH(C1522),DAY(C1522))</f>
        <v>41338</v>
      </c>
      <c s="18" r="E1522">
        <f>HOUR(C1522)</f>
        <v>13</v>
      </c>
      <c t="str" s="18" r="F1522">
        <f>CONCATENATE("LMsched:",(H1522*1000))</f>
        <v>LMsched:32000</v>
      </c>
      <c s="11" r="G1522">
        <v>32</v>
      </c>
      <c s="6" r="H1522">
        <v>32</v>
      </c>
      <c s="25" r="I1522">
        <v>0</v>
      </c>
      <c t="str" s="18" r="J1522">
        <f>CONCATENATE("LMbid:",(G1522*1000))</f>
        <v>LMbid:32000</v>
      </c>
      <c t="str" s="18" r="K1522">
        <f>CONCATENATE("LMUnscheduled:",(I1522*1000))</f>
        <v>LMUnscheduled:0</v>
      </c>
      <c t="str" s="18" r="L1522">
        <f>CONCATENATE("LMPlanned:",(N1522*1000))</f>
        <v>LMPlanned:0</v>
      </c>
      <c t="str" s="18" r="M1522">
        <f>CONCATENATE("LMSettled:",(P1522*1000))</f>
        <v>LMSettled:32000</v>
      </c>
      <c s="25" r="N1522">
        <v>0</v>
      </c>
      <c t="s" s="24" r="O1522">
        <v>30</v>
      </c>
      <c s="6" r="P1522">
        <v>32</v>
      </c>
      <c s="10" r="Q1522">
        <v>-1</v>
      </c>
      <c s="28" r="R1522">
        <v>-81.99</v>
      </c>
      <c s="28" r="S1522">
        <v>4256.34</v>
      </c>
      <c s="10" r="T1522"/>
      <c s="20" r="U1522">
        <f>X1522*32</f>
        <v>4400</v>
      </c>
      <c s="29" r="V1522">
        <f>IF((U1522=0),0,(S1522/U1522))</f>
        <v>0.96735</v>
      </c>
      <c s="28" r="X1522">
        <f>(AA1522+AB1522)*AC1522</f>
        <v>137.5</v>
      </c>
      <c s="10" r="Y1522"/>
      <c s="22" r="AA1522">
        <v>135.1</v>
      </c>
      <c s="22" r="AB1522">
        <v>2.4</v>
      </c>
      <c s="22" r="AC1522">
        <v>1</v>
      </c>
      <c s="22" r="AD1522">
        <v>0.97</v>
      </c>
    </row>
    <row customHeight="1" r="1523" ht="12.0">
      <c s="13" r="A1523">
        <v>41338.375</v>
      </c>
      <c s="16" r="B1523">
        <v>41338.375</v>
      </c>
      <c s="13" r="C1523">
        <f>A1523+TIME(5,0,0)</f>
        <v>41338.5833333333</v>
      </c>
      <c s="17" r="D1523">
        <f>DATE(YEAR(C1523),MONTH(C1523),DAY(C1523))</f>
        <v>41338</v>
      </c>
      <c s="18" r="E1523">
        <f>HOUR(C1523)</f>
        <v>14</v>
      </c>
      <c t="str" s="18" r="F1523">
        <f>CONCATENATE("LMsched:",(H1523*1000))</f>
        <v>LMsched:32000</v>
      </c>
      <c s="11" r="G1523">
        <v>32</v>
      </c>
      <c s="6" r="H1523">
        <v>32</v>
      </c>
      <c s="25" r="I1523">
        <v>0</v>
      </c>
      <c t="str" s="18" r="J1523">
        <f>CONCATENATE("LMbid:",(G1523*1000))</f>
        <v>LMbid:32000</v>
      </c>
      <c t="str" s="18" r="K1523">
        <f>CONCATENATE("LMUnscheduled:",(I1523*1000))</f>
        <v>LMUnscheduled:0</v>
      </c>
      <c t="str" s="18" r="L1523">
        <f>CONCATENATE("LMPlanned:",(N1523*1000))</f>
        <v>LMPlanned:0</v>
      </c>
      <c t="str" s="18" r="M1523">
        <f>CONCATENATE("LMSettled:",(P1523*1000))</f>
        <v>LMSettled:32000</v>
      </c>
      <c s="25" r="N1523">
        <v>0</v>
      </c>
      <c t="s" s="24" r="O1523">
        <v>30</v>
      </c>
      <c s="6" r="P1523">
        <v>32</v>
      </c>
      <c s="10" r="Q1523">
        <v>-2</v>
      </c>
      <c s="28" r="R1523">
        <v>-159.12</v>
      </c>
      <c s="28" r="S1523">
        <v>7477.9</v>
      </c>
      <c s="10" r="T1523"/>
      <c s="20" r="U1523">
        <f>X1523*32</f>
        <v>7640.96</v>
      </c>
      <c s="29" r="V1523">
        <f>IF((U1523=0),0,(S1523/U1523))</f>
        <v>0.978659749560265</v>
      </c>
      <c s="28" r="X1523">
        <f>(AA1523+AB1523)*AC1523</f>
        <v>238.78</v>
      </c>
      <c s="10" r="Y1523"/>
      <c s="22" r="AA1523">
        <v>235.84</v>
      </c>
      <c s="22" r="AB1523">
        <v>2.94</v>
      </c>
      <c s="22" r="AC1523">
        <v>1</v>
      </c>
      <c s="22" r="AD1523">
        <v>0.98</v>
      </c>
    </row>
    <row customHeight="1" r="1524" ht="12.0">
      <c s="13" r="A1524">
        <v>41338.4166666667</v>
      </c>
      <c s="16" r="B1524">
        <v>41338.4166666667</v>
      </c>
      <c s="13" r="C1524">
        <f>A1524+TIME(5,0,0)</f>
        <v>41338.625</v>
      </c>
      <c s="17" r="D1524">
        <f>DATE(YEAR(C1524),MONTH(C1524),DAY(C1524))</f>
        <v>41338</v>
      </c>
      <c s="18" r="E1524">
        <f>HOUR(C1524)</f>
        <v>15</v>
      </c>
      <c t="str" s="18" r="F1524">
        <f>CONCATENATE("LMsched:",(H1524*1000))</f>
        <v>LMsched:32000</v>
      </c>
      <c s="11" r="G1524">
        <v>32</v>
      </c>
      <c s="6" r="H1524">
        <v>32</v>
      </c>
      <c s="25" r="I1524">
        <v>0</v>
      </c>
      <c t="str" s="18" r="J1524">
        <f>CONCATENATE("LMbid:",(G1524*1000))</f>
        <v>LMbid:32000</v>
      </c>
      <c t="str" s="18" r="K1524">
        <f>CONCATENATE("LMUnscheduled:",(I1524*1000))</f>
        <v>LMUnscheduled:0</v>
      </c>
      <c t="str" s="18" r="L1524">
        <f>CONCATENATE("LMPlanned:",(N1524*1000))</f>
        <v>LMPlanned:0</v>
      </c>
      <c t="str" s="18" r="M1524">
        <f>CONCATENATE("LMSettled:",(P1524*1000))</f>
        <v>LMSettled:32000</v>
      </c>
      <c s="25" r="N1524">
        <v>0</v>
      </c>
      <c t="s" s="24" r="O1524">
        <v>30</v>
      </c>
      <c s="6" r="P1524">
        <v>32</v>
      </c>
      <c s="10" r="Q1524">
        <v>0</v>
      </c>
      <c s="28" r="R1524">
        <v>0</v>
      </c>
      <c s="28" r="S1524">
        <v>2990.84</v>
      </c>
      <c s="10" r="T1524"/>
      <c s="20" r="U1524">
        <f>X1524*32</f>
        <v>3053.12</v>
      </c>
      <c s="29" r="V1524">
        <f>IF((U1524=0),0,(S1524/U1524))</f>
        <v>0.979601194843308</v>
      </c>
      <c s="28" r="X1524">
        <f>(AA1524+AB1524)*AC1524</f>
        <v>95.41</v>
      </c>
      <c s="10" r="Y1524"/>
      <c s="22" r="AA1524">
        <v>93.45</v>
      </c>
      <c s="22" r="AB1524">
        <v>1.96</v>
      </c>
      <c s="22" r="AC1524">
        <v>1</v>
      </c>
      <c s="22" r="AD1524">
        <v>0.98</v>
      </c>
    </row>
    <row customHeight="1" r="1525" ht="12.0">
      <c s="13" r="A1525">
        <v>41338.4583333333</v>
      </c>
      <c s="16" r="B1525">
        <v>41338.4583333333</v>
      </c>
      <c s="13" r="C1525">
        <f>A1525+TIME(5,0,0)</f>
        <v>41338.6666666667</v>
      </c>
      <c s="17" r="D1525">
        <f>DATE(YEAR(C1525),MONTH(C1525),DAY(C1525))</f>
        <v>41338</v>
      </c>
      <c s="18" r="E1525">
        <f>HOUR(C1525)</f>
        <v>16</v>
      </c>
      <c t="str" s="18" r="F1525">
        <f>CONCATENATE("LMsched:",(H1525*1000))</f>
        <v>LMsched:32000</v>
      </c>
      <c s="11" r="G1525">
        <v>32</v>
      </c>
      <c s="6" r="H1525">
        <v>32</v>
      </c>
      <c s="25" r="I1525">
        <v>0</v>
      </c>
      <c t="str" s="18" r="J1525">
        <f>CONCATENATE("LMbid:",(G1525*1000))</f>
        <v>LMbid:32000</v>
      </c>
      <c t="str" s="18" r="K1525">
        <f>CONCATENATE("LMUnscheduled:",(I1525*1000))</f>
        <v>LMUnscheduled:0</v>
      </c>
      <c t="str" s="18" r="L1525">
        <f>CONCATENATE("LMPlanned:",(N1525*1000))</f>
        <v>LMPlanned:0</v>
      </c>
      <c t="str" s="18" r="M1525">
        <f>CONCATENATE("LMSettled:",(P1525*1000))</f>
        <v>LMSettled:32000</v>
      </c>
      <c s="25" r="N1525">
        <v>0</v>
      </c>
      <c t="s" s="24" r="O1525">
        <v>30</v>
      </c>
      <c s="6" r="P1525">
        <v>32</v>
      </c>
      <c s="10" r="Q1525">
        <v>-3</v>
      </c>
      <c s="28" r="R1525">
        <v>-184.95</v>
      </c>
      <c s="28" r="S1525">
        <v>2341.04</v>
      </c>
      <c s="10" r="T1525"/>
      <c s="20" r="U1525">
        <f>X1525*32</f>
        <v>2458.24</v>
      </c>
      <c s="29" r="V1525">
        <f>IF((U1525=0),0,(S1525/U1525))</f>
        <v>0.952323613642281</v>
      </c>
      <c s="28" r="X1525">
        <f>(AA1525+AB1525)*AC1525</f>
        <v>76.82</v>
      </c>
      <c s="10" r="Y1525"/>
      <c s="22" r="AA1525">
        <v>74.32</v>
      </c>
      <c s="22" r="AB1525">
        <v>2.5</v>
      </c>
      <c s="22" r="AC1525">
        <v>1</v>
      </c>
      <c s="22" r="AD1525">
        <v>0.95</v>
      </c>
    </row>
    <row customHeight="1" r="1526" ht="12.0">
      <c s="13" r="A1526">
        <v>41338.5</v>
      </c>
      <c s="16" r="B1526">
        <v>41338.5</v>
      </c>
      <c s="13" r="C1526">
        <f>A1526+TIME(5,0,0)</f>
        <v>41338.7083333333</v>
      </c>
      <c s="17" r="D1526">
        <f>DATE(YEAR(C1526),MONTH(C1526),DAY(C1526))</f>
        <v>41338</v>
      </c>
      <c s="18" r="E1526">
        <f>HOUR(C1526)</f>
        <v>17</v>
      </c>
      <c t="str" s="18" r="F1526">
        <f>CONCATENATE("LMsched:",(H1526*1000))</f>
        <v>LMsched:32000</v>
      </c>
      <c s="11" r="G1526">
        <v>32</v>
      </c>
      <c s="6" r="H1526">
        <v>32</v>
      </c>
      <c s="25" r="I1526">
        <v>0</v>
      </c>
      <c t="str" s="18" r="J1526">
        <f>CONCATENATE("LMbid:",(G1526*1000))</f>
        <v>LMbid:32000</v>
      </c>
      <c t="str" s="18" r="K1526">
        <f>CONCATENATE("LMUnscheduled:",(I1526*1000))</f>
        <v>LMUnscheduled:0</v>
      </c>
      <c t="str" s="18" r="L1526">
        <f>CONCATENATE("LMPlanned:",(N1526*1000))</f>
        <v>LMPlanned:0</v>
      </c>
      <c t="str" s="18" r="M1526">
        <f>CONCATENATE("LMSettled:",(P1526*1000))</f>
        <v>LMSettled:32000</v>
      </c>
      <c s="25" r="N1526">
        <v>0</v>
      </c>
      <c t="s" s="24" r="O1526">
        <v>30</v>
      </c>
      <c s="6" r="P1526">
        <v>32</v>
      </c>
      <c s="10" r="Q1526">
        <v>-1</v>
      </c>
      <c s="28" r="R1526">
        <v>-56.79</v>
      </c>
      <c s="28" r="S1526">
        <v>2627.67</v>
      </c>
      <c s="10" r="T1526"/>
      <c s="20" r="U1526">
        <f>X1526*32</f>
        <v>2832.32</v>
      </c>
      <c s="29" r="V1526">
        <f>IF((U1526=0),0,(S1526/U1526))</f>
        <v>0.927744746356344</v>
      </c>
      <c s="28" r="X1526">
        <f>(AA1526+AB1526)*AC1526</f>
        <v>88.51</v>
      </c>
      <c s="10" r="Y1526"/>
      <c s="22" r="AA1526">
        <v>86.63</v>
      </c>
      <c s="22" r="AB1526">
        <v>1.88</v>
      </c>
      <c s="22" r="AC1526">
        <v>1</v>
      </c>
      <c s="22" r="AD1526">
        <v>0.93</v>
      </c>
    </row>
    <row customHeight="1" r="1527" ht="12.0">
      <c s="13" r="A1527">
        <v>41338.5416666667</v>
      </c>
      <c s="16" r="B1527">
        <v>41338.5416666667</v>
      </c>
      <c s="13" r="C1527">
        <f>A1527+TIME(5,0,0)</f>
        <v>41338.75</v>
      </c>
      <c s="17" r="D1527">
        <f>DATE(YEAR(C1527),MONTH(C1527),DAY(C1527))</f>
        <v>41338</v>
      </c>
      <c s="18" r="E1527">
        <f>HOUR(C1527)</f>
        <v>18</v>
      </c>
      <c t="str" s="18" r="F1527">
        <f>CONCATENATE("LMsched:",(H1527*1000))</f>
        <v>LMsched:32000</v>
      </c>
      <c s="11" r="G1527">
        <v>32</v>
      </c>
      <c s="6" r="H1527">
        <v>32</v>
      </c>
      <c s="25" r="I1527">
        <v>0</v>
      </c>
      <c t="str" s="18" r="J1527">
        <f>CONCATENATE("LMbid:",(G1527*1000))</f>
        <v>LMbid:32000</v>
      </c>
      <c t="str" s="18" r="K1527">
        <f>CONCATENATE("LMUnscheduled:",(I1527*1000))</f>
        <v>LMUnscheduled:0</v>
      </c>
      <c t="str" s="18" r="L1527">
        <f>CONCATENATE("LMPlanned:",(N1527*1000))</f>
        <v>LMPlanned:0</v>
      </c>
      <c t="str" s="18" r="M1527">
        <f>CONCATENATE("LMSettled:",(P1527*1000))</f>
        <v>LMSettled:32000</v>
      </c>
      <c s="25" r="N1527">
        <v>0</v>
      </c>
      <c t="s" s="24" r="O1527">
        <v>30</v>
      </c>
      <c s="6" r="P1527">
        <v>32</v>
      </c>
      <c s="10" r="Q1527">
        <v>-1</v>
      </c>
      <c s="28" r="R1527">
        <v>-32.64</v>
      </c>
      <c s="28" r="S1527">
        <v>499.75</v>
      </c>
      <c s="10" r="T1527"/>
      <c s="20" r="U1527">
        <f>X1527*32</f>
        <v>515.2</v>
      </c>
      <c s="29" r="V1527">
        <f>IF((U1527=0),0,(S1527/U1527))</f>
        <v>0.970011645962733</v>
      </c>
      <c s="28" r="X1527">
        <f>(AA1527+AB1527)*AC1527</f>
        <v>16.1</v>
      </c>
      <c s="10" r="Y1527"/>
      <c s="22" r="AA1527">
        <v>13.83</v>
      </c>
      <c s="22" r="AB1527">
        <v>2.27</v>
      </c>
      <c s="22" r="AC1527">
        <v>1</v>
      </c>
      <c s="22" r="AD1527">
        <v>0.97</v>
      </c>
    </row>
    <row customHeight="1" r="1528" ht="12.0">
      <c s="13" r="A1528">
        <v>41338.5833333333</v>
      </c>
      <c s="16" r="B1528">
        <v>41338.5833333333</v>
      </c>
      <c s="13" r="C1528">
        <f>A1528+TIME(5,0,0)</f>
        <v>41338.7916666667</v>
      </c>
      <c s="17" r="D1528">
        <f>DATE(YEAR(C1528),MONTH(C1528),DAY(C1528))</f>
        <v>41338</v>
      </c>
      <c s="18" r="E1528">
        <f>HOUR(C1528)</f>
        <v>19</v>
      </c>
      <c t="str" s="18" r="F1528">
        <f>CONCATENATE("LMsched:",(H1528*1000))</f>
        <v>LMsched:32000</v>
      </c>
      <c s="11" r="G1528">
        <v>32</v>
      </c>
      <c s="6" r="H1528">
        <v>32</v>
      </c>
      <c s="25" r="I1528">
        <v>0</v>
      </c>
      <c t="str" s="18" r="J1528">
        <f>CONCATENATE("LMbid:",(G1528*1000))</f>
        <v>LMbid:32000</v>
      </c>
      <c t="str" s="18" r="K1528">
        <f>CONCATENATE("LMUnscheduled:",(I1528*1000))</f>
        <v>LMUnscheduled:0</v>
      </c>
      <c t="str" s="18" r="L1528">
        <f>CONCATENATE("LMPlanned:",(N1528*1000))</f>
        <v>LMPlanned:0</v>
      </c>
      <c t="str" s="18" r="M1528">
        <f>CONCATENATE("LMSettled:",(P1528*1000))</f>
        <v>LMSettled:32000</v>
      </c>
      <c s="25" r="N1528">
        <v>0</v>
      </c>
      <c t="s" s="24" r="O1528">
        <v>30</v>
      </c>
      <c s="6" r="P1528">
        <v>32</v>
      </c>
      <c s="10" r="Q1528">
        <v>-1</v>
      </c>
      <c s="28" r="R1528">
        <v>-31.75</v>
      </c>
      <c s="28" r="S1528">
        <v>406.12</v>
      </c>
      <c s="10" r="T1528"/>
      <c s="20" r="U1528">
        <f>X1528*32</f>
        <v>419.52</v>
      </c>
      <c s="29" r="V1528">
        <f>IF((U1528=0),0,(S1528/U1528))</f>
        <v>0.968058733790999</v>
      </c>
      <c s="28" r="X1528">
        <f>(AA1528+AB1528)*AC1528</f>
        <v>13.11</v>
      </c>
      <c s="10" r="Y1528"/>
      <c s="22" r="AA1528">
        <v>10.9</v>
      </c>
      <c s="22" r="AB1528">
        <v>2.21</v>
      </c>
      <c s="22" r="AC1528">
        <v>1</v>
      </c>
      <c s="22" r="AD1528">
        <v>0.97</v>
      </c>
    </row>
    <row customHeight="1" r="1529" ht="12.0">
      <c s="13" r="A1529">
        <v>41338.625</v>
      </c>
      <c s="16" r="B1529">
        <v>41338.625</v>
      </c>
      <c s="13" r="C1529">
        <f>A1529+TIME(5,0,0)</f>
        <v>41338.8333333333</v>
      </c>
      <c s="17" r="D1529">
        <f>DATE(YEAR(C1529),MONTH(C1529),DAY(C1529))</f>
        <v>41338</v>
      </c>
      <c s="18" r="E1529">
        <f>HOUR(C1529)</f>
        <v>20</v>
      </c>
      <c t="str" s="18" r="F1529">
        <f>CONCATENATE("LMsched:",(H1529*1000))</f>
        <v>LMsched:32000</v>
      </c>
      <c s="11" r="G1529">
        <v>32</v>
      </c>
      <c s="6" r="H1529">
        <v>32</v>
      </c>
      <c s="25" r="I1529">
        <v>0</v>
      </c>
      <c t="str" s="18" r="J1529">
        <f>CONCATENATE("LMbid:",(G1529*1000))</f>
        <v>LMbid:32000</v>
      </c>
      <c t="str" s="18" r="K1529">
        <f>CONCATENATE("LMUnscheduled:",(I1529*1000))</f>
        <v>LMUnscheduled:0</v>
      </c>
      <c t="str" s="18" r="L1529">
        <f>CONCATENATE("LMPlanned:",(N1529*1000))</f>
        <v>LMPlanned:0</v>
      </c>
      <c t="str" s="18" r="M1529">
        <f>CONCATENATE("LMSettled:",(P1529*1000))</f>
        <v>LMSettled:32000</v>
      </c>
      <c s="25" r="N1529">
        <v>0</v>
      </c>
      <c t="s" s="24" r="O1529">
        <v>30</v>
      </c>
      <c s="6" r="P1529">
        <v>32</v>
      </c>
      <c s="10" r="Q1529">
        <v>-1</v>
      </c>
      <c s="28" r="R1529">
        <v>-33.95</v>
      </c>
      <c s="28" r="S1529">
        <v>490.75</v>
      </c>
      <c s="10" r="T1529"/>
      <c s="20" r="U1529">
        <f>X1529*32</f>
        <v>515.84</v>
      </c>
      <c s="29" r="V1529">
        <f>IF((U1529=0),0,(S1529/U1529))</f>
        <v>0.951360887096774</v>
      </c>
      <c s="28" r="X1529">
        <f>(AA1529+AB1529)*AC1529</f>
        <v>16.12</v>
      </c>
      <c s="10" r="Y1529"/>
      <c s="22" r="AA1529">
        <v>10.9</v>
      </c>
      <c s="22" r="AB1529">
        <v>5.22</v>
      </c>
      <c s="22" r="AC1529">
        <v>1</v>
      </c>
      <c s="22" r="AD1529">
        <v>0.95</v>
      </c>
    </row>
    <row customHeight="1" r="1530" ht="12.0">
      <c s="13" r="A1530">
        <v>41338.6666666667</v>
      </c>
      <c s="16" r="B1530">
        <v>41338.6666666667</v>
      </c>
      <c s="13" r="C1530">
        <f>A1530+TIME(5,0,0)</f>
        <v>41338.875</v>
      </c>
      <c s="17" r="D1530">
        <f>DATE(YEAR(C1530),MONTH(C1530),DAY(C1530))</f>
        <v>41338</v>
      </c>
      <c s="18" r="E1530">
        <f>HOUR(C1530)</f>
        <v>21</v>
      </c>
      <c t="str" s="18" r="F1530">
        <f>CONCATENATE("LMsched:",(H1530*1000))</f>
        <v>LMsched:32000</v>
      </c>
      <c s="11" r="G1530">
        <v>32</v>
      </c>
      <c s="6" r="H1530">
        <v>32</v>
      </c>
      <c s="25" r="I1530">
        <v>0</v>
      </c>
      <c t="str" s="18" r="J1530">
        <f>CONCATENATE("LMbid:",(G1530*1000))</f>
        <v>LMbid:32000</v>
      </c>
      <c t="str" s="18" r="K1530">
        <f>CONCATENATE("LMUnscheduled:",(I1530*1000))</f>
        <v>LMUnscheduled:0</v>
      </c>
      <c t="str" s="18" r="L1530">
        <f>CONCATENATE("LMPlanned:",(N1530*1000))</f>
        <v>LMPlanned:0</v>
      </c>
      <c t="str" s="18" r="M1530">
        <f>CONCATENATE("LMSettled:",(P1530*1000))</f>
        <v>LMSettled:32000</v>
      </c>
      <c s="25" r="N1530">
        <v>0</v>
      </c>
      <c t="s" s="24" r="O1530">
        <v>30</v>
      </c>
      <c s="6" r="P1530">
        <v>32</v>
      </c>
      <c s="10" r="Q1530">
        <v>-2</v>
      </c>
      <c s="28" r="R1530">
        <v>-66.86</v>
      </c>
      <c s="28" r="S1530">
        <v>1115.23</v>
      </c>
      <c s="10" r="T1530"/>
      <c s="20" r="U1530">
        <f>X1530*32</f>
        <v>1149.76</v>
      </c>
      <c s="29" r="V1530">
        <f>IF((U1530=0),0,(S1530/U1530))</f>
        <v>0.969967645421653</v>
      </c>
      <c s="28" r="X1530">
        <f>(AA1530+AB1530)*AC1530</f>
        <v>35.93</v>
      </c>
      <c s="10" r="Y1530"/>
      <c s="22" r="AA1530">
        <v>34.68</v>
      </c>
      <c s="22" r="AB1530">
        <v>1.25</v>
      </c>
      <c s="22" r="AC1530">
        <v>1</v>
      </c>
      <c s="22" r="AD1530">
        <v>0.97</v>
      </c>
    </row>
    <row customHeight="1" r="1531" ht="12.0">
      <c s="13" r="A1531">
        <v>41338.7083333333</v>
      </c>
      <c s="16" r="B1531">
        <v>41338.7083333333</v>
      </c>
      <c s="13" r="C1531">
        <f>A1531+TIME(5,0,0)</f>
        <v>41338.9166666667</v>
      </c>
      <c s="17" r="D1531">
        <f>DATE(YEAR(C1531),MONTH(C1531),DAY(C1531))</f>
        <v>41338</v>
      </c>
      <c s="18" r="E1531">
        <f>HOUR(C1531)</f>
        <v>22</v>
      </c>
      <c t="str" s="18" r="F1531">
        <f>CONCATENATE("LMsched:",(H1531*1000))</f>
        <v>LMsched:32000</v>
      </c>
      <c s="11" r="G1531">
        <v>32</v>
      </c>
      <c s="6" r="H1531">
        <v>32</v>
      </c>
      <c s="25" r="I1531">
        <v>0</v>
      </c>
      <c t="str" s="18" r="J1531">
        <f>CONCATENATE("LMbid:",(G1531*1000))</f>
        <v>LMbid:32000</v>
      </c>
      <c t="str" s="18" r="K1531">
        <f>CONCATENATE("LMUnscheduled:",(I1531*1000))</f>
        <v>LMUnscheduled:0</v>
      </c>
      <c t="str" s="18" r="L1531">
        <f>CONCATENATE("LMPlanned:",(N1531*1000))</f>
        <v>LMPlanned:0</v>
      </c>
      <c t="str" s="18" r="M1531">
        <f>CONCATENATE("LMSettled:",(P1531*1000))</f>
        <v>LMSettled:32000</v>
      </c>
      <c s="25" r="N1531">
        <v>0</v>
      </c>
      <c t="s" s="24" r="O1531">
        <v>30</v>
      </c>
      <c s="6" r="P1531">
        <v>32</v>
      </c>
      <c s="10" r="Q1531">
        <v>-2</v>
      </c>
      <c s="28" r="R1531">
        <v>-64.62</v>
      </c>
      <c s="28" r="S1531">
        <v>431.87</v>
      </c>
      <c s="10" r="T1531"/>
      <c s="20" r="U1531">
        <f>X1531*32</f>
        <v>444.48</v>
      </c>
      <c s="29" r="V1531">
        <f>IF((U1531=0),0,(S1531/U1531))</f>
        <v>0.97162976961843</v>
      </c>
      <c s="28" r="X1531">
        <f>(AA1531+AB1531)*AC1531</f>
        <v>13.89</v>
      </c>
      <c s="10" r="Y1531"/>
      <c s="22" r="AA1531">
        <v>9.91</v>
      </c>
      <c s="22" r="AB1531">
        <v>3.98</v>
      </c>
      <c s="22" r="AC1531">
        <v>1</v>
      </c>
      <c s="22" r="AD1531">
        <v>0.97</v>
      </c>
    </row>
    <row customHeight="1" r="1532" ht="12.0">
      <c s="13" r="A1532">
        <v>41338.75</v>
      </c>
      <c s="16" r="B1532">
        <v>41338.75</v>
      </c>
      <c s="13" r="C1532">
        <f>A1532+TIME(5,0,0)</f>
        <v>41338.9583333333</v>
      </c>
      <c s="17" r="D1532">
        <f>DATE(YEAR(C1532),MONTH(C1532),DAY(C1532))</f>
        <v>41338</v>
      </c>
      <c s="18" r="E1532">
        <f>HOUR(C1532)</f>
        <v>23</v>
      </c>
      <c t="str" s="18" r="F1532">
        <f>CONCATENATE("LMsched:",(H1532*1000))</f>
        <v>LMsched:32000</v>
      </c>
      <c s="11" r="G1532">
        <v>32</v>
      </c>
      <c s="6" r="H1532">
        <v>32</v>
      </c>
      <c s="25" r="I1532">
        <v>0</v>
      </c>
      <c t="str" s="18" r="J1532">
        <f>CONCATENATE("LMbid:",(G1532*1000))</f>
        <v>LMbid:32000</v>
      </c>
      <c t="str" s="18" r="K1532">
        <f>CONCATENATE("LMUnscheduled:",(I1532*1000))</f>
        <v>LMUnscheduled:0</v>
      </c>
      <c t="str" s="18" r="L1532">
        <f>CONCATENATE("LMPlanned:",(N1532*1000))</f>
        <v>LMPlanned:0</v>
      </c>
      <c t="str" s="18" r="M1532">
        <f>CONCATENATE("LMSettled:",(P1532*1000))</f>
        <v>LMSettled:32000</v>
      </c>
      <c s="25" r="N1532">
        <v>0</v>
      </c>
      <c t="s" s="24" r="O1532">
        <v>30</v>
      </c>
      <c s="6" r="P1532">
        <v>32</v>
      </c>
      <c s="10" r="Q1532">
        <v>0</v>
      </c>
      <c s="28" r="R1532">
        <v>0</v>
      </c>
      <c s="28" r="S1532">
        <v>419.34</v>
      </c>
      <c s="10" r="T1532"/>
      <c s="20" r="U1532">
        <f>X1532*32</f>
        <v>433.92</v>
      </c>
      <c s="29" r="V1532">
        <f>IF((U1532=0),0,(S1532/U1532))</f>
        <v>0.966399336283186</v>
      </c>
      <c s="28" r="X1532">
        <f>(AA1532+AB1532)*AC1532</f>
        <v>13.56</v>
      </c>
      <c s="10" r="Y1532"/>
      <c s="22" r="AA1532">
        <v>8.36</v>
      </c>
      <c s="22" r="AB1532">
        <v>5.2</v>
      </c>
      <c s="22" r="AC1532">
        <v>1</v>
      </c>
      <c s="22" r="AD1532">
        <v>0.97</v>
      </c>
    </row>
    <row customHeight="1" r="1533" ht="12.0">
      <c s="13" r="A1533">
        <v>41338.7916666667</v>
      </c>
      <c s="16" r="B1533">
        <v>41338.7916666667</v>
      </c>
      <c s="13" r="C1533">
        <f>A1533+TIME(5,0,0)</f>
        <v>41339</v>
      </c>
      <c s="17" r="D1533">
        <f>DATE(YEAR(C1533),MONTH(C1533),DAY(C1533))</f>
        <v>41339</v>
      </c>
      <c s="18" r="E1533">
        <f>HOUR(C1533)</f>
        <v>0</v>
      </c>
      <c t="str" s="18" r="F1533">
        <f>CONCATENATE("LMsched:",(H1533*1000))</f>
        <v>LMsched:32000</v>
      </c>
      <c s="11" r="G1533">
        <v>32</v>
      </c>
      <c s="6" r="H1533">
        <v>32</v>
      </c>
      <c s="25" r="I1533">
        <v>0</v>
      </c>
      <c t="str" s="18" r="J1533">
        <f>CONCATENATE("LMbid:",(G1533*1000))</f>
        <v>LMbid:32000</v>
      </c>
      <c t="str" s="18" r="K1533">
        <f>CONCATENATE("LMUnscheduled:",(I1533*1000))</f>
        <v>LMUnscheduled:0</v>
      </c>
      <c t="str" s="18" r="L1533">
        <f>CONCATENATE("LMPlanned:",(N1533*1000))</f>
        <v>LMPlanned:0</v>
      </c>
      <c t="str" s="18" r="M1533">
        <f>CONCATENATE("LMSettled:",(P1533*1000))</f>
        <v>LMSettled:32000</v>
      </c>
      <c s="25" r="N1533">
        <v>0</v>
      </c>
      <c t="s" s="24" r="O1533">
        <v>30</v>
      </c>
      <c s="6" r="P1533">
        <v>32</v>
      </c>
      <c s="10" r="Q1533">
        <v>-2</v>
      </c>
      <c s="28" r="R1533">
        <v>-74.5</v>
      </c>
      <c s="28" r="S1533">
        <v>543.58</v>
      </c>
      <c s="10" r="T1533"/>
      <c s="20" r="U1533">
        <f>X1533*32</f>
        <v>555.52</v>
      </c>
      <c s="29" r="V1533">
        <f>IF((U1533=0),0,(S1533/U1533))</f>
        <v>0.978506624423963</v>
      </c>
      <c s="28" r="X1533">
        <f>(AA1533+AB1533)*AC1533</f>
        <v>17.36</v>
      </c>
      <c s="10" r="Y1533"/>
      <c s="22" r="AA1533">
        <v>14.75</v>
      </c>
      <c s="22" r="AB1533">
        <v>2.61</v>
      </c>
      <c s="22" r="AC1533">
        <v>1</v>
      </c>
      <c s="22" r="AD1533">
        <v>0.98</v>
      </c>
    </row>
    <row customHeight="1" r="1534" ht="12.0">
      <c s="13" r="A1534">
        <v>41338.8333333333</v>
      </c>
      <c s="16" r="B1534">
        <v>41338.8333333333</v>
      </c>
      <c s="13" r="C1534">
        <f>A1534+TIME(5,0,0)</f>
        <v>41339.0416666667</v>
      </c>
      <c s="17" r="D1534">
        <f>DATE(YEAR(C1534),MONTH(C1534),DAY(C1534))</f>
        <v>41339</v>
      </c>
      <c s="18" r="E1534">
        <f>HOUR(C1534)</f>
        <v>1</v>
      </c>
      <c t="str" s="18" r="F1534">
        <f>CONCATENATE("LMsched:",(H1534*1000))</f>
        <v>LMsched:32000</v>
      </c>
      <c s="11" r="G1534">
        <v>32</v>
      </c>
      <c s="6" r="H1534">
        <v>32</v>
      </c>
      <c s="25" r="I1534">
        <v>0</v>
      </c>
      <c t="str" s="18" r="J1534">
        <f>CONCATENATE("LMbid:",(G1534*1000))</f>
        <v>LMbid:32000</v>
      </c>
      <c t="str" s="18" r="K1534">
        <f>CONCATENATE("LMUnscheduled:",(I1534*1000))</f>
        <v>LMUnscheduled:0</v>
      </c>
      <c t="str" s="18" r="L1534">
        <f>CONCATENATE("LMPlanned:",(N1534*1000))</f>
        <v>LMPlanned:0</v>
      </c>
      <c t="str" s="18" r="M1534">
        <f>CONCATENATE("LMSettled:",(P1534*1000))</f>
        <v>LMSettled:32000</v>
      </c>
      <c s="25" r="N1534">
        <v>0</v>
      </c>
      <c t="s" s="24" r="O1534">
        <v>30</v>
      </c>
      <c s="6" r="P1534">
        <v>32</v>
      </c>
      <c s="10" r="Q1534">
        <v>0</v>
      </c>
      <c s="28" r="R1534">
        <v>0</v>
      </c>
      <c s="28" r="S1534">
        <v>316.96</v>
      </c>
      <c s="10" r="T1534"/>
      <c s="20" r="U1534">
        <f>X1534*32</f>
        <v>325.44</v>
      </c>
      <c s="29" r="V1534">
        <f>IF((U1534=0),0,(S1534/U1534))</f>
        <v>0.973942969518191</v>
      </c>
      <c s="28" r="X1534">
        <f>(AA1534+AB1534)*AC1534</f>
        <v>10.17</v>
      </c>
      <c s="10" r="Y1534"/>
      <c s="22" r="AA1534">
        <v>7.31</v>
      </c>
      <c s="22" r="AB1534">
        <v>2.86</v>
      </c>
      <c s="22" r="AC1534">
        <v>1</v>
      </c>
      <c s="22" r="AD1534">
        <v>0.97</v>
      </c>
    </row>
    <row customHeight="1" r="1535" ht="12.0">
      <c s="13" r="A1535">
        <v>41338.875</v>
      </c>
      <c s="16" r="B1535">
        <v>41338.875</v>
      </c>
      <c s="13" r="C1535">
        <f>A1535+TIME(5,0,0)</f>
        <v>41339.0833333333</v>
      </c>
      <c s="17" r="D1535">
        <f>DATE(YEAR(C1535),MONTH(C1535),DAY(C1535))</f>
        <v>41339</v>
      </c>
      <c s="18" r="E1535">
        <f>HOUR(C1535)</f>
        <v>2</v>
      </c>
      <c t="str" s="18" r="F1535">
        <f>CONCATENATE("LMsched:",(H1535*1000))</f>
        <v>LMsched:32000</v>
      </c>
      <c s="11" r="G1535">
        <v>32</v>
      </c>
      <c s="6" r="H1535">
        <v>32</v>
      </c>
      <c s="25" r="I1535">
        <v>0</v>
      </c>
      <c t="str" s="18" r="J1535">
        <f>CONCATENATE("LMbid:",(G1535*1000))</f>
        <v>LMbid:32000</v>
      </c>
      <c t="str" s="18" r="K1535">
        <f>CONCATENATE("LMUnscheduled:",(I1535*1000))</f>
        <v>LMUnscheduled:0</v>
      </c>
      <c t="str" s="18" r="L1535">
        <f>CONCATENATE("LMPlanned:",(N1535*1000))</f>
        <v>LMPlanned:0</v>
      </c>
      <c t="str" s="18" r="M1535">
        <f>CONCATENATE("LMSettled:",(P1535*1000))</f>
        <v>LMSettled:32000</v>
      </c>
      <c s="25" r="N1535">
        <v>0</v>
      </c>
      <c t="s" s="24" r="O1535">
        <v>30</v>
      </c>
      <c s="6" r="P1535">
        <v>32</v>
      </c>
      <c s="10" r="Q1535">
        <v>-2</v>
      </c>
      <c s="28" r="R1535">
        <v>-72.08</v>
      </c>
      <c s="28" r="S1535">
        <v>852.79</v>
      </c>
      <c s="10" r="T1535"/>
      <c s="20" r="U1535">
        <f>X1535*32</f>
        <v>872.96</v>
      </c>
      <c s="29" r="V1535">
        <f>IF((U1535=0),0,(S1535/U1535))</f>
        <v>0.976894703079179</v>
      </c>
      <c s="28" r="X1535">
        <f>(AA1535+AB1535)*AC1535</f>
        <v>27.28</v>
      </c>
      <c s="10" r="Y1535"/>
      <c s="22" r="AA1535">
        <v>23.29</v>
      </c>
      <c s="22" r="AB1535">
        <v>3.99</v>
      </c>
      <c s="22" r="AC1535">
        <v>1</v>
      </c>
      <c s="22" r="AD1535">
        <v>0.98</v>
      </c>
    </row>
    <row customHeight="1" r="1536" ht="12.0">
      <c s="13" r="A1536">
        <v>41338.9166666667</v>
      </c>
      <c s="16" r="B1536">
        <v>41338.9166666667</v>
      </c>
      <c s="13" r="C1536">
        <f>A1536+TIME(5,0,0)</f>
        <v>41339.125</v>
      </c>
      <c s="17" r="D1536">
        <f>DATE(YEAR(C1536),MONTH(C1536),DAY(C1536))</f>
        <v>41339</v>
      </c>
      <c s="18" r="E1536">
        <f>HOUR(C1536)</f>
        <v>3</v>
      </c>
      <c t="str" s="18" r="F1536">
        <f>CONCATENATE("LMsched:",(H1536*1000))</f>
        <v>LMsched:32000</v>
      </c>
      <c s="11" r="G1536">
        <v>32</v>
      </c>
      <c s="6" r="H1536">
        <v>32</v>
      </c>
      <c s="25" r="I1536">
        <v>0</v>
      </c>
      <c t="str" s="18" r="J1536">
        <f>CONCATENATE("LMbid:",(G1536*1000))</f>
        <v>LMbid:32000</v>
      </c>
      <c t="str" s="18" r="K1536">
        <f>CONCATENATE("LMUnscheduled:",(I1536*1000))</f>
        <v>LMUnscheduled:0</v>
      </c>
      <c t="str" s="18" r="L1536">
        <f>CONCATENATE("LMPlanned:",(N1536*1000))</f>
        <v>LMPlanned:0</v>
      </c>
      <c t="str" s="18" r="M1536">
        <f>CONCATENATE("LMSettled:",(P1536*1000))</f>
        <v>LMSettled:32000</v>
      </c>
      <c s="25" r="N1536">
        <v>0</v>
      </c>
      <c t="s" s="24" r="O1536">
        <v>30</v>
      </c>
      <c s="6" r="P1536">
        <v>32</v>
      </c>
      <c s="10" r="Q1536">
        <v>0</v>
      </c>
      <c s="28" r="R1536">
        <v>0</v>
      </c>
      <c s="28" r="S1536">
        <v>4083.31</v>
      </c>
      <c s="10" r="T1536"/>
      <c s="20" r="U1536">
        <f>X1536*32</f>
        <v>4178.56</v>
      </c>
      <c s="29" r="V1536">
        <f>IF((U1536=0),0,(S1536/U1536))</f>
        <v>0.977205065860009</v>
      </c>
      <c s="28" r="X1536">
        <f>(AA1536+AB1536)*AC1536</f>
        <v>130.58</v>
      </c>
      <c s="10" r="Y1536"/>
      <c s="22" r="AA1536">
        <v>127.67</v>
      </c>
      <c s="22" r="AB1536">
        <v>2.91</v>
      </c>
      <c s="22" r="AC1536">
        <v>1</v>
      </c>
      <c s="22" r="AD1536">
        <v>0.98</v>
      </c>
    </row>
    <row customHeight="1" r="1537" ht="12.0">
      <c s="13" r="A1537">
        <v>41338.9583333333</v>
      </c>
      <c s="16" r="B1537">
        <v>41338.9583333333</v>
      </c>
      <c s="13" r="C1537">
        <f>A1537+TIME(5,0,0)</f>
        <v>41339.1666666667</v>
      </c>
      <c s="17" r="D1537">
        <f>DATE(YEAR(C1537),MONTH(C1537),DAY(C1537))</f>
        <v>41339</v>
      </c>
      <c s="18" r="E1537">
        <f>HOUR(C1537)</f>
        <v>4</v>
      </c>
      <c t="str" s="18" r="F1537">
        <f>CONCATENATE("LMsched:",(H1537*1000))</f>
        <v>LMsched:32000</v>
      </c>
      <c s="11" r="G1537">
        <v>32</v>
      </c>
      <c s="6" r="H1537">
        <v>32</v>
      </c>
      <c s="25" r="I1537">
        <v>0</v>
      </c>
      <c t="str" s="18" r="J1537">
        <f>CONCATENATE("LMbid:",(G1537*1000))</f>
        <v>LMbid:32000</v>
      </c>
      <c t="str" s="18" r="K1537">
        <f>CONCATENATE("LMUnscheduled:",(I1537*1000))</f>
        <v>LMUnscheduled:0</v>
      </c>
      <c t="str" s="18" r="L1537">
        <f>CONCATENATE("LMPlanned:",(N1537*1000))</f>
        <v>LMPlanned:0</v>
      </c>
      <c t="str" s="18" r="M1537">
        <f>CONCATENATE("LMSettled:",(P1537*1000))</f>
        <v>LMSettled:32000</v>
      </c>
      <c s="25" r="N1537">
        <v>0</v>
      </c>
      <c t="s" s="24" r="O1537">
        <v>30</v>
      </c>
      <c s="6" r="P1537">
        <v>32</v>
      </c>
      <c s="10" r="Q1537">
        <v>-3</v>
      </c>
      <c s="28" r="R1537">
        <v>-82.89</v>
      </c>
      <c s="28" r="S1537">
        <v>1094.94</v>
      </c>
      <c s="10" r="T1537"/>
      <c s="20" r="U1537">
        <f>X1537*32</f>
        <v>1142.72</v>
      </c>
      <c s="29" r="V1537">
        <f>IF((U1537=0),0,(S1537/U1537))</f>
        <v>0.9581874824979</v>
      </c>
      <c s="28" r="X1537">
        <f>(AA1537+AB1537)*AC1537</f>
        <v>35.71</v>
      </c>
      <c s="10" r="Y1537"/>
      <c s="22" r="AA1537">
        <v>32.49</v>
      </c>
      <c s="22" r="AB1537">
        <v>3.22</v>
      </c>
      <c s="22" r="AC1537">
        <v>1</v>
      </c>
      <c s="22" r="AD1537">
        <v>0.96</v>
      </c>
    </row>
    <row customHeight="1" r="1538" ht="12.0">
      <c s="13" r="A1538">
        <v>41339</v>
      </c>
      <c s="16" r="B1538">
        <v>41339</v>
      </c>
      <c s="13" r="C1538">
        <f>A1538+TIME(5,0,0)</f>
        <v>41339.2083333333</v>
      </c>
      <c s="17" r="D1538">
        <f>DATE(YEAR(C1538),MONTH(C1538),DAY(C1538))</f>
        <v>41339</v>
      </c>
      <c s="18" r="E1538">
        <f>HOUR(C1538)</f>
        <v>5</v>
      </c>
      <c t="str" s="18" r="F1538">
        <f>CONCATENATE("LMsched:",(H1538*1000))</f>
        <v>LMsched:32000</v>
      </c>
      <c s="11" r="G1538">
        <v>32</v>
      </c>
      <c s="6" r="H1538">
        <v>32</v>
      </c>
      <c s="25" r="I1538">
        <v>0</v>
      </c>
      <c t="str" s="18" r="J1538">
        <f>CONCATENATE("LMbid:",(G1538*1000))</f>
        <v>LMbid:32000</v>
      </c>
      <c t="str" s="18" r="K1538">
        <f>CONCATENATE("LMUnscheduled:",(I1538*1000))</f>
        <v>LMUnscheduled:0</v>
      </c>
      <c t="str" s="18" r="L1538">
        <f>CONCATENATE("LMPlanned:",(N1538*1000))</f>
        <v>LMPlanned:0</v>
      </c>
      <c t="str" s="18" r="M1538">
        <f>CONCATENATE("LMSettled:",(P1538*1000))</f>
        <v>LMSettled:32000</v>
      </c>
      <c s="25" r="N1538">
        <v>0</v>
      </c>
      <c t="s" s="24" r="O1538">
        <v>30</v>
      </c>
      <c s="6" r="P1538">
        <v>32</v>
      </c>
      <c s="10" r="Q1538">
        <v>-1</v>
      </c>
      <c s="28" r="R1538">
        <v>-28.48</v>
      </c>
      <c s="28" r="S1538">
        <v>1068.74</v>
      </c>
      <c s="10" r="T1538"/>
      <c s="20" r="U1538">
        <f>X1538*32</f>
        <v>1091.52</v>
      </c>
      <c s="29" r="V1538">
        <f>IF((U1538=0),0,(S1538/U1538))</f>
        <v>0.979130020521841</v>
      </c>
      <c s="28" r="X1538">
        <f>(AA1538+AB1538)*AC1538</f>
        <v>34.11</v>
      </c>
      <c s="10" r="Y1538"/>
      <c s="22" r="AA1538">
        <v>24</v>
      </c>
      <c s="22" r="AB1538">
        <v>10.11</v>
      </c>
      <c s="22" r="AC1538">
        <v>1</v>
      </c>
      <c s="22" r="AD1538">
        <v>0.98</v>
      </c>
    </row>
    <row customHeight="1" r="1539" ht="12.0">
      <c s="13" r="A1539">
        <v>41339.0416666667</v>
      </c>
      <c s="16" r="B1539">
        <v>41339.0416666667</v>
      </c>
      <c s="13" r="C1539">
        <f>A1539+TIME(5,0,0)</f>
        <v>41339.25</v>
      </c>
      <c s="17" r="D1539">
        <f>DATE(YEAR(C1539),MONTH(C1539),DAY(C1539))</f>
        <v>41339</v>
      </c>
      <c s="18" r="E1539">
        <f>HOUR(C1539)</f>
        <v>6</v>
      </c>
      <c t="str" s="18" r="F1539">
        <f>CONCATENATE("LMsched:",(H1539*1000))</f>
        <v>LMsched:32000</v>
      </c>
      <c s="11" r="G1539">
        <v>32</v>
      </c>
      <c s="6" r="H1539">
        <v>32</v>
      </c>
      <c s="25" r="I1539">
        <v>0</v>
      </c>
      <c t="str" s="18" r="J1539">
        <f>CONCATENATE("LMbid:",(G1539*1000))</f>
        <v>LMbid:32000</v>
      </c>
      <c t="str" s="18" r="K1539">
        <f>CONCATENATE("LMUnscheduled:",(I1539*1000))</f>
        <v>LMUnscheduled:0</v>
      </c>
      <c t="str" s="18" r="L1539">
        <f>CONCATENATE("LMPlanned:",(N1539*1000))</f>
        <v>LMPlanned:0</v>
      </c>
      <c t="str" s="18" r="M1539">
        <f>CONCATENATE("LMSettled:",(P1539*1000))</f>
        <v>LMSettled:32000</v>
      </c>
      <c s="25" r="N1539">
        <v>0</v>
      </c>
      <c t="s" s="24" r="O1539">
        <v>30</v>
      </c>
      <c s="6" r="P1539">
        <v>32</v>
      </c>
      <c s="10" r="Q1539">
        <v>0</v>
      </c>
      <c s="28" r="R1539">
        <v>0</v>
      </c>
      <c s="28" r="S1539">
        <v>534.71</v>
      </c>
      <c s="10" r="T1539"/>
      <c s="20" r="U1539">
        <f>X1539*32</f>
        <v>547.52</v>
      </c>
      <c s="29" r="V1539">
        <f>IF((U1539=0),0,(S1539/U1539))</f>
        <v>0.976603594389246</v>
      </c>
      <c s="28" r="X1539">
        <f>(AA1539+AB1539)*AC1539</f>
        <v>17.11</v>
      </c>
      <c s="10" r="Y1539"/>
      <c s="22" r="AA1539">
        <v>13.06</v>
      </c>
      <c s="22" r="AB1539">
        <v>4.05</v>
      </c>
      <c s="22" r="AC1539">
        <v>1</v>
      </c>
      <c s="22" r="AD1539">
        <v>0.98</v>
      </c>
    </row>
    <row customHeight="1" r="1540" ht="12.0">
      <c s="13" r="A1540">
        <v>41339.0833333333</v>
      </c>
      <c s="16" r="B1540">
        <v>41339.0833333333</v>
      </c>
      <c s="13" r="C1540">
        <f>A1540+TIME(5,0,0)</f>
        <v>41339.2916666667</v>
      </c>
      <c s="17" r="D1540">
        <f>DATE(YEAR(C1540),MONTH(C1540),DAY(C1540))</f>
        <v>41339</v>
      </c>
      <c s="18" r="E1540">
        <f>HOUR(C1540)</f>
        <v>7</v>
      </c>
      <c t="str" s="18" r="F1540">
        <f>CONCATENATE("LMsched:",(H1540*1000))</f>
        <v>LMsched:32000</v>
      </c>
      <c s="11" r="G1540">
        <v>32</v>
      </c>
      <c s="6" r="H1540">
        <v>32</v>
      </c>
      <c s="25" r="I1540">
        <v>0</v>
      </c>
      <c t="str" s="18" r="J1540">
        <f>CONCATENATE("LMbid:",(G1540*1000))</f>
        <v>LMbid:32000</v>
      </c>
      <c t="str" s="18" r="K1540">
        <f>CONCATENATE("LMUnscheduled:",(I1540*1000))</f>
        <v>LMUnscheduled:0</v>
      </c>
      <c t="str" s="18" r="L1540">
        <f>CONCATENATE("LMPlanned:",(N1540*1000))</f>
        <v>LMPlanned:0</v>
      </c>
      <c t="str" s="18" r="M1540">
        <f>CONCATENATE("LMSettled:",(P1540*1000))</f>
        <v>LMSettled:32000</v>
      </c>
      <c s="25" r="N1540">
        <v>0</v>
      </c>
      <c t="s" s="24" r="O1540">
        <v>30</v>
      </c>
      <c s="6" r="P1540">
        <v>32</v>
      </c>
      <c s="10" r="Q1540">
        <v>-2</v>
      </c>
      <c s="28" r="R1540">
        <v>-138.74</v>
      </c>
      <c s="28" r="S1540">
        <v>5306.95</v>
      </c>
      <c s="10" r="T1540"/>
      <c s="20" r="U1540">
        <f>X1540*32</f>
        <v>5878.4</v>
      </c>
      <c s="29" r="V1540">
        <f>IF((U1540=0),0,(S1540/U1540))</f>
        <v>0.902788173652694</v>
      </c>
      <c s="28" r="X1540">
        <f>(AA1540+AB1540)*AC1540</f>
        <v>183.7</v>
      </c>
      <c s="10" r="Y1540"/>
      <c s="22" r="AA1540">
        <v>182.4</v>
      </c>
      <c s="22" r="AB1540">
        <v>1.3</v>
      </c>
      <c s="22" r="AC1540">
        <v>1</v>
      </c>
      <c s="22" r="AD1540">
        <v>0.9</v>
      </c>
    </row>
    <row customHeight="1" r="1541" ht="12.0">
      <c s="13" r="A1541">
        <v>41339.125</v>
      </c>
      <c s="16" r="B1541">
        <v>41339.125</v>
      </c>
      <c s="13" r="C1541">
        <f>A1541+TIME(5,0,0)</f>
        <v>41339.3333333333</v>
      </c>
      <c s="17" r="D1541">
        <f>DATE(YEAR(C1541),MONTH(C1541),DAY(C1541))</f>
        <v>41339</v>
      </c>
      <c s="18" r="E1541">
        <f>HOUR(C1541)</f>
        <v>8</v>
      </c>
      <c t="str" s="18" r="F1541">
        <f>CONCATENATE("LMsched:",(H1541*1000))</f>
        <v>LMsched:32000</v>
      </c>
      <c s="11" r="G1541">
        <v>32</v>
      </c>
      <c s="6" r="H1541">
        <v>32</v>
      </c>
      <c s="25" r="I1541">
        <v>0</v>
      </c>
      <c t="str" s="18" r="J1541">
        <f>CONCATENATE("LMbid:",(G1541*1000))</f>
        <v>LMbid:32000</v>
      </c>
      <c t="str" s="18" r="K1541">
        <f>CONCATENATE("LMUnscheduled:",(I1541*1000))</f>
        <v>LMUnscheduled:0</v>
      </c>
      <c t="str" s="18" r="L1541">
        <f>CONCATENATE("LMPlanned:",(N1541*1000))</f>
        <v>LMPlanned:0</v>
      </c>
      <c t="str" s="18" r="M1541">
        <f>CONCATENATE("LMSettled:",(P1541*1000))</f>
        <v>LMSettled:32000</v>
      </c>
      <c s="25" r="N1541">
        <v>0</v>
      </c>
      <c t="s" s="24" r="O1541">
        <v>30</v>
      </c>
      <c s="6" r="P1541">
        <v>32</v>
      </c>
      <c s="10" r="Q1541">
        <v>-1</v>
      </c>
      <c s="28" r="R1541">
        <v>-39.39</v>
      </c>
      <c s="28" r="S1541">
        <v>1641.28</v>
      </c>
      <c s="10" r="T1541"/>
      <c s="20" r="U1541">
        <f>X1541*32</f>
        <v>1689.92</v>
      </c>
      <c s="29" r="V1541">
        <f>IF((U1541=0),0,(S1541/U1541))</f>
        <v>0.971217572429464</v>
      </c>
      <c s="28" r="X1541">
        <f>(AA1541+AB1541)*AC1541</f>
        <v>52.81</v>
      </c>
      <c s="10" r="Y1541"/>
      <c s="22" r="AA1541">
        <v>50.53</v>
      </c>
      <c s="22" r="AB1541">
        <v>2.28</v>
      </c>
      <c s="22" r="AC1541">
        <v>1</v>
      </c>
      <c s="22" r="AD1541">
        <v>0.97</v>
      </c>
    </row>
    <row customHeight="1" r="1542" ht="12.0">
      <c s="13" r="A1542">
        <v>41339.1666666667</v>
      </c>
      <c s="16" r="B1542">
        <v>41339.1666666667</v>
      </c>
      <c s="13" r="C1542">
        <f>A1542+TIME(5,0,0)</f>
        <v>41339.375</v>
      </c>
      <c s="17" r="D1542">
        <f>DATE(YEAR(C1542),MONTH(C1542),DAY(C1542))</f>
        <v>41339</v>
      </c>
      <c s="18" r="E1542">
        <f>HOUR(C1542)</f>
        <v>9</v>
      </c>
      <c t="str" s="18" r="F1542">
        <f>CONCATENATE("LMsched:",(H1542*1000))</f>
        <v>LMsched:32000</v>
      </c>
      <c s="11" r="G1542">
        <v>32</v>
      </c>
      <c s="6" r="H1542">
        <v>32</v>
      </c>
      <c s="25" r="I1542">
        <v>0</v>
      </c>
      <c t="str" s="18" r="J1542">
        <f>CONCATENATE("LMbid:",(G1542*1000))</f>
        <v>LMbid:32000</v>
      </c>
      <c t="str" s="18" r="K1542">
        <f>CONCATENATE("LMUnscheduled:",(I1542*1000))</f>
        <v>LMUnscheduled:0</v>
      </c>
      <c t="str" s="18" r="L1542">
        <f>CONCATENATE("LMPlanned:",(N1542*1000))</f>
        <v>LMPlanned:0</v>
      </c>
      <c t="str" s="18" r="M1542">
        <f>CONCATENATE("LMSettled:",(P1542*1000))</f>
        <v>LMSettled:32000</v>
      </c>
      <c s="25" r="N1542">
        <v>0</v>
      </c>
      <c t="s" s="24" r="O1542">
        <v>30</v>
      </c>
      <c s="6" r="P1542">
        <v>32</v>
      </c>
      <c s="10" r="Q1542">
        <v>-1</v>
      </c>
      <c s="28" r="R1542">
        <v>-30.94</v>
      </c>
      <c s="28" r="S1542">
        <v>699.23</v>
      </c>
      <c s="10" r="T1542"/>
      <c s="20" r="U1542">
        <f>X1542*32</f>
        <v>712.64</v>
      </c>
      <c s="29" r="V1542">
        <f>IF((U1542=0),0,(S1542/U1542))</f>
        <v>0.981182644813651</v>
      </c>
      <c s="28" r="X1542">
        <f>(AA1542+AB1542)*AC1542</f>
        <v>22.27</v>
      </c>
      <c s="10" r="Y1542"/>
      <c s="22" r="AA1542">
        <v>19.06</v>
      </c>
      <c s="22" r="AB1542">
        <v>3.21</v>
      </c>
      <c s="22" r="AC1542">
        <v>1</v>
      </c>
      <c s="22" r="AD1542">
        <v>0.98</v>
      </c>
    </row>
    <row customHeight="1" r="1543" ht="12.0">
      <c s="13" r="A1543">
        <v>41339.2083333333</v>
      </c>
      <c s="16" r="B1543">
        <v>41339.2083333333</v>
      </c>
      <c s="13" r="C1543">
        <f>A1543+TIME(5,0,0)</f>
        <v>41339.4166666667</v>
      </c>
      <c s="17" r="D1543">
        <f>DATE(YEAR(C1543),MONTH(C1543),DAY(C1543))</f>
        <v>41339</v>
      </c>
      <c s="18" r="E1543">
        <f>HOUR(C1543)</f>
        <v>10</v>
      </c>
      <c t="str" s="18" r="F1543">
        <f>CONCATENATE("LMsched:",(H1543*1000))</f>
        <v>LMsched:32000</v>
      </c>
      <c s="11" r="G1543">
        <v>32</v>
      </c>
      <c s="6" r="H1543">
        <v>32</v>
      </c>
      <c s="25" r="I1543">
        <v>0</v>
      </c>
      <c t="str" s="18" r="J1543">
        <f>CONCATENATE("LMbid:",(G1543*1000))</f>
        <v>LMbid:32000</v>
      </c>
      <c t="str" s="18" r="K1543">
        <f>CONCATENATE("LMUnscheduled:",(I1543*1000))</f>
        <v>LMUnscheduled:0</v>
      </c>
      <c t="str" s="18" r="L1543">
        <f>CONCATENATE("LMPlanned:",(N1543*1000))</f>
        <v>LMPlanned:0</v>
      </c>
      <c t="str" s="18" r="M1543">
        <f>CONCATENATE("LMSettled:",(P1543*1000))</f>
        <v>LMSettled:32000</v>
      </c>
      <c s="25" r="N1543">
        <v>0</v>
      </c>
      <c t="s" s="24" r="O1543">
        <v>30</v>
      </c>
      <c s="6" r="P1543">
        <v>32</v>
      </c>
      <c s="10" r="Q1543">
        <v>-1</v>
      </c>
      <c s="28" r="R1543">
        <v>-37.98</v>
      </c>
      <c s="28" r="S1543">
        <v>976.35</v>
      </c>
      <c s="10" r="T1543"/>
      <c s="20" r="U1543">
        <f>X1543*32</f>
        <v>1002.24</v>
      </c>
      <c s="29" r="V1543">
        <f>IF((U1543=0),0,(S1543/U1543))</f>
        <v>0.974167863984674</v>
      </c>
      <c s="28" r="X1543">
        <f>(AA1543+AB1543)*AC1543</f>
        <v>31.32</v>
      </c>
      <c s="10" r="Y1543"/>
      <c s="22" r="AA1543">
        <v>22.2</v>
      </c>
      <c s="22" r="AB1543">
        <v>9.12</v>
      </c>
      <c s="22" r="AC1543">
        <v>1</v>
      </c>
      <c s="22" r="AD1543">
        <v>0.97</v>
      </c>
    </row>
    <row customHeight="1" r="1544" ht="12.0">
      <c s="13" r="A1544">
        <v>41339.25</v>
      </c>
      <c s="16" r="B1544">
        <v>41339.25</v>
      </c>
      <c s="13" r="C1544">
        <f>A1544+TIME(5,0,0)</f>
        <v>41339.4583333333</v>
      </c>
      <c s="17" r="D1544">
        <f>DATE(YEAR(C1544),MONTH(C1544),DAY(C1544))</f>
        <v>41339</v>
      </c>
      <c s="18" r="E1544">
        <f>HOUR(C1544)</f>
        <v>11</v>
      </c>
      <c t="str" s="18" r="F1544">
        <f>CONCATENATE("LMsched:",(H1544*1000))</f>
        <v>LMsched:32000</v>
      </c>
      <c s="11" r="G1544">
        <v>32</v>
      </c>
      <c s="6" r="H1544">
        <v>32</v>
      </c>
      <c s="25" r="I1544">
        <v>0</v>
      </c>
      <c t="str" s="18" r="J1544">
        <f>CONCATENATE("LMbid:",(G1544*1000))</f>
        <v>LMbid:32000</v>
      </c>
      <c t="str" s="18" r="K1544">
        <f>CONCATENATE("LMUnscheduled:",(I1544*1000))</f>
        <v>LMUnscheduled:0</v>
      </c>
      <c t="str" s="18" r="L1544">
        <f>CONCATENATE("LMPlanned:",(N1544*1000))</f>
        <v>LMPlanned:0</v>
      </c>
      <c t="str" s="18" r="M1544">
        <f>CONCATENATE("LMSettled:",(P1544*1000))</f>
        <v>LMSettled:32000</v>
      </c>
      <c s="25" r="N1544">
        <v>0</v>
      </c>
      <c t="s" s="24" r="O1544">
        <v>30</v>
      </c>
      <c s="6" r="P1544">
        <v>32</v>
      </c>
      <c s="10" r="Q1544">
        <v>-3</v>
      </c>
      <c s="28" r="R1544">
        <v>-112.53</v>
      </c>
      <c s="28" r="S1544">
        <v>863.31</v>
      </c>
      <c s="10" r="T1544"/>
      <c s="20" r="U1544">
        <f>X1544*32</f>
        <v>905.28</v>
      </c>
      <c s="29" r="V1544">
        <f>IF((U1544=0),0,(S1544/U1544))</f>
        <v>0.953638653234358</v>
      </c>
      <c s="28" r="X1544">
        <f>(AA1544+AB1544)*AC1544</f>
        <v>28.29</v>
      </c>
      <c s="10" r="Y1544"/>
      <c s="22" r="AA1544">
        <v>21.06</v>
      </c>
      <c s="22" r="AB1544">
        <v>7.23</v>
      </c>
      <c s="22" r="AC1544">
        <v>1</v>
      </c>
      <c s="22" r="AD1544">
        <v>0.95</v>
      </c>
    </row>
    <row customHeight="1" r="1545" ht="12.0">
      <c s="13" r="A1545">
        <v>41339.2916666667</v>
      </c>
      <c s="16" r="B1545">
        <v>41339.2916666667</v>
      </c>
      <c s="13" r="C1545">
        <f>A1545+TIME(5,0,0)</f>
        <v>41339.5</v>
      </c>
      <c s="17" r="D1545">
        <f>DATE(YEAR(C1545),MONTH(C1545),DAY(C1545))</f>
        <v>41339</v>
      </c>
      <c s="18" r="E1545">
        <f>HOUR(C1545)</f>
        <v>12</v>
      </c>
      <c t="str" s="18" r="F1545">
        <f>CONCATENATE("LMsched:",(H1545*1000))</f>
        <v>LMsched:32000</v>
      </c>
      <c s="11" r="G1545">
        <v>32</v>
      </c>
      <c s="6" r="H1545">
        <v>32</v>
      </c>
      <c s="25" r="I1545">
        <v>0</v>
      </c>
      <c t="str" s="18" r="J1545">
        <f>CONCATENATE("LMbid:",(G1545*1000))</f>
        <v>LMbid:32000</v>
      </c>
      <c t="str" s="18" r="K1545">
        <f>CONCATENATE("LMUnscheduled:",(I1545*1000))</f>
        <v>LMUnscheduled:0</v>
      </c>
      <c t="str" s="18" r="L1545">
        <f>CONCATENATE("LMPlanned:",(N1545*1000))</f>
        <v>LMPlanned:0</v>
      </c>
      <c t="str" s="18" r="M1545">
        <f>CONCATENATE("LMSettled:",(P1545*1000))</f>
        <v>LMSettled:32000</v>
      </c>
      <c s="25" r="N1545">
        <v>0</v>
      </c>
      <c t="s" s="24" r="O1545">
        <v>30</v>
      </c>
      <c s="6" r="P1545">
        <v>32</v>
      </c>
      <c s="10" r="Q1545">
        <v>-1</v>
      </c>
      <c s="28" r="R1545">
        <v>-36.94</v>
      </c>
      <c s="28" r="S1545">
        <v>903.04</v>
      </c>
      <c s="10" r="T1545"/>
      <c s="20" r="U1545">
        <f>X1545*32</f>
        <v>941.12</v>
      </c>
      <c s="29" r="V1545">
        <f>IF((U1545=0),0,(S1545/U1545))</f>
        <v>0.959537572254335</v>
      </c>
      <c s="28" r="X1545">
        <f>(AA1545+AB1545)*AC1545</f>
        <v>29.41</v>
      </c>
      <c s="10" r="Y1545"/>
      <c s="22" r="AA1545">
        <v>24.29</v>
      </c>
      <c s="22" r="AB1545">
        <v>5.12</v>
      </c>
      <c s="22" r="AC1545">
        <v>1</v>
      </c>
      <c s="22" r="AD1545">
        <v>0.96</v>
      </c>
    </row>
    <row customHeight="1" r="1546" ht="12.0">
      <c s="13" r="A1546">
        <v>41339.3333333333</v>
      </c>
      <c s="16" r="B1546">
        <v>41339.3333333333</v>
      </c>
      <c s="13" r="C1546">
        <f>A1546+TIME(5,0,0)</f>
        <v>41339.5416666667</v>
      </c>
      <c s="17" r="D1546">
        <f>DATE(YEAR(C1546),MONTH(C1546),DAY(C1546))</f>
        <v>41339</v>
      </c>
      <c s="18" r="E1546">
        <f>HOUR(C1546)</f>
        <v>13</v>
      </c>
      <c t="str" s="18" r="F1546">
        <f>CONCATENATE("LMsched:",(H1546*1000))</f>
        <v>LMsched:32000</v>
      </c>
      <c s="11" r="G1546">
        <v>32</v>
      </c>
      <c s="6" r="H1546">
        <v>32</v>
      </c>
      <c s="25" r="I1546">
        <v>0</v>
      </c>
      <c t="str" s="18" r="J1546">
        <f>CONCATENATE("LMbid:",(G1546*1000))</f>
        <v>LMbid:32000</v>
      </c>
      <c t="str" s="18" r="K1546">
        <f>CONCATENATE("LMUnscheduled:",(I1546*1000))</f>
        <v>LMUnscheduled:0</v>
      </c>
      <c t="str" s="18" r="L1546">
        <f>CONCATENATE("LMPlanned:",(N1546*1000))</f>
        <v>LMPlanned:0</v>
      </c>
      <c t="str" s="18" r="M1546">
        <f>CONCATENATE("LMSettled:",(P1546*1000))</f>
        <v>LMSettled:32000</v>
      </c>
      <c s="25" r="N1546">
        <v>0</v>
      </c>
      <c t="s" s="24" r="O1546">
        <v>30</v>
      </c>
      <c s="6" r="P1546">
        <v>32</v>
      </c>
      <c s="10" r="Q1546">
        <v>0</v>
      </c>
      <c s="28" r="R1546">
        <v>0</v>
      </c>
      <c s="28" r="S1546">
        <v>268.45</v>
      </c>
      <c s="10" r="T1546"/>
      <c s="20" r="U1546">
        <f>X1546*32</f>
        <v>283.2</v>
      </c>
      <c s="29" r="V1546">
        <f>IF((U1546=0),0,(S1546/U1546))</f>
        <v>0.947916666666667</v>
      </c>
      <c s="28" r="X1546">
        <f>(AA1546+AB1546)*AC1546</f>
        <v>8.85</v>
      </c>
      <c s="10" r="Y1546"/>
      <c s="22" r="AA1546">
        <v>7.67</v>
      </c>
      <c s="22" r="AB1546">
        <v>1.18</v>
      </c>
      <c s="22" r="AC1546">
        <v>1</v>
      </c>
      <c s="22" r="AD1546">
        <v>0.95</v>
      </c>
    </row>
    <row customHeight="1" r="1547" ht="12.0">
      <c s="13" r="A1547">
        <v>41339.375</v>
      </c>
      <c s="16" r="B1547">
        <v>41339.375</v>
      </c>
      <c s="13" r="C1547">
        <f>A1547+TIME(5,0,0)</f>
        <v>41339.5833333333</v>
      </c>
      <c s="17" r="D1547">
        <f>DATE(YEAR(C1547),MONTH(C1547),DAY(C1547))</f>
        <v>41339</v>
      </c>
      <c s="18" r="E1547">
        <f>HOUR(C1547)</f>
        <v>14</v>
      </c>
      <c t="str" s="18" r="F1547">
        <f>CONCATENATE("LMsched:",(H1547*1000))</f>
        <v>LMsched:32000</v>
      </c>
      <c s="11" r="G1547">
        <v>32</v>
      </c>
      <c s="6" r="H1547">
        <v>32</v>
      </c>
      <c s="25" r="I1547">
        <v>0</v>
      </c>
      <c t="str" s="18" r="J1547">
        <f>CONCATENATE("LMbid:",(G1547*1000))</f>
        <v>LMbid:32000</v>
      </c>
      <c t="str" s="18" r="K1547">
        <f>CONCATENATE("LMUnscheduled:",(I1547*1000))</f>
        <v>LMUnscheduled:0</v>
      </c>
      <c t="str" s="18" r="L1547">
        <f>CONCATENATE("LMPlanned:",(N1547*1000))</f>
        <v>LMPlanned:0</v>
      </c>
      <c t="str" s="18" r="M1547">
        <f>CONCATENATE("LMSettled:",(P1547*1000))</f>
        <v>LMSettled:32000</v>
      </c>
      <c s="25" r="N1547">
        <v>0</v>
      </c>
      <c t="s" s="24" r="O1547">
        <v>30</v>
      </c>
      <c s="6" r="P1547">
        <v>32</v>
      </c>
      <c s="10" r="Q1547">
        <v>-1</v>
      </c>
      <c s="28" r="R1547">
        <v>-89.6</v>
      </c>
      <c s="28" r="S1547">
        <v>4365.99</v>
      </c>
      <c s="10" r="T1547"/>
      <c s="20" r="U1547">
        <f>X1547*32</f>
        <v>4670.72</v>
      </c>
      <c s="29" r="V1547">
        <f>IF((U1547=0),0,(S1547/U1547))</f>
        <v>0.934757382159496</v>
      </c>
      <c s="28" r="X1547">
        <f>(AA1547+AB1547)*AC1547</f>
        <v>145.96</v>
      </c>
      <c s="10" r="Y1547"/>
      <c s="22" r="AA1547">
        <v>143.97</v>
      </c>
      <c s="22" r="AB1547">
        <v>1.99</v>
      </c>
      <c s="22" r="AC1547">
        <v>1</v>
      </c>
      <c s="22" r="AD1547">
        <v>0.93</v>
      </c>
    </row>
    <row customHeight="1" r="1548" ht="12.0">
      <c s="13" r="A1548">
        <v>41339.4166666667</v>
      </c>
      <c s="16" r="B1548">
        <v>41339.4166666667</v>
      </c>
      <c s="13" r="C1548">
        <f>A1548+TIME(5,0,0)</f>
        <v>41339.625</v>
      </c>
      <c s="17" r="D1548">
        <f>DATE(YEAR(C1548),MONTH(C1548),DAY(C1548))</f>
        <v>41339</v>
      </c>
      <c s="18" r="E1548">
        <f>HOUR(C1548)</f>
        <v>15</v>
      </c>
      <c t="str" s="18" r="F1548">
        <f>CONCATENATE("LMsched:",(H1548*1000))</f>
        <v>LMsched:32000</v>
      </c>
      <c s="11" r="G1548">
        <v>32</v>
      </c>
      <c s="6" r="H1548">
        <v>32</v>
      </c>
      <c s="25" r="I1548">
        <v>0</v>
      </c>
      <c t="str" s="18" r="J1548">
        <f>CONCATENATE("LMbid:",(G1548*1000))</f>
        <v>LMbid:32000</v>
      </c>
      <c t="str" s="18" r="K1548">
        <f>CONCATENATE("LMUnscheduled:",(I1548*1000))</f>
        <v>LMUnscheduled:0</v>
      </c>
      <c t="str" s="18" r="L1548">
        <f>CONCATENATE("LMPlanned:",(N1548*1000))</f>
        <v>LMPlanned:0</v>
      </c>
      <c t="str" s="18" r="M1548">
        <f>CONCATENATE("LMSettled:",(P1548*1000))</f>
        <v>LMSettled:32000</v>
      </c>
      <c s="25" r="N1548">
        <v>0</v>
      </c>
      <c t="s" s="24" r="O1548">
        <v>30</v>
      </c>
      <c s="6" r="P1548">
        <v>32</v>
      </c>
      <c s="10" r="Q1548">
        <v>-1</v>
      </c>
      <c s="28" r="R1548">
        <v>-54.79</v>
      </c>
      <c s="28" r="S1548">
        <v>1967.04</v>
      </c>
      <c s="10" r="T1548"/>
      <c s="20" r="U1548">
        <f>X1548*32</f>
        <v>2248</v>
      </c>
      <c s="29" r="V1548">
        <f>IF((U1548=0),0,(S1548/U1548))</f>
        <v>0.875017793594306</v>
      </c>
      <c s="28" r="X1548">
        <f>(AA1548+AB1548)*AC1548</f>
        <v>70.25</v>
      </c>
      <c s="10" r="Y1548"/>
      <c s="22" r="AA1548">
        <v>69.46</v>
      </c>
      <c s="22" r="AB1548">
        <v>0.79</v>
      </c>
      <c s="22" r="AC1548">
        <v>1</v>
      </c>
      <c s="22" r="AD1548">
        <v>0.88</v>
      </c>
    </row>
    <row customHeight="1" r="1549" ht="12.0">
      <c s="13" r="A1549">
        <v>41339.4583333333</v>
      </c>
      <c s="16" r="B1549">
        <v>41339.4583333333</v>
      </c>
      <c s="13" r="C1549">
        <f>A1549+TIME(5,0,0)</f>
        <v>41339.6666666667</v>
      </c>
      <c s="17" r="D1549">
        <f>DATE(YEAR(C1549),MONTH(C1549),DAY(C1549))</f>
        <v>41339</v>
      </c>
      <c s="18" r="E1549">
        <f>HOUR(C1549)</f>
        <v>16</v>
      </c>
      <c t="str" s="18" r="F1549">
        <f>CONCATENATE("LMsched:",(H1549*1000))</f>
        <v>LMsched:32000</v>
      </c>
      <c s="11" r="G1549">
        <v>32</v>
      </c>
      <c s="6" r="H1549">
        <v>32</v>
      </c>
      <c s="25" r="I1549">
        <v>0</v>
      </c>
      <c t="str" s="18" r="J1549">
        <f>CONCATENATE("LMbid:",(G1549*1000))</f>
        <v>LMbid:32000</v>
      </c>
      <c t="str" s="18" r="K1549">
        <f>CONCATENATE("LMUnscheduled:",(I1549*1000))</f>
        <v>LMUnscheduled:0</v>
      </c>
      <c t="str" s="18" r="L1549">
        <f>CONCATENATE("LMPlanned:",(N1549*1000))</f>
        <v>LMPlanned:0</v>
      </c>
      <c t="str" s="18" r="M1549">
        <f>CONCATENATE("LMSettled:",(P1549*1000))</f>
        <v>LMSettled:32000</v>
      </c>
      <c s="25" r="N1549">
        <v>0</v>
      </c>
      <c t="s" s="24" r="O1549">
        <v>30</v>
      </c>
      <c s="6" r="P1549">
        <v>32</v>
      </c>
      <c s="10" r="Q1549">
        <v>-2</v>
      </c>
      <c s="28" r="R1549">
        <v>-162.66</v>
      </c>
      <c s="28" r="S1549">
        <v>4867.56</v>
      </c>
      <c s="10" r="T1549"/>
      <c s="20" r="U1549">
        <f>X1549*32</f>
        <v>5185.6</v>
      </c>
      <c s="29" r="V1549">
        <f>IF((U1549=0),0,(S1549/U1549))</f>
        <v>0.938668620796051</v>
      </c>
      <c s="28" r="X1549">
        <f>(AA1549+AB1549)*AC1549</f>
        <v>162.05</v>
      </c>
      <c s="10" r="Y1549"/>
      <c s="22" r="AA1549">
        <v>161.55</v>
      </c>
      <c s="22" r="AB1549">
        <v>0.5</v>
      </c>
      <c s="22" r="AC1549">
        <v>1</v>
      </c>
      <c s="22" r="AD1549">
        <v>0.94</v>
      </c>
    </row>
    <row customHeight="1" r="1550" ht="12.0">
      <c s="13" r="A1550">
        <v>41339.5</v>
      </c>
      <c s="16" r="B1550">
        <v>41339.5</v>
      </c>
      <c s="13" r="C1550">
        <f>A1550+TIME(5,0,0)</f>
        <v>41339.7083333333</v>
      </c>
      <c s="17" r="D1550">
        <f>DATE(YEAR(C1550),MONTH(C1550),DAY(C1550))</f>
        <v>41339</v>
      </c>
      <c s="18" r="E1550">
        <f>HOUR(C1550)</f>
        <v>17</v>
      </c>
      <c t="str" s="18" r="F1550">
        <f>CONCATENATE("LMsched:",(H1550*1000))</f>
        <v>LMsched:32000</v>
      </c>
      <c s="11" r="G1550">
        <v>32</v>
      </c>
      <c s="6" r="H1550">
        <v>32</v>
      </c>
      <c s="25" r="I1550">
        <v>0</v>
      </c>
      <c t="str" s="18" r="J1550">
        <f>CONCATENATE("LMbid:",(G1550*1000))</f>
        <v>LMbid:32000</v>
      </c>
      <c t="str" s="18" r="K1550">
        <f>CONCATENATE("LMUnscheduled:",(I1550*1000))</f>
        <v>LMUnscheduled:0</v>
      </c>
      <c t="str" s="18" r="L1550">
        <f>CONCATENATE("LMPlanned:",(N1550*1000))</f>
        <v>LMPlanned:0</v>
      </c>
      <c t="str" s="18" r="M1550">
        <f>CONCATENATE("LMSettled:",(P1550*1000))</f>
        <v>LMSettled:32000</v>
      </c>
      <c s="25" r="N1550">
        <v>0</v>
      </c>
      <c t="s" s="24" r="O1550">
        <v>30</v>
      </c>
      <c s="6" r="P1550">
        <v>32</v>
      </c>
      <c s="10" r="Q1550">
        <v>-2</v>
      </c>
      <c s="28" r="R1550">
        <v>-138.26</v>
      </c>
      <c s="28" r="S1550">
        <v>2098.43</v>
      </c>
      <c s="10" r="T1550"/>
      <c s="20" r="U1550">
        <f>X1550*32</f>
        <v>2185.6</v>
      </c>
      <c s="29" r="V1550">
        <f>IF((U1550=0),0,(S1550/U1550))</f>
        <v>0.96011621522694</v>
      </c>
      <c s="28" r="X1550">
        <f>(AA1550+AB1550)*AC1550</f>
        <v>68.3</v>
      </c>
      <c s="10" r="Y1550"/>
      <c s="22" r="AA1550">
        <v>67.58</v>
      </c>
      <c s="22" r="AB1550">
        <v>0.72</v>
      </c>
      <c s="22" r="AC1550">
        <v>1</v>
      </c>
      <c s="22" r="AD1550">
        <v>0.96</v>
      </c>
    </row>
    <row customHeight="1" r="1551" ht="12.0">
      <c s="13" r="A1551">
        <v>41339.5416666667</v>
      </c>
      <c s="16" r="B1551">
        <v>41339.5416666667</v>
      </c>
      <c s="13" r="C1551">
        <f>A1551+TIME(5,0,0)</f>
        <v>41339.75</v>
      </c>
      <c s="17" r="D1551">
        <f>DATE(YEAR(C1551),MONTH(C1551),DAY(C1551))</f>
        <v>41339</v>
      </c>
      <c s="18" r="E1551">
        <f>HOUR(C1551)</f>
        <v>18</v>
      </c>
      <c t="str" s="18" r="F1551">
        <f>CONCATENATE("LMsched:",(H1551*1000))</f>
        <v>LMsched:32000</v>
      </c>
      <c s="11" r="G1551">
        <v>32</v>
      </c>
      <c s="6" r="H1551">
        <v>32</v>
      </c>
      <c s="25" r="I1551">
        <v>0</v>
      </c>
      <c t="str" s="18" r="J1551">
        <f>CONCATENATE("LMbid:",(G1551*1000))</f>
        <v>LMbid:32000</v>
      </c>
      <c t="str" s="18" r="K1551">
        <f>CONCATENATE("LMUnscheduled:",(I1551*1000))</f>
        <v>LMUnscheduled:0</v>
      </c>
      <c t="str" s="18" r="L1551">
        <f>CONCATENATE("LMPlanned:",(N1551*1000))</f>
        <v>LMPlanned:0</v>
      </c>
      <c t="str" s="18" r="M1551">
        <f>CONCATENATE("LMSettled:",(P1551*1000))</f>
        <v>LMSettled:32000</v>
      </c>
      <c s="25" r="N1551">
        <v>0</v>
      </c>
      <c t="s" s="24" r="O1551">
        <v>30</v>
      </c>
      <c s="6" r="P1551">
        <v>32</v>
      </c>
      <c s="10" r="Q1551">
        <v>1</v>
      </c>
      <c s="28" r="R1551">
        <v>94.35</v>
      </c>
      <c s="28" r="S1551">
        <v>4093.85</v>
      </c>
      <c s="10" r="T1551"/>
      <c s="20" r="U1551">
        <f>X1551*32</f>
        <v>4203.2</v>
      </c>
      <c s="29" r="V1551">
        <f>IF((U1551=0),0,(S1551/U1551))</f>
        <v>0.973984107346783</v>
      </c>
      <c s="28" r="X1551">
        <f>(AA1551+AB1551)*AC1551</f>
        <v>131.35</v>
      </c>
      <c s="10" r="Y1551"/>
      <c s="22" r="AA1551">
        <v>128.1</v>
      </c>
      <c s="22" r="AB1551">
        <v>3.25</v>
      </c>
      <c s="22" r="AC1551">
        <v>1</v>
      </c>
      <c s="22" r="AD1551">
        <v>0.97</v>
      </c>
    </row>
    <row customHeight="1" r="1552" ht="12.0">
      <c s="13" r="A1552">
        <v>41339.5833333333</v>
      </c>
      <c s="16" r="B1552">
        <v>41339.5833333333</v>
      </c>
      <c s="13" r="C1552">
        <f>A1552+TIME(5,0,0)</f>
        <v>41339.7916666667</v>
      </c>
      <c s="17" r="D1552">
        <f>DATE(YEAR(C1552),MONTH(C1552),DAY(C1552))</f>
        <v>41339</v>
      </c>
      <c s="18" r="E1552">
        <f>HOUR(C1552)</f>
        <v>19</v>
      </c>
      <c t="str" s="18" r="F1552">
        <f>CONCATENATE("LMsched:",(H1552*1000))</f>
        <v>LMsched:32000</v>
      </c>
      <c s="11" r="G1552">
        <v>32</v>
      </c>
      <c s="6" r="H1552">
        <v>32</v>
      </c>
      <c s="25" r="I1552">
        <v>0</v>
      </c>
      <c t="str" s="18" r="J1552">
        <f>CONCATENATE("LMbid:",(G1552*1000))</f>
        <v>LMbid:32000</v>
      </c>
      <c t="str" s="18" r="K1552">
        <f>CONCATENATE("LMUnscheduled:",(I1552*1000))</f>
        <v>LMUnscheduled:0</v>
      </c>
      <c t="str" s="18" r="L1552">
        <f>CONCATENATE("LMPlanned:",(N1552*1000))</f>
        <v>LMPlanned:0</v>
      </c>
      <c t="str" s="18" r="M1552">
        <f>CONCATENATE("LMSettled:",(P1552*1000))</f>
        <v>LMSettled:32000</v>
      </c>
      <c s="25" r="N1552">
        <v>0</v>
      </c>
      <c t="s" s="24" r="O1552">
        <v>30</v>
      </c>
      <c s="6" r="P1552">
        <v>32</v>
      </c>
      <c s="10" r="Q1552">
        <v>-3</v>
      </c>
      <c s="28" r="R1552">
        <v>-271.86</v>
      </c>
      <c s="28" r="S1552">
        <v>2460.79</v>
      </c>
      <c s="10" r="T1552"/>
      <c s="20" r="U1552">
        <f>X1552*32</f>
        <v>2552</v>
      </c>
      <c s="29" r="V1552">
        <f>IF((U1552=0),0,(S1552/U1552))</f>
        <v>0.964259404388715</v>
      </c>
      <c s="28" r="X1552">
        <f>(AA1552+AB1552)*AC1552</f>
        <v>79.75</v>
      </c>
      <c s="10" r="Y1552"/>
      <c s="22" r="AA1552">
        <v>77.24</v>
      </c>
      <c s="22" r="AB1552">
        <v>2.51</v>
      </c>
      <c s="22" r="AC1552">
        <v>1</v>
      </c>
      <c s="22" r="AD1552">
        <v>0.96</v>
      </c>
    </row>
    <row customHeight="1" r="1553" ht="12.0">
      <c s="13" r="A1553">
        <v>41339.625</v>
      </c>
      <c s="16" r="B1553">
        <v>41339.625</v>
      </c>
      <c s="13" r="C1553">
        <f>A1553+TIME(5,0,0)</f>
        <v>41339.8333333333</v>
      </c>
      <c s="17" r="D1553">
        <f>DATE(YEAR(C1553),MONTH(C1553),DAY(C1553))</f>
        <v>41339</v>
      </c>
      <c s="18" r="E1553">
        <f>HOUR(C1553)</f>
        <v>20</v>
      </c>
      <c t="str" s="18" r="F1553">
        <f>CONCATENATE("LMsched:",(H1553*1000))</f>
        <v>LMsched:32000</v>
      </c>
      <c s="11" r="G1553">
        <v>32</v>
      </c>
      <c s="6" r="H1553">
        <v>32</v>
      </c>
      <c s="25" r="I1553">
        <v>0</v>
      </c>
      <c t="str" s="18" r="J1553">
        <f>CONCATENATE("LMbid:",(G1553*1000))</f>
        <v>LMbid:32000</v>
      </c>
      <c t="str" s="18" r="K1553">
        <f>CONCATENATE("LMUnscheduled:",(I1553*1000))</f>
        <v>LMUnscheduled:0</v>
      </c>
      <c t="str" s="18" r="L1553">
        <f>CONCATENATE("LMPlanned:",(N1553*1000))</f>
        <v>LMPlanned:0</v>
      </c>
      <c t="str" s="18" r="M1553">
        <f>CONCATENATE("LMSettled:",(P1553*1000))</f>
        <v>LMSettled:32000</v>
      </c>
      <c s="25" r="N1553">
        <v>0</v>
      </c>
      <c t="s" s="24" r="O1553">
        <v>30</v>
      </c>
      <c s="6" r="P1553">
        <v>32</v>
      </c>
      <c s="10" r="Q1553">
        <v>0</v>
      </c>
      <c s="28" r="R1553">
        <v>0</v>
      </c>
      <c s="28" r="S1553">
        <v>1083.58</v>
      </c>
      <c s="10" r="T1553"/>
      <c s="20" r="U1553">
        <f>X1553*32</f>
        <v>1128.32</v>
      </c>
      <c s="29" r="V1553">
        <f>IF((U1553=0),0,(S1553/U1553))</f>
        <v>0.960348128190584</v>
      </c>
      <c s="28" r="X1553">
        <f>(AA1553+AB1553)*AC1553</f>
        <v>35.26</v>
      </c>
      <c s="10" r="Y1553"/>
      <c s="22" r="AA1553">
        <v>34.15</v>
      </c>
      <c s="22" r="AB1553">
        <v>1.11</v>
      </c>
      <c s="22" r="AC1553">
        <v>1</v>
      </c>
      <c s="22" r="AD1553">
        <v>0.96</v>
      </c>
    </row>
    <row customHeight="1" r="1554" ht="12.0">
      <c s="13" r="A1554">
        <v>41339.6666666667</v>
      </c>
      <c s="16" r="B1554">
        <v>41339.6666666667</v>
      </c>
      <c s="13" r="C1554">
        <f>A1554+TIME(5,0,0)</f>
        <v>41339.875</v>
      </c>
      <c s="17" r="D1554">
        <f>DATE(YEAR(C1554),MONTH(C1554),DAY(C1554))</f>
        <v>41339</v>
      </c>
      <c s="18" r="E1554">
        <f>HOUR(C1554)</f>
        <v>21</v>
      </c>
      <c t="str" s="18" r="F1554">
        <f>CONCATENATE("LMsched:",(H1554*1000))</f>
        <v>LMsched:32000</v>
      </c>
      <c s="11" r="G1554">
        <v>32</v>
      </c>
      <c s="6" r="H1554">
        <v>32</v>
      </c>
      <c s="25" r="I1554">
        <v>0</v>
      </c>
      <c t="str" s="18" r="J1554">
        <f>CONCATENATE("LMbid:",(G1554*1000))</f>
        <v>LMbid:32000</v>
      </c>
      <c t="str" s="18" r="K1554">
        <f>CONCATENATE("LMUnscheduled:",(I1554*1000))</f>
        <v>LMUnscheduled:0</v>
      </c>
      <c t="str" s="18" r="L1554">
        <f>CONCATENATE("LMPlanned:",(N1554*1000))</f>
        <v>LMPlanned:0</v>
      </c>
      <c t="str" s="18" r="M1554">
        <f>CONCATENATE("LMSettled:",(P1554*1000))</f>
        <v>LMSettled:32000</v>
      </c>
      <c s="25" r="N1554">
        <v>0</v>
      </c>
      <c t="s" s="24" r="O1554">
        <v>30</v>
      </c>
      <c s="6" r="P1554">
        <v>32</v>
      </c>
      <c s="10" r="Q1554">
        <v>-2</v>
      </c>
      <c s="28" r="R1554">
        <v>-156.92</v>
      </c>
      <c s="28" r="S1554">
        <v>865.43</v>
      </c>
      <c s="10" r="T1554"/>
      <c s="20" r="U1554">
        <f>X1554*32</f>
        <v>905.28</v>
      </c>
      <c s="29" r="V1554">
        <f>IF((U1554=0),0,(S1554/U1554))</f>
        <v>0.955980470130788</v>
      </c>
      <c s="28" r="X1554">
        <f>(AA1554+AB1554)*AC1554</f>
        <v>28.29</v>
      </c>
      <c s="10" r="Y1554"/>
      <c s="22" r="AA1554">
        <v>21.06</v>
      </c>
      <c s="22" r="AB1554">
        <v>7.23</v>
      </c>
      <c s="22" r="AC1554">
        <v>1</v>
      </c>
      <c s="22" r="AD1554">
        <v>0.96</v>
      </c>
    </row>
    <row customHeight="1" r="1555" ht="12.0">
      <c s="13" r="A1555">
        <v>41339.7083333333</v>
      </c>
      <c s="16" r="B1555">
        <v>41339.7083333333</v>
      </c>
      <c s="13" r="C1555">
        <f>A1555+TIME(5,0,0)</f>
        <v>41339.9166666667</v>
      </c>
      <c s="17" r="D1555">
        <f>DATE(YEAR(C1555),MONTH(C1555),DAY(C1555))</f>
        <v>41339</v>
      </c>
      <c s="18" r="E1555">
        <f>HOUR(C1555)</f>
        <v>22</v>
      </c>
      <c t="str" s="18" r="F1555">
        <f>CONCATENATE("LMsched:",(H1555*1000))</f>
        <v>LMsched:32000</v>
      </c>
      <c s="11" r="G1555">
        <v>32</v>
      </c>
      <c s="6" r="H1555">
        <v>32</v>
      </c>
      <c s="25" r="I1555">
        <v>0</v>
      </c>
      <c t="str" s="18" r="J1555">
        <f>CONCATENATE("LMbid:",(G1555*1000))</f>
        <v>LMbid:32000</v>
      </c>
      <c t="str" s="18" r="K1555">
        <f>CONCATENATE("LMUnscheduled:",(I1555*1000))</f>
        <v>LMUnscheduled:0</v>
      </c>
      <c t="str" s="18" r="L1555">
        <f>CONCATENATE("LMPlanned:",(N1555*1000))</f>
        <v>LMPlanned:0</v>
      </c>
      <c t="str" s="18" r="M1555">
        <f>CONCATENATE("LMSettled:",(P1555*1000))</f>
        <v>LMSettled:32000</v>
      </c>
      <c s="25" r="N1555">
        <v>0</v>
      </c>
      <c t="s" s="24" r="O1555">
        <v>30</v>
      </c>
      <c s="6" r="P1555">
        <v>32</v>
      </c>
      <c s="10" r="Q1555">
        <v>0</v>
      </c>
      <c s="28" r="R1555">
        <v>0</v>
      </c>
      <c s="28" r="S1555">
        <v>843.41</v>
      </c>
      <c s="10" r="T1555"/>
      <c s="20" r="U1555">
        <f>X1555*32</f>
        <v>877.44</v>
      </c>
      <c s="29" r="V1555">
        <f>IF((U1555=0),0,(S1555/U1555))</f>
        <v>0.961216721371262</v>
      </c>
      <c s="28" r="X1555">
        <f>(AA1555+AB1555)*AC1555</f>
        <v>27.42</v>
      </c>
      <c s="10" r="Y1555"/>
      <c s="22" r="AA1555">
        <v>21.52</v>
      </c>
      <c s="22" r="AB1555">
        <v>5.9</v>
      </c>
      <c s="22" r="AC1555">
        <v>1</v>
      </c>
      <c s="22" r="AD1555">
        <v>0.96</v>
      </c>
    </row>
    <row customHeight="1" r="1556" ht="12.0">
      <c s="13" r="A1556">
        <v>41339.75</v>
      </c>
      <c s="16" r="B1556">
        <v>41339.75</v>
      </c>
      <c s="13" r="C1556">
        <f>A1556+TIME(5,0,0)</f>
        <v>41339.9583333333</v>
      </c>
      <c s="17" r="D1556">
        <f>DATE(YEAR(C1556),MONTH(C1556),DAY(C1556))</f>
        <v>41339</v>
      </c>
      <c s="18" r="E1556">
        <f>HOUR(C1556)</f>
        <v>23</v>
      </c>
      <c t="str" s="18" r="F1556">
        <f>CONCATENATE("LMsched:",(H1556*1000))</f>
        <v>LMsched:32000</v>
      </c>
      <c s="11" r="G1556">
        <v>32</v>
      </c>
      <c s="6" r="H1556">
        <v>32</v>
      </c>
      <c s="25" r="I1556">
        <v>0</v>
      </c>
      <c t="str" s="18" r="J1556">
        <f>CONCATENATE("LMbid:",(G1556*1000))</f>
        <v>LMbid:32000</v>
      </c>
      <c t="str" s="18" r="K1556">
        <f>CONCATENATE("LMUnscheduled:",(I1556*1000))</f>
        <v>LMUnscheduled:0</v>
      </c>
      <c t="str" s="18" r="L1556">
        <f>CONCATENATE("LMPlanned:",(N1556*1000))</f>
        <v>LMPlanned:0</v>
      </c>
      <c t="str" s="18" r="M1556">
        <f>CONCATENATE("LMSettled:",(P1556*1000))</f>
        <v>LMSettled:32000</v>
      </c>
      <c s="25" r="N1556">
        <v>0</v>
      </c>
      <c t="s" s="24" r="O1556">
        <v>30</v>
      </c>
      <c s="6" r="P1556">
        <v>32</v>
      </c>
      <c s="10" r="Q1556">
        <v>-1</v>
      </c>
      <c s="28" r="R1556">
        <v>-42.61</v>
      </c>
      <c s="28" r="S1556">
        <v>941.84</v>
      </c>
      <c s="10" r="T1556"/>
      <c s="20" r="U1556">
        <f>X1556*32</f>
        <v>974.72</v>
      </c>
      <c s="29" r="V1556">
        <f>IF((U1556=0),0,(S1556/U1556))</f>
        <v>0.966267235718976</v>
      </c>
      <c s="28" r="X1556">
        <f>(AA1556+AB1556)*AC1556</f>
        <v>30.46</v>
      </c>
      <c s="10" r="Y1556"/>
      <c s="22" r="AA1556">
        <v>28.35</v>
      </c>
      <c s="22" r="AB1556">
        <v>2.11</v>
      </c>
      <c s="22" r="AC1556">
        <v>1</v>
      </c>
      <c s="22" r="AD1556">
        <v>0.97</v>
      </c>
    </row>
    <row customHeight="1" r="1557" ht="12.0">
      <c s="13" r="A1557">
        <v>41339.7916666667</v>
      </c>
      <c s="16" r="B1557">
        <v>41339.7916666667</v>
      </c>
      <c s="13" r="C1557">
        <f>A1557+TIME(5,0,0)</f>
        <v>41340</v>
      </c>
      <c s="17" r="D1557">
        <f>DATE(YEAR(C1557),MONTH(C1557),DAY(C1557))</f>
        <v>41340</v>
      </c>
      <c s="18" r="E1557">
        <f>HOUR(C1557)</f>
        <v>0</v>
      </c>
      <c t="str" s="18" r="F1557">
        <f>CONCATENATE("LMsched:",(H1557*1000))</f>
        <v>LMsched:32000</v>
      </c>
      <c s="11" r="G1557">
        <v>32</v>
      </c>
      <c s="6" r="H1557">
        <v>32</v>
      </c>
      <c s="25" r="I1557">
        <v>0</v>
      </c>
      <c t="str" s="18" r="J1557">
        <f>CONCATENATE("LMbid:",(G1557*1000))</f>
        <v>LMbid:32000</v>
      </c>
      <c t="str" s="18" r="K1557">
        <f>CONCATENATE("LMUnscheduled:",(I1557*1000))</f>
        <v>LMUnscheduled:0</v>
      </c>
      <c t="str" s="18" r="L1557">
        <f>CONCATENATE("LMPlanned:",(N1557*1000))</f>
        <v>LMPlanned:0</v>
      </c>
      <c t="str" s="18" r="M1557">
        <f>CONCATENATE("LMSettled:",(P1557*1000))</f>
        <v>LMSettled:32000</v>
      </c>
      <c s="25" r="N1557">
        <v>0</v>
      </c>
      <c t="s" s="24" r="O1557">
        <v>30</v>
      </c>
      <c s="6" r="P1557">
        <v>32</v>
      </c>
      <c s="10" r="Q1557">
        <v>-2</v>
      </c>
      <c s="28" r="R1557">
        <v>-97.84</v>
      </c>
      <c s="28" r="S1557">
        <v>844.4</v>
      </c>
      <c s="10" r="T1557"/>
      <c s="20" r="U1557">
        <f>X1557*32</f>
        <v>866.24</v>
      </c>
      <c s="29" r="V1557">
        <f>IF((U1557=0),0,(S1557/U1557))</f>
        <v>0.9747875877355</v>
      </c>
      <c s="28" r="X1557">
        <f>(AA1557+AB1557)*AC1557</f>
        <v>27.07</v>
      </c>
      <c s="10" r="Y1557"/>
      <c s="22" r="AA1557">
        <v>25.37</v>
      </c>
      <c s="22" r="AB1557">
        <v>1.7</v>
      </c>
      <c s="22" r="AC1557">
        <v>1</v>
      </c>
      <c s="22" r="AD1557">
        <v>0.97</v>
      </c>
    </row>
    <row customHeight="1" r="1558" ht="12.0">
      <c s="13" r="A1558">
        <v>41339.8333333333</v>
      </c>
      <c s="16" r="B1558">
        <v>41339.8333333333</v>
      </c>
      <c s="13" r="C1558">
        <f>A1558+TIME(5,0,0)</f>
        <v>41340.0416666667</v>
      </c>
      <c s="17" r="D1558">
        <f>DATE(YEAR(C1558),MONTH(C1558),DAY(C1558))</f>
        <v>41340</v>
      </c>
      <c s="18" r="E1558">
        <f>HOUR(C1558)</f>
        <v>1</v>
      </c>
      <c t="str" s="18" r="F1558">
        <f>CONCATENATE("LMsched:",(H1558*1000))</f>
        <v>LMsched:32000</v>
      </c>
      <c s="11" r="G1558">
        <v>32</v>
      </c>
      <c s="6" r="H1558">
        <v>32</v>
      </c>
      <c s="25" r="I1558">
        <v>0</v>
      </c>
      <c t="str" s="18" r="J1558">
        <f>CONCATENATE("LMbid:",(G1558*1000))</f>
        <v>LMbid:32000</v>
      </c>
      <c t="str" s="18" r="K1558">
        <f>CONCATENATE("LMUnscheduled:",(I1558*1000))</f>
        <v>LMUnscheduled:0</v>
      </c>
      <c t="str" s="18" r="L1558">
        <f>CONCATENATE("LMPlanned:",(N1558*1000))</f>
        <v>LMPlanned:0</v>
      </c>
      <c t="str" s="18" r="M1558">
        <f>CONCATENATE("LMSettled:",(P1558*1000))</f>
        <v>LMSettled:32000</v>
      </c>
      <c s="25" r="N1558">
        <v>0</v>
      </c>
      <c t="s" s="24" r="O1558">
        <v>30</v>
      </c>
      <c s="6" r="P1558">
        <v>32</v>
      </c>
      <c s="10" r="Q1558">
        <v>0</v>
      </c>
      <c s="28" r="R1558">
        <v>0</v>
      </c>
      <c s="28" r="S1558">
        <v>1694.29</v>
      </c>
      <c s="10" r="T1558"/>
      <c s="20" r="U1558">
        <f>X1558*32</f>
        <v>1734.4</v>
      </c>
      <c s="29" r="V1558">
        <f>IF((U1558=0),0,(S1558/U1558))</f>
        <v>0.976873846863469</v>
      </c>
      <c s="28" r="X1558">
        <f>(AA1558+AB1558)*AC1558</f>
        <v>54.2</v>
      </c>
      <c s="10" r="Y1558"/>
      <c s="22" r="AA1558">
        <v>50.77</v>
      </c>
      <c s="22" r="AB1558">
        <v>3.43</v>
      </c>
      <c s="22" r="AC1558">
        <v>1</v>
      </c>
      <c s="22" r="AD1558">
        <v>0.98</v>
      </c>
    </row>
    <row customHeight="1" r="1559" ht="12.0">
      <c s="13" r="A1559">
        <v>41339.875</v>
      </c>
      <c s="16" r="B1559">
        <v>41339.875</v>
      </c>
      <c s="13" r="C1559">
        <f>A1559+TIME(5,0,0)</f>
        <v>41340.0833333333</v>
      </c>
      <c s="17" r="D1559">
        <f>DATE(YEAR(C1559),MONTH(C1559),DAY(C1559))</f>
        <v>41340</v>
      </c>
      <c s="18" r="E1559">
        <f>HOUR(C1559)</f>
        <v>2</v>
      </c>
      <c t="str" s="18" r="F1559">
        <f>CONCATENATE("LMsched:",(H1559*1000))</f>
        <v>LMsched:32000</v>
      </c>
      <c s="11" r="G1559">
        <v>32</v>
      </c>
      <c s="6" r="H1559">
        <v>32</v>
      </c>
      <c s="25" r="I1559">
        <v>0</v>
      </c>
      <c t="str" s="18" r="J1559">
        <f>CONCATENATE("LMbid:",(G1559*1000))</f>
        <v>LMbid:32000</v>
      </c>
      <c t="str" s="18" r="K1559">
        <f>CONCATENATE("LMUnscheduled:",(I1559*1000))</f>
        <v>LMUnscheduled:0</v>
      </c>
      <c t="str" s="18" r="L1559">
        <f>CONCATENATE("LMPlanned:",(N1559*1000))</f>
        <v>LMPlanned:0</v>
      </c>
      <c t="str" s="18" r="M1559">
        <f>CONCATENATE("LMSettled:",(P1559*1000))</f>
        <v>LMSettled:32000</v>
      </c>
      <c s="25" r="N1559">
        <v>0</v>
      </c>
      <c t="s" s="24" r="O1559">
        <v>30</v>
      </c>
      <c s="6" r="P1559">
        <v>32</v>
      </c>
      <c s="10" r="Q1559">
        <v>-2</v>
      </c>
      <c s="28" r="R1559">
        <v>-94.72</v>
      </c>
      <c s="28" r="S1559">
        <v>1215.76</v>
      </c>
      <c s="10" r="T1559"/>
      <c s="20" r="U1559">
        <f>X1559*32</f>
        <v>1249.92</v>
      </c>
      <c s="29" r="V1559">
        <f>IF((U1559=0),0,(S1559/U1559))</f>
        <v>0.972670250896057</v>
      </c>
      <c s="28" r="X1559">
        <f>(AA1559+AB1559)*AC1559</f>
        <v>39.06</v>
      </c>
      <c s="10" r="Y1559"/>
      <c s="22" r="AA1559">
        <v>37.3</v>
      </c>
      <c s="22" r="AB1559">
        <v>1.76</v>
      </c>
      <c s="22" r="AC1559">
        <v>1</v>
      </c>
      <c s="22" r="AD1559">
        <v>0.97</v>
      </c>
    </row>
    <row customHeight="1" r="1560" ht="12.0">
      <c s="13" r="A1560">
        <v>41339.9166666667</v>
      </c>
      <c s="16" r="B1560">
        <v>41339.9166666667</v>
      </c>
      <c s="13" r="C1560">
        <f>A1560+TIME(5,0,0)</f>
        <v>41340.125</v>
      </c>
      <c s="17" r="D1560">
        <f>DATE(YEAR(C1560),MONTH(C1560),DAY(C1560))</f>
        <v>41340</v>
      </c>
      <c s="18" r="E1560">
        <f>HOUR(C1560)</f>
        <v>3</v>
      </c>
      <c t="str" s="18" r="F1560">
        <f>CONCATENATE("LMsched:",(H1560*1000))</f>
        <v>LMsched:32000</v>
      </c>
      <c s="11" r="G1560">
        <v>32</v>
      </c>
      <c s="6" r="H1560">
        <v>32</v>
      </c>
      <c s="25" r="I1560">
        <v>0</v>
      </c>
      <c t="str" s="18" r="J1560">
        <f>CONCATENATE("LMbid:",(G1560*1000))</f>
        <v>LMbid:32000</v>
      </c>
      <c t="str" s="18" r="K1560">
        <f>CONCATENATE("LMUnscheduled:",(I1560*1000))</f>
        <v>LMUnscheduled:0</v>
      </c>
      <c t="str" s="18" r="L1560">
        <f>CONCATENATE("LMPlanned:",(N1560*1000))</f>
        <v>LMPlanned:0</v>
      </c>
      <c t="str" s="18" r="M1560">
        <f>CONCATENATE("LMSettled:",(P1560*1000))</f>
        <v>LMSettled:32000</v>
      </c>
      <c s="25" r="N1560">
        <v>0</v>
      </c>
      <c t="s" s="24" r="O1560">
        <v>30</v>
      </c>
      <c s="6" r="P1560">
        <v>32</v>
      </c>
      <c s="10" r="Q1560">
        <v>0</v>
      </c>
      <c s="28" r="R1560">
        <v>0</v>
      </c>
      <c s="28" r="S1560">
        <v>1683.53</v>
      </c>
      <c s="10" r="T1560"/>
      <c s="20" r="U1560">
        <f>X1560*32</f>
        <v>1808</v>
      </c>
      <c s="29" r="V1560">
        <f>IF((U1560=0),0,(S1560/U1560))</f>
        <v>0.931155973451327</v>
      </c>
      <c s="28" r="X1560">
        <f>(AA1560+AB1560)*AC1560</f>
        <v>56.5</v>
      </c>
      <c s="10" r="Y1560"/>
      <c s="22" r="AA1560">
        <v>56.5</v>
      </c>
      <c s="22" r="AB1560">
        <v>0</v>
      </c>
      <c s="22" r="AC1560">
        <v>1</v>
      </c>
      <c s="22" r="AD1560">
        <v>0.93</v>
      </c>
    </row>
    <row customHeight="1" r="1561" ht="12.0">
      <c s="13" r="A1561">
        <v>41339.9583333333</v>
      </c>
      <c s="16" r="B1561">
        <v>41339.9583333333</v>
      </c>
      <c s="13" r="C1561">
        <f>A1561+TIME(5,0,0)</f>
        <v>41340.1666666667</v>
      </c>
      <c s="17" r="D1561">
        <f>DATE(YEAR(C1561),MONTH(C1561),DAY(C1561))</f>
        <v>41340</v>
      </c>
      <c s="18" r="E1561">
        <f>HOUR(C1561)</f>
        <v>4</v>
      </c>
      <c t="str" s="18" r="F1561">
        <f>CONCATENATE("LMsched:",(H1561*1000))</f>
        <v>LMsched:32000</v>
      </c>
      <c s="11" r="G1561">
        <v>32</v>
      </c>
      <c s="6" r="H1561">
        <v>32</v>
      </c>
      <c s="25" r="I1561">
        <v>0</v>
      </c>
      <c t="str" s="18" r="J1561">
        <f>CONCATENATE("LMbid:",(G1561*1000))</f>
        <v>LMbid:32000</v>
      </c>
      <c t="str" s="18" r="K1561">
        <f>CONCATENATE("LMUnscheduled:",(I1561*1000))</f>
        <v>LMUnscheduled:0</v>
      </c>
      <c t="str" s="18" r="L1561">
        <f>CONCATENATE("LMPlanned:",(N1561*1000))</f>
        <v>LMPlanned:0</v>
      </c>
      <c t="str" s="18" r="M1561">
        <f>CONCATENATE("LMSettled:",(P1561*1000))</f>
        <v>LMSettled:32000</v>
      </c>
      <c s="25" r="N1561">
        <v>0</v>
      </c>
      <c t="s" s="24" r="O1561">
        <v>30</v>
      </c>
      <c s="6" r="P1561">
        <v>32</v>
      </c>
      <c s="10" r="Q1561">
        <v>-2</v>
      </c>
      <c s="28" r="R1561">
        <v>-63.2</v>
      </c>
      <c s="28" r="S1561">
        <v>717.3</v>
      </c>
      <c s="10" r="T1561"/>
      <c s="20" r="U1561">
        <f>X1561*32</f>
        <v>735.68</v>
      </c>
      <c s="29" r="V1561">
        <f>IF((U1561=0),0,(S1561/U1561))</f>
        <v>0.975016311439756</v>
      </c>
      <c s="28" r="X1561">
        <f>(AA1561+AB1561)*AC1561</f>
        <v>22.99</v>
      </c>
      <c s="10" r="Y1561"/>
      <c s="22" r="AA1561">
        <v>20.76</v>
      </c>
      <c s="22" r="AB1561">
        <v>2.23</v>
      </c>
      <c s="22" r="AC1561">
        <v>1</v>
      </c>
      <c s="22" r="AD1561">
        <v>0.98</v>
      </c>
    </row>
    <row customHeight="1" r="1562" ht="12.0">
      <c s="13" r="A1562">
        <v>41340</v>
      </c>
      <c s="16" r="B1562">
        <v>41340</v>
      </c>
      <c s="13" r="C1562">
        <f>A1562+TIME(5,0,0)</f>
        <v>41340.2083333333</v>
      </c>
      <c s="17" r="D1562">
        <f>DATE(YEAR(C1562),MONTH(C1562),DAY(C1562))</f>
        <v>41340</v>
      </c>
      <c s="18" r="E1562">
        <f>HOUR(C1562)</f>
        <v>5</v>
      </c>
      <c t="str" s="18" r="F1562">
        <f>CONCATENATE("LMsched:",(H1562*1000))</f>
        <v>LMsched:32000</v>
      </c>
      <c s="11" r="G1562">
        <v>32</v>
      </c>
      <c s="6" r="H1562">
        <v>32</v>
      </c>
      <c s="25" r="I1562">
        <v>0</v>
      </c>
      <c t="str" s="18" r="J1562">
        <f>CONCATENATE("LMbid:",(G1562*1000))</f>
        <v>LMbid:32000</v>
      </c>
      <c t="str" s="18" r="K1562">
        <f>CONCATENATE("LMUnscheduled:",(I1562*1000))</f>
        <v>LMUnscheduled:0</v>
      </c>
      <c t="str" s="18" r="L1562">
        <f>CONCATENATE("LMPlanned:",(N1562*1000))</f>
        <v>LMPlanned:0</v>
      </c>
      <c t="str" s="18" r="M1562">
        <f>CONCATENATE("LMSettled:",(P1562*1000))</f>
        <v>LMSettled:32000</v>
      </c>
      <c s="25" r="N1562">
        <v>0</v>
      </c>
      <c t="s" s="24" r="O1562">
        <v>30</v>
      </c>
      <c s="6" r="P1562">
        <v>32</v>
      </c>
      <c s="10" r="Q1562">
        <v>-1</v>
      </c>
      <c s="28" r="R1562">
        <v>-30.41</v>
      </c>
      <c s="28" r="S1562">
        <v>496.27</v>
      </c>
      <c s="10" r="T1562"/>
      <c s="20" r="U1562">
        <f>X1562*32</f>
        <v>514.56</v>
      </c>
      <c s="29" r="V1562">
        <f>IF((U1562=0),0,(S1562/U1562))</f>
        <v>0.96445506840796</v>
      </c>
      <c s="28" r="X1562">
        <f>(AA1562+AB1562)*AC1562</f>
        <v>16.08</v>
      </c>
      <c s="10" r="Y1562"/>
      <c s="22" r="AA1562">
        <v>14.97</v>
      </c>
      <c s="22" r="AB1562">
        <v>1.11</v>
      </c>
      <c s="22" r="AC1562">
        <v>1</v>
      </c>
      <c s="22" r="AD1562">
        <v>0.96</v>
      </c>
    </row>
    <row customHeight="1" r="1563" ht="12.0">
      <c s="13" r="A1563">
        <v>41340.0416666667</v>
      </c>
      <c s="16" r="B1563">
        <v>41340.0416666667</v>
      </c>
      <c s="13" r="C1563">
        <f>A1563+TIME(5,0,0)</f>
        <v>41340.25</v>
      </c>
      <c s="17" r="D1563">
        <f>DATE(YEAR(C1563),MONTH(C1563),DAY(C1563))</f>
        <v>41340</v>
      </c>
      <c s="18" r="E1563">
        <f>HOUR(C1563)</f>
        <v>6</v>
      </c>
      <c t="str" s="18" r="F1563">
        <f>CONCATENATE("LMsched:",(H1563*1000))</f>
        <v>LMsched:32000</v>
      </c>
      <c s="11" r="G1563">
        <v>32</v>
      </c>
      <c s="6" r="H1563">
        <v>32</v>
      </c>
      <c s="25" r="I1563">
        <v>0</v>
      </c>
      <c t="str" s="18" r="J1563">
        <f>CONCATENATE("LMbid:",(G1563*1000))</f>
        <v>LMbid:32000</v>
      </c>
      <c t="str" s="18" r="K1563">
        <f>CONCATENATE("LMUnscheduled:",(I1563*1000))</f>
        <v>LMUnscheduled:0</v>
      </c>
      <c t="str" s="18" r="L1563">
        <f>CONCATENATE("LMPlanned:",(N1563*1000))</f>
        <v>LMPlanned:0</v>
      </c>
      <c t="str" s="18" r="M1563">
        <f>CONCATENATE("LMSettled:",(P1563*1000))</f>
        <v>LMSettled:32000</v>
      </c>
      <c s="25" r="N1563">
        <v>0</v>
      </c>
      <c t="s" s="24" r="O1563">
        <v>30</v>
      </c>
      <c s="6" r="P1563">
        <v>32</v>
      </c>
      <c s="10" r="Q1563">
        <v>-1</v>
      </c>
      <c s="28" r="R1563">
        <v>-32.21</v>
      </c>
      <c s="28" r="S1563">
        <v>666.27</v>
      </c>
      <c s="10" r="T1563"/>
      <c s="20" r="U1563">
        <f>X1563*32</f>
        <v>685.12</v>
      </c>
      <c s="29" r="V1563">
        <f>IF((U1563=0),0,(S1563/U1563))</f>
        <v>0.972486571695469</v>
      </c>
      <c s="28" r="X1563">
        <f>(AA1563+AB1563)*AC1563</f>
        <v>21.41</v>
      </c>
      <c s="10" r="Y1563"/>
      <c s="22" r="AA1563">
        <v>18.38</v>
      </c>
      <c s="22" r="AB1563">
        <v>3.03</v>
      </c>
      <c s="22" r="AC1563">
        <v>1</v>
      </c>
      <c s="22" r="AD1563">
        <v>0.97</v>
      </c>
    </row>
    <row customHeight="1" r="1564" ht="12.0">
      <c s="13" r="A1564">
        <v>41340.0833333333</v>
      </c>
      <c s="16" r="B1564">
        <v>41340.0833333333</v>
      </c>
      <c s="13" r="C1564">
        <f>A1564+TIME(5,0,0)</f>
        <v>41340.2916666667</v>
      </c>
      <c s="17" r="D1564">
        <f>DATE(YEAR(C1564),MONTH(C1564),DAY(C1564))</f>
        <v>41340</v>
      </c>
      <c s="18" r="E1564">
        <f>HOUR(C1564)</f>
        <v>7</v>
      </c>
      <c t="str" s="18" r="F1564">
        <f>CONCATENATE("LMsched:",(H1564*1000))</f>
        <v>LMsched:32000</v>
      </c>
      <c s="11" r="G1564">
        <v>32</v>
      </c>
      <c s="6" r="H1564">
        <v>32</v>
      </c>
      <c s="25" r="I1564">
        <v>0</v>
      </c>
      <c t="str" s="18" r="J1564">
        <f>CONCATENATE("LMbid:",(G1564*1000))</f>
        <v>LMbid:32000</v>
      </c>
      <c t="str" s="18" r="K1564">
        <f>CONCATENATE("LMUnscheduled:",(I1564*1000))</f>
        <v>LMUnscheduled:0</v>
      </c>
      <c t="str" s="18" r="L1564">
        <f>CONCATENATE("LMPlanned:",(N1564*1000))</f>
        <v>LMPlanned:0</v>
      </c>
      <c t="str" s="18" r="M1564">
        <f>CONCATENATE("LMSettled:",(P1564*1000))</f>
        <v>LMSettled:32000</v>
      </c>
      <c s="25" r="N1564">
        <v>0</v>
      </c>
      <c t="s" s="24" r="O1564">
        <v>30</v>
      </c>
      <c s="6" r="P1564">
        <v>32</v>
      </c>
      <c s="10" r="Q1564">
        <v>-1</v>
      </c>
      <c s="28" r="R1564">
        <v>-30.28</v>
      </c>
      <c s="28" r="S1564">
        <v>492.19</v>
      </c>
      <c s="10" r="T1564"/>
      <c s="20" r="U1564">
        <f>X1564*32</f>
        <v>500.8</v>
      </c>
      <c s="29" r="V1564">
        <f>IF((U1564=0),0,(S1564/U1564))</f>
        <v>0.98280750798722</v>
      </c>
      <c s="28" r="X1564">
        <f>(AA1564+AB1564)*AC1564</f>
        <v>15.65</v>
      </c>
      <c s="10" r="Y1564"/>
      <c s="22" r="AA1564">
        <v>12.42</v>
      </c>
      <c s="22" r="AB1564">
        <v>3.23</v>
      </c>
      <c s="22" r="AC1564">
        <v>1</v>
      </c>
      <c s="22" r="AD1564">
        <v>0.98</v>
      </c>
    </row>
    <row customHeight="1" r="1565" ht="12.0">
      <c s="13" r="A1565">
        <v>41340.125</v>
      </c>
      <c s="16" r="B1565">
        <v>41340.125</v>
      </c>
      <c s="13" r="C1565">
        <f>A1565+TIME(5,0,0)</f>
        <v>41340.3333333333</v>
      </c>
      <c s="17" r="D1565">
        <f>DATE(YEAR(C1565),MONTH(C1565),DAY(C1565))</f>
        <v>41340</v>
      </c>
      <c s="18" r="E1565">
        <f>HOUR(C1565)</f>
        <v>8</v>
      </c>
      <c t="str" s="18" r="F1565">
        <f>CONCATENATE("LMsched:",(H1565*1000))</f>
        <v>LMsched:32000</v>
      </c>
      <c s="11" r="G1565">
        <v>32</v>
      </c>
      <c s="6" r="H1565">
        <v>32</v>
      </c>
      <c s="25" r="I1565">
        <v>0</v>
      </c>
      <c t="str" s="18" r="J1565">
        <f>CONCATENATE("LMbid:",(G1565*1000))</f>
        <v>LMbid:32000</v>
      </c>
      <c t="str" s="18" r="K1565">
        <f>CONCATENATE("LMUnscheduled:",(I1565*1000))</f>
        <v>LMUnscheduled:0</v>
      </c>
      <c t="str" s="18" r="L1565">
        <f>CONCATENATE("LMPlanned:",(N1565*1000))</f>
        <v>LMPlanned:0</v>
      </c>
      <c t="str" s="18" r="M1565">
        <f>CONCATENATE("LMSettled:",(P1565*1000))</f>
        <v>LMSettled:32000</v>
      </c>
      <c s="25" r="N1565">
        <v>0</v>
      </c>
      <c t="s" s="24" r="O1565">
        <v>30</v>
      </c>
      <c s="6" r="P1565">
        <v>32</v>
      </c>
      <c s="10" r="Q1565">
        <v>-1</v>
      </c>
      <c s="28" r="R1565">
        <v>-28.21</v>
      </c>
      <c s="28" r="S1565">
        <v>539.51</v>
      </c>
      <c s="10" r="T1565"/>
      <c s="20" r="U1565">
        <f>X1565*32</f>
        <v>550.08</v>
      </c>
      <c s="29" r="V1565">
        <f>IF((U1565=0),0,(S1565/U1565))</f>
        <v>0.980784613147178</v>
      </c>
      <c s="28" r="X1565">
        <f>(AA1565+AB1565)*AC1565</f>
        <v>17.19</v>
      </c>
      <c s="10" r="Y1565"/>
      <c s="22" r="AA1565">
        <v>14.26</v>
      </c>
      <c s="22" r="AB1565">
        <v>2.93</v>
      </c>
      <c s="22" r="AC1565">
        <v>1</v>
      </c>
      <c s="22" r="AD1565">
        <v>0.98</v>
      </c>
    </row>
    <row customHeight="1" r="1566" ht="12.0">
      <c s="13" r="A1566">
        <v>41340.1666666667</v>
      </c>
      <c s="16" r="B1566">
        <v>41340.1666666667</v>
      </c>
      <c s="13" r="C1566">
        <f>A1566+TIME(5,0,0)</f>
        <v>41340.375</v>
      </c>
      <c s="17" r="D1566">
        <f>DATE(YEAR(C1566),MONTH(C1566),DAY(C1566))</f>
        <v>41340</v>
      </c>
      <c s="18" r="E1566">
        <f>HOUR(C1566)</f>
        <v>9</v>
      </c>
      <c t="str" s="18" r="F1566">
        <f>CONCATENATE("LMsched:",(H1566*1000))</f>
        <v>LMsched:32000</v>
      </c>
      <c s="11" r="G1566">
        <v>32</v>
      </c>
      <c s="6" r="H1566">
        <v>32</v>
      </c>
      <c s="25" r="I1566">
        <v>0</v>
      </c>
      <c t="str" s="18" r="J1566">
        <f>CONCATENATE("LMbid:",(G1566*1000))</f>
        <v>LMbid:32000</v>
      </c>
      <c t="str" s="18" r="K1566">
        <f>CONCATENATE("LMUnscheduled:",(I1566*1000))</f>
        <v>LMUnscheduled:0</v>
      </c>
      <c t="str" s="18" r="L1566">
        <f>CONCATENATE("LMPlanned:",(N1566*1000))</f>
        <v>LMPlanned:0</v>
      </c>
      <c t="str" s="18" r="M1566">
        <f>CONCATENATE("LMSettled:",(P1566*1000))</f>
        <v>LMSettled:32000</v>
      </c>
      <c s="25" r="N1566">
        <v>0</v>
      </c>
      <c t="s" s="24" r="O1566">
        <v>30</v>
      </c>
      <c s="6" r="P1566">
        <v>32</v>
      </c>
      <c s="10" r="Q1566">
        <v>-1</v>
      </c>
      <c s="28" r="R1566">
        <v>-28.76</v>
      </c>
      <c s="28" r="S1566">
        <v>422.34</v>
      </c>
      <c s="10" r="T1566"/>
      <c s="20" r="U1566">
        <f>X1566*32</f>
        <v>431.68</v>
      </c>
      <c s="29" r="V1566">
        <f>IF((U1566=0),0,(S1566/U1566))</f>
        <v>0.978363602668643</v>
      </c>
      <c s="28" r="X1566">
        <f>(AA1566+AB1566)*AC1566</f>
        <v>13.49</v>
      </c>
      <c s="10" r="Y1566"/>
      <c s="22" r="AA1566">
        <v>11.08</v>
      </c>
      <c s="22" r="AB1566">
        <v>2.41</v>
      </c>
      <c s="22" r="AC1566">
        <v>1</v>
      </c>
      <c s="22" r="AD1566">
        <v>0.98</v>
      </c>
    </row>
    <row customHeight="1" r="1567" ht="12.0">
      <c s="13" r="A1567">
        <v>41340.2083333333</v>
      </c>
      <c s="16" r="B1567">
        <v>41340.2083333333</v>
      </c>
      <c s="13" r="C1567">
        <f>A1567+TIME(5,0,0)</f>
        <v>41340.4166666667</v>
      </c>
      <c s="17" r="D1567">
        <f>DATE(YEAR(C1567),MONTH(C1567),DAY(C1567))</f>
        <v>41340</v>
      </c>
      <c s="18" r="E1567">
        <f>HOUR(C1567)</f>
        <v>10</v>
      </c>
      <c t="str" s="18" r="F1567">
        <f>CONCATENATE("LMsched:",(H1567*1000))</f>
        <v>LMsched:32000</v>
      </c>
      <c s="11" r="G1567">
        <v>32</v>
      </c>
      <c s="6" r="H1567">
        <v>32</v>
      </c>
      <c s="25" r="I1567">
        <v>0</v>
      </c>
      <c t="str" s="18" r="J1567">
        <f>CONCATENATE("LMbid:",(G1567*1000))</f>
        <v>LMbid:32000</v>
      </c>
      <c t="str" s="18" r="K1567">
        <f>CONCATENATE("LMUnscheduled:",(I1567*1000))</f>
        <v>LMUnscheduled:0</v>
      </c>
      <c t="str" s="18" r="L1567">
        <f>CONCATENATE("LMPlanned:",(N1567*1000))</f>
        <v>LMPlanned:0</v>
      </c>
      <c t="str" s="18" r="M1567">
        <f>CONCATENATE("LMSettled:",(P1567*1000))</f>
        <v>LMSettled:32000</v>
      </c>
      <c s="25" r="N1567">
        <v>0</v>
      </c>
      <c t="s" s="24" r="O1567">
        <v>30</v>
      </c>
      <c s="6" r="P1567">
        <v>32</v>
      </c>
      <c s="10" r="Q1567">
        <v>-1</v>
      </c>
      <c s="28" r="R1567">
        <v>-31.81</v>
      </c>
      <c s="28" r="S1567">
        <v>924.53</v>
      </c>
      <c s="10" r="T1567"/>
      <c s="20" r="U1567">
        <f>X1567*32</f>
        <v>945.6</v>
      </c>
      <c s="29" r="V1567">
        <f>IF((U1567=0),0,(S1567/U1567))</f>
        <v>0.977717851099831</v>
      </c>
      <c s="28" r="X1567">
        <f>(AA1567+AB1567)*AC1567</f>
        <v>29.55</v>
      </c>
      <c s="10" r="Y1567"/>
      <c s="22" r="AA1567">
        <v>26.42</v>
      </c>
      <c s="22" r="AB1567">
        <v>3.13</v>
      </c>
      <c s="22" r="AC1567">
        <v>1</v>
      </c>
      <c s="22" r="AD1567">
        <v>0.98</v>
      </c>
    </row>
    <row customHeight="1" r="1568" ht="12.0">
      <c s="13" r="A1568">
        <v>41340.25</v>
      </c>
      <c s="16" r="B1568">
        <v>41340.25</v>
      </c>
      <c s="13" r="C1568">
        <f>A1568+TIME(5,0,0)</f>
        <v>41340.4583333333</v>
      </c>
      <c s="17" r="D1568">
        <f>DATE(YEAR(C1568),MONTH(C1568),DAY(C1568))</f>
        <v>41340</v>
      </c>
      <c s="18" r="E1568">
        <f>HOUR(C1568)</f>
        <v>11</v>
      </c>
      <c t="str" s="18" r="F1568">
        <f>CONCATENATE("LMsched:",(H1568*1000))</f>
        <v>LMsched:32000</v>
      </c>
      <c s="11" r="G1568">
        <v>32</v>
      </c>
      <c s="6" r="H1568">
        <v>32</v>
      </c>
      <c s="25" r="I1568">
        <v>0</v>
      </c>
      <c t="str" s="18" r="J1568">
        <f>CONCATENATE("LMbid:",(G1568*1000))</f>
        <v>LMbid:32000</v>
      </c>
      <c t="str" s="18" r="K1568">
        <f>CONCATENATE("LMUnscheduled:",(I1568*1000))</f>
        <v>LMUnscheduled:0</v>
      </c>
      <c t="str" s="18" r="L1568">
        <f>CONCATENATE("LMPlanned:",(N1568*1000))</f>
        <v>LMPlanned:0</v>
      </c>
      <c t="str" s="18" r="M1568">
        <f>CONCATENATE("LMSettled:",(P1568*1000))</f>
        <v>LMSettled:32000</v>
      </c>
      <c s="25" r="N1568">
        <v>0</v>
      </c>
      <c t="s" s="24" r="O1568">
        <v>30</v>
      </c>
      <c s="6" r="P1568">
        <v>32</v>
      </c>
      <c s="10" r="Q1568">
        <v>-2</v>
      </c>
      <c s="28" r="R1568">
        <v>-65.9</v>
      </c>
      <c s="28" r="S1568">
        <v>532.69</v>
      </c>
      <c s="10" r="T1568"/>
      <c s="20" r="U1568">
        <f>X1568*32</f>
        <v>549.12</v>
      </c>
      <c s="29" r="V1568">
        <f>IF((U1568=0),0,(S1568/U1568))</f>
        <v>0.9700793997669</v>
      </c>
      <c s="28" r="X1568">
        <f>(AA1568+AB1568)*AC1568</f>
        <v>17.16</v>
      </c>
      <c s="10" r="Y1568"/>
      <c s="22" r="AA1568">
        <v>13.33</v>
      </c>
      <c s="22" r="AB1568">
        <v>3.83</v>
      </c>
      <c s="22" r="AC1568">
        <v>1</v>
      </c>
      <c s="22" r="AD1568">
        <v>0.97</v>
      </c>
    </row>
    <row customHeight="1" r="1569" ht="12.0">
      <c s="13" r="A1569">
        <v>41340.2916666667</v>
      </c>
      <c s="16" r="B1569">
        <v>41340.2916666667</v>
      </c>
      <c s="13" r="C1569">
        <f>A1569+TIME(5,0,0)</f>
        <v>41340.5</v>
      </c>
      <c s="17" r="D1569">
        <f>DATE(YEAR(C1569),MONTH(C1569),DAY(C1569))</f>
        <v>41340</v>
      </c>
      <c s="18" r="E1569">
        <f>HOUR(C1569)</f>
        <v>12</v>
      </c>
      <c t="str" s="18" r="F1569">
        <f>CONCATENATE("LMsched:",(H1569*1000))</f>
        <v>LMsched:32000</v>
      </c>
      <c s="11" r="G1569">
        <v>32</v>
      </c>
      <c s="6" r="H1569">
        <v>32</v>
      </c>
      <c s="25" r="I1569">
        <v>0</v>
      </c>
      <c t="str" s="18" r="J1569">
        <f>CONCATENATE("LMbid:",(G1569*1000))</f>
        <v>LMbid:32000</v>
      </c>
      <c t="str" s="18" r="K1569">
        <f>CONCATENATE("LMUnscheduled:",(I1569*1000))</f>
        <v>LMUnscheduled:0</v>
      </c>
      <c t="str" s="18" r="L1569">
        <f>CONCATENATE("LMPlanned:",(N1569*1000))</f>
        <v>LMPlanned:0</v>
      </c>
      <c t="str" s="18" r="M1569">
        <f>CONCATENATE("LMSettled:",(P1569*1000))</f>
        <v>LMSettled:32000</v>
      </c>
      <c s="25" r="N1569">
        <v>0</v>
      </c>
      <c t="s" s="24" r="O1569">
        <v>30</v>
      </c>
      <c s="6" r="P1569">
        <v>32</v>
      </c>
      <c s="10" r="Q1569">
        <v>-2</v>
      </c>
      <c s="28" r="R1569">
        <v>-87.66</v>
      </c>
      <c s="28" r="S1569">
        <v>1064.32</v>
      </c>
      <c s="10" r="T1569"/>
      <c s="20" r="U1569">
        <f>X1569*32</f>
        <v>1110.08</v>
      </c>
      <c s="29" r="V1569">
        <f>IF((U1569=0),0,(S1569/U1569))</f>
        <v>0.958777745748054</v>
      </c>
      <c s="28" r="X1569">
        <f>(AA1569+AB1569)*AC1569</f>
        <v>34.69</v>
      </c>
      <c s="10" r="Y1569"/>
      <c s="22" r="AA1569">
        <v>32.16</v>
      </c>
      <c s="22" r="AB1569">
        <v>2.53</v>
      </c>
      <c s="22" r="AC1569">
        <v>1</v>
      </c>
      <c s="22" r="AD1569">
        <v>0.96</v>
      </c>
    </row>
    <row customHeight="1" r="1570" ht="12.0">
      <c s="13" r="A1570">
        <v>41340.3333333333</v>
      </c>
      <c s="16" r="B1570">
        <v>41340.3333333333</v>
      </c>
      <c s="13" r="C1570">
        <f>A1570+TIME(5,0,0)</f>
        <v>41340.5416666667</v>
      </c>
      <c s="17" r="D1570">
        <f>DATE(YEAR(C1570),MONTH(C1570),DAY(C1570))</f>
        <v>41340</v>
      </c>
      <c s="18" r="E1570">
        <f>HOUR(C1570)</f>
        <v>13</v>
      </c>
      <c t="str" s="18" r="F1570">
        <f>CONCATENATE("LMsched:",(H1570*1000))</f>
        <v>LMsched:32000</v>
      </c>
      <c s="11" r="G1570">
        <v>32</v>
      </c>
      <c s="6" r="H1570">
        <v>32</v>
      </c>
      <c s="25" r="I1570">
        <v>0</v>
      </c>
      <c t="str" s="18" r="J1570">
        <f>CONCATENATE("LMbid:",(G1570*1000))</f>
        <v>LMbid:32000</v>
      </c>
      <c t="str" s="18" r="K1570">
        <f>CONCATENATE("LMUnscheduled:",(I1570*1000))</f>
        <v>LMUnscheduled:0</v>
      </c>
      <c t="str" s="18" r="L1570">
        <f>CONCATENATE("LMPlanned:",(N1570*1000))</f>
        <v>LMPlanned:0</v>
      </c>
      <c t="str" s="18" r="M1570">
        <f>CONCATENATE("LMSettled:",(P1570*1000))</f>
        <v>LMSettled:32000</v>
      </c>
      <c s="25" r="N1570">
        <v>0</v>
      </c>
      <c t="s" s="24" r="O1570">
        <v>30</v>
      </c>
      <c s="6" r="P1570">
        <v>32</v>
      </c>
      <c s="10" r="Q1570">
        <v>0</v>
      </c>
      <c s="28" r="R1570">
        <v>0</v>
      </c>
      <c s="28" r="S1570">
        <v>1197.78</v>
      </c>
      <c s="10" r="T1570"/>
      <c s="20" r="U1570">
        <f>X1570*32</f>
        <v>1226.88</v>
      </c>
      <c s="29" r="V1570">
        <f>IF((U1570=0),0,(S1570/U1570))</f>
        <v>0.976281298904538</v>
      </c>
      <c s="28" r="X1570">
        <f>(AA1570+AB1570)*AC1570</f>
        <v>38.34</v>
      </c>
      <c s="10" r="Y1570"/>
      <c s="22" r="AA1570">
        <v>30.22</v>
      </c>
      <c s="22" r="AB1570">
        <v>8.12</v>
      </c>
      <c s="22" r="AC1570">
        <v>1</v>
      </c>
      <c s="22" r="AD1570">
        <v>0.98</v>
      </c>
    </row>
    <row customHeight="1" r="1571" ht="12.0">
      <c s="13" r="A1571">
        <v>41340.375</v>
      </c>
      <c s="16" r="B1571">
        <v>41340.375</v>
      </c>
      <c s="13" r="C1571">
        <f>A1571+TIME(5,0,0)</f>
        <v>41340.5833333333</v>
      </c>
      <c s="17" r="D1571">
        <f>DATE(YEAR(C1571),MONTH(C1571),DAY(C1571))</f>
        <v>41340</v>
      </c>
      <c s="18" r="E1571">
        <f>HOUR(C1571)</f>
        <v>14</v>
      </c>
      <c t="str" s="18" r="F1571">
        <f>CONCATENATE("LMsched:",(H1571*1000))</f>
        <v>LMsched:32000</v>
      </c>
      <c s="11" r="G1571">
        <v>32</v>
      </c>
      <c s="6" r="H1571">
        <v>32</v>
      </c>
      <c s="25" r="I1571">
        <v>0</v>
      </c>
      <c t="str" s="18" r="J1571">
        <f>CONCATENATE("LMbid:",(G1571*1000))</f>
        <v>LMbid:32000</v>
      </c>
      <c t="str" s="18" r="K1571">
        <f>CONCATENATE("LMUnscheduled:",(I1571*1000))</f>
        <v>LMUnscheduled:0</v>
      </c>
      <c t="str" s="18" r="L1571">
        <f>CONCATENATE("LMPlanned:",(N1571*1000))</f>
        <v>LMPlanned:0</v>
      </c>
      <c t="str" s="18" r="M1571">
        <f>CONCATENATE("LMSettled:",(P1571*1000))</f>
        <v>LMSettled:32000</v>
      </c>
      <c s="25" r="N1571">
        <v>0</v>
      </c>
      <c t="s" s="24" r="O1571">
        <v>30</v>
      </c>
      <c s="6" r="P1571">
        <v>32</v>
      </c>
      <c s="10" r="Q1571">
        <v>-2</v>
      </c>
      <c s="28" r="R1571">
        <v>-70.98</v>
      </c>
      <c s="28" r="S1571">
        <v>801.61</v>
      </c>
      <c s="10" r="T1571"/>
      <c s="20" r="U1571">
        <f>X1571*32</f>
        <v>823.36</v>
      </c>
      <c s="29" r="V1571">
        <f>IF((U1571=0),0,(S1571/U1571))</f>
        <v>0.973583851535173</v>
      </c>
      <c s="28" r="X1571">
        <f>(AA1571+AB1571)*AC1571</f>
        <v>25.73</v>
      </c>
      <c s="10" r="Y1571"/>
      <c s="22" r="AA1571">
        <v>23.08</v>
      </c>
      <c s="22" r="AB1571">
        <v>2.65</v>
      </c>
      <c s="22" r="AC1571">
        <v>1</v>
      </c>
      <c s="22" r="AD1571">
        <v>0.97</v>
      </c>
    </row>
    <row customHeight="1" r="1572" ht="12.0">
      <c s="13" r="A1572">
        <v>41340.4166666667</v>
      </c>
      <c s="16" r="B1572">
        <v>41340.4166666667</v>
      </c>
      <c s="13" r="C1572">
        <f>A1572+TIME(5,0,0)</f>
        <v>41340.625</v>
      </c>
      <c s="17" r="D1572">
        <f>DATE(YEAR(C1572),MONTH(C1572),DAY(C1572))</f>
        <v>41340</v>
      </c>
      <c s="18" r="E1572">
        <f>HOUR(C1572)</f>
        <v>15</v>
      </c>
      <c t="str" s="18" r="F1572">
        <f>CONCATENATE("LMsched:",(H1572*1000))</f>
        <v>LMsched:32000</v>
      </c>
      <c s="11" r="G1572">
        <v>32</v>
      </c>
      <c s="6" r="H1572">
        <v>32</v>
      </c>
      <c s="25" r="I1572">
        <v>0</v>
      </c>
      <c t="str" s="18" r="J1572">
        <f>CONCATENATE("LMbid:",(G1572*1000))</f>
        <v>LMbid:32000</v>
      </c>
      <c t="str" s="18" r="K1572">
        <f>CONCATENATE("LMUnscheduled:",(I1572*1000))</f>
        <v>LMUnscheduled:0</v>
      </c>
      <c t="str" s="18" r="L1572">
        <f>CONCATENATE("LMPlanned:",(N1572*1000))</f>
        <v>LMPlanned:0</v>
      </c>
      <c t="str" s="18" r="M1572">
        <f>CONCATENATE("LMSettled:",(P1572*1000))</f>
        <v>LMSettled:32000</v>
      </c>
      <c s="25" r="N1572">
        <v>0</v>
      </c>
      <c t="s" s="24" r="O1572">
        <v>30</v>
      </c>
      <c s="6" r="P1572">
        <v>32</v>
      </c>
      <c s="10" r="Q1572">
        <v>-1</v>
      </c>
      <c s="28" r="R1572">
        <v>-34.05</v>
      </c>
      <c s="28" r="S1572">
        <v>913.23</v>
      </c>
      <c s="10" r="T1572"/>
      <c s="20" r="U1572">
        <f>X1572*32</f>
        <v>942.72</v>
      </c>
      <c s="29" r="V1572">
        <f>IF((U1572=0),0,(S1572/U1572))</f>
        <v>0.968718177189409</v>
      </c>
      <c s="28" r="X1572">
        <f>(AA1572+AB1572)*AC1572</f>
        <v>29.46</v>
      </c>
      <c s="10" r="Y1572"/>
      <c s="22" r="AA1572">
        <v>25.94</v>
      </c>
      <c s="22" r="AB1572">
        <v>3.52</v>
      </c>
      <c s="22" r="AC1572">
        <v>1</v>
      </c>
      <c s="22" r="AD1572">
        <v>0.97</v>
      </c>
    </row>
    <row customHeight="1" r="1573" ht="12.0">
      <c s="13" r="A1573">
        <v>41340.4583333333</v>
      </c>
      <c s="16" r="B1573">
        <v>41340.4583333333</v>
      </c>
      <c s="13" r="C1573">
        <f>A1573+TIME(5,0,0)</f>
        <v>41340.6666666667</v>
      </c>
      <c s="17" r="D1573">
        <f>DATE(YEAR(C1573),MONTH(C1573),DAY(C1573))</f>
        <v>41340</v>
      </c>
      <c s="18" r="E1573">
        <f>HOUR(C1573)</f>
        <v>16</v>
      </c>
      <c t="str" s="18" r="F1573">
        <f>CONCATENATE("LMsched:",(H1573*1000))</f>
        <v>LMsched:32000</v>
      </c>
      <c s="11" r="G1573">
        <v>32</v>
      </c>
      <c s="6" r="H1573">
        <v>32</v>
      </c>
      <c s="25" r="I1573">
        <v>0</v>
      </c>
      <c t="str" s="18" r="J1573">
        <f>CONCATENATE("LMbid:",(G1573*1000))</f>
        <v>LMbid:32000</v>
      </c>
      <c t="str" s="18" r="K1573">
        <f>CONCATENATE("LMUnscheduled:",(I1573*1000))</f>
        <v>LMUnscheduled:0</v>
      </c>
      <c t="str" s="18" r="L1573">
        <f>CONCATENATE("LMPlanned:",(N1573*1000))</f>
        <v>LMPlanned:0</v>
      </c>
      <c t="str" s="18" r="M1573">
        <f>CONCATENATE("LMSettled:",(P1573*1000))</f>
        <v>LMSettled:32000</v>
      </c>
      <c s="25" r="N1573">
        <v>0</v>
      </c>
      <c t="s" s="24" r="O1573">
        <v>30</v>
      </c>
      <c s="6" r="P1573">
        <v>32</v>
      </c>
      <c s="10" r="Q1573">
        <v>0</v>
      </c>
      <c s="28" r="R1573">
        <v>0</v>
      </c>
      <c s="28" r="S1573">
        <v>873.44</v>
      </c>
      <c s="10" r="T1573"/>
      <c s="20" r="U1573">
        <f>X1573*32</f>
        <v>893.12</v>
      </c>
      <c s="29" r="V1573">
        <f>IF((U1573=0),0,(S1573/U1573))</f>
        <v>0.977964887137227</v>
      </c>
      <c s="28" r="X1573">
        <f>(AA1573+AB1573)*AC1573</f>
        <v>27.91</v>
      </c>
      <c s="10" r="Y1573"/>
      <c s="22" r="AA1573">
        <v>25.44</v>
      </c>
      <c s="22" r="AB1573">
        <v>2.47</v>
      </c>
      <c s="22" r="AC1573">
        <v>1</v>
      </c>
      <c s="22" r="AD1573">
        <v>0.98</v>
      </c>
    </row>
    <row customHeight="1" r="1574" ht="12.0">
      <c s="13" r="A1574">
        <v>41340.5</v>
      </c>
      <c s="16" r="B1574">
        <v>41340.5</v>
      </c>
      <c s="13" r="C1574">
        <f>A1574+TIME(5,0,0)</f>
        <v>41340.7083333333</v>
      </c>
      <c s="17" r="D1574">
        <f>DATE(YEAR(C1574),MONTH(C1574),DAY(C1574))</f>
        <v>41340</v>
      </c>
      <c s="18" r="E1574">
        <f>HOUR(C1574)</f>
        <v>17</v>
      </c>
      <c t="str" s="18" r="F1574">
        <f>CONCATENATE("LMsched:",(H1574*1000))</f>
        <v>LMsched:32000</v>
      </c>
      <c s="11" r="G1574">
        <v>32</v>
      </c>
      <c s="6" r="H1574">
        <v>32</v>
      </c>
      <c s="25" r="I1574">
        <v>0</v>
      </c>
      <c t="str" s="18" r="J1574">
        <f>CONCATENATE("LMbid:",(G1574*1000))</f>
        <v>LMbid:32000</v>
      </c>
      <c t="str" s="18" r="K1574">
        <f>CONCATENATE("LMUnscheduled:",(I1574*1000))</f>
        <v>LMUnscheduled:0</v>
      </c>
      <c t="str" s="18" r="L1574">
        <f>CONCATENATE("LMPlanned:",(N1574*1000))</f>
        <v>LMPlanned:0</v>
      </c>
      <c t="str" s="18" r="M1574">
        <f>CONCATENATE("LMSettled:",(P1574*1000))</f>
        <v>LMSettled:32000</v>
      </c>
      <c s="25" r="N1574">
        <v>0</v>
      </c>
      <c t="s" s="24" r="O1574">
        <v>30</v>
      </c>
      <c s="6" r="P1574">
        <v>32</v>
      </c>
      <c s="10" r="Q1574">
        <v>-3</v>
      </c>
      <c s="28" r="R1574">
        <v>-115.5</v>
      </c>
      <c s="28" r="S1574">
        <v>1081.52</v>
      </c>
      <c s="10" r="T1574"/>
      <c s="20" r="U1574">
        <f>X1574*32</f>
        <v>1112</v>
      </c>
      <c s="29" r="V1574">
        <f>IF((U1574=0),0,(S1574/U1574))</f>
        <v>0.972589928057554</v>
      </c>
      <c s="28" r="X1574">
        <f>(AA1574+AB1574)*AC1574</f>
        <v>34.75</v>
      </c>
      <c s="10" r="Y1574"/>
      <c s="22" r="AA1574">
        <v>30.7</v>
      </c>
      <c s="22" r="AB1574">
        <v>4.05</v>
      </c>
      <c s="22" r="AC1574">
        <v>1</v>
      </c>
      <c s="22" r="AD1574">
        <v>0.97</v>
      </c>
    </row>
    <row customHeight="1" r="1575" ht="12.0">
      <c s="13" r="A1575">
        <v>41340.5416666667</v>
      </c>
      <c s="16" r="B1575">
        <v>41340.5416666667</v>
      </c>
      <c s="13" r="C1575">
        <f>A1575+TIME(5,0,0)</f>
        <v>41340.75</v>
      </c>
      <c s="17" r="D1575">
        <f>DATE(YEAR(C1575),MONTH(C1575),DAY(C1575))</f>
        <v>41340</v>
      </c>
      <c s="18" r="E1575">
        <f>HOUR(C1575)</f>
        <v>18</v>
      </c>
      <c t="str" s="18" r="F1575">
        <f>CONCATENATE("LMsched:",(H1575*1000))</f>
        <v>LMsched:32000</v>
      </c>
      <c s="11" r="G1575">
        <v>32</v>
      </c>
      <c s="6" r="H1575">
        <v>32</v>
      </c>
      <c s="25" r="I1575">
        <v>0</v>
      </c>
      <c t="str" s="18" r="J1575">
        <f>CONCATENATE("LMbid:",(G1575*1000))</f>
        <v>LMbid:32000</v>
      </c>
      <c t="str" s="18" r="K1575">
        <f>CONCATENATE("LMUnscheduled:",(I1575*1000))</f>
        <v>LMUnscheduled:0</v>
      </c>
      <c t="str" s="18" r="L1575">
        <f>CONCATENATE("LMPlanned:",(N1575*1000))</f>
        <v>LMPlanned:0</v>
      </c>
      <c t="str" s="18" r="M1575">
        <f>CONCATENATE("LMSettled:",(P1575*1000))</f>
        <v>LMSettled:32000</v>
      </c>
      <c s="25" r="N1575">
        <v>0</v>
      </c>
      <c t="s" s="24" r="O1575">
        <v>30</v>
      </c>
      <c s="6" r="P1575">
        <v>32</v>
      </c>
      <c s="10" r="Q1575">
        <v>-1</v>
      </c>
      <c s="28" r="R1575">
        <v>-31.63</v>
      </c>
      <c s="28" r="S1575">
        <v>632.6</v>
      </c>
      <c s="10" r="T1575"/>
      <c s="20" r="U1575">
        <f>X1575*32</f>
        <v>657.92</v>
      </c>
      <c s="29" r="V1575">
        <f>IF((U1575=0),0,(S1575/U1575))</f>
        <v>0.961515077821012</v>
      </c>
      <c s="28" r="X1575">
        <f>(AA1575+AB1575)*AC1575</f>
        <v>20.56</v>
      </c>
      <c s="10" r="Y1575"/>
      <c s="22" r="AA1575">
        <v>17.17</v>
      </c>
      <c s="22" r="AB1575">
        <v>3.39</v>
      </c>
      <c s="22" r="AC1575">
        <v>1</v>
      </c>
      <c s="22" r="AD1575">
        <v>0.96</v>
      </c>
    </row>
    <row customHeight="1" r="1576" ht="12.0">
      <c s="13" r="A1576">
        <v>41340.5833333333</v>
      </c>
      <c s="16" r="B1576">
        <v>41340.5833333333</v>
      </c>
      <c s="13" r="C1576">
        <f>A1576+TIME(5,0,0)</f>
        <v>41340.7916666667</v>
      </c>
      <c s="17" r="D1576">
        <f>DATE(YEAR(C1576),MONTH(C1576),DAY(C1576))</f>
        <v>41340</v>
      </c>
      <c s="18" r="E1576">
        <f>HOUR(C1576)</f>
        <v>19</v>
      </c>
      <c t="str" s="18" r="F1576">
        <f>CONCATENATE("LMsched:",(H1576*1000))</f>
        <v>LMsched:32000</v>
      </c>
      <c s="11" r="G1576">
        <v>32</v>
      </c>
      <c s="6" r="H1576">
        <v>32</v>
      </c>
      <c s="25" r="I1576">
        <v>0</v>
      </c>
      <c t="str" s="18" r="J1576">
        <f>CONCATENATE("LMbid:",(G1576*1000))</f>
        <v>LMbid:32000</v>
      </c>
      <c t="str" s="18" r="K1576">
        <f>CONCATENATE("LMUnscheduled:",(I1576*1000))</f>
        <v>LMUnscheduled:0</v>
      </c>
      <c t="str" s="18" r="L1576">
        <f>CONCATENATE("LMPlanned:",(N1576*1000))</f>
        <v>LMPlanned:0</v>
      </c>
      <c t="str" s="18" r="M1576">
        <f>CONCATENATE("LMSettled:",(P1576*1000))</f>
        <v>LMSettled:32000</v>
      </c>
      <c s="25" r="N1576">
        <v>0</v>
      </c>
      <c t="s" s="24" r="O1576">
        <v>30</v>
      </c>
      <c s="6" r="P1576">
        <v>32</v>
      </c>
      <c s="10" r="Q1576">
        <v>0</v>
      </c>
      <c s="28" r="R1576">
        <v>0</v>
      </c>
      <c s="28" r="S1576">
        <v>767.41</v>
      </c>
      <c s="10" r="T1576"/>
      <c s="20" r="U1576">
        <f>X1576*32</f>
        <v>784.32</v>
      </c>
      <c s="29" r="V1576">
        <f>IF((U1576=0),0,(S1576/U1576))</f>
        <v>0.97843992248062</v>
      </c>
      <c s="28" r="X1576">
        <f>(AA1576+AB1576)*AC1576</f>
        <v>24.51</v>
      </c>
      <c s="10" r="Y1576"/>
      <c s="22" r="AA1576">
        <v>21.43</v>
      </c>
      <c s="22" r="AB1576">
        <v>3.08</v>
      </c>
      <c s="22" r="AC1576">
        <v>1</v>
      </c>
      <c s="22" r="AD1576">
        <v>0.98</v>
      </c>
    </row>
    <row customHeight="1" r="1577" ht="12.0">
      <c s="13" r="A1577">
        <v>41340.625</v>
      </c>
      <c s="16" r="B1577">
        <v>41340.625</v>
      </c>
      <c s="13" r="C1577">
        <f>A1577+TIME(5,0,0)</f>
        <v>41340.8333333333</v>
      </c>
      <c s="17" r="D1577">
        <f>DATE(YEAR(C1577),MONTH(C1577),DAY(C1577))</f>
        <v>41340</v>
      </c>
      <c s="18" r="E1577">
        <f>HOUR(C1577)</f>
        <v>20</v>
      </c>
      <c t="str" s="18" r="F1577">
        <f>CONCATENATE("LMsched:",(H1577*1000))</f>
        <v>LMsched:32000</v>
      </c>
      <c s="11" r="G1577">
        <v>32</v>
      </c>
      <c s="6" r="H1577">
        <v>32</v>
      </c>
      <c s="25" r="I1577">
        <v>0</v>
      </c>
      <c t="str" s="18" r="J1577">
        <f>CONCATENATE("LMbid:",(G1577*1000))</f>
        <v>LMbid:32000</v>
      </c>
      <c t="str" s="18" r="K1577">
        <f>CONCATENATE("LMUnscheduled:",(I1577*1000))</f>
        <v>LMUnscheduled:0</v>
      </c>
      <c t="str" s="18" r="L1577">
        <f>CONCATENATE("LMPlanned:",(N1577*1000))</f>
        <v>LMPlanned:0</v>
      </c>
      <c t="str" s="18" r="M1577">
        <f>CONCATENATE("LMSettled:",(P1577*1000))</f>
        <v>LMSettled:32000</v>
      </c>
      <c s="25" r="N1577">
        <v>0</v>
      </c>
      <c t="s" s="24" r="O1577">
        <v>30</v>
      </c>
      <c s="6" r="P1577">
        <v>32</v>
      </c>
      <c s="10" r="Q1577">
        <v>-2</v>
      </c>
      <c s="28" r="R1577">
        <v>-61.06</v>
      </c>
      <c s="28" r="S1577">
        <v>1754.36</v>
      </c>
      <c s="10" r="T1577"/>
      <c s="20" r="U1577">
        <f>X1577*32</f>
        <v>1820.8</v>
      </c>
      <c s="29" r="V1577">
        <f>IF((U1577=0),0,(S1577/U1577))</f>
        <v>0.963510544815466</v>
      </c>
      <c s="28" r="X1577">
        <f>(AA1577+AB1577)*AC1577</f>
        <v>56.9</v>
      </c>
      <c s="10" r="Y1577"/>
      <c s="22" r="AA1577">
        <v>54.15</v>
      </c>
      <c s="22" r="AB1577">
        <v>2.75</v>
      </c>
      <c s="22" r="AC1577">
        <v>1</v>
      </c>
      <c s="22" r="AD1577">
        <v>0.96</v>
      </c>
    </row>
    <row customHeight="1" r="1578" ht="12.0">
      <c s="13" r="A1578">
        <v>41340.6666666667</v>
      </c>
      <c s="16" r="B1578">
        <v>41340.6666666667</v>
      </c>
      <c s="13" r="C1578">
        <f>A1578+TIME(5,0,0)</f>
        <v>41340.875</v>
      </c>
      <c s="17" r="D1578">
        <f>DATE(YEAR(C1578),MONTH(C1578),DAY(C1578))</f>
        <v>41340</v>
      </c>
      <c s="18" r="E1578">
        <f>HOUR(C1578)</f>
        <v>21</v>
      </c>
      <c t="str" s="18" r="F1578">
        <f>CONCATENATE("LMsched:",(H1578*1000))</f>
        <v>LMsched:32000</v>
      </c>
      <c s="11" r="G1578">
        <v>32</v>
      </c>
      <c s="6" r="H1578">
        <v>32</v>
      </c>
      <c s="25" r="I1578">
        <v>0</v>
      </c>
      <c t="str" s="18" r="J1578">
        <f>CONCATENATE("LMbid:",(G1578*1000))</f>
        <v>LMbid:32000</v>
      </c>
      <c t="str" s="18" r="K1578">
        <f>CONCATENATE("LMUnscheduled:",(I1578*1000))</f>
        <v>LMUnscheduled:0</v>
      </c>
      <c t="str" s="18" r="L1578">
        <f>CONCATENATE("LMPlanned:",(N1578*1000))</f>
        <v>LMPlanned:0</v>
      </c>
      <c t="str" s="18" r="M1578">
        <f>CONCATENATE("LMSettled:",(P1578*1000))</f>
        <v>LMSettled:32000</v>
      </c>
      <c s="25" r="N1578">
        <v>0</v>
      </c>
      <c t="s" s="24" r="O1578">
        <v>30</v>
      </c>
      <c s="6" r="P1578">
        <v>32</v>
      </c>
      <c s="10" r="Q1578">
        <v>-1</v>
      </c>
      <c s="28" r="R1578">
        <v>-33.85</v>
      </c>
      <c s="28" r="S1578">
        <v>533.76</v>
      </c>
      <c s="10" r="T1578"/>
      <c s="20" r="U1578">
        <f>X1578*32</f>
        <v>549.12</v>
      </c>
      <c s="29" r="V1578">
        <f>IF((U1578=0),0,(S1578/U1578))</f>
        <v>0.972027972027972</v>
      </c>
      <c s="28" r="X1578">
        <f>(AA1578+AB1578)*AC1578</f>
        <v>17.16</v>
      </c>
      <c s="10" r="Y1578"/>
      <c s="22" r="AA1578">
        <v>13.33</v>
      </c>
      <c s="22" r="AB1578">
        <v>3.83</v>
      </c>
      <c s="22" r="AC1578">
        <v>1</v>
      </c>
      <c s="22" r="AD1578">
        <v>0.97</v>
      </c>
    </row>
    <row customHeight="1" r="1579" ht="12.0">
      <c s="13" r="A1579">
        <v>41340.7083333333</v>
      </c>
      <c s="16" r="B1579">
        <v>41340.7083333333</v>
      </c>
      <c s="13" r="C1579">
        <f>A1579+TIME(5,0,0)</f>
        <v>41340.9166666667</v>
      </c>
      <c s="17" r="D1579">
        <f>DATE(YEAR(C1579),MONTH(C1579),DAY(C1579))</f>
        <v>41340</v>
      </c>
      <c s="18" r="E1579">
        <f>HOUR(C1579)</f>
        <v>22</v>
      </c>
      <c t="str" s="18" r="F1579">
        <f>CONCATENATE("LMsched:",(H1579*1000))</f>
        <v>LMsched:32000</v>
      </c>
      <c s="11" r="G1579">
        <v>32</v>
      </c>
      <c s="6" r="H1579">
        <v>32</v>
      </c>
      <c s="25" r="I1579">
        <v>0</v>
      </c>
      <c t="str" s="18" r="J1579">
        <f>CONCATENATE("LMbid:",(G1579*1000))</f>
        <v>LMbid:32000</v>
      </c>
      <c t="str" s="18" r="K1579">
        <f>CONCATENATE("LMUnscheduled:",(I1579*1000))</f>
        <v>LMUnscheduled:0</v>
      </c>
      <c t="str" s="18" r="L1579">
        <f>CONCATENATE("LMPlanned:",(N1579*1000))</f>
        <v>LMPlanned:0</v>
      </c>
      <c t="str" s="18" r="M1579">
        <f>CONCATENATE("LMSettled:",(P1579*1000))</f>
        <v>LMSettled:32000</v>
      </c>
      <c s="25" r="N1579">
        <v>0</v>
      </c>
      <c t="s" s="24" r="O1579">
        <v>30</v>
      </c>
      <c s="6" r="P1579">
        <v>32</v>
      </c>
      <c s="10" r="Q1579">
        <v>-2</v>
      </c>
      <c s="28" r="R1579">
        <v>-80.4</v>
      </c>
      <c s="28" r="S1579">
        <v>1916.24</v>
      </c>
      <c s="10" r="T1579"/>
      <c s="20" r="U1579">
        <f>X1579*32</f>
        <v>1975.36</v>
      </c>
      <c s="29" r="V1579">
        <f>IF((U1579=0),0,(S1579/U1579))</f>
        <v>0.970071278146768</v>
      </c>
      <c s="28" r="X1579">
        <f>(AA1579+AB1579)*AC1579</f>
        <v>61.73</v>
      </c>
      <c s="10" r="Y1579"/>
      <c s="22" r="AA1579">
        <v>57.65</v>
      </c>
      <c s="22" r="AB1579">
        <v>4.08</v>
      </c>
      <c s="22" r="AC1579">
        <v>1</v>
      </c>
      <c s="22" r="AD1579">
        <v>0.97</v>
      </c>
    </row>
    <row customHeight="1" r="1580" ht="12.0">
      <c s="13" r="A1580">
        <v>41340.75</v>
      </c>
      <c s="16" r="B1580">
        <v>41340.75</v>
      </c>
      <c s="13" r="C1580">
        <f>A1580+TIME(5,0,0)</f>
        <v>41340.9583333333</v>
      </c>
      <c s="17" r="D1580">
        <f>DATE(YEAR(C1580),MONTH(C1580),DAY(C1580))</f>
        <v>41340</v>
      </c>
      <c s="18" r="E1580">
        <f>HOUR(C1580)</f>
        <v>23</v>
      </c>
      <c t="str" s="18" r="F1580">
        <f>CONCATENATE("LMsched:",(H1580*1000))</f>
        <v>LMsched:32000</v>
      </c>
      <c s="11" r="G1580">
        <v>32</v>
      </c>
      <c s="6" r="H1580">
        <v>32</v>
      </c>
      <c s="25" r="I1580">
        <v>0</v>
      </c>
      <c t="str" s="18" r="J1580">
        <f>CONCATENATE("LMbid:",(G1580*1000))</f>
        <v>LMbid:32000</v>
      </c>
      <c t="str" s="18" r="K1580">
        <f>CONCATENATE("LMUnscheduled:",(I1580*1000))</f>
        <v>LMUnscheduled:0</v>
      </c>
      <c t="str" s="18" r="L1580">
        <f>CONCATENATE("LMPlanned:",(N1580*1000))</f>
        <v>LMPlanned:0</v>
      </c>
      <c t="str" s="18" r="M1580">
        <f>CONCATENATE("LMSettled:",(P1580*1000))</f>
        <v>LMSettled:32000</v>
      </c>
      <c s="25" r="N1580">
        <v>0</v>
      </c>
      <c t="s" s="24" r="O1580">
        <v>30</v>
      </c>
      <c s="6" r="P1580">
        <v>32</v>
      </c>
      <c s="10" r="Q1580">
        <v>0</v>
      </c>
      <c s="28" r="R1580">
        <v>0</v>
      </c>
      <c s="28" r="S1580">
        <v>1375.1</v>
      </c>
      <c s="10" r="T1580"/>
      <c s="20" r="U1580">
        <f>X1580*32</f>
        <v>1416.96</v>
      </c>
      <c s="29" r="V1580">
        <f>IF((U1580=0),0,(S1580/U1580))</f>
        <v>0.97045788166215</v>
      </c>
      <c s="28" r="X1580">
        <f>(AA1580+AB1580)*AC1580</f>
        <v>44.28</v>
      </c>
      <c s="10" r="Y1580"/>
      <c s="22" r="AA1580">
        <v>41.91</v>
      </c>
      <c s="22" r="AB1580">
        <v>2.37</v>
      </c>
      <c s="22" r="AC1580">
        <v>1</v>
      </c>
      <c s="22" r="AD1580">
        <v>0.97</v>
      </c>
    </row>
    <row customHeight="1" r="1581" ht="12.0">
      <c s="13" r="A1581">
        <v>41340.7916666667</v>
      </c>
      <c s="16" r="B1581">
        <v>41340.7916666667</v>
      </c>
      <c s="13" r="C1581">
        <f>A1581+TIME(5,0,0)</f>
        <v>41341</v>
      </c>
      <c s="17" r="D1581">
        <f>DATE(YEAR(C1581),MONTH(C1581),DAY(C1581))</f>
        <v>41341</v>
      </c>
      <c s="18" r="E1581">
        <f>HOUR(C1581)</f>
        <v>0</v>
      </c>
      <c t="str" s="18" r="F1581">
        <f>CONCATENATE("LMsched:",(H1581*1000))</f>
        <v>LMsched:32000</v>
      </c>
      <c s="11" r="G1581">
        <v>32</v>
      </c>
      <c s="6" r="H1581">
        <v>32</v>
      </c>
      <c s="25" r="I1581">
        <v>0</v>
      </c>
      <c t="str" s="18" r="J1581">
        <f>CONCATENATE("LMbid:",(G1581*1000))</f>
        <v>LMbid:32000</v>
      </c>
      <c t="str" s="18" r="K1581">
        <f>CONCATENATE("LMUnscheduled:",(I1581*1000))</f>
        <v>LMUnscheduled:0</v>
      </c>
      <c t="str" s="18" r="L1581">
        <f>CONCATENATE("LMPlanned:",(N1581*1000))</f>
        <v>LMPlanned:0</v>
      </c>
      <c t="str" s="18" r="M1581">
        <f>CONCATENATE("LMSettled:",(P1581*1000))</f>
        <v>LMSettled:32000</v>
      </c>
      <c s="25" r="N1581">
        <v>0</v>
      </c>
      <c t="s" s="24" r="O1581">
        <v>30</v>
      </c>
      <c s="6" r="P1581">
        <v>32</v>
      </c>
      <c s="10" r="Q1581">
        <v>-1</v>
      </c>
      <c s="28" r="R1581">
        <v>-31.46</v>
      </c>
      <c s="28" r="S1581">
        <v>520.05</v>
      </c>
      <c s="10" r="T1581"/>
      <c s="20" r="U1581">
        <f>X1581*32</f>
        <v>538.88</v>
      </c>
      <c s="29" r="V1581">
        <f>IF((U1581=0),0,(S1581/U1581))</f>
        <v>0.965057155581948</v>
      </c>
      <c s="28" r="X1581">
        <f>(AA1581+AB1581)*AC1581</f>
        <v>16.84</v>
      </c>
      <c s="10" r="Y1581"/>
      <c s="22" r="AA1581">
        <v>14.26</v>
      </c>
      <c s="22" r="AB1581">
        <v>2.58</v>
      </c>
      <c s="22" r="AC1581">
        <v>1</v>
      </c>
      <c s="22" r="AD1581">
        <v>0.97</v>
      </c>
    </row>
    <row customHeight="1" r="1582" ht="12.0">
      <c s="13" r="A1582">
        <v>41340.8333333333</v>
      </c>
      <c s="16" r="B1582">
        <v>41340.8333333333</v>
      </c>
      <c s="13" r="C1582">
        <f>A1582+TIME(5,0,0)</f>
        <v>41341.0416666667</v>
      </c>
      <c s="17" r="D1582">
        <f>DATE(YEAR(C1582),MONTH(C1582),DAY(C1582))</f>
        <v>41341</v>
      </c>
      <c s="18" r="E1582">
        <f>HOUR(C1582)</f>
        <v>1</v>
      </c>
      <c t="str" s="18" r="F1582">
        <f>CONCATENATE("LMsched:",(H1582*1000))</f>
        <v>LMsched:32000</v>
      </c>
      <c s="11" r="G1582">
        <v>32</v>
      </c>
      <c s="6" r="H1582">
        <v>32</v>
      </c>
      <c s="25" r="I1582">
        <v>0</v>
      </c>
      <c t="str" s="18" r="J1582">
        <f>CONCATENATE("LMbid:",(G1582*1000))</f>
        <v>LMbid:32000</v>
      </c>
      <c t="str" s="18" r="K1582">
        <f>CONCATENATE("LMUnscheduled:",(I1582*1000))</f>
        <v>LMUnscheduled:0</v>
      </c>
      <c t="str" s="18" r="L1582">
        <f>CONCATENATE("LMPlanned:",(N1582*1000))</f>
        <v>LMPlanned:0</v>
      </c>
      <c t="str" s="18" r="M1582">
        <f>CONCATENATE("LMSettled:",(P1582*1000))</f>
        <v>LMSettled:32000</v>
      </c>
      <c s="25" r="N1582">
        <v>0</v>
      </c>
      <c t="s" s="24" r="O1582">
        <v>30</v>
      </c>
      <c s="6" r="P1582">
        <v>32</v>
      </c>
      <c s="10" r="Q1582">
        <v>-1</v>
      </c>
      <c s="28" r="R1582">
        <v>-35.95</v>
      </c>
      <c s="28" r="S1582">
        <v>367.24</v>
      </c>
      <c s="10" r="T1582"/>
      <c s="20" r="U1582">
        <f>X1582*32</f>
        <v>376.64</v>
      </c>
      <c s="29" r="V1582">
        <f>IF((U1582=0),0,(S1582/U1582))</f>
        <v>0.975042480883602</v>
      </c>
      <c s="28" r="X1582">
        <f>(AA1582+AB1582)*AC1582</f>
        <v>11.77</v>
      </c>
      <c s="10" r="Y1582"/>
      <c s="22" r="AA1582">
        <v>7.33</v>
      </c>
      <c s="22" r="AB1582">
        <v>4.44</v>
      </c>
      <c s="22" r="AC1582">
        <v>1</v>
      </c>
      <c s="22" r="AD1582">
        <v>0.98</v>
      </c>
    </row>
    <row customHeight="1" r="1583" ht="12.0">
      <c s="13" r="A1583">
        <v>41340.875</v>
      </c>
      <c s="16" r="B1583">
        <v>41340.875</v>
      </c>
      <c s="13" r="C1583">
        <f>A1583+TIME(5,0,0)</f>
        <v>41341.0833333333</v>
      </c>
      <c s="17" r="D1583">
        <f>DATE(YEAR(C1583),MONTH(C1583),DAY(C1583))</f>
        <v>41341</v>
      </c>
      <c s="18" r="E1583">
        <f>HOUR(C1583)</f>
        <v>2</v>
      </c>
      <c t="str" s="18" r="F1583">
        <f>CONCATENATE("LMsched:",(H1583*1000))</f>
        <v>LMsched:32000</v>
      </c>
      <c s="11" r="G1583">
        <v>32</v>
      </c>
      <c s="6" r="H1583">
        <v>32</v>
      </c>
      <c s="25" r="I1583">
        <v>0</v>
      </c>
      <c t="str" s="18" r="J1583">
        <f>CONCATENATE("LMbid:",(G1583*1000))</f>
        <v>LMbid:32000</v>
      </c>
      <c t="str" s="18" r="K1583">
        <f>CONCATENATE("LMUnscheduled:",(I1583*1000))</f>
        <v>LMUnscheduled:0</v>
      </c>
      <c t="str" s="18" r="L1583">
        <f>CONCATENATE("LMPlanned:",(N1583*1000))</f>
        <v>LMPlanned:0</v>
      </c>
      <c t="str" s="18" r="M1583">
        <f>CONCATENATE("LMSettled:",(P1583*1000))</f>
        <v>LMSettled:32000</v>
      </c>
      <c s="25" r="N1583">
        <v>0</v>
      </c>
      <c t="s" s="24" r="O1583">
        <v>30</v>
      </c>
      <c s="6" r="P1583">
        <v>32</v>
      </c>
      <c s="10" r="Q1583">
        <v>-2</v>
      </c>
      <c s="28" r="R1583">
        <v>-78.74</v>
      </c>
      <c s="28" r="S1583">
        <v>1276.44</v>
      </c>
      <c s="10" r="T1583"/>
      <c s="20" r="U1583">
        <f>X1583*32</f>
        <v>1341.44</v>
      </c>
      <c s="29" r="V1583">
        <f>IF((U1583=0),0,(S1583/U1583))</f>
        <v>0.951544608778626</v>
      </c>
      <c s="28" r="X1583">
        <f>(AA1583+AB1583)*AC1583</f>
        <v>41.92</v>
      </c>
      <c s="10" r="Y1583"/>
      <c s="22" r="AA1583">
        <v>35.17</v>
      </c>
      <c s="22" r="AB1583">
        <v>6.75</v>
      </c>
      <c s="22" r="AC1583">
        <v>1</v>
      </c>
      <c s="22" r="AD1583">
        <v>0.95</v>
      </c>
    </row>
    <row customHeight="1" r="1584" ht="12.0">
      <c s="13" r="A1584">
        <v>41340.9166666667</v>
      </c>
      <c s="16" r="B1584">
        <v>41340.9166666667</v>
      </c>
      <c s="13" r="C1584">
        <f>A1584+TIME(5,0,0)</f>
        <v>41341.125</v>
      </c>
      <c s="17" r="D1584">
        <f>DATE(YEAR(C1584),MONTH(C1584),DAY(C1584))</f>
        <v>41341</v>
      </c>
      <c s="18" r="E1584">
        <f>HOUR(C1584)</f>
        <v>3</v>
      </c>
      <c t="str" s="18" r="F1584">
        <f>CONCATENATE("LMsched:",(H1584*1000))</f>
        <v>LMsched:32000</v>
      </c>
      <c s="11" r="G1584">
        <v>32</v>
      </c>
      <c s="6" r="H1584">
        <v>32</v>
      </c>
      <c s="25" r="I1584">
        <v>0</v>
      </c>
      <c t="str" s="18" r="J1584">
        <f>CONCATENATE("LMbid:",(G1584*1000))</f>
        <v>LMbid:32000</v>
      </c>
      <c t="str" s="18" r="K1584">
        <f>CONCATENATE("LMUnscheduled:",(I1584*1000))</f>
        <v>LMUnscheduled:0</v>
      </c>
      <c t="str" s="18" r="L1584">
        <f>CONCATENATE("LMPlanned:",(N1584*1000))</f>
        <v>LMPlanned:0</v>
      </c>
      <c t="str" s="18" r="M1584">
        <f>CONCATENATE("LMSettled:",(P1584*1000))</f>
        <v>LMSettled:32000</v>
      </c>
      <c s="25" r="N1584">
        <v>0</v>
      </c>
      <c t="s" s="24" r="O1584">
        <v>30</v>
      </c>
      <c s="6" r="P1584">
        <v>32</v>
      </c>
      <c s="10" r="Q1584">
        <v>-1</v>
      </c>
      <c s="28" r="R1584">
        <v>-38.08</v>
      </c>
      <c s="28" r="S1584">
        <v>1314.16</v>
      </c>
      <c s="10" r="T1584"/>
      <c s="20" r="U1584">
        <f>X1584*32</f>
        <v>1365.44</v>
      </c>
      <c s="29" r="V1584">
        <f>IF((U1584=0),0,(S1584/U1584))</f>
        <v>0.962444340285915</v>
      </c>
      <c s="28" r="X1584">
        <f>(AA1584+AB1584)*AC1584</f>
        <v>42.67</v>
      </c>
      <c s="10" r="Y1584"/>
      <c s="22" r="AA1584">
        <v>38.59</v>
      </c>
      <c s="22" r="AB1584">
        <v>4.08</v>
      </c>
      <c s="22" r="AC1584">
        <v>1</v>
      </c>
      <c s="22" r="AD1584">
        <v>0.96</v>
      </c>
    </row>
    <row customHeight="1" r="1585" ht="12.0">
      <c s="13" r="A1585">
        <v>41340.9583333333</v>
      </c>
      <c s="16" r="B1585">
        <v>41340.9583333333</v>
      </c>
      <c s="13" r="C1585">
        <f>A1585+TIME(5,0,0)</f>
        <v>41341.1666666667</v>
      </c>
      <c s="17" r="D1585">
        <f>DATE(YEAR(C1585),MONTH(C1585),DAY(C1585))</f>
        <v>41341</v>
      </c>
      <c s="18" r="E1585">
        <f>HOUR(C1585)</f>
        <v>4</v>
      </c>
      <c t="str" s="18" r="F1585">
        <f>CONCATENATE("LMsched:",(H1585*1000))</f>
        <v>LMsched:32000</v>
      </c>
      <c s="11" r="G1585">
        <v>32</v>
      </c>
      <c s="6" r="H1585">
        <v>32</v>
      </c>
      <c s="25" r="I1585">
        <v>0</v>
      </c>
      <c t="str" s="18" r="J1585">
        <f>CONCATENATE("LMbid:",(G1585*1000))</f>
        <v>LMbid:32000</v>
      </c>
      <c t="str" s="18" r="K1585">
        <f>CONCATENATE("LMUnscheduled:",(I1585*1000))</f>
        <v>LMUnscheduled:0</v>
      </c>
      <c t="str" s="18" r="L1585">
        <f>CONCATENATE("LMPlanned:",(N1585*1000))</f>
        <v>LMPlanned:0</v>
      </c>
      <c t="str" s="18" r="M1585">
        <f>CONCATENATE("LMSettled:",(P1585*1000))</f>
        <v>LMSettled:32000</v>
      </c>
      <c s="25" r="N1585">
        <v>0</v>
      </c>
      <c t="s" s="24" r="O1585">
        <v>30</v>
      </c>
      <c s="6" r="P1585">
        <v>32</v>
      </c>
      <c s="10" r="Q1585">
        <v>-1</v>
      </c>
      <c s="28" r="R1585">
        <v>-28.29</v>
      </c>
      <c s="28" r="S1585">
        <v>1207.19</v>
      </c>
      <c s="10" r="T1585"/>
      <c s="20" r="U1585">
        <f>X1585*32</f>
        <v>1247.68</v>
      </c>
      <c s="29" r="V1585">
        <f>IF((U1585=0),0,(S1585/U1585))</f>
        <v>0.96754776865863</v>
      </c>
      <c s="28" r="X1585">
        <f>(AA1585+AB1585)*AC1585</f>
        <v>38.99</v>
      </c>
      <c s="10" r="Y1585"/>
      <c s="22" r="AA1585">
        <v>35.21</v>
      </c>
      <c s="22" r="AB1585">
        <v>3.78</v>
      </c>
      <c s="22" r="AC1585">
        <v>1</v>
      </c>
      <c s="22" r="AD1585">
        <v>0.97</v>
      </c>
    </row>
    <row customHeight="1" r="1586" ht="12.0">
      <c s="13" r="A1586">
        <v>41341</v>
      </c>
      <c s="16" r="B1586">
        <v>41341</v>
      </c>
      <c s="13" r="C1586">
        <f>A1586+TIME(5,0,0)</f>
        <v>41341.2083333333</v>
      </c>
      <c s="17" r="D1586">
        <f>DATE(YEAR(C1586),MONTH(C1586),DAY(C1586))</f>
        <v>41341</v>
      </c>
      <c s="18" r="E1586">
        <f>HOUR(C1586)</f>
        <v>5</v>
      </c>
      <c t="str" s="18" r="F1586">
        <f>CONCATENATE("LMsched:",(H1586*1000))</f>
        <v>LMsched:32000</v>
      </c>
      <c s="11" r="G1586">
        <v>32</v>
      </c>
      <c s="6" r="H1586">
        <v>32</v>
      </c>
      <c s="25" r="I1586">
        <v>0</v>
      </c>
      <c t="str" s="18" r="J1586">
        <f>CONCATENATE("LMbid:",(G1586*1000))</f>
        <v>LMbid:32000</v>
      </c>
      <c t="str" s="18" r="K1586">
        <f>CONCATENATE("LMUnscheduled:",(I1586*1000))</f>
        <v>LMUnscheduled:0</v>
      </c>
      <c t="str" s="18" r="L1586">
        <f>CONCATENATE("LMPlanned:",(N1586*1000))</f>
        <v>LMPlanned:0</v>
      </c>
      <c t="str" s="18" r="M1586">
        <f>CONCATENATE("LMSettled:",(P1586*1000))</f>
        <v>LMSettled:32000</v>
      </c>
      <c s="25" r="N1586">
        <v>0</v>
      </c>
      <c t="s" s="24" r="O1586">
        <v>30</v>
      </c>
      <c s="6" r="P1586">
        <v>32</v>
      </c>
      <c s="10" r="Q1586">
        <v>-2</v>
      </c>
      <c s="28" r="R1586">
        <v>-53.74</v>
      </c>
      <c s="28" r="S1586">
        <v>803.53</v>
      </c>
      <c s="10" r="T1586"/>
      <c s="20" r="U1586">
        <f>X1586*32</f>
        <v>824.32</v>
      </c>
      <c s="29" r="V1586">
        <f>IF((U1586=0),0,(S1586/U1586))</f>
        <v>0.974779211956522</v>
      </c>
      <c s="28" r="X1586">
        <f>(AA1586+AB1586)*AC1586</f>
        <v>25.76</v>
      </c>
      <c s="10" r="Y1586"/>
      <c s="22" r="AA1586">
        <v>21.93</v>
      </c>
      <c s="22" r="AB1586">
        <v>3.83</v>
      </c>
      <c s="22" r="AC1586">
        <v>1</v>
      </c>
      <c s="22" r="AD1586">
        <v>0.97</v>
      </c>
    </row>
    <row customHeight="1" r="1587" ht="12.0">
      <c s="13" r="A1587">
        <v>41341.0416666667</v>
      </c>
      <c s="16" r="B1587">
        <v>41341.0416666667</v>
      </c>
      <c s="13" r="C1587">
        <f>A1587+TIME(5,0,0)</f>
        <v>41341.25</v>
      </c>
      <c s="17" r="D1587">
        <f>DATE(YEAR(C1587),MONTH(C1587),DAY(C1587))</f>
        <v>41341</v>
      </c>
      <c s="18" r="E1587">
        <f>HOUR(C1587)</f>
        <v>6</v>
      </c>
      <c t="str" s="18" r="F1587">
        <f>CONCATENATE("LMsched:",(H1587*1000))</f>
        <v>LMsched:32000</v>
      </c>
      <c s="11" r="G1587">
        <v>32</v>
      </c>
      <c s="6" r="H1587">
        <v>32</v>
      </c>
      <c s="25" r="I1587">
        <v>0</v>
      </c>
      <c t="str" s="18" r="J1587">
        <f>CONCATENATE("LMbid:",(G1587*1000))</f>
        <v>LMbid:32000</v>
      </c>
      <c t="str" s="18" r="K1587">
        <f>CONCATENATE("LMUnscheduled:",(I1587*1000))</f>
        <v>LMUnscheduled:0</v>
      </c>
      <c t="str" s="18" r="L1587">
        <f>CONCATENATE("LMPlanned:",(N1587*1000))</f>
        <v>LMPlanned:0</v>
      </c>
      <c t="str" s="18" r="M1587">
        <f>CONCATENATE("LMSettled:",(P1587*1000))</f>
        <v>LMSettled:32000</v>
      </c>
      <c s="25" r="N1587">
        <v>0</v>
      </c>
      <c s="24" r="O1587"/>
      <c s="6" r="P1587">
        <v>32</v>
      </c>
      <c s="10" r="Q1587">
        <v>1</v>
      </c>
      <c s="28" r="R1587">
        <v>29.85</v>
      </c>
      <c s="28" r="S1587">
        <v>356.14</v>
      </c>
      <c s="10" r="T1587"/>
      <c s="20" r="U1587">
        <f>X1587*32</f>
        <v>368</v>
      </c>
      <c s="29" r="V1587">
        <f>IF((U1587=0),0,(S1587/U1587))</f>
        <v>0.967771739130435</v>
      </c>
      <c s="28" r="X1587">
        <f>(AA1587+AB1587)*AC1587</f>
        <v>11.5</v>
      </c>
      <c s="10" r="Y1587"/>
      <c s="22" r="AA1587">
        <v>6.61</v>
      </c>
      <c s="22" r="AB1587">
        <v>4.89</v>
      </c>
      <c s="22" r="AC1587">
        <v>1</v>
      </c>
      <c s="22" r="AD1587">
        <v>0.96776</v>
      </c>
    </row>
    <row customHeight="1" r="1588" ht="12.0">
      <c s="13" r="A1588">
        <v>41341.0833333333</v>
      </c>
      <c s="16" r="B1588">
        <v>41341.0833333333</v>
      </c>
      <c s="13" r="C1588">
        <f>A1588+TIME(5,0,0)</f>
        <v>41341.2916666667</v>
      </c>
      <c s="17" r="D1588">
        <f>DATE(YEAR(C1588),MONTH(C1588),DAY(C1588))</f>
        <v>41341</v>
      </c>
      <c s="18" r="E1588">
        <f>HOUR(C1588)</f>
        <v>7</v>
      </c>
      <c t="str" s="18" r="F1588">
        <f>CONCATENATE("LMsched:",(H1588*1000))</f>
        <v>LMsched:32000</v>
      </c>
      <c s="11" r="G1588">
        <v>32</v>
      </c>
      <c s="6" r="H1588">
        <v>32</v>
      </c>
      <c s="25" r="I1588">
        <v>0</v>
      </c>
      <c t="str" s="18" r="J1588">
        <f>CONCATENATE("LMbid:",(G1588*1000))</f>
        <v>LMbid:32000</v>
      </c>
      <c t="str" s="18" r="K1588">
        <f>CONCATENATE("LMUnscheduled:",(I1588*1000))</f>
        <v>LMUnscheduled:0</v>
      </c>
      <c t="str" s="18" r="L1588">
        <f>CONCATENATE("LMPlanned:",(N1588*1000))</f>
        <v>LMPlanned:0</v>
      </c>
      <c t="str" s="18" r="M1588">
        <f>CONCATENATE("LMSettled:",(P1588*1000))</f>
        <v>LMSettled:32000</v>
      </c>
      <c s="25" r="N1588">
        <v>0</v>
      </c>
      <c s="24" r="O1588"/>
      <c s="6" r="P1588">
        <v>32</v>
      </c>
      <c s="10" r="Q1588">
        <v>-2</v>
      </c>
      <c s="28" r="R1588">
        <v>-59.42</v>
      </c>
      <c s="28" r="S1588">
        <v>550.79</v>
      </c>
      <c s="10" r="T1588"/>
      <c s="20" r="U1588">
        <f>X1588*32</f>
        <v>572.16</v>
      </c>
      <c s="29" r="V1588">
        <f>IF((U1588=0),0,(S1588/U1588))</f>
        <v>0.962650307606264</v>
      </c>
      <c s="28" r="X1588">
        <f>(AA1588+AB1588)*AC1588</f>
        <v>17.88</v>
      </c>
      <c s="10" r="Y1588"/>
      <c s="22" r="AA1588">
        <v>14.19</v>
      </c>
      <c s="22" r="AB1588">
        <v>3.69</v>
      </c>
      <c s="22" r="AC1588">
        <v>1</v>
      </c>
      <c s="22" r="AD1588">
        <v>0.962653</v>
      </c>
    </row>
    <row customHeight="1" r="1589" ht="12.0">
      <c s="13" r="A1589">
        <v>41341.125</v>
      </c>
      <c s="16" r="B1589">
        <v>41341.125</v>
      </c>
      <c s="13" r="C1589">
        <f>A1589+TIME(5,0,0)</f>
        <v>41341.3333333333</v>
      </c>
      <c s="17" r="D1589">
        <f>DATE(YEAR(C1589),MONTH(C1589),DAY(C1589))</f>
        <v>41341</v>
      </c>
      <c s="18" r="E1589">
        <f>HOUR(C1589)</f>
        <v>8</v>
      </c>
      <c t="str" s="18" r="F1589">
        <f>CONCATENATE("LMsched:",(H1589*1000))</f>
        <v>LMsched:32000</v>
      </c>
      <c s="11" r="G1589">
        <v>32</v>
      </c>
      <c s="6" r="H1589">
        <v>32</v>
      </c>
      <c s="25" r="I1589">
        <v>0</v>
      </c>
      <c t="str" s="18" r="J1589">
        <f>CONCATENATE("LMbid:",(G1589*1000))</f>
        <v>LMbid:32000</v>
      </c>
      <c t="str" s="18" r="K1589">
        <f>CONCATENATE("LMUnscheduled:",(I1589*1000))</f>
        <v>LMUnscheduled:0</v>
      </c>
      <c t="str" s="18" r="L1589">
        <f>CONCATENATE("LMPlanned:",(N1589*1000))</f>
        <v>LMPlanned:0</v>
      </c>
      <c t="str" s="18" r="M1589">
        <f>CONCATENATE("LMSettled:",(P1589*1000))</f>
        <v>LMSettled:32000</v>
      </c>
      <c s="25" r="N1589">
        <v>0</v>
      </c>
      <c s="24" r="O1589"/>
      <c s="6" r="P1589">
        <v>32</v>
      </c>
      <c s="10" r="Q1589">
        <v>-1</v>
      </c>
      <c s="28" r="R1589">
        <v>-30.67</v>
      </c>
      <c s="28" r="S1589">
        <v>381.6</v>
      </c>
      <c s="10" r="T1589"/>
      <c s="20" r="U1589">
        <f>X1589*32</f>
        <v>391.36</v>
      </c>
      <c s="29" r="V1589">
        <f>IF((U1589=0),0,(S1589/U1589))</f>
        <v>0.975061324611611</v>
      </c>
      <c s="28" r="X1589">
        <f>(AA1589+AB1589)*AC1589</f>
        <v>12.23</v>
      </c>
      <c s="10" r="Y1589"/>
      <c s="22" r="AA1589">
        <v>7.07</v>
      </c>
      <c s="22" r="AB1589">
        <v>5.16</v>
      </c>
      <c s="22" r="AC1589">
        <v>1</v>
      </c>
      <c s="22" r="AD1589">
        <v>0.975053</v>
      </c>
    </row>
    <row customHeight="1" r="1590" ht="12.0">
      <c s="13" r="A1590">
        <v>41341.1666666667</v>
      </c>
      <c s="16" r="B1590">
        <v>41341.1666666667</v>
      </c>
      <c s="13" r="C1590">
        <f>A1590+TIME(5,0,0)</f>
        <v>41341.375</v>
      </c>
      <c s="17" r="D1590">
        <f>DATE(YEAR(C1590),MONTH(C1590),DAY(C1590))</f>
        <v>41341</v>
      </c>
      <c s="18" r="E1590">
        <f>HOUR(C1590)</f>
        <v>9</v>
      </c>
      <c t="str" s="18" r="F1590">
        <f>CONCATENATE("LMsched:",(H1590*1000))</f>
        <v>LMsched:32000</v>
      </c>
      <c s="11" r="G1590">
        <v>32</v>
      </c>
      <c s="6" r="H1590">
        <v>32</v>
      </c>
      <c s="25" r="I1590">
        <v>0</v>
      </c>
      <c t="str" s="18" r="J1590">
        <f>CONCATENATE("LMbid:",(G1590*1000))</f>
        <v>LMbid:32000</v>
      </c>
      <c t="str" s="18" r="K1590">
        <f>CONCATENATE("LMUnscheduled:",(I1590*1000))</f>
        <v>LMUnscheduled:0</v>
      </c>
      <c t="str" s="18" r="L1590">
        <f>CONCATENATE("LMPlanned:",(N1590*1000))</f>
        <v>LMPlanned:0</v>
      </c>
      <c t="str" s="18" r="M1590">
        <f>CONCATENATE("LMSettled:",(P1590*1000))</f>
        <v>LMSettled:32000</v>
      </c>
      <c s="25" r="N1590">
        <v>0</v>
      </c>
      <c s="24" r="O1590"/>
      <c s="6" r="P1590">
        <v>32</v>
      </c>
      <c s="10" r="Q1590">
        <v>-2</v>
      </c>
      <c s="28" r="R1590">
        <v>-59</v>
      </c>
      <c s="28" r="S1590">
        <v>581.71</v>
      </c>
      <c s="10" r="T1590"/>
      <c s="20" r="U1590">
        <f>X1590*32</f>
        <v>597.44</v>
      </c>
      <c s="29" r="V1590">
        <f>IF((U1590=0),0,(S1590/U1590))</f>
        <v>0.97367099625067</v>
      </c>
      <c s="28" r="X1590">
        <f>(AA1590+AB1590)*AC1590</f>
        <v>18.67</v>
      </c>
      <c s="10" r="Y1590"/>
      <c s="22" r="AA1590">
        <v>12.88</v>
      </c>
      <c s="22" r="AB1590">
        <v>5.79</v>
      </c>
      <c s="22" r="AC1590">
        <v>1</v>
      </c>
      <c s="22" r="AD1590">
        <v>0.973664</v>
      </c>
    </row>
    <row customHeight="1" r="1591" ht="12.0">
      <c s="13" r="A1591">
        <v>41341.2083333333</v>
      </c>
      <c s="16" r="B1591">
        <v>41341.2083333333</v>
      </c>
      <c s="13" r="C1591">
        <f>A1591+TIME(5,0,0)</f>
        <v>41341.4166666667</v>
      </c>
      <c s="17" r="D1591">
        <f>DATE(YEAR(C1591),MONTH(C1591),DAY(C1591))</f>
        <v>41341</v>
      </c>
      <c s="18" r="E1591">
        <f>HOUR(C1591)</f>
        <v>10</v>
      </c>
      <c t="str" s="18" r="F1591">
        <f>CONCATENATE("LMsched:",(H1591*1000))</f>
        <v>LMsched:32000</v>
      </c>
      <c s="11" r="G1591">
        <v>32</v>
      </c>
      <c s="6" r="H1591">
        <v>32</v>
      </c>
      <c s="25" r="I1591">
        <v>0</v>
      </c>
      <c t="str" s="18" r="J1591">
        <f>CONCATENATE("LMbid:",(G1591*1000))</f>
        <v>LMbid:32000</v>
      </c>
      <c t="str" s="18" r="K1591">
        <f>CONCATENATE("LMUnscheduled:",(I1591*1000))</f>
        <v>LMUnscheduled:0</v>
      </c>
      <c t="str" s="18" r="L1591">
        <f>CONCATENATE("LMPlanned:",(N1591*1000))</f>
        <v>LMPlanned:0</v>
      </c>
      <c t="str" s="18" r="M1591">
        <f>CONCATENATE("LMSettled:",(P1591*1000))</f>
        <v>LMSettled:32000</v>
      </c>
      <c s="25" r="N1591">
        <v>0</v>
      </c>
      <c s="24" r="O1591"/>
      <c s="6" r="P1591">
        <v>32</v>
      </c>
      <c s="10" r="Q1591">
        <v>0</v>
      </c>
      <c s="28" r="R1591">
        <v>0</v>
      </c>
      <c s="28" r="S1591">
        <v>505.63</v>
      </c>
      <c s="10" r="T1591"/>
      <c s="20" r="U1591">
        <f>X1591*32</f>
        <v>523.84</v>
      </c>
      <c s="29" r="V1591">
        <f>IF((U1591=0),0,(S1591/U1591))</f>
        <v>0.965237477092242</v>
      </c>
      <c s="28" r="X1591">
        <f>(AA1591+AB1591)*AC1591</f>
        <v>16.37</v>
      </c>
      <c s="10" r="Y1591"/>
      <c s="22" r="AA1591">
        <v>10.45</v>
      </c>
      <c s="22" r="AB1591">
        <v>5.92</v>
      </c>
      <c s="22" r="AC1591">
        <v>1</v>
      </c>
      <c s="22" r="AD1591">
        <v>0.965232</v>
      </c>
    </row>
    <row customHeight="1" r="1592" ht="12.0">
      <c s="13" r="A1592">
        <v>41341.25</v>
      </c>
      <c s="16" r="B1592">
        <v>41341.25</v>
      </c>
      <c s="13" r="C1592">
        <f>A1592+TIME(5,0,0)</f>
        <v>41341.4583333333</v>
      </c>
      <c s="17" r="D1592">
        <f>DATE(YEAR(C1592),MONTH(C1592),DAY(C1592))</f>
        <v>41341</v>
      </c>
      <c s="18" r="E1592">
        <f>HOUR(C1592)</f>
        <v>11</v>
      </c>
      <c t="str" s="18" r="F1592">
        <f>CONCATENATE("LMsched:",(H1592*1000))</f>
        <v>LMsched:32000</v>
      </c>
      <c s="11" r="G1592">
        <v>32</v>
      </c>
      <c s="6" r="H1592">
        <v>32</v>
      </c>
      <c s="25" r="I1592">
        <v>0</v>
      </c>
      <c t="str" s="18" r="J1592">
        <f>CONCATENATE("LMbid:",(G1592*1000))</f>
        <v>LMbid:32000</v>
      </c>
      <c t="str" s="18" r="K1592">
        <f>CONCATENATE("LMUnscheduled:",(I1592*1000))</f>
        <v>LMUnscheduled:0</v>
      </c>
      <c t="str" s="18" r="L1592">
        <f>CONCATENATE("LMPlanned:",(N1592*1000))</f>
        <v>LMPlanned:0</v>
      </c>
      <c t="str" s="18" r="M1592">
        <f>CONCATENATE("LMSettled:",(P1592*1000))</f>
        <v>LMSettled:32000</v>
      </c>
      <c s="25" r="N1592">
        <v>0</v>
      </c>
      <c s="24" r="O1592"/>
      <c s="6" r="P1592">
        <v>32</v>
      </c>
      <c s="10" r="Q1592">
        <v>-2</v>
      </c>
      <c s="28" r="R1592">
        <v>-72.44</v>
      </c>
      <c s="28" r="S1592">
        <v>960.54</v>
      </c>
      <c s="10" r="T1592"/>
      <c s="20" r="U1592">
        <f>X1592*32</f>
        <v>1016.32</v>
      </c>
      <c s="29" r="V1592">
        <f>IF((U1592=0),0,(S1592/U1592))</f>
        <v>0.945115711586902</v>
      </c>
      <c s="28" r="X1592">
        <f>(AA1592+AB1592)*AC1592</f>
        <v>31.76</v>
      </c>
      <c s="10" r="Y1592"/>
      <c s="22" r="AA1592">
        <v>26.63</v>
      </c>
      <c s="22" r="AB1592">
        <v>5.13</v>
      </c>
      <c s="22" r="AC1592">
        <v>1</v>
      </c>
      <c s="22" r="AD1592">
        <v>0.945117</v>
      </c>
    </row>
    <row customHeight="1" r="1593" ht="12.0">
      <c s="13" r="A1593">
        <v>41341.2916666667</v>
      </c>
      <c s="16" r="B1593">
        <v>41341.2916666667</v>
      </c>
      <c s="13" r="C1593">
        <f>A1593+TIME(5,0,0)</f>
        <v>41341.5</v>
      </c>
      <c s="17" r="D1593">
        <f>DATE(YEAR(C1593),MONTH(C1593),DAY(C1593))</f>
        <v>41341</v>
      </c>
      <c s="18" r="E1593">
        <f>HOUR(C1593)</f>
        <v>12</v>
      </c>
      <c t="str" s="18" r="F1593">
        <f>CONCATENATE("LMsched:",(H1593*1000))</f>
        <v>LMsched:32000</v>
      </c>
      <c s="11" r="G1593">
        <v>32</v>
      </c>
      <c s="6" r="H1593">
        <v>32</v>
      </c>
      <c s="25" r="I1593">
        <v>0</v>
      </c>
      <c t="str" s="18" r="J1593">
        <f>CONCATENATE("LMbid:",(G1593*1000))</f>
        <v>LMbid:32000</v>
      </c>
      <c t="str" s="18" r="K1593">
        <f>CONCATENATE("LMUnscheduled:",(I1593*1000))</f>
        <v>LMUnscheduled:0</v>
      </c>
      <c t="str" s="18" r="L1593">
        <f>CONCATENATE("LMPlanned:",(N1593*1000))</f>
        <v>LMPlanned:0</v>
      </c>
      <c t="str" s="18" r="M1593">
        <f>CONCATENATE("LMSettled:",(P1593*1000))</f>
        <v>LMSettled:32000</v>
      </c>
      <c s="25" r="N1593">
        <v>0</v>
      </c>
      <c s="24" r="O1593"/>
      <c s="6" r="P1593">
        <v>32</v>
      </c>
      <c s="10" r="Q1593">
        <v>-3</v>
      </c>
      <c s="28" r="R1593">
        <v>-194.37</v>
      </c>
      <c s="28" r="S1593">
        <v>1828.47</v>
      </c>
      <c s="10" r="T1593"/>
      <c s="20" r="U1593">
        <f>X1593*32</f>
        <v>2118.72</v>
      </c>
      <c s="29" r="V1593">
        <f>IF((U1593=0),0,(S1593/U1593))</f>
        <v>0.863006909832352</v>
      </c>
      <c s="28" r="X1593">
        <f>(AA1593+AB1593)*AC1593</f>
        <v>66.21</v>
      </c>
      <c s="10" r="Y1593"/>
      <c s="22" r="AA1593">
        <v>64.03</v>
      </c>
      <c s="22" r="AB1593">
        <v>2.18</v>
      </c>
      <c s="22" r="AC1593">
        <v>1</v>
      </c>
      <c s="22" r="AD1593">
        <v>0.863007</v>
      </c>
    </row>
    <row customHeight="1" r="1594" ht="12.0">
      <c s="13" r="A1594">
        <v>41341.3333333333</v>
      </c>
      <c s="16" r="B1594">
        <v>41341.3333333333</v>
      </c>
      <c s="13" r="C1594">
        <f>A1594+TIME(5,0,0)</f>
        <v>41341.5416666667</v>
      </c>
      <c s="17" r="D1594">
        <f>DATE(YEAR(C1594),MONTH(C1594),DAY(C1594))</f>
        <v>41341</v>
      </c>
      <c s="18" r="E1594">
        <f>HOUR(C1594)</f>
        <v>13</v>
      </c>
      <c t="str" s="18" r="F1594">
        <f>CONCATENATE("LMsched:",(H1594*1000))</f>
        <v>LMsched:32000</v>
      </c>
      <c s="11" r="G1594">
        <v>32</v>
      </c>
      <c s="6" r="H1594">
        <v>32</v>
      </c>
      <c s="25" r="I1594">
        <v>0</v>
      </c>
      <c t="str" s="18" r="J1594">
        <f>CONCATENATE("LMbid:",(G1594*1000))</f>
        <v>LMbid:32000</v>
      </c>
      <c t="str" s="18" r="K1594">
        <f>CONCATENATE("LMUnscheduled:",(I1594*1000))</f>
        <v>LMUnscheduled:0</v>
      </c>
      <c t="str" s="18" r="L1594">
        <f>CONCATENATE("LMPlanned:",(N1594*1000))</f>
        <v>LMPlanned:0</v>
      </c>
      <c t="str" s="18" r="M1594">
        <f>CONCATENATE("LMSettled:",(P1594*1000))</f>
        <v>LMSettled:32000</v>
      </c>
      <c s="25" r="N1594">
        <v>0</v>
      </c>
      <c s="24" r="O1594"/>
      <c s="6" r="P1594">
        <v>32</v>
      </c>
      <c s="10" r="Q1594">
        <v>-1</v>
      </c>
      <c s="28" r="R1594">
        <v>-52.38</v>
      </c>
      <c s="28" r="S1594">
        <v>1678.1</v>
      </c>
      <c s="10" r="T1594"/>
      <c s="20" r="U1594">
        <f>X1594*32</f>
        <v>1789.76</v>
      </c>
      <c s="29" r="V1594">
        <f>IF((U1594=0),0,(S1594/U1594))</f>
        <v>0.93761174682639</v>
      </c>
      <c s="28" r="X1594">
        <f>(AA1594+AB1594)*AC1594</f>
        <v>55.93</v>
      </c>
      <c s="10" r="Y1594"/>
      <c s="22" r="AA1594">
        <v>54.95</v>
      </c>
      <c s="22" r="AB1594">
        <v>0.98</v>
      </c>
      <c s="22" r="AC1594">
        <v>1</v>
      </c>
      <c s="22" r="AD1594">
        <v>0.937609</v>
      </c>
    </row>
    <row customHeight="1" r="1595" ht="12.0">
      <c s="13" r="A1595">
        <v>41341.375</v>
      </c>
      <c s="16" r="B1595">
        <v>41341.375</v>
      </c>
      <c s="13" r="C1595">
        <f>A1595+TIME(5,0,0)</f>
        <v>41341.5833333333</v>
      </c>
      <c s="17" r="D1595">
        <f>DATE(YEAR(C1595),MONTH(C1595),DAY(C1595))</f>
        <v>41341</v>
      </c>
      <c s="18" r="E1595">
        <f>HOUR(C1595)</f>
        <v>14</v>
      </c>
      <c t="str" s="18" r="F1595">
        <f>CONCATENATE("LMsched:",(H1595*1000))</f>
        <v>LMsched:32000</v>
      </c>
      <c s="11" r="G1595">
        <v>32</v>
      </c>
      <c s="6" r="H1595">
        <v>32</v>
      </c>
      <c s="25" r="I1595">
        <v>0</v>
      </c>
      <c t="str" s="18" r="J1595">
        <f>CONCATENATE("LMbid:",(G1595*1000))</f>
        <v>LMbid:32000</v>
      </c>
      <c t="str" s="18" r="K1595">
        <f>CONCATENATE("LMUnscheduled:",(I1595*1000))</f>
        <v>LMUnscheduled:0</v>
      </c>
      <c t="str" s="18" r="L1595">
        <f>CONCATENATE("LMPlanned:",(N1595*1000))</f>
        <v>LMPlanned:0</v>
      </c>
      <c t="str" s="18" r="M1595">
        <f>CONCATENATE("LMSettled:",(P1595*1000))</f>
        <v>LMSettled:32000</v>
      </c>
      <c s="25" r="N1595">
        <v>0</v>
      </c>
      <c s="24" r="O1595"/>
      <c s="6" r="P1595">
        <v>32</v>
      </c>
      <c s="10" r="Q1595">
        <v>0</v>
      </c>
      <c s="28" r="R1595">
        <v>0</v>
      </c>
      <c s="28" r="S1595">
        <v>345.42</v>
      </c>
      <c s="10" r="T1595"/>
      <c s="20" r="U1595">
        <f>X1595*32</f>
        <v>359.68</v>
      </c>
      <c s="29" r="V1595">
        <f>IF((U1595=0),0,(S1595/U1595))</f>
        <v>0.960353647686833</v>
      </c>
      <c s="28" r="X1595">
        <f>(AA1595+AB1595)*AC1595</f>
        <v>11.24</v>
      </c>
      <c s="10" r="Y1595"/>
      <c s="22" r="AA1595">
        <v>8.07</v>
      </c>
      <c s="22" r="AB1595">
        <v>3.17</v>
      </c>
      <c s="22" r="AC1595">
        <v>1</v>
      </c>
      <c s="22" r="AD1595">
        <v>0.960359</v>
      </c>
    </row>
    <row customHeight="1" r="1596" ht="12.0">
      <c s="13" r="A1596">
        <v>41341.4166666667</v>
      </c>
      <c s="16" r="B1596">
        <v>41341.4166666667</v>
      </c>
      <c s="13" r="C1596">
        <f>A1596+TIME(5,0,0)</f>
        <v>41341.625</v>
      </c>
      <c s="17" r="D1596">
        <f>DATE(YEAR(C1596),MONTH(C1596),DAY(C1596))</f>
        <v>41341</v>
      </c>
      <c s="18" r="E1596">
        <f>HOUR(C1596)</f>
        <v>15</v>
      </c>
      <c t="str" s="18" r="F1596">
        <f>CONCATENATE("LMsched:",(H1596*1000))</f>
        <v>LMsched:32000</v>
      </c>
      <c s="11" r="G1596">
        <v>32</v>
      </c>
      <c s="6" r="H1596">
        <v>32</v>
      </c>
      <c s="25" r="I1596">
        <v>0</v>
      </c>
      <c t="str" s="18" r="J1596">
        <f>CONCATENATE("LMbid:",(G1596*1000))</f>
        <v>LMbid:32000</v>
      </c>
      <c t="str" s="18" r="K1596">
        <f>CONCATENATE("LMUnscheduled:",(I1596*1000))</f>
        <v>LMUnscheduled:0</v>
      </c>
      <c t="str" s="18" r="L1596">
        <f>CONCATENATE("LMPlanned:",(N1596*1000))</f>
        <v>LMPlanned:0</v>
      </c>
      <c t="str" s="18" r="M1596">
        <f>CONCATENATE("LMSettled:",(P1596*1000))</f>
        <v>LMSettled:32000</v>
      </c>
      <c s="25" r="N1596">
        <v>0</v>
      </c>
      <c s="24" r="O1596"/>
      <c s="6" r="P1596">
        <v>32</v>
      </c>
      <c s="10" r="Q1596">
        <v>-2</v>
      </c>
      <c s="28" r="R1596">
        <v>-86.22</v>
      </c>
      <c s="28" r="S1596">
        <v>584.66</v>
      </c>
      <c s="10" r="T1596"/>
      <c s="20" r="U1596">
        <f>X1596*32</f>
        <v>613.44</v>
      </c>
      <c s="29" r="V1596">
        <f>IF((U1596=0),0,(S1596/U1596))</f>
        <v>0.953084246218049</v>
      </c>
      <c s="28" r="X1596">
        <f>(AA1596+AB1596)*AC1596</f>
        <v>19.17</v>
      </c>
      <c s="10" r="Y1596"/>
      <c s="22" r="AA1596">
        <v>16.86</v>
      </c>
      <c s="22" r="AB1596">
        <v>2.31</v>
      </c>
      <c s="22" r="AC1596">
        <v>1</v>
      </c>
      <c s="22" r="AD1596">
        <v>0.953082</v>
      </c>
    </row>
    <row customHeight="1" r="1597" ht="12.0">
      <c s="13" r="A1597">
        <v>41341.4583333333</v>
      </c>
      <c s="16" r="B1597">
        <v>41341.4583333333</v>
      </c>
      <c s="13" r="C1597">
        <f>A1597+TIME(5,0,0)</f>
        <v>41341.6666666667</v>
      </c>
      <c s="17" r="D1597">
        <f>DATE(YEAR(C1597),MONTH(C1597),DAY(C1597))</f>
        <v>41341</v>
      </c>
      <c s="18" r="E1597">
        <f>HOUR(C1597)</f>
        <v>16</v>
      </c>
      <c t="str" s="18" r="F1597">
        <f>CONCATENATE("LMsched:",(H1597*1000))</f>
        <v>LMsched:32000</v>
      </c>
      <c s="11" r="G1597">
        <v>32</v>
      </c>
      <c s="6" r="H1597">
        <v>32</v>
      </c>
      <c s="25" r="I1597">
        <v>0</v>
      </c>
      <c t="str" s="18" r="J1597">
        <f>CONCATENATE("LMbid:",(G1597*1000))</f>
        <v>LMbid:32000</v>
      </c>
      <c t="str" s="18" r="K1597">
        <f>CONCATENATE("LMUnscheduled:",(I1597*1000))</f>
        <v>LMUnscheduled:0</v>
      </c>
      <c t="str" s="18" r="L1597">
        <f>CONCATENATE("LMPlanned:",(N1597*1000))</f>
        <v>LMPlanned:0</v>
      </c>
      <c t="str" s="18" r="M1597">
        <f>CONCATENATE("LMSettled:",(P1597*1000))</f>
        <v>LMSettled:32000</v>
      </c>
      <c s="25" r="N1597">
        <v>0</v>
      </c>
      <c s="24" r="O1597"/>
      <c s="6" r="P1597">
        <v>32</v>
      </c>
      <c s="10" r="Q1597">
        <v>0</v>
      </c>
      <c s="28" r="R1597">
        <v>0</v>
      </c>
      <c s="28" r="S1597">
        <v>1426.25</v>
      </c>
      <c s="10" r="T1597"/>
      <c s="20" r="U1597">
        <f>X1597*32</f>
        <v>1472.32</v>
      </c>
      <c s="29" r="V1597">
        <f>IF((U1597=0),0,(S1597/U1597))</f>
        <v>0.968709247989568</v>
      </c>
      <c s="28" r="X1597">
        <f>(AA1597+AB1597)*AC1597</f>
        <v>46.01</v>
      </c>
      <c s="10" r="Y1597"/>
      <c s="22" r="AA1597">
        <v>35.04</v>
      </c>
      <c s="22" r="AB1597">
        <v>10.97</v>
      </c>
      <c s="22" r="AC1597">
        <v>1</v>
      </c>
      <c s="22" r="AD1597">
        <v>0.968709</v>
      </c>
    </row>
    <row customHeight="1" r="1598" ht="12.0">
      <c s="13" r="A1598">
        <v>41341.5</v>
      </c>
      <c s="16" r="B1598">
        <v>41341.5</v>
      </c>
      <c s="13" r="C1598">
        <f>A1598+TIME(5,0,0)</f>
        <v>41341.7083333333</v>
      </c>
      <c s="17" r="D1598">
        <f>DATE(YEAR(C1598),MONTH(C1598),DAY(C1598))</f>
        <v>41341</v>
      </c>
      <c s="18" r="E1598">
        <f>HOUR(C1598)</f>
        <v>17</v>
      </c>
      <c t="str" s="18" r="F1598">
        <f>CONCATENATE("LMsched:",(H1598*1000))</f>
        <v>LMsched:32000</v>
      </c>
      <c s="11" r="G1598">
        <v>32</v>
      </c>
      <c s="6" r="H1598">
        <v>32</v>
      </c>
      <c s="25" r="I1598">
        <v>0</v>
      </c>
      <c t="str" s="18" r="J1598">
        <f>CONCATENATE("LMbid:",(G1598*1000))</f>
        <v>LMbid:32000</v>
      </c>
      <c t="str" s="18" r="K1598">
        <f>CONCATENATE("LMUnscheduled:",(I1598*1000))</f>
        <v>LMUnscheduled:0</v>
      </c>
      <c t="str" s="18" r="L1598">
        <f>CONCATENATE("LMPlanned:",(N1598*1000))</f>
        <v>LMPlanned:0</v>
      </c>
      <c t="str" s="18" r="M1598">
        <f>CONCATENATE("LMSettled:",(P1598*1000))</f>
        <v>LMSettled:32000</v>
      </c>
      <c s="25" r="N1598">
        <v>0</v>
      </c>
      <c s="24" r="O1598"/>
      <c s="6" r="P1598">
        <v>32</v>
      </c>
      <c s="10" r="Q1598">
        <v>-1</v>
      </c>
      <c s="28" r="R1598">
        <v>-38.77</v>
      </c>
      <c s="28" r="S1598">
        <v>1739.77</v>
      </c>
      <c s="10" r="T1598"/>
      <c s="20" r="U1598">
        <f>X1598*32</f>
        <v>1792.32</v>
      </c>
      <c s="29" r="V1598">
        <f>IF((U1598=0),0,(S1598/U1598))</f>
        <v>0.970680458846635</v>
      </c>
      <c s="28" r="X1598">
        <f>(AA1598+AB1598)*AC1598</f>
        <v>56.01</v>
      </c>
      <c s="10" r="Y1598"/>
      <c s="22" r="AA1598">
        <v>37.29</v>
      </c>
      <c s="22" r="AB1598">
        <v>18.72</v>
      </c>
      <c s="22" r="AC1598">
        <v>1</v>
      </c>
      <c s="22" r="AD1598">
        <v>0.970679</v>
      </c>
    </row>
    <row customHeight="1" r="1599" ht="12.0">
      <c s="13" r="A1599">
        <v>41341.5416666667</v>
      </c>
      <c s="16" r="B1599">
        <v>41341.5416666667</v>
      </c>
      <c s="13" r="C1599">
        <f>A1599+TIME(5,0,0)</f>
        <v>41341.75</v>
      </c>
      <c s="17" r="D1599">
        <f>DATE(YEAR(C1599),MONTH(C1599),DAY(C1599))</f>
        <v>41341</v>
      </c>
      <c s="18" r="E1599">
        <f>HOUR(C1599)</f>
        <v>18</v>
      </c>
      <c t="str" s="18" r="F1599">
        <f>CONCATENATE("LMsched:",(H1599*1000))</f>
        <v>LMsched:32000</v>
      </c>
      <c s="11" r="G1599">
        <v>32</v>
      </c>
      <c s="6" r="H1599">
        <v>32</v>
      </c>
      <c s="25" r="I1599">
        <v>0</v>
      </c>
      <c t="str" s="18" r="J1599">
        <f>CONCATENATE("LMbid:",(G1599*1000))</f>
        <v>LMbid:32000</v>
      </c>
      <c t="str" s="18" r="K1599">
        <f>CONCATENATE("LMUnscheduled:",(I1599*1000))</f>
        <v>LMUnscheduled:0</v>
      </c>
      <c t="str" s="18" r="L1599">
        <f>CONCATENATE("LMPlanned:",(N1599*1000))</f>
        <v>LMPlanned:0</v>
      </c>
      <c t="str" s="18" r="M1599">
        <f>CONCATENATE("LMSettled:",(P1599*1000))</f>
        <v>LMSettled:32000</v>
      </c>
      <c s="25" r="N1599">
        <v>0</v>
      </c>
      <c s="24" r="O1599"/>
      <c s="6" r="P1599">
        <v>32</v>
      </c>
      <c s="10" r="Q1599">
        <v>-1</v>
      </c>
      <c s="28" r="R1599">
        <v>-37.09</v>
      </c>
      <c s="28" r="S1599">
        <v>1277.14</v>
      </c>
      <c s="10" r="T1599"/>
      <c s="20" r="U1599">
        <f>X1599*32</f>
        <v>1325.44</v>
      </c>
      <c s="29" r="V1599">
        <f>IF((U1599=0),0,(S1599/U1599))</f>
        <v>0.963559270883631</v>
      </c>
      <c s="28" r="X1599">
        <f>(AA1599+AB1599)*AC1599</f>
        <v>41.42</v>
      </c>
      <c s="10" r="Y1599"/>
      <c s="22" r="AA1599">
        <v>29.53</v>
      </c>
      <c s="22" r="AB1599">
        <v>11.89</v>
      </c>
      <c s="22" r="AC1599">
        <v>1</v>
      </c>
      <c s="22" r="AD1599">
        <v>0.963562</v>
      </c>
    </row>
    <row customHeight="1" r="1600" ht="12.0">
      <c s="13" r="A1600">
        <v>41341.5833333333</v>
      </c>
      <c s="16" r="B1600">
        <v>41341.5833333333</v>
      </c>
      <c s="13" r="C1600">
        <f>A1600+TIME(5,0,0)</f>
        <v>41341.7916666667</v>
      </c>
      <c s="17" r="D1600">
        <f>DATE(YEAR(C1600),MONTH(C1600),DAY(C1600))</f>
        <v>41341</v>
      </c>
      <c s="18" r="E1600">
        <f>HOUR(C1600)</f>
        <v>19</v>
      </c>
      <c t="str" s="18" r="F1600">
        <f>CONCATENATE("LMsched:",(H1600*1000))</f>
        <v>LMsched:32000</v>
      </c>
      <c s="11" r="G1600">
        <v>32</v>
      </c>
      <c s="6" r="H1600">
        <v>32</v>
      </c>
      <c s="25" r="I1600">
        <v>0</v>
      </c>
      <c t="str" s="18" r="J1600">
        <f>CONCATENATE("LMbid:",(G1600*1000))</f>
        <v>LMbid:32000</v>
      </c>
      <c t="str" s="18" r="K1600">
        <f>CONCATENATE("LMUnscheduled:",(I1600*1000))</f>
        <v>LMUnscheduled:0</v>
      </c>
      <c t="str" s="18" r="L1600">
        <f>CONCATENATE("LMPlanned:",(N1600*1000))</f>
        <v>LMPlanned:0</v>
      </c>
      <c t="str" s="18" r="M1600">
        <f>CONCATENATE("LMSettled:",(P1600*1000))</f>
        <v>LMSettled:32000</v>
      </c>
      <c s="25" r="N1600">
        <v>0</v>
      </c>
      <c s="24" r="O1600"/>
      <c s="6" r="P1600">
        <v>32</v>
      </c>
      <c s="10" r="Q1600">
        <v>-1</v>
      </c>
      <c s="28" r="R1600">
        <v>-34.85</v>
      </c>
      <c s="28" r="S1600">
        <v>928.51</v>
      </c>
      <c s="10" r="T1600"/>
      <c s="20" r="U1600">
        <f>X1600*32</f>
        <v>950.4</v>
      </c>
      <c s="29" r="V1600">
        <f>IF((U1600=0),0,(S1600/U1600))</f>
        <v>0.976967592592593</v>
      </c>
      <c s="28" r="X1600">
        <f>(AA1600+AB1600)*AC1600</f>
        <v>29.7</v>
      </c>
      <c s="10" r="Y1600"/>
      <c s="22" r="AA1600">
        <v>24.86</v>
      </c>
      <c s="22" r="AB1600">
        <v>4.84</v>
      </c>
      <c s="22" r="AC1600">
        <v>1</v>
      </c>
      <c s="22" r="AD1600">
        <v>0.976964</v>
      </c>
    </row>
    <row customHeight="1" r="1601" ht="12.0">
      <c s="13" r="A1601">
        <v>41341.625</v>
      </c>
      <c s="16" r="B1601">
        <v>41341.625</v>
      </c>
      <c s="13" r="C1601">
        <f>A1601+TIME(5,0,0)</f>
        <v>41341.8333333333</v>
      </c>
      <c s="17" r="D1601">
        <f>DATE(YEAR(C1601),MONTH(C1601),DAY(C1601))</f>
        <v>41341</v>
      </c>
      <c s="18" r="E1601">
        <f>HOUR(C1601)</f>
        <v>20</v>
      </c>
      <c t="str" s="18" r="F1601">
        <f>CONCATENATE("LMsched:",(H1601*1000))</f>
        <v>LMsched:32000</v>
      </c>
      <c s="11" r="G1601">
        <v>32</v>
      </c>
      <c s="6" r="H1601">
        <v>32</v>
      </c>
      <c s="25" r="I1601">
        <v>0</v>
      </c>
      <c t="str" s="18" r="J1601">
        <f>CONCATENATE("LMbid:",(G1601*1000))</f>
        <v>LMbid:32000</v>
      </c>
      <c t="str" s="18" r="K1601">
        <f>CONCATENATE("LMUnscheduled:",(I1601*1000))</f>
        <v>LMUnscheduled:0</v>
      </c>
      <c t="str" s="18" r="L1601">
        <f>CONCATENATE("LMPlanned:",(N1601*1000))</f>
        <v>LMPlanned:0</v>
      </c>
      <c t="str" s="18" r="M1601">
        <f>CONCATENATE("LMSettled:",(P1601*1000))</f>
        <v>LMSettled:32000</v>
      </c>
      <c s="25" r="N1601">
        <v>0</v>
      </c>
      <c s="24" r="O1601"/>
      <c s="6" r="P1601">
        <v>32</v>
      </c>
      <c s="10" r="Q1601">
        <v>-2</v>
      </c>
      <c s="28" r="R1601">
        <v>-63.58</v>
      </c>
      <c s="28" r="S1601">
        <v>899.09</v>
      </c>
      <c s="10" r="T1601"/>
      <c s="20" r="U1601">
        <f>X1601*32</f>
        <v>930.24</v>
      </c>
      <c s="29" r="V1601">
        <f>IF((U1601=0),0,(S1601/U1601))</f>
        <v>0.966514017887857</v>
      </c>
      <c s="28" r="X1601">
        <f>(AA1601+AB1601)*AC1601</f>
        <v>29.07</v>
      </c>
      <c s="10" r="Y1601"/>
      <c s="22" r="AA1601">
        <v>25.82</v>
      </c>
      <c s="22" r="AB1601">
        <v>3.25</v>
      </c>
      <c s="22" r="AC1601">
        <v>1</v>
      </c>
      <c s="22" r="AD1601">
        <v>0.966517</v>
      </c>
    </row>
    <row customHeight="1" r="1602" ht="12.0">
      <c s="13" r="A1602">
        <v>41341.6666666667</v>
      </c>
      <c s="16" r="B1602">
        <v>41341.6666666667</v>
      </c>
      <c s="13" r="C1602">
        <f>A1602+TIME(5,0,0)</f>
        <v>41341.875</v>
      </c>
      <c s="17" r="D1602">
        <f>DATE(YEAR(C1602),MONTH(C1602),DAY(C1602))</f>
        <v>41341</v>
      </c>
      <c s="18" r="E1602">
        <f>HOUR(C1602)</f>
        <v>21</v>
      </c>
      <c t="str" s="18" r="F1602">
        <f>CONCATENATE("LMsched:",(H1602*1000))</f>
        <v>LMsched:32000</v>
      </c>
      <c s="11" r="G1602">
        <v>32</v>
      </c>
      <c s="6" r="H1602">
        <v>32</v>
      </c>
      <c s="25" r="I1602">
        <v>0</v>
      </c>
      <c t="str" s="18" r="J1602">
        <f>CONCATENATE("LMbid:",(G1602*1000))</f>
        <v>LMbid:32000</v>
      </c>
      <c t="str" s="18" r="K1602">
        <f>CONCATENATE("LMUnscheduled:",(I1602*1000))</f>
        <v>LMUnscheduled:0</v>
      </c>
      <c t="str" s="18" r="L1602">
        <f>CONCATENATE("LMPlanned:",(N1602*1000))</f>
        <v>LMPlanned:0</v>
      </c>
      <c t="str" s="18" r="M1602">
        <f>CONCATENATE("LMSettled:",(P1602*1000))</f>
        <v>LMSettled:32000</v>
      </c>
      <c s="25" r="N1602">
        <v>0</v>
      </c>
      <c s="24" r="O1602"/>
      <c s="6" r="P1602">
        <v>32</v>
      </c>
      <c s="10" r="Q1602">
        <v>-1</v>
      </c>
      <c s="28" r="R1602">
        <v>-31.42</v>
      </c>
      <c s="28" r="S1602">
        <v>984.37</v>
      </c>
      <c s="10" r="T1602"/>
      <c s="20" r="U1602">
        <f>X1602*32</f>
        <v>1016.32</v>
      </c>
      <c s="29" r="V1602">
        <f>IF((U1602=0),0,(S1602/U1602))</f>
        <v>0.968563051007557</v>
      </c>
      <c s="28" r="X1602">
        <f>(AA1602+AB1602)*AC1602</f>
        <v>31.76</v>
      </c>
      <c s="10" r="Y1602"/>
      <c s="22" r="AA1602">
        <v>26.63</v>
      </c>
      <c s="22" r="AB1602">
        <v>5.13</v>
      </c>
      <c s="22" r="AC1602">
        <v>1</v>
      </c>
      <c s="22" r="AD1602">
        <v>0.968567</v>
      </c>
    </row>
    <row customHeight="1" r="1603" ht="12.0">
      <c s="13" r="A1603">
        <v>41341.7083333333</v>
      </c>
      <c s="16" r="B1603">
        <v>41341.7083333333</v>
      </c>
      <c s="13" r="C1603">
        <f>A1603+TIME(5,0,0)</f>
        <v>41341.9166666667</v>
      </c>
      <c s="17" r="D1603">
        <f>DATE(YEAR(C1603),MONTH(C1603),DAY(C1603))</f>
        <v>41341</v>
      </c>
      <c s="18" r="E1603">
        <f>HOUR(C1603)</f>
        <v>22</v>
      </c>
      <c t="str" s="18" r="F1603">
        <f>CONCATENATE("LMsched:",(H1603*1000))</f>
        <v>LMsched:32000</v>
      </c>
      <c s="11" r="G1603">
        <v>32</v>
      </c>
      <c s="6" r="H1603">
        <v>32</v>
      </c>
      <c s="25" r="I1603">
        <v>0</v>
      </c>
      <c t="str" s="18" r="J1603">
        <f>CONCATENATE("LMbid:",(G1603*1000))</f>
        <v>LMbid:32000</v>
      </c>
      <c t="str" s="18" r="K1603">
        <f>CONCATENATE("LMUnscheduled:",(I1603*1000))</f>
        <v>LMUnscheduled:0</v>
      </c>
      <c t="str" s="18" r="L1603">
        <f>CONCATENATE("LMPlanned:",(N1603*1000))</f>
        <v>LMPlanned:0</v>
      </c>
      <c t="str" s="18" r="M1603">
        <f>CONCATENATE("LMSettled:",(P1603*1000))</f>
        <v>LMSettled:32000</v>
      </c>
      <c s="25" r="N1603">
        <v>0</v>
      </c>
      <c s="24" r="O1603"/>
      <c s="6" r="P1603">
        <v>32</v>
      </c>
      <c s="10" r="Q1603">
        <v>-1</v>
      </c>
      <c s="28" r="R1603">
        <v>-29.88</v>
      </c>
      <c s="28" r="S1603">
        <v>914.01</v>
      </c>
      <c s="10" r="T1603"/>
      <c s="20" r="U1603">
        <f>X1603*32</f>
        <v>956.8</v>
      </c>
      <c s="29" r="V1603">
        <f>IF((U1603=0),0,(S1603/U1603))</f>
        <v>0.955278010033445</v>
      </c>
      <c s="28" r="X1603">
        <f>(AA1603+AB1603)*AC1603</f>
        <v>29.9</v>
      </c>
      <c s="10" r="Y1603"/>
      <c s="22" r="AA1603">
        <v>26.23</v>
      </c>
      <c s="22" r="AB1603">
        <v>3.67</v>
      </c>
      <c s="22" r="AC1603">
        <v>1</v>
      </c>
      <c s="22" r="AD1603">
        <v>0.955281</v>
      </c>
    </row>
    <row customHeight="1" r="1604" ht="12.0">
      <c s="13" r="A1604">
        <v>41341.75</v>
      </c>
      <c s="16" r="B1604">
        <v>41341.75</v>
      </c>
      <c s="13" r="C1604">
        <f>A1604+TIME(5,0,0)</f>
        <v>41341.9583333333</v>
      </c>
      <c s="17" r="D1604">
        <f>DATE(YEAR(C1604),MONTH(C1604),DAY(C1604))</f>
        <v>41341</v>
      </c>
      <c s="18" r="E1604">
        <f>HOUR(C1604)</f>
        <v>23</v>
      </c>
      <c t="str" s="18" r="F1604">
        <f>CONCATENATE("LMsched:",(H1604*1000))</f>
        <v>LMsched:32000</v>
      </c>
      <c s="11" r="G1604">
        <v>32</v>
      </c>
      <c s="6" r="H1604">
        <v>32</v>
      </c>
      <c s="25" r="I1604">
        <v>0</v>
      </c>
      <c t="str" s="18" r="J1604">
        <f>CONCATENATE("LMbid:",(G1604*1000))</f>
        <v>LMbid:32000</v>
      </c>
      <c t="str" s="18" r="K1604">
        <f>CONCATENATE("LMUnscheduled:",(I1604*1000))</f>
        <v>LMUnscheduled:0</v>
      </c>
      <c t="str" s="18" r="L1604">
        <f>CONCATENATE("LMPlanned:",(N1604*1000))</f>
        <v>LMPlanned:0</v>
      </c>
      <c t="str" s="18" r="M1604">
        <f>CONCATENATE("LMSettled:",(P1604*1000))</f>
        <v>LMSettled:32000</v>
      </c>
      <c s="25" r="N1604">
        <v>0</v>
      </c>
      <c s="24" r="O1604"/>
      <c s="6" r="P1604">
        <v>32</v>
      </c>
      <c s="10" r="Q1604">
        <v>-2</v>
      </c>
      <c s="28" r="R1604">
        <v>-61.64</v>
      </c>
      <c s="28" r="S1604">
        <v>666.39</v>
      </c>
      <c s="10" r="T1604"/>
      <c s="20" r="U1604">
        <f>X1604*32</f>
        <v>691.84</v>
      </c>
      <c s="29" r="V1604">
        <f>IF((U1604=0),0,(S1604/U1604))</f>
        <v>0.963214037927844</v>
      </c>
      <c s="28" r="X1604">
        <f>(AA1604+AB1604)*AC1604</f>
        <v>21.62</v>
      </c>
      <c s="10" r="Y1604"/>
      <c s="22" r="AA1604">
        <v>17.76</v>
      </c>
      <c s="22" r="AB1604">
        <v>3.86</v>
      </c>
      <c s="22" r="AC1604">
        <v>1</v>
      </c>
      <c s="22" r="AD1604">
        <v>0.963217</v>
      </c>
    </row>
    <row customHeight="1" r="1605" ht="12.0">
      <c s="13" r="A1605">
        <v>41341.7916666667</v>
      </c>
      <c s="16" r="B1605">
        <v>41341.7916666667</v>
      </c>
      <c s="13" r="C1605">
        <f>A1605+TIME(5,0,0)</f>
        <v>41342</v>
      </c>
      <c s="17" r="D1605">
        <f>DATE(YEAR(C1605),MONTH(C1605),DAY(C1605))</f>
        <v>41342</v>
      </c>
      <c s="18" r="E1605">
        <f>HOUR(C1605)</f>
        <v>0</v>
      </c>
      <c t="str" s="18" r="F1605">
        <f>CONCATENATE("LMsched:",(H1605*1000))</f>
        <v>LMsched:32000</v>
      </c>
      <c s="11" r="G1605">
        <v>32</v>
      </c>
      <c s="6" r="H1605">
        <v>32</v>
      </c>
      <c s="25" r="I1605">
        <v>0</v>
      </c>
      <c t="str" s="18" r="J1605">
        <f>CONCATENATE("LMbid:",(G1605*1000))</f>
        <v>LMbid:32000</v>
      </c>
      <c t="str" s="18" r="K1605">
        <f>CONCATENATE("LMUnscheduled:",(I1605*1000))</f>
        <v>LMUnscheduled:0</v>
      </c>
      <c t="str" s="18" r="L1605">
        <f>CONCATENATE("LMPlanned:",(N1605*1000))</f>
        <v>LMPlanned:0</v>
      </c>
      <c t="str" s="18" r="M1605">
        <f>CONCATENATE("LMSettled:",(P1605*1000))</f>
        <v>LMSettled:32000</v>
      </c>
      <c s="25" r="N1605">
        <v>0</v>
      </c>
      <c s="24" r="O1605"/>
      <c s="6" r="P1605">
        <v>32</v>
      </c>
      <c s="10" r="Q1605">
        <v>-1</v>
      </c>
      <c s="28" r="R1605">
        <v>-46.14</v>
      </c>
      <c s="28" r="S1605">
        <v>1435.62</v>
      </c>
      <c s="10" r="T1605"/>
      <c s="20" r="U1605">
        <f>X1605*32</f>
        <v>1509.44</v>
      </c>
      <c s="29" r="V1605">
        <f>IF((U1605=0),0,(S1605/U1605))</f>
        <v>0.951094445622218</v>
      </c>
      <c s="28" r="X1605">
        <f>(AA1605+AB1605)*AC1605</f>
        <v>47.17</v>
      </c>
      <c s="10" r="Y1605"/>
      <c s="22" r="AA1605">
        <v>43.71</v>
      </c>
      <c s="22" r="AB1605">
        <v>3.46</v>
      </c>
      <c s="22" r="AC1605">
        <v>1</v>
      </c>
      <c s="22" r="AD1605">
        <v>0.951096</v>
      </c>
    </row>
    <row customHeight="1" r="1606" ht="12.0">
      <c s="13" r="A1606">
        <v>41341.8333333333</v>
      </c>
      <c s="16" r="B1606">
        <v>41341.8333333333</v>
      </c>
      <c s="13" r="C1606">
        <f>A1606+TIME(5,0,0)</f>
        <v>41342.0416666667</v>
      </c>
      <c s="17" r="D1606">
        <f>DATE(YEAR(C1606),MONTH(C1606),DAY(C1606))</f>
        <v>41342</v>
      </c>
      <c s="18" r="E1606">
        <f>HOUR(C1606)</f>
        <v>1</v>
      </c>
      <c t="str" s="18" r="F1606">
        <f>CONCATENATE("LMsched:",(H1606*1000))</f>
        <v>LMsched:32000</v>
      </c>
      <c s="11" r="G1606">
        <v>32</v>
      </c>
      <c s="6" r="H1606">
        <v>32</v>
      </c>
      <c s="25" r="I1606">
        <v>0</v>
      </c>
      <c t="str" s="18" r="J1606">
        <f>CONCATENATE("LMbid:",(G1606*1000))</f>
        <v>LMbid:32000</v>
      </c>
      <c t="str" s="18" r="K1606">
        <f>CONCATENATE("LMUnscheduled:",(I1606*1000))</f>
        <v>LMUnscheduled:0</v>
      </c>
      <c t="str" s="18" r="L1606">
        <f>CONCATENATE("LMPlanned:",(N1606*1000))</f>
        <v>LMPlanned:0</v>
      </c>
      <c t="str" s="18" r="M1606">
        <f>CONCATENATE("LMSettled:",(P1606*1000))</f>
        <v>LMSettled:32000</v>
      </c>
      <c s="25" r="N1606">
        <v>0</v>
      </c>
      <c s="24" r="O1606"/>
      <c s="6" r="P1606">
        <v>32</v>
      </c>
      <c s="10" r="Q1606">
        <v>-1</v>
      </c>
      <c s="28" r="R1606">
        <v>-41.07</v>
      </c>
      <c s="28" r="S1606">
        <v>1407.55</v>
      </c>
      <c s="10" r="T1606"/>
      <c s="20" r="U1606">
        <f>X1606*32</f>
        <v>1450.88</v>
      </c>
      <c s="29" r="V1606">
        <f>IF((U1606=0),0,(S1606/U1606))</f>
        <v>0.970135366122629</v>
      </c>
      <c s="28" r="X1606">
        <f>(AA1606+AB1606)*AC1606</f>
        <v>45.34</v>
      </c>
      <c s="10" r="Y1606"/>
      <c s="22" r="AA1606">
        <v>41.74</v>
      </c>
      <c s="22" r="AB1606">
        <v>3.6</v>
      </c>
      <c s="22" r="AC1606">
        <v>1</v>
      </c>
      <c s="22" r="AD1606">
        <v>0.970137</v>
      </c>
    </row>
    <row customHeight="1" r="1607" ht="12.0">
      <c s="13" r="A1607">
        <v>41341.875</v>
      </c>
      <c s="16" r="B1607">
        <v>41341.875</v>
      </c>
      <c s="13" r="C1607">
        <f>A1607+TIME(5,0,0)</f>
        <v>41342.0833333333</v>
      </c>
      <c s="17" r="D1607">
        <f>DATE(YEAR(C1607),MONTH(C1607),DAY(C1607))</f>
        <v>41342</v>
      </c>
      <c s="18" r="E1607">
        <f>HOUR(C1607)</f>
        <v>2</v>
      </c>
      <c t="str" s="18" r="F1607">
        <f>CONCATENATE("LMsched:",(H1607*1000))</f>
        <v>LMsched:32000</v>
      </c>
      <c s="11" r="G1607">
        <v>32</v>
      </c>
      <c s="6" r="H1607">
        <v>32</v>
      </c>
      <c s="25" r="I1607">
        <v>0</v>
      </c>
      <c t="str" s="18" r="J1607">
        <f>CONCATENATE("LMbid:",(G1607*1000))</f>
        <v>LMbid:32000</v>
      </c>
      <c t="str" s="18" r="K1607">
        <f>CONCATENATE("LMUnscheduled:",(I1607*1000))</f>
        <v>LMUnscheduled:0</v>
      </c>
      <c t="str" s="18" r="L1607">
        <f>CONCATENATE("LMPlanned:",(N1607*1000))</f>
        <v>LMPlanned:0</v>
      </c>
      <c t="str" s="18" r="M1607">
        <f>CONCATENATE("LMSettled:",(P1607*1000))</f>
        <v>LMSettled:32000</v>
      </c>
      <c s="25" r="N1607">
        <v>0</v>
      </c>
      <c s="24" r="O1607"/>
      <c s="6" r="P1607">
        <v>32</v>
      </c>
      <c s="10" r="Q1607">
        <v>0</v>
      </c>
      <c s="28" r="R1607">
        <v>0</v>
      </c>
      <c s="28" r="S1607">
        <v>3764.63</v>
      </c>
      <c s="10" r="T1607"/>
      <c s="20" r="U1607">
        <f>X1607*32</f>
        <v>3879.68</v>
      </c>
      <c s="29" r="V1607">
        <f>IF((U1607=0),0,(S1607/U1607))</f>
        <v>0.970345492411745</v>
      </c>
      <c s="28" r="X1607">
        <f>(AA1607+AB1607)*AC1607</f>
        <v>121.24</v>
      </c>
      <c s="10" r="Y1607"/>
      <c s="22" r="AA1607">
        <v>116.64</v>
      </c>
      <c s="22" r="AB1607">
        <v>4.6</v>
      </c>
      <c s="22" r="AC1607">
        <v>1</v>
      </c>
      <c s="22" r="AD1607">
        <v>0.970345</v>
      </c>
    </row>
    <row customHeight="1" r="1608" ht="12.0">
      <c s="13" r="A1608">
        <v>41341.9166666667</v>
      </c>
      <c s="16" r="B1608">
        <v>41341.9166666667</v>
      </c>
      <c s="13" r="C1608">
        <f>A1608+TIME(5,0,0)</f>
        <v>41342.125</v>
      </c>
      <c s="17" r="D1608">
        <f>DATE(YEAR(C1608),MONTH(C1608),DAY(C1608))</f>
        <v>41342</v>
      </c>
      <c s="18" r="E1608">
        <f>HOUR(C1608)</f>
        <v>3</v>
      </c>
      <c t="str" s="18" r="F1608">
        <f>CONCATENATE("LMsched:",(H1608*1000))</f>
        <v>LMsched:32000</v>
      </c>
      <c s="11" r="G1608">
        <v>32</v>
      </c>
      <c s="6" r="H1608">
        <v>32</v>
      </c>
      <c s="25" r="I1608">
        <v>0</v>
      </c>
      <c t="str" s="18" r="J1608">
        <f>CONCATENATE("LMbid:",(G1608*1000))</f>
        <v>LMbid:32000</v>
      </c>
      <c t="str" s="18" r="K1608">
        <f>CONCATENATE("LMUnscheduled:",(I1608*1000))</f>
        <v>LMUnscheduled:0</v>
      </c>
      <c t="str" s="18" r="L1608">
        <f>CONCATENATE("LMPlanned:",(N1608*1000))</f>
        <v>LMPlanned:0</v>
      </c>
      <c t="str" s="18" r="M1608">
        <f>CONCATENATE("LMSettled:",(P1608*1000))</f>
        <v>LMSettled:32000</v>
      </c>
      <c s="25" r="N1608">
        <v>0</v>
      </c>
      <c s="24" r="O1608"/>
      <c s="6" r="P1608">
        <v>32</v>
      </c>
      <c s="10" r="Q1608">
        <v>-2</v>
      </c>
      <c s="28" r="R1608">
        <v>-72.74</v>
      </c>
      <c s="28" r="S1608">
        <v>848.5</v>
      </c>
      <c s="10" r="T1608"/>
      <c s="20" r="U1608">
        <f>X1608*32</f>
        <v>872</v>
      </c>
      <c s="29" r="V1608">
        <f>IF((U1608=0),0,(S1608/U1608))</f>
        <v>0.973050458715596</v>
      </c>
      <c s="28" r="X1608">
        <f>(AA1608+AB1608)*AC1608</f>
        <v>27.25</v>
      </c>
      <c s="10" r="Y1608"/>
      <c s="22" r="AA1608">
        <v>22.9</v>
      </c>
      <c s="22" r="AB1608">
        <v>4.35</v>
      </c>
      <c s="22" r="AC1608">
        <v>1</v>
      </c>
      <c s="22" r="AD1608">
        <v>0.973053</v>
      </c>
    </row>
    <row customHeight="1" r="1609" ht="12.0">
      <c s="13" r="A1609">
        <v>41341.9583333333</v>
      </c>
      <c s="16" r="B1609">
        <v>41341.9583333333</v>
      </c>
      <c s="13" r="C1609">
        <f>A1609+TIME(5,0,0)</f>
        <v>41342.1666666667</v>
      </c>
      <c s="17" r="D1609">
        <f>DATE(YEAR(C1609),MONTH(C1609),DAY(C1609))</f>
        <v>41342</v>
      </c>
      <c s="18" r="E1609">
        <f>HOUR(C1609)</f>
        <v>4</v>
      </c>
      <c t="str" s="18" r="F1609">
        <f>CONCATENATE("LMsched:",(H1609*1000))</f>
        <v>LMsched:32000</v>
      </c>
      <c s="11" r="G1609">
        <v>32</v>
      </c>
      <c s="6" r="H1609">
        <v>32</v>
      </c>
      <c s="25" r="I1609">
        <v>0</v>
      </c>
      <c t="str" s="18" r="J1609">
        <f>CONCATENATE("LMbid:",(G1609*1000))</f>
        <v>LMbid:32000</v>
      </c>
      <c t="str" s="18" r="K1609">
        <f>CONCATENATE("LMUnscheduled:",(I1609*1000))</f>
        <v>LMUnscheduled:0</v>
      </c>
      <c t="str" s="18" r="L1609">
        <f>CONCATENATE("LMPlanned:",(N1609*1000))</f>
        <v>LMPlanned:0</v>
      </c>
      <c t="str" s="18" r="M1609">
        <f>CONCATENATE("LMSettled:",(P1609*1000))</f>
        <v>LMSettled:32000</v>
      </c>
      <c s="25" r="N1609">
        <v>0</v>
      </c>
      <c s="24" r="O1609"/>
      <c s="6" r="P1609">
        <v>32</v>
      </c>
      <c s="10" r="Q1609">
        <v>-1</v>
      </c>
      <c s="28" r="R1609">
        <v>-32.91</v>
      </c>
      <c s="28" r="S1609">
        <v>1447.44</v>
      </c>
      <c s="10" r="T1609"/>
      <c s="20" r="U1609">
        <f>X1609*32</f>
        <v>1500.16</v>
      </c>
      <c s="29" r="V1609">
        <f>IF((U1609=0),0,(S1609/U1609))</f>
        <v>0.964857081911263</v>
      </c>
      <c s="28" r="X1609">
        <f>(AA1609+AB1609)*AC1609</f>
        <v>46.88</v>
      </c>
      <c s="10" r="Y1609"/>
      <c s="22" r="AA1609">
        <v>42.16</v>
      </c>
      <c s="22" r="AB1609">
        <v>4.72</v>
      </c>
      <c s="22" r="AC1609">
        <v>1</v>
      </c>
      <c s="22" r="AD1609">
        <v>0.964858</v>
      </c>
    </row>
    <row customHeight="1" r="1610" ht="12.0">
      <c s="13" r="A1610">
        <v>41342</v>
      </c>
      <c s="16" r="B1610">
        <v>41342</v>
      </c>
      <c s="13" r="C1610">
        <f>A1610+TIME(5,0,0)</f>
        <v>41342.2083333333</v>
      </c>
      <c s="17" r="D1610">
        <f>DATE(YEAR(C1610),MONTH(C1610),DAY(C1610))</f>
        <v>41342</v>
      </c>
      <c s="18" r="E1610">
        <f>HOUR(C1610)</f>
        <v>5</v>
      </c>
      <c t="str" s="18" r="F1610">
        <f>CONCATENATE("LMsched:",(H1610*1000))</f>
        <v>LMsched:32000</v>
      </c>
      <c s="11" r="G1610">
        <v>32</v>
      </c>
      <c s="6" r="H1610">
        <v>32</v>
      </c>
      <c s="25" r="I1610">
        <v>0</v>
      </c>
      <c t="str" s="18" r="J1610">
        <f>CONCATENATE("LMbid:",(G1610*1000))</f>
        <v>LMbid:32000</v>
      </c>
      <c t="str" s="18" r="K1610">
        <f>CONCATENATE("LMUnscheduled:",(I1610*1000))</f>
        <v>LMUnscheduled:0</v>
      </c>
      <c t="str" s="18" r="L1610">
        <f>CONCATENATE("LMPlanned:",(N1610*1000))</f>
        <v>LMPlanned:0</v>
      </c>
      <c t="str" s="18" r="M1610">
        <f>CONCATENATE("LMSettled:",(P1610*1000))</f>
        <v>LMSettled:32000</v>
      </c>
      <c s="25" r="N1610">
        <v>0</v>
      </c>
      <c s="24" r="O1610"/>
      <c s="6" r="P1610">
        <v>32</v>
      </c>
      <c s="10" r="Q1610">
        <v>-1</v>
      </c>
      <c s="28" r="R1610">
        <v>-32.42</v>
      </c>
      <c s="28" r="S1610">
        <v>816.48</v>
      </c>
      <c s="10" r="T1610"/>
      <c s="20" r="U1610">
        <f>X1610*32</f>
        <v>872.32</v>
      </c>
      <c s="29" r="V1610">
        <f>IF((U1610=0),0,(S1610/U1610))</f>
        <v>0.935986793837124</v>
      </c>
      <c s="28" r="X1610">
        <f>(AA1610+AB1610)*AC1610</f>
        <v>27.26</v>
      </c>
      <c s="10" r="Y1610"/>
      <c s="22" r="AA1610">
        <v>20.28</v>
      </c>
      <c s="22" r="AB1610">
        <v>6.98</v>
      </c>
      <c s="22" r="AC1610">
        <v>1</v>
      </c>
      <c s="22" r="AD1610">
        <v>0.935984</v>
      </c>
    </row>
    <row customHeight="1" r="1611" ht="12.0">
      <c s="13" r="A1611">
        <v>41342.0416666667</v>
      </c>
      <c s="16" r="B1611">
        <v>41342.0416666667</v>
      </c>
      <c s="13" r="C1611">
        <f>A1611+TIME(5,0,0)</f>
        <v>41342.25</v>
      </c>
      <c s="17" r="D1611">
        <f>DATE(YEAR(C1611),MONTH(C1611),DAY(C1611))</f>
        <v>41342</v>
      </c>
      <c s="18" r="E1611">
        <f>HOUR(C1611)</f>
        <v>6</v>
      </c>
      <c t="str" s="18" r="F1611">
        <f>CONCATENATE("LMsched:",(H1611*1000))</f>
        <v>LMsched:32000</v>
      </c>
      <c s="11" r="G1611">
        <v>32</v>
      </c>
      <c s="6" r="H1611">
        <v>32</v>
      </c>
      <c s="25" r="I1611">
        <v>0</v>
      </c>
      <c t="str" s="18" r="J1611">
        <f>CONCATENATE("LMbid:",(G1611*1000))</f>
        <v>LMbid:32000</v>
      </c>
      <c t="str" s="18" r="K1611">
        <f>CONCATENATE("LMUnscheduled:",(I1611*1000))</f>
        <v>LMUnscheduled:0</v>
      </c>
      <c t="str" s="18" r="L1611">
        <f>CONCATENATE("LMPlanned:",(N1611*1000))</f>
        <v>LMPlanned:0</v>
      </c>
      <c t="str" s="18" r="M1611">
        <f>CONCATENATE("LMSettled:",(P1611*1000))</f>
        <v>LMSettled:32000</v>
      </c>
      <c s="25" r="N1611">
        <v>0</v>
      </c>
      <c s="24" r="O1611"/>
      <c s="6" r="P1611">
        <v>32</v>
      </c>
      <c s="10" r="Q1611">
        <v>-2</v>
      </c>
      <c s="28" r="R1611">
        <v>-65.34</v>
      </c>
      <c s="28" r="S1611">
        <v>472.09</v>
      </c>
      <c s="10" r="T1611"/>
      <c s="20" r="U1611">
        <f>X1611*32</f>
        <v>488.64</v>
      </c>
      <c s="29" r="V1611">
        <f>IF((U1611=0),0,(S1611/U1611))</f>
        <v>0.966130484610347</v>
      </c>
      <c s="28" r="X1611">
        <f>(AA1611+AB1611)*AC1611</f>
        <v>15.27</v>
      </c>
      <c s="10" r="Y1611"/>
      <c s="22" r="AA1611">
        <v>15.13</v>
      </c>
      <c s="22" r="AB1611">
        <v>0.14</v>
      </c>
      <c s="22" r="AC1611">
        <v>1</v>
      </c>
      <c s="22" r="AD1611">
        <v>0.966123</v>
      </c>
    </row>
    <row customHeight="1" r="1612" ht="12.0">
      <c s="13" r="A1612">
        <v>41342.0833333333</v>
      </c>
      <c s="16" r="B1612">
        <v>41342.0833333333</v>
      </c>
      <c s="13" r="C1612">
        <f>A1612+TIME(5,0,0)</f>
        <v>41342.2916666667</v>
      </c>
      <c s="17" r="D1612">
        <f>DATE(YEAR(C1612),MONTH(C1612),DAY(C1612))</f>
        <v>41342</v>
      </c>
      <c s="18" r="E1612">
        <f>HOUR(C1612)</f>
        <v>7</v>
      </c>
      <c t="str" s="18" r="F1612">
        <f>CONCATENATE("LMsched:",(H1612*1000))</f>
        <v>LMsched:32000</v>
      </c>
      <c s="11" r="G1612">
        <v>32</v>
      </c>
      <c s="6" r="H1612">
        <v>32</v>
      </c>
      <c s="25" r="I1612">
        <v>0</v>
      </c>
      <c t="str" s="18" r="J1612">
        <f>CONCATENATE("LMbid:",(G1612*1000))</f>
        <v>LMbid:32000</v>
      </c>
      <c t="str" s="18" r="K1612">
        <f>CONCATENATE("LMUnscheduled:",(I1612*1000))</f>
        <v>LMUnscheduled:0</v>
      </c>
      <c t="str" s="18" r="L1612">
        <f>CONCATENATE("LMPlanned:",(N1612*1000))</f>
        <v>LMPlanned:0</v>
      </c>
      <c t="str" s="18" r="M1612">
        <f>CONCATENATE("LMSettled:",(P1612*1000))</f>
        <v>LMSettled:32000</v>
      </c>
      <c s="25" r="N1612">
        <v>0</v>
      </c>
      <c s="24" r="O1612"/>
      <c s="6" r="P1612">
        <v>32</v>
      </c>
      <c s="10" r="Q1612">
        <v>0</v>
      </c>
      <c s="28" r="R1612">
        <v>0</v>
      </c>
      <c s="28" r="S1612">
        <v>751.03</v>
      </c>
      <c s="10" r="T1612"/>
      <c s="20" r="U1612">
        <f>X1612*32</f>
        <v>778.24</v>
      </c>
      <c s="29" r="V1612">
        <f>IF((U1612=0),0,(S1612/U1612))</f>
        <v>0.965036492598684</v>
      </c>
      <c s="28" r="X1612">
        <f>(AA1612+AB1612)*AC1612</f>
        <v>24.32</v>
      </c>
      <c s="10" r="Y1612"/>
      <c s="22" r="AA1612">
        <v>18.04</v>
      </c>
      <c s="22" r="AB1612">
        <v>6.28</v>
      </c>
      <c s="22" r="AC1612">
        <v>1</v>
      </c>
      <c s="22" r="AD1612">
        <v>0.965034</v>
      </c>
    </row>
    <row customHeight="1" r="1613" ht="12.0">
      <c s="13" r="A1613">
        <v>41342.125</v>
      </c>
      <c s="16" r="B1613">
        <v>41342.125</v>
      </c>
      <c s="13" r="C1613">
        <f>A1613+TIME(5,0,0)</f>
        <v>41342.3333333333</v>
      </c>
      <c s="17" r="D1613">
        <f>DATE(YEAR(C1613),MONTH(C1613),DAY(C1613))</f>
        <v>41342</v>
      </c>
      <c s="18" r="E1613">
        <f>HOUR(C1613)</f>
        <v>8</v>
      </c>
      <c t="str" s="18" r="F1613">
        <f>CONCATENATE("LMsched:",(H1613*1000))</f>
        <v>LMsched:32000</v>
      </c>
      <c s="11" r="G1613">
        <v>32</v>
      </c>
      <c s="6" r="H1613">
        <v>32</v>
      </c>
      <c s="25" r="I1613">
        <v>0</v>
      </c>
      <c t="str" s="18" r="J1613">
        <f>CONCATENATE("LMbid:",(G1613*1000))</f>
        <v>LMbid:32000</v>
      </c>
      <c t="str" s="18" r="K1613">
        <f>CONCATENATE("LMUnscheduled:",(I1613*1000))</f>
        <v>LMUnscheduled:0</v>
      </c>
      <c t="str" s="18" r="L1613">
        <f>CONCATENATE("LMPlanned:",(N1613*1000))</f>
        <v>LMPlanned:0</v>
      </c>
      <c t="str" s="18" r="M1613">
        <f>CONCATENATE("LMSettled:",(P1613*1000))</f>
        <v>LMSettled:32000</v>
      </c>
      <c s="25" r="N1613">
        <v>0</v>
      </c>
      <c s="24" r="O1613"/>
      <c s="6" r="P1613">
        <v>32</v>
      </c>
      <c s="10" r="Q1613">
        <v>0</v>
      </c>
      <c s="28" r="R1613">
        <v>0</v>
      </c>
      <c s="28" r="S1613">
        <v>541.75</v>
      </c>
      <c s="10" r="T1613"/>
      <c s="20" r="U1613">
        <f>X1613*32</f>
        <v>558.72</v>
      </c>
      <c s="29" r="V1613">
        <f>IF((U1613=0),0,(S1613/U1613))</f>
        <v>0.969627004581901</v>
      </c>
      <c s="28" r="X1613">
        <f>(AA1613+AB1613)*AC1613</f>
        <v>17.46</v>
      </c>
      <c s="10" r="Y1613"/>
      <c s="22" r="AA1613">
        <v>11.35</v>
      </c>
      <c s="22" r="AB1613">
        <v>6.11</v>
      </c>
      <c s="22" r="AC1613">
        <v>1</v>
      </c>
      <c s="22" r="AD1613">
        <v>0.969631</v>
      </c>
    </row>
    <row customHeight="1" r="1614" ht="12.0">
      <c s="13" r="A1614">
        <v>41342.1666666667</v>
      </c>
      <c s="16" r="B1614">
        <v>41342.1666666667</v>
      </c>
      <c s="13" r="C1614">
        <f>A1614+TIME(5,0,0)</f>
        <v>41342.375</v>
      </c>
      <c s="17" r="D1614">
        <f>DATE(YEAR(C1614),MONTH(C1614),DAY(C1614))</f>
        <v>41342</v>
      </c>
      <c s="18" r="E1614">
        <f>HOUR(C1614)</f>
        <v>9</v>
      </c>
      <c t="str" s="18" r="F1614">
        <f>CONCATENATE("LMsched:",(H1614*1000))</f>
        <v>LMsched:32000</v>
      </c>
      <c s="11" r="G1614">
        <v>32</v>
      </c>
      <c s="6" r="H1614">
        <v>32</v>
      </c>
      <c s="25" r="I1614">
        <v>0</v>
      </c>
      <c t="str" s="18" r="J1614">
        <f>CONCATENATE("LMbid:",(G1614*1000))</f>
        <v>LMbid:32000</v>
      </c>
      <c t="str" s="18" r="K1614">
        <f>CONCATENATE("LMUnscheduled:",(I1614*1000))</f>
        <v>LMUnscheduled:0</v>
      </c>
      <c t="str" s="18" r="L1614">
        <f>CONCATENATE("LMPlanned:",(N1614*1000))</f>
        <v>LMPlanned:0</v>
      </c>
      <c t="str" s="18" r="M1614">
        <f>CONCATENATE("LMSettled:",(P1614*1000))</f>
        <v>LMSettled:32000</v>
      </c>
      <c s="25" r="N1614">
        <v>0</v>
      </c>
      <c s="24" r="O1614"/>
      <c s="6" r="P1614">
        <v>32</v>
      </c>
      <c s="10" r="Q1614">
        <v>-1</v>
      </c>
      <c s="28" r="R1614">
        <v>-32.13</v>
      </c>
      <c s="28" r="S1614">
        <v>652.5</v>
      </c>
      <c s="10" r="T1614"/>
      <c s="20" r="U1614">
        <f>X1614*32</f>
        <v>677.12</v>
      </c>
      <c s="29" r="V1614">
        <f>IF((U1614=0),0,(S1614/U1614))</f>
        <v>0.963640122873346</v>
      </c>
      <c s="28" r="X1614">
        <f>(AA1614+AB1614)*AC1614</f>
        <v>21.16</v>
      </c>
      <c s="10" r="Y1614"/>
      <c s="22" r="AA1614">
        <v>15.73</v>
      </c>
      <c s="22" r="AB1614">
        <v>5.43</v>
      </c>
      <c s="22" r="AC1614">
        <v>1</v>
      </c>
      <c s="22" r="AD1614">
        <v>0.963638</v>
      </c>
    </row>
    <row customHeight="1" r="1615" ht="12.0">
      <c s="13" r="A1615">
        <v>41342.2083333333</v>
      </c>
      <c s="16" r="B1615">
        <v>41342.2083333333</v>
      </c>
      <c s="13" r="C1615">
        <f>A1615+TIME(5,0,0)</f>
        <v>41342.4166666667</v>
      </c>
      <c s="17" r="D1615">
        <f>DATE(YEAR(C1615),MONTH(C1615),DAY(C1615))</f>
        <v>41342</v>
      </c>
      <c s="18" r="E1615">
        <f>HOUR(C1615)</f>
        <v>10</v>
      </c>
      <c t="str" s="18" r="F1615">
        <f>CONCATENATE("LMsched:",(H1615*1000))</f>
        <v>LMsched:32000</v>
      </c>
      <c s="11" r="G1615">
        <v>32</v>
      </c>
      <c s="6" r="H1615">
        <v>32</v>
      </c>
      <c s="25" r="I1615">
        <v>0</v>
      </c>
      <c t="str" s="18" r="J1615">
        <f>CONCATENATE("LMbid:",(G1615*1000))</f>
        <v>LMbid:32000</v>
      </c>
      <c t="str" s="18" r="K1615">
        <f>CONCATENATE("LMUnscheduled:",(I1615*1000))</f>
        <v>LMUnscheduled:0</v>
      </c>
      <c t="str" s="18" r="L1615">
        <f>CONCATENATE("LMPlanned:",(N1615*1000))</f>
        <v>LMPlanned:0</v>
      </c>
      <c t="str" s="18" r="M1615">
        <f>CONCATENATE("LMSettled:",(P1615*1000))</f>
        <v>LMSettled:32000</v>
      </c>
      <c s="25" r="N1615">
        <v>0</v>
      </c>
      <c s="24" r="O1615"/>
      <c s="6" r="P1615">
        <v>32</v>
      </c>
      <c s="10" r="Q1615">
        <v>-2</v>
      </c>
      <c s="28" r="R1615">
        <v>-65.02</v>
      </c>
      <c s="28" r="S1615">
        <v>413.84</v>
      </c>
      <c s="10" r="T1615"/>
      <c s="20" r="U1615">
        <f>X1615*32</f>
        <v>426.24</v>
      </c>
      <c s="29" r="V1615">
        <f>IF((U1615=0),0,(S1615/U1615))</f>
        <v>0.970908408408408</v>
      </c>
      <c s="28" r="X1615">
        <f>(AA1615+AB1615)*AC1615</f>
        <v>13.32</v>
      </c>
      <c s="10" r="Y1615"/>
      <c s="22" r="AA1615">
        <v>7.07</v>
      </c>
      <c s="22" r="AB1615">
        <v>6.25</v>
      </c>
      <c s="22" r="AC1615">
        <v>1</v>
      </c>
      <c s="22" r="AD1615">
        <v>0.970897</v>
      </c>
    </row>
    <row customHeight="1" r="1616" ht="12.0">
      <c s="13" r="A1616">
        <v>41342.25</v>
      </c>
      <c s="16" r="B1616">
        <v>41342.25</v>
      </c>
      <c s="13" r="C1616">
        <f>A1616+TIME(5,0,0)</f>
        <v>41342.4583333333</v>
      </c>
      <c s="17" r="D1616">
        <f>DATE(YEAR(C1616),MONTH(C1616),DAY(C1616))</f>
        <v>41342</v>
      </c>
      <c s="18" r="E1616">
        <f>HOUR(C1616)</f>
        <v>11</v>
      </c>
      <c t="str" s="18" r="F1616">
        <f>CONCATENATE("LMsched:",(H1616*1000))</f>
        <v>LMsched:32000</v>
      </c>
      <c s="11" r="G1616">
        <v>32</v>
      </c>
      <c s="6" r="H1616">
        <v>32</v>
      </c>
      <c s="25" r="I1616">
        <v>0</v>
      </c>
      <c t="str" s="18" r="J1616">
        <f>CONCATENATE("LMbid:",(G1616*1000))</f>
        <v>LMbid:32000</v>
      </c>
      <c t="str" s="18" r="K1616">
        <f>CONCATENATE("LMUnscheduled:",(I1616*1000))</f>
        <v>LMUnscheduled:0</v>
      </c>
      <c t="str" s="18" r="L1616">
        <f>CONCATENATE("LMPlanned:",(N1616*1000))</f>
        <v>LMPlanned:0</v>
      </c>
      <c t="str" s="18" r="M1616">
        <f>CONCATENATE("LMSettled:",(P1616*1000))</f>
        <v>LMSettled:32000</v>
      </c>
      <c s="25" r="N1616">
        <v>0</v>
      </c>
      <c s="24" r="O1616"/>
      <c s="6" r="P1616">
        <v>32</v>
      </c>
      <c s="10" r="Q1616">
        <v>-1</v>
      </c>
      <c s="28" r="R1616">
        <v>-38.86</v>
      </c>
      <c s="28" r="S1616">
        <v>748.53</v>
      </c>
      <c s="10" r="T1616"/>
      <c s="20" r="U1616">
        <f>X1616*32</f>
        <v>764.16</v>
      </c>
      <c s="29" r="V1616">
        <f>IF((U1616=0),0,(S1616/U1616))</f>
        <v>0.979546168341708</v>
      </c>
      <c s="28" r="X1616">
        <f>(AA1616+AB1616)*AC1616</f>
        <v>23.88</v>
      </c>
      <c s="10" r="Y1616"/>
      <c s="22" r="AA1616">
        <v>16.87</v>
      </c>
      <c s="22" r="AB1616">
        <v>7.01</v>
      </c>
      <c s="22" r="AC1616">
        <v>1</v>
      </c>
      <c s="22" r="AD1616">
        <v>0.979542</v>
      </c>
    </row>
    <row customHeight="1" r="1617" ht="12.0">
      <c s="13" r="A1617">
        <v>41342.2916666667</v>
      </c>
      <c s="16" r="B1617">
        <v>41342.2916666667</v>
      </c>
      <c s="13" r="C1617">
        <f>A1617+TIME(5,0,0)</f>
        <v>41342.5</v>
      </c>
      <c s="17" r="D1617">
        <f>DATE(YEAR(C1617),MONTH(C1617),DAY(C1617))</f>
        <v>41342</v>
      </c>
      <c s="18" r="E1617">
        <f>HOUR(C1617)</f>
        <v>12</v>
      </c>
      <c t="str" s="18" r="F1617">
        <f>CONCATENATE("LMsched:",(H1617*1000))</f>
        <v>LMsched:32000</v>
      </c>
      <c s="11" r="G1617">
        <v>32</v>
      </c>
      <c s="6" r="H1617">
        <v>32</v>
      </c>
      <c s="25" r="I1617">
        <v>0</v>
      </c>
      <c t="str" s="18" r="J1617">
        <f>CONCATENATE("LMbid:",(G1617*1000))</f>
        <v>LMbid:32000</v>
      </c>
      <c t="str" s="18" r="K1617">
        <f>CONCATENATE("LMUnscheduled:",(I1617*1000))</f>
        <v>LMUnscheduled:0</v>
      </c>
      <c t="str" s="18" r="L1617">
        <f>CONCATENATE("LMPlanned:",(N1617*1000))</f>
        <v>LMPlanned:0</v>
      </c>
      <c t="str" s="18" r="M1617">
        <f>CONCATENATE("LMSettled:",(P1617*1000))</f>
        <v>LMSettled:32000</v>
      </c>
      <c s="25" r="N1617">
        <v>0</v>
      </c>
      <c s="24" r="O1617"/>
      <c s="6" r="P1617">
        <v>32</v>
      </c>
      <c s="10" r="Q1617">
        <v>-2</v>
      </c>
      <c s="28" r="R1617">
        <v>-70.62</v>
      </c>
      <c s="28" r="S1617">
        <v>323.6</v>
      </c>
      <c s="10" r="T1617"/>
      <c s="20" r="U1617">
        <f>X1617*32</f>
        <v>341.76</v>
      </c>
      <c s="29" r="V1617">
        <f>IF((U1617=0),0,(S1617/U1617))</f>
        <v>0.94686329588015</v>
      </c>
      <c s="28" r="X1617">
        <f>(AA1617+AB1617)*AC1617</f>
        <v>10.68</v>
      </c>
      <c s="10" r="Y1617"/>
      <c s="22" r="AA1617">
        <v>6.87</v>
      </c>
      <c s="22" r="AB1617">
        <v>3.81</v>
      </c>
      <c s="22" r="AC1617">
        <v>1</v>
      </c>
      <c s="22" r="AD1617">
        <v>0.94686</v>
      </c>
    </row>
    <row customHeight="1" r="1618" ht="12.0">
      <c s="13" r="A1618">
        <v>41342.3333333333</v>
      </c>
      <c s="16" r="B1618">
        <v>41342.3333333333</v>
      </c>
      <c s="13" r="C1618">
        <f>A1618+TIME(5,0,0)</f>
        <v>41342.5416666667</v>
      </c>
      <c s="17" r="D1618">
        <f>DATE(YEAR(C1618),MONTH(C1618),DAY(C1618))</f>
        <v>41342</v>
      </c>
      <c s="18" r="E1618">
        <f>HOUR(C1618)</f>
        <v>13</v>
      </c>
      <c t="str" s="18" r="F1618">
        <f>CONCATENATE("LMsched:",(H1618*1000))</f>
        <v>LMsched:32000</v>
      </c>
      <c s="11" r="G1618">
        <v>32</v>
      </c>
      <c s="6" r="H1618">
        <v>32</v>
      </c>
      <c s="25" r="I1618">
        <v>0</v>
      </c>
      <c t="str" s="18" r="J1618">
        <f>CONCATENATE("LMbid:",(G1618*1000))</f>
        <v>LMbid:32000</v>
      </c>
      <c t="str" s="18" r="K1618">
        <f>CONCATENATE("LMUnscheduled:",(I1618*1000))</f>
        <v>LMUnscheduled:0</v>
      </c>
      <c t="str" s="18" r="L1618">
        <f>CONCATENATE("LMPlanned:",(N1618*1000))</f>
        <v>LMPlanned:0</v>
      </c>
      <c t="str" s="18" r="M1618">
        <f>CONCATENATE("LMSettled:",(P1618*1000))</f>
        <v>LMSettled:32000</v>
      </c>
      <c s="25" r="N1618">
        <v>0</v>
      </c>
      <c s="24" r="O1618"/>
      <c s="6" r="P1618">
        <v>32</v>
      </c>
      <c s="10" r="Q1618">
        <v>0</v>
      </c>
      <c s="28" r="R1618">
        <v>0</v>
      </c>
      <c s="28" r="S1618">
        <v>580.54</v>
      </c>
      <c s="10" r="T1618"/>
      <c s="20" r="U1618">
        <f>X1618*32</f>
        <v>607.36</v>
      </c>
      <c s="29" r="V1618">
        <f>IF((U1618=0),0,(S1618/U1618))</f>
        <v>0.95584167544784</v>
      </c>
      <c s="28" r="X1618">
        <f>(AA1618+AB1618)*AC1618</f>
        <v>18.98</v>
      </c>
      <c s="10" r="Y1618"/>
      <c s="22" r="AA1618">
        <v>14.65</v>
      </c>
      <c s="22" r="AB1618">
        <v>4.33</v>
      </c>
      <c s="22" r="AC1618">
        <v>1</v>
      </c>
      <c s="22" r="AD1618">
        <v>0.955834</v>
      </c>
    </row>
    <row customHeight="1" r="1619" ht="12.0">
      <c s="13" r="A1619">
        <v>41342.375</v>
      </c>
      <c s="16" r="B1619">
        <v>41342.375</v>
      </c>
      <c s="13" r="C1619">
        <f>A1619+TIME(5,0,0)</f>
        <v>41342.5833333333</v>
      </c>
      <c s="17" r="D1619">
        <f>DATE(YEAR(C1619),MONTH(C1619),DAY(C1619))</f>
        <v>41342</v>
      </c>
      <c s="18" r="E1619">
        <f>HOUR(C1619)</f>
        <v>14</v>
      </c>
      <c t="str" s="18" r="F1619">
        <f>CONCATENATE("LMsched:",(H1619*1000))</f>
        <v>LMsched:32000</v>
      </c>
      <c s="11" r="G1619">
        <v>32</v>
      </c>
      <c s="6" r="H1619">
        <v>32</v>
      </c>
      <c s="25" r="I1619">
        <v>0</v>
      </c>
      <c t="str" s="18" r="J1619">
        <f>CONCATENATE("LMbid:",(G1619*1000))</f>
        <v>LMbid:32000</v>
      </c>
      <c t="str" s="18" r="K1619">
        <f>CONCATENATE("LMUnscheduled:",(I1619*1000))</f>
        <v>LMUnscheduled:0</v>
      </c>
      <c t="str" s="18" r="L1619">
        <f>CONCATENATE("LMPlanned:",(N1619*1000))</f>
        <v>LMPlanned:0</v>
      </c>
      <c t="str" s="18" r="M1619">
        <f>CONCATENATE("LMSettled:",(P1619*1000))</f>
        <v>LMSettled:32000</v>
      </c>
      <c s="25" r="N1619">
        <v>0</v>
      </c>
      <c s="24" r="O1619"/>
      <c s="6" r="P1619">
        <v>32</v>
      </c>
      <c s="10" r="Q1619">
        <v>-1</v>
      </c>
      <c s="28" r="R1619">
        <v>-37.25</v>
      </c>
      <c s="28" r="S1619">
        <v>689.67</v>
      </c>
      <c s="10" r="T1619"/>
      <c s="20" r="U1619">
        <f>X1619*32</f>
        <v>708.48</v>
      </c>
      <c s="29" r="V1619">
        <f>IF((U1619=0),0,(S1619/U1619))</f>
        <v>0.973450203252032</v>
      </c>
      <c s="28" r="X1619">
        <f>(AA1619+AB1619)*AC1619</f>
        <v>22.14</v>
      </c>
      <c s="10" r="Y1619"/>
      <c s="22" r="AA1619">
        <v>16.3</v>
      </c>
      <c s="22" r="AB1619">
        <v>5.84</v>
      </c>
      <c s="22" r="AC1619">
        <v>1</v>
      </c>
      <c s="22" r="AD1619">
        <v>0.973451</v>
      </c>
    </row>
    <row customHeight="1" r="1620" ht="12.0">
      <c s="13" r="A1620">
        <v>41342.4166666667</v>
      </c>
      <c s="16" r="B1620">
        <v>41342.4166666667</v>
      </c>
      <c s="13" r="C1620">
        <f>A1620+TIME(5,0,0)</f>
        <v>41342.625</v>
      </c>
      <c s="17" r="D1620">
        <f>DATE(YEAR(C1620),MONTH(C1620),DAY(C1620))</f>
        <v>41342</v>
      </c>
      <c s="18" r="E1620">
        <f>HOUR(C1620)</f>
        <v>15</v>
      </c>
      <c t="str" s="18" r="F1620">
        <f>CONCATENATE("LMsched:",(H1620*1000))</f>
        <v>LMsched:32000</v>
      </c>
      <c s="11" r="G1620">
        <v>32</v>
      </c>
      <c s="6" r="H1620">
        <v>32</v>
      </c>
      <c s="25" r="I1620">
        <v>0</v>
      </c>
      <c t="str" s="18" r="J1620">
        <f>CONCATENATE("LMbid:",(G1620*1000))</f>
        <v>LMbid:32000</v>
      </c>
      <c t="str" s="18" r="K1620">
        <f>CONCATENATE("LMUnscheduled:",(I1620*1000))</f>
        <v>LMUnscheduled:0</v>
      </c>
      <c t="str" s="18" r="L1620">
        <f>CONCATENATE("LMPlanned:",(N1620*1000))</f>
        <v>LMPlanned:0</v>
      </c>
      <c t="str" s="18" r="M1620">
        <f>CONCATENATE("LMSettled:",(P1620*1000))</f>
        <v>LMSettled:32000</v>
      </c>
      <c s="25" r="N1620">
        <v>0</v>
      </c>
      <c s="24" r="O1620"/>
      <c s="6" r="P1620">
        <v>32</v>
      </c>
      <c s="10" r="Q1620">
        <v>-1</v>
      </c>
      <c s="28" r="R1620">
        <v>-34.75</v>
      </c>
      <c s="28" r="S1620">
        <v>664.04</v>
      </c>
      <c s="10" r="T1620"/>
      <c s="20" r="U1620">
        <f>X1620*32</f>
        <v>687.04</v>
      </c>
      <c s="29" r="V1620">
        <f>IF((U1620=0),0,(S1620/U1620))</f>
        <v>0.966523055426176</v>
      </c>
      <c s="28" r="X1620">
        <f>(AA1620+AB1620)*AC1620</f>
        <v>21.47</v>
      </c>
      <c s="10" r="Y1620"/>
      <c s="22" r="AA1620">
        <v>15.69</v>
      </c>
      <c s="22" r="AB1620">
        <v>5.78</v>
      </c>
      <c s="22" r="AC1620">
        <v>1</v>
      </c>
      <c s="22" r="AD1620">
        <v>0.966523</v>
      </c>
    </row>
    <row customHeight="1" r="1621" ht="12.0">
      <c s="13" r="A1621">
        <v>41342.4583333333</v>
      </c>
      <c s="16" r="B1621">
        <v>41342.4583333333</v>
      </c>
      <c s="13" r="C1621">
        <f>A1621+TIME(5,0,0)</f>
        <v>41342.6666666667</v>
      </c>
      <c s="17" r="D1621">
        <f>DATE(YEAR(C1621),MONTH(C1621),DAY(C1621))</f>
        <v>41342</v>
      </c>
      <c s="18" r="E1621">
        <f>HOUR(C1621)</f>
        <v>16</v>
      </c>
      <c t="str" s="18" r="F1621">
        <f>CONCATENATE("LMsched:",(H1621*1000))</f>
        <v>LMsched:32000</v>
      </c>
      <c s="11" r="G1621">
        <v>32</v>
      </c>
      <c s="6" r="H1621">
        <v>32</v>
      </c>
      <c s="25" r="I1621">
        <v>0</v>
      </c>
      <c t="str" s="18" r="J1621">
        <f>CONCATENATE("LMbid:",(G1621*1000))</f>
        <v>LMbid:32000</v>
      </c>
      <c t="str" s="18" r="K1621">
        <f>CONCATENATE("LMUnscheduled:",(I1621*1000))</f>
        <v>LMUnscheduled:0</v>
      </c>
      <c t="str" s="18" r="L1621">
        <f>CONCATENATE("LMPlanned:",(N1621*1000))</f>
        <v>LMPlanned:0</v>
      </c>
      <c t="str" s="18" r="M1621">
        <f>CONCATENATE("LMSettled:",(P1621*1000))</f>
        <v>LMSettled:32000</v>
      </c>
      <c s="25" r="N1621">
        <v>0</v>
      </c>
      <c s="24" r="O1621"/>
      <c s="6" r="P1621">
        <v>32</v>
      </c>
      <c s="10" r="Q1621">
        <v>-2</v>
      </c>
      <c s="28" r="R1621">
        <v>-63.84</v>
      </c>
      <c s="28" r="S1621">
        <v>598.78</v>
      </c>
      <c s="10" r="T1621"/>
      <c s="20" r="U1621">
        <f>X1621*32</f>
        <v>618.56</v>
      </c>
      <c s="29" r="V1621">
        <f>IF((U1621=0),0,(S1621/U1621))</f>
        <v>0.968022503879979</v>
      </c>
      <c s="28" r="X1621">
        <f>(AA1621+AB1621)*AC1621</f>
        <v>19.33</v>
      </c>
      <c s="10" r="Y1621"/>
      <c s="22" r="AA1621">
        <v>13.9</v>
      </c>
      <c s="22" r="AB1621">
        <v>5.43</v>
      </c>
      <c s="22" r="AC1621">
        <v>1</v>
      </c>
      <c s="22" r="AD1621">
        <v>0.968023</v>
      </c>
    </row>
    <row customHeight="1" r="1622" ht="12.0">
      <c s="13" r="A1622">
        <v>41342.5</v>
      </c>
      <c s="16" r="B1622">
        <v>41342.5</v>
      </c>
      <c s="13" r="C1622">
        <f>A1622+TIME(5,0,0)</f>
        <v>41342.7083333333</v>
      </c>
      <c s="17" r="D1622">
        <f>DATE(YEAR(C1622),MONTH(C1622),DAY(C1622))</f>
        <v>41342</v>
      </c>
      <c s="18" r="E1622">
        <f>HOUR(C1622)</f>
        <v>17</v>
      </c>
      <c t="str" s="18" r="F1622">
        <f>CONCATENATE("LMsched:",(H1622*1000))</f>
        <v>LMsched:32000</v>
      </c>
      <c s="11" r="G1622">
        <v>32</v>
      </c>
      <c s="6" r="H1622">
        <v>32</v>
      </c>
      <c s="25" r="I1622">
        <v>0</v>
      </c>
      <c t="str" s="18" r="J1622">
        <f>CONCATENATE("LMbid:",(G1622*1000))</f>
        <v>LMbid:32000</v>
      </c>
      <c t="str" s="18" r="K1622">
        <f>CONCATENATE("LMUnscheduled:",(I1622*1000))</f>
        <v>LMUnscheduled:0</v>
      </c>
      <c t="str" s="18" r="L1622">
        <f>CONCATENATE("LMPlanned:",(N1622*1000))</f>
        <v>LMPlanned:0</v>
      </c>
      <c t="str" s="18" r="M1622">
        <f>CONCATENATE("LMSettled:",(P1622*1000))</f>
        <v>LMSettled:32000</v>
      </c>
      <c s="25" r="N1622">
        <v>0</v>
      </c>
      <c s="24" r="O1622"/>
      <c s="6" r="P1622">
        <v>32</v>
      </c>
      <c s="10" r="Q1622">
        <v>-1</v>
      </c>
      <c s="28" r="R1622">
        <v>-29.06</v>
      </c>
      <c s="28" r="S1622">
        <v>648.43</v>
      </c>
      <c s="10" r="T1622"/>
      <c s="20" r="U1622">
        <f>X1622*32</f>
        <v>670.4</v>
      </c>
      <c s="29" r="V1622">
        <f>IF((U1622=0),0,(S1622/U1622))</f>
        <v>0.967228520286396</v>
      </c>
      <c s="28" r="X1622">
        <f>(AA1622+AB1622)*AC1622</f>
        <v>20.95</v>
      </c>
      <c s="10" r="Y1622"/>
      <c s="22" r="AA1622">
        <v>14.86</v>
      </c>
      <c s="22" r="AB1622">
        <v>6.09</v>
      </c>
      <c s="22" r="AC1622">
        <v>1</v>
      </c>
      <c s="22" r="AD1622">
        <v>0.967235</v>
      </c>
    </row>
    <row customHeight="1" r="1623" ht="12.0">
      <c s="13" r="A1623">
        <v>41342.5416666667</v>
      </c>
      <c s="16" r="B1623">
        <v>41342.5416666667</v>
      </c>
      <c s="13" r="C1623">
        <f>A1623+TIME(5,0,0)</f>
        <v>41342.75</v>
      </c>
      <c s="17" r="D1623">
        <f>DATE(YEAR(C1623),MONTH(C1623),DAY(C1623))</f>
        <v>41342</v>
      </c>
      <c s="18" r="E1623">
        <f>HOUR(C1623)</f>
        <v>18</v>
      </c>
      <c t="str" s="18" r="F1623">
        <f>CONCATENATE("LMsched:",(H1623*1000))</f>
        <v>LMsched:32000</v>
      </c>
      <c s="11" r="G1623">
        <v>32</v>
      </c>
      <c s="6" r="H1623">
        <v>32</v>
      </c>
      <c s="25" r="I1623">
        <v>0</v>
      </c>
      <c t="str" s="18" r="J1623">
        <f>CONCATENATE("LMbid:",(G1623*1000))</f>
        <v>LMbid:32000</v>
      </c>
      <c t="str" s="18" r="K1623">
        <f>CONCATENATE("LMUnscheduled:",(I1623*1000))</f>
        <v>LMUnscheduled:0</v>
      </c>
      <c t="str" s="18" r="L1623">
        <f>CONCATENATE("LMPlanned:",(N1623*1000))</f>
        <v>LMPlanned:0</v>
      </c>
      <c t="str" s="18" r="M1623">
        <f>CONCATENATE("LMSettled:",(P1623*1000))</f>
        <v>LMSettled:32000</v>
      </c>
      <c s="25" r="N1623">
        <v>0</v>
      </c>
      <c s="24" r="O1623"/>
      <c s="6" r="P1623">
        <v>32</v>
      </c>
      <c s="10" r="Q1623">
        <v>-1</v>
      </c>
      <c s="28" r="R1623">
        <v>-26.94</v>
      </c>
      <c s="28" r="S1623">
        <v>736.5</v>
      </c>
      <c s="10" r="T1623"/>
      <c s="20" r="U1623">
        <f>X1623*32</f>
        <v>770.56</v>
      </c>
      <c s="29" r="V1623">
        <f>IF((U1623=0),0,(S1623/U1623))</f>
        <v>0.955798380398671</v>
      </c>
      <c s="28" r="X1623">
        <f>(AA1623+AB1623)*AC1623</f>
        <v>24.08</v>
      </c>
      <c s="10" r="Y1623"/>
      <c s="22" r="AA1623">
        <v>17.15</v>
      </c>
      <c s="22" r="AB1623">
        <v>6.93</v>
      </c>
      <c s="22" r="AC1623">
        <v>1</v>
      </c>
      <c s="22" r="AD1623">
        <v>0.955794</v>
      </c>
    </row>
    <row customHeight="1" r="1624" ht="12.0">
      <c s="13" r="A1624">
        <v>41342.5833333333</v>
      </c>
      <c s="16" r="B1624">
        <v>41342.5833333333</v>
      </c>
      <c s="13" r="C1624">
        <f>A1624+TIME(5,0,0)</f>
        <v>41342.7916666667</v>
      </c>
      <c s="17" r="D1624">
        <f>DATE(YEAR(C1624),MONTH(C1624),DAY(C1624))</f>
        <v>41342</v>
      </c>
      <c s="18" r="E1624">
        <f>HOUR(C1624)</f>
        <v>19</v>
      </c>
      <c t="str" s="18" r="F1624">
        <f>CONCATENATE("LMsched:",(H1624*1000))</f>
        <v>LMsched:32000</v>
      </c>
      <c s="11" r="G1624">
        <v>32</v>
      </c>
      <c s="6" r="H1624">
        <v>32</v>
      </c>
      <c s="25" r="I1624">
        <v>0</v>
      </c>
      <c t="str" s="18" r="J1624">
        <f>CONCATENATE("LMbid:",(G1624*1000))</f>
        <v>LMbid:32000</v>
      </c>
      <c t="str" s="18" r="K1624">
        <f>CONCATENATE("LMUnscheduled:",(I1624*1000))</f>
        <v>LMUnscheduled:0</v>
      </c>
      <c t="str" s="18" r="L1624">
        <f>CONCATENATE("LMPlanned:",(N1624*1000))</f>
        <v>LMPlanned:0</v>
      </c>
      <c t="str" s="18" r="M1624">
        <f>CONCATENATE("LMSettled:",(P1624*1000))</f>
        <v>LMSettled:32000</v>
      </c>
      <c s="25" r="N1624">
        <v>0</v>
      </c>
      <c s="24" r="O1624"/>
      <c s="6" r="P1624">
        <v>32</v>
      </c>
      <c s="10" r="Q1624">
        <v>-2</v>
      </c>
      <c s="28" r="R1624">
        <v>-52.02</v>
      </c>
      <c s="28" r="S1624">
        <v>785.82</v>
      </c>
      <c s="10" r="T1624"/>
      <c s="20" r="U1624">
        <f>X1624*32</f>
        <v>844.8</v>
      </c>
      <c s="29" r="V1624">
        <f>IF((U1624=0),0,(S1624/U1624))</f>
        <v>0.930184659090909</v>
      </c>
      <c s="28" r="X1624">
        <f>(AA1624+AB1624)*AC1624</f>
        <v>26.4</v>
      </c>
      <c s="10" r="Y1624"/>
      <c s="22" r="AA1624">
        <v>19.98</v>
      </c>
      <c s="22" r="AB1624">
        <v>6.42</v>
      </c>
      <c s="22" r="AC1624">
        <v>1</v>
      </c>
      <c s="22" r="AD1624">
        <v>0.930187</v>
      </c>
    </row>
    <row customHeight="1" r="1625" ht="12.0">
      <c s="13" r="A1625">
        <v>41342.625</v>
      </c>
      <c s="16" r="B1625">
        <v>41342.625</v>
      </c>
      <c s="13" r="C1625">
        <f>A1625+TIME(5,0,0)</f>
        <v>41342.8333333333</v>
      </c>
      <c s="17" r="D1625">
        <f>DATE(YEAR(C1625),MONTH(C1625),DAY(C1625))</f>
        <v>41342</v>
      </c>
      <c s="18" r="E1625">
        <f>HOUR(C1625)</f>
        <v>20</v>
      </c>
      <c t="str" s="18" r="F1625">
        <f>CONCATENATE("LMsched:",(H1625*1000))</f>
        <v>LMsched:32000</v>
      </c>
      <c s="11" r="G1625">
        <v>32</v>
      </c>
      <c s="6" r="H1625">
        <v>32</v>
      </c>
      <c s="25" r="I1625">
        <v>0</v>
      </c>
      <c t="str" s="18" r="J1625">
        <f>CONCATENATE("LMbid:",(G1625*1000))</f>
        <v>LMbid:32000</v>
      </c>
      <c t="str" s="18" r="K1625">
        <f>CONCATENATE("LMUnscheduled:",(I1625*1000))</f>
        <v>LMUnscheduled:0</v>
      </c>
      <c t="str" s="18" r="L1625">
        <f>CONCATENATE("LMPlanned:",(N1625*1000))</f>
        <v>LMPlanned:0</v>
      </c>
      <c t="str" s="18" r="M1625">
        <f>CONCATENATE("LMSettled:",(P1625*1000))</f>
        <v>LMSettled:32000</v>
      </c>
      <c s="25" r="N1625">
        <v>0</v>
      </c>
      <c s="24" r="O1625"/>
      <c s="6" r="P1625">
        <v>32</v>
      </c>
      <c s="10" r="Q1625">
        <v>-1</v>
      </c>
      <c s="28" r="R1625">
        <v>-24.86</v>
      </c>
      <c s="28" r="S1625">
        <v>738.3</v>
      </c>
      <c s="10" r="T1625"/>
      <c s="20" r="U1625">
        <f>X1625*32</f>
        <v>785.6</v>
      </c>
      <c s="29" r="V1625">
        <f>IF((U1625=0),0,(S1625/U1625))</f>
        <v>0.939791242362526</v>
      </c>
      <c s="28" r="X1625">
        <f>(AA1625+AB1625)*AC1625</f>
        <v>24.55</v>
      </c>
      <c s="10" r="Y1625"/>
      <c s="22" r="AA1625">
        <v>16.54</v>
      </c>
      <c s="22" r="AB1625">
        <v>8.01</v>
      </c>
      <c s="22" r="AC1625">
        <v>1</v>
      </c>
      <c s="22" r="AD1625">
        <v>0.939797</v>
      </c>
    </row>
    <row customHeight="1" r="1626" ht="12.0">
      <c s="13" r="A1626">
        <v>41342.6666666667</v>
      </c>
      <c s="16" r="B1626">
        <v>41342.6666666667</v>
      </c>
      <c s="13" r="C1626">
        <f>A1626+TIME(5,0,0)</f>
        <v>41342.875</v>
      </c>
      <c s="17" r="D1626">
        <f>DATE(YEAR(C1626),MONTH(C1626),DAY(C1626))</f>
        <v>41342</v>
      </c>
      <c s="18" r="E1626">
        <f>HOUR(C1626)</f>
        <v>21</v>
      </c>
      <c t="str" s="18" r="F1626">
        <f>CONCATENATE("LMsched:",(H1626*1000))</f>
        <v>LMsched:32000</v>
      </c>
      <c s="11" r="G1626">
        <v>32</v>
      </c>
      <c s="6" r="H1626">
        <v>32</v>
      </c>
      <c s="25" r="I1626">
        <v>0</v>
      </c>
      <c t="str" s="18" r="J1626">
        <f>CONCATENATE("LMbid:",(G1626*1000))</f>
        <v>LMbid:32000</v>
      </c>
      <c t="str" s="18" r="K1626">
        <f>CONCATENATE("LMUnscheduled:",(I1626*1000))</f>
        <v>LMUnscheduled:0</v>
      </c>
      <c t="str" s="18" r="L1626">
        <f>CONCATENATE("LMPlanned:",(N1626*1000))</f>
        <v>LMPlanned:0</v>
      </c>
      <c t="str" s="18" r="M1626">
        <f>CONCATENATE("LMSettled:",(P1626*1000))</f>
        <v>LMSettled:32000</v>
      </c>
      <c s="25" r="N1626">
        <v>0</v>
      </c>
      <c s="24" r="O1626"/>
      <c s="6" r="P1626">
        <v>32</v>
      </c>
      <c s="10" r="Q1626">
        <v>-2</v>
      </c>
      <c s="28" r="R1626">
        <v>-48.86</v>
      </c>
      <c s="28" r="S1626">
        <v>727.17</v>
      </c>
      <c s="10" r="T1626"/>
      <c s="20" r="U1626">
        <f>X1626*32</f>
        <v>764.16</v>
      </c>
      <c s="29" r="V1626">
        <f>IF((U1626=0),0,(S1626/U1626))</f>
        <v>0.951593907035176</v>
      </c>
      <c s="28" r="X1626">
        <f>(AA1626+AB1626)*AC1626</f>
        <v>23.88</v>
      </c>
      <c s="10" r="Y1626"/>
      <c s="22" r="AA1626">
        <v>16.87</v>
      </c>
      <c s="22" r="AB1626">
        <v>7.01</v>
      </c>
      <c s="22" r="AC1626">
        <v>1</v>
      </c>
      <c s="22" r="AD1626">
        <v>0.951593</v>
      </c>
    </row>
    <row customHeight="1" r="1627" ht="12.0">
      <c s="13" r="A1627">
        <v>41342.7083333333</v>
      </c>
      <c s="16" r="B1627">
        <v>41342.7083333333</v>
      </c>
      <c s="13" r="C1627">
        <f>A1627+TIME(5,0,0)</f>
        <v>41342.9166666667</v>
      </c>
      <c s="17" r="D1627">
        <f>DATE(YEAR(C1627),MONTH(C1627),DAY(C1627))</f>
        <v>41342</v>
      </c>
      <c s="18" r="E1627">
        <f>HOUR(C1627)</f>
        <v>22</v>
      </c>
      <c t="str" s="18" r="F1627">
        <f>CONCATENATE("LMsched:",(H1627*1000))</f>
        <v>LMsched:32000</v>
      </c>
      <c s="11" r="G1627">
        <v>32</v>
      </c>
      <c s="6" r="H1627">
        <v>32</v>
      </c>
      <c s="25" r="I1627">
        <v>0</v>
      </c>
      <c t="str" s="18" r="J1627">
        <f>CONCATENATE("LMbid:",(G1627*1000))</f>
        <v>LMbid:32000</v>
      </c>
      <c t="str" s="18" r="K1627">
        <f>CONCATENATE("LMUnscheduled:",(I1627*1000))</f>
        <v>LMUnscheduled:0</v>
      </c>
      <c t="str" s="18" r="L1627">
        <f>CONCATENATE("LMPlanned:",(N1627*1000))</f>
        <v>LMPlanned:0</v>
      </c>
      <c t="str" s="18" r="M1627">
        <f>CONCATENATE("LMSettled:",(P1627*1000))</f>
        <v>LMSettled:32000</v>
      </c>
      <c s="25" r="N1627">
        <v>0</v>
      </c>
      <c s="24" r="O1627"/>
      <c s="6" r="P1627">
        <v>32</v>
      </c>
      <c s="10" r="Q1627">
        <v>0</v>
      </c>
      <c s="28" r="R1627">
        <v>0</v>
      </c>
      <c s="28" r="S1627">
        <v>562.3</v>
      </c>
      <c s="10" r="T1627"/>
      <c s="20" r="U1627">
        <f>X1627*32</f>
        <v>592.96</v>
      </c>
      <c s="29" r="V1627">
        <f>IF((U1627=0),0,(S1627/U1627))</f>
        <v>0.948293308148948</v>
      </c>
      <c s="28" r="X1627">
        <f>(AA1627+AB1627)*AC1627</f>
        <v>18.53</v>
      </c>
      <c s="10" r="Y1627"/>
      <c s="22" r="AA1627">
        <v>13.02</v>
      </c>
      <c s="22" r="AB1627">
        <v>5.51</v>
      </c>
      <c s="22" r="AC1627">
        <v>1</v>
      </c>
      <c s="22" r="AD1627">
        <v>0.948297</v>
      </c>
    </row>
    <row customHeight="1" r="1628" ht="12.0">
      <c s="13" r="A1628">
        <v>41342.75</v>
      </c>
      <c s="16" r="B1628">
        <v>41342.75</v>
      </c>
      <c s="13" r="C1628">
        <f>A1628+TIME(5,0,0)</f>
        <v>41342.9583333333</v>
      </c>
      <c s="17" r="D1628">
        <f>DATE(YEAR(C1628),MONTH(C1628),DAY(C1628))</f>
        <v>41342</v>
      </c>
      <c s="18" r="E1628">
        <f>HOUR(C1628)</f>
        <v>23</v>
      </c>
      <c t="str" s="18" r="F1628">
        <f>CONCATENATE("LMsched:",(H1628*1000))</f>
        <v>LMsched:32000</v>
      </c>
      <c s="11" r="G1628">
        <v>32</v>
      </c>
      <c s="6" r="H1628">
        <v>32</v>
      </c>
      <c s="25" r="I1628">
        <v>0</v>
      </c>
      <c t="str" s="18" r="J1628">
        <f>CONCATENATE("LMbid:",(G1628*1000))</f>
        <v>LMbid:32000</v>
      </c>
      <c t="str" s="18" r="K1628">
        <f>CONCATENATE("LMUnscheduled:",(I1628*1000))</f>
        <v>LMUnscheduled:0</v>
      </c>
      <c t="str" s="18" r="L1628">
        <f>CONCATENATE("LMPlanned:",(N1628*1000))</f>
        <v>LMPlanned:0</v>
      </c>
      <c t="str" s="18" r="M1628">
        <f>CONCATENATE("LMSettled:",(P1628*1000))</f>
        <v>LMSettled:32000</v>
      </c>
      <c s="25" r="N1628">
        <v>0</v>
      </c>
      <c s="24" r="O1628"/>
      <c s="6" r="P1628">
        <v>32</v>
      </c>
      <c s="10" r="Q1628">
        <v>-1</v>
      </c>
      <c s="28" r="R1628">
        <v>-25.02</v>
      </c>
      <c s="28" r="S1628">
        <v>682.06</v>
      </c>
      <c s="10" r="T1628"/>
      <c s="20" r="U1628">
        <f>X1628*32</f>
        <v>714.88</v>
      </c>
      <c s="29" r="V1628">
        <f>IF((U1628=0),0,(S1628/U1628))</f>
        <v>0.954090196956132</v>
      </c>
      <c s="28" r="X1628">
        <f>(AA1628+AB1628)*AC1628</f>
        <v>22.34</v>
      </c>
      <c s="10" r="Y1628"/>
      <c s="22" r="AA1628">
        <v>15.36</v>
      </c>
      <c s="22" r="AB1628">
        <v>6.98</v>
      </c>
      <c s="22" r="AC1628">
        <v>1</v>
      </c>
      <c s="22" r="AD1628">
        <v>0.954085</v>
      </c>
    </row>
    <row customHeight="1" r="1629" ht="12.0">
      <c s="13" r="A1629">
        <v>41342.7916666667</v>
      </c>
      <c s="16" r="B1629">
        <v>41342.7916666667</v>
      </c>
      <c s="13" r="C1629">
        <f>A1629+TIME(5,0,0)</f>
        <v>41343</v>
      </c>
      <c s="17" r="D1629">
        <f>DATE(YEAR(C1629),MONTH(C1629),DAY(C1629))</f>
        <v>41343</v>
      </c>
      <c s="18" r="E1629">
        <f>HOUR(C1629)</f>
        <v>0</v>
      </c>
      <c t="str" s="18" r="F1629">
        <f>CONCATENATE("LMsched:",(H1629*1000))</f>
        <v>LMsched:30000</v>
      </c>
      <c s="11" r="G1629">
        <v>32</v>
      </c>
      <c s="6" r="H1629">
        <v>30</v>
      </c>
      <c s="25" r="I1629">
        <v>0</v>
      </c>
      <c t="str" s="18" r="J1629">
        <f>CONCATENATE("LMbid:",(G1629*1000))</f>
        <v>LMbid:32000</v>
      </c>
      <c t="str" s="18" r="K1629">
        <f>CONCATENATE("LMUnscheduled:",(I1629*1000))</f>
        <v>LMUnscheduled:0</v>
      </c>
      <c t="str" s="18" r="L1629">
        <f>CONCATENATE("LMPlanned:",(N1629*1000))</f>
        <v>LMPlanned:0</v>
      </c>
      <c t="str" s="18" r="M1629">
        <f>CONCATENATE("LMSettled:",(P1629*1000))</f>
        <v>LMSettled:32000</v>
      </c>
      <c s="25" r="N1629">
        <v>0</v>
      </c>
      <c s="24" r="O1629"/>
      <c s="6" r="P1629">
        <v>32</v>
      </c>
      <c s="10" r="Q1629">
        <v>-4</v>
      </c>
      <c s="28" r="R1629">
        <v>-194.4</v>
      </c>
      <c s="28" r="S1629">
        <v>1393.18</v>
      </c>
      <c s="10" r="T1629"/>
      <c s="20" r="U1629">
        <f>X1629*32</f>
        <v>1634.24</v>
      </c>
      <c s="29" r="V1629">
        <f>IF((U1629=0),0,(S1629/U1629))</f>
        <v>0.85249412570981</v>
      </c>
      <c s="28" r="X1629">
        <f>(AA1629+AB1629)*AC1629</f>
        <v>51.07</v>
      </c>
      <c s="10" r="Y1629"/>
      <c s="22" r="AA1629">
        <v>47.5</v>
      </c>
      <c s="22" r="AB1629">
        <v>3.57</v>
      </c>
      <c s="22" r="AC1629">
        <v>1</v>
      </c>
      <c s="22" r="AD1629">
        <v>0.909326</v>
      </c>
    </row>
    <row customHeight="1" r="1630" ht="12.0">
      <c s="13" r="A1630">
        <v>41342.8333333333</v>
      </c>
      <c s="16" r="B1630">
        <v>41342.8333333333</v>
      </c>
      <c s="13" r="C1630">
        <f>A1630+TIME(5,0,0)</f>
        <v>41343.0416666667</v>
      </c>
      <c s="17" r="D1630">
        <f>DATE(YEAR(C1630),MONTH(C1630),DAY(C1630))</f>
        <v>41343</v>
      </c>
      <c s="18" r="E1630">
        <f>HOUR(C1630)</f>
        <v>1</v>
      </c>
      <c t="str" s="18" r="F1630">
        <f>CONCATENATE("LMsched:",(H1630*1000))</f>
        <v>LMsched:32000</v>
      </c>
      <c s="11" r="G1630">
        <v>32</v>
      </c>
      <c s="6" r="H1630">
        <v>32</v>
      </c>
      <c s="25" r="I1630">
        <v>0</v>
      </c>
      <c t="str" s="18" r="J1630">
        <f>CONCATENATE("LMbid:",(G1630*1000))</f>
        <v>LMbid:32000</v>
      </c>
      <c t="str" s="18" r="K1630">
        <f>CONCATENATE("LMUnscheduled:",(I1630*1000))</f>
        <v>LMUnscheduled:0</v>
      </c>
      <c t="str" s="18" r="L1630">
        <f>CONCATENATE("LMPlanned:",(N1630*1000))</f>
        <v>LMPlanned:0</v>
      </c>
      <c t="str" s="18" r="M1630">
        <f>CONCATENATE("LMSettled:",(P1630*1000))</f>
        <v>LMSettled:32000</v>
      </c>
      <c s="25" r="N1630">
        <v>0</v>
      </c>
      <c s="24" r="O1630"/>
      <c s="6" r="P1630">
        <v>32</v>
      </c>
      <c s="10" r="Q1630">
        <v>1</v>
      </c>
      <c s="28" r="R1630">
        <v>29.37</v>
      </c>
      <c s="28" r="S1630">
        <v>789.02</v>
      </c>
      <c s="10" r="T1630"/>
      <c s="20" r="U1630">
        <f>X1630*32</f>
        <v>865.28</v>
      </c>
      <c s="29" r="V1630">
        <f>IF((U1630=0),0,(S1630/U1630))</f>
        <v>0.911866678994083</v>
      </c>
      <c s="28" r="X1630">
        <f>(AA1630+AB1630)*AC1630</f>
        <v>27.04</v>
      </c>
      <c s="10" r="Y1630"/>
      <c s="22" r="AA1630">
        <v>21.77</v>
      </c>
      <c s="22" r="AB1630">
        <v>5.27</v>
      </c>
      <c s="22" r="AC1630">
        <v>1</v>
      </c>
      <c s="22" r="AD1630">
        <v>0.911868</v>
      </c>
    </row>
    <row customHeight="1" r="1631" ht="12.0">
      <c s="13" r="A1631">
        <v>41342.875</v>
      </c>
      <c s="16" r="B1631">
        <v>41342.875</v>
      </c>
      <c s="13" r="C1631">
        <f>A1631+TIME(5,0,0)</f>
        <v>41343.0833333333</v>
      </c>
      <c s="17" r="D1631">
        <f>DATE(YEAR(C1631),MONTH(C1631),DAY(C1631))</f>
        <v>41343</v>
      </c>
      <c s="18" r="E1631">
        <f>HOUR(C1631)</f>
        <v>2</v>
      </c>
      <c t="str" s="18" r="F1631">
        <f>CONCATENATE("LMsched:",(H1631*1000))</f>
        <v>LMsched:32000</v>
      </c>
      <c s="11" r="G1631">
        <v>32</v>
      </c>
      <c s="6" r="H1631">
        <v>32</v>
      </c>
      <c s="25" r="I1631">
        <v>0</v>
      </c>
      <c t="str" s="18" r="J1631">
        <f>CONCATENATE("LMbid:",(G1631*1000))</f>
        <v>LMbid:32000</v>
      </c>
      <c t="str" s="18" r="K1631">
        <f>CONCATENATE("LMUnscheduled:",(I1631*1000))</f>
        <v>LMUnscheduled:0</v>
      </c>
      <c t="str" s="18" r="L1631">
        <f>CONCATENATE("LMPlanned:",(N1631*1000))</f>
        <v>LMPlanned:0</v>
      </c>
      <c t="str" s="18" r="M1631">
        <f>CONCATENATE("LMSettled:",(P1631*1000))</f>
        <v>LMSettled:32000</v>
      </c>
      <c s="25" r="N1631">
        <v>0</v>
      </c>
      <c s="24" r="O1631"/>
      <c s="6" r="P1631">
        <v>32</v>
      </c>
      <c s="10" r="Q1631">
        <v>-1</v>
      </c>
      <c s="28" r="R1631">
        <v>-28.09</v>
      </c>
      <c s="28" r="S1631">
        <v>900.68</v>
      </c>
      <c s="10" r="T1631"/>
      <c s="20" r="U1631">
        <f>X1631*32</f>
        <v>940.48</v>
      </c>
      <c s="29" r="V1631">
        <f>IF((U1631=0),0,(S1631/U1631))</f>
        <v>0.957681184076216</v>
      </c>
      <c s="28" r="X1631">
        <f>(AA1631+AB1631)*AC1631</f>
        <v>29.39</v>
      </c>
      <c s="10" r="Y1631"/>
      <c s="22" r="AA1631">
        <v>22.19</v>
      </c>
      <c s="22" r="AB1631">
        <v>7.2</v>
      </c>
      <c s="22" r="AC1631">
        <v>1</v>
      </c>
      <c s="22" r="AD1631">
        <v>0.957686</v>
      </c>
    </row>
    <row customHeight="1" r="1632" ht="12.0">
      <c s="13" r="A1632">
        <v>41342.9166666667</v>
      </c>
      <c s="16" r="B1632">
        <v>41342.9166666667</v>
      </c>
      <c s="13" r="C1632">
        <f>A1632+TIME(5,0,0)</f>
        <v>41343.125</v>
      </c>
      <c s="17" r="D1632">
        <f>DATE(YEAR(C1632),MONTH(C1632),DAY(C1632))</f>
        <v>41343</v>
      </c>
      <c s="18" r="E1632">
        <f>HOUR(C1632)</f>
        <v>3</v>
      </c>
      <c t="str" s="18" r="F1632">
        <f>CONCATENATE("LMsched:",(H1632*1000))</f>
        <v>LMsched:32000</v>
      </c>
      <c s="11" r="G1632">
        <v>32</v>
      </c>
      <c s="6" r="H1632">
        <v>32</v>
      </c>
      <c s="25" r="I1632">
        <v>0</v>
      </c>
      <c t="str" s="18" r="J1632">
        <f>CONCATENATE("LMbid:",(G1632*1000))</f>
        <v>LMbid:32000</v>
      </c>
      <c t="str" s="18" r="K1632">
        <f>CONCATENATE("LMUnscheduled:",(I1632*1000))</f>
        <v>LMUnscheduled:0</v>
      </c>
      <c t="str" s="18" r="L1632">
        <f>CONCATENATE("LMPlanned:",(N1632*1000))</f>
        <v>LMPlanned:0</v>
      </c>
      <c t="str" s="18" r="M1632">
        <f>CONCATENATE("LMSettled:",(P1632*1000))</f>
        <v>LMSettled:32000</v>
      </c>
      <c s="25" r="N1632">
        <v>0</v>
      </c>
      <c s="24" r="O1632"/>
      <c s="6" r="P1632">
        <v>32</v>
      </c>
      <c s="10" r="Q1632">
        <v>0</v>
      </c>
      <c s="28" r="R1632">
        <v>0</v>
      </c>
      <c s="28" r="S1632">
        <v>738.13</v>
      </c>
      <c s="10" r="T1632"/>
      <c s="20" r="U1632">
        <f>X1632*32</f>
        <v>764.8</v>
      </c>
      <c s="29" r="V1632">
        <f>IF((U1632=0),0,(S1632/U1632))</f>
        <v>0.965128138075314</v>
      </c>
      <c s="28" r="X1632">
        <f>(AA1632+AB1632)*AC1632</f>
        <v>23.9</v>
      </c>
      <c s="10" r="Y1632"/>
      <c s="22" r="AA1632">
        <v>19.91</v>
      </c>
      <c s="22" r="AB1632">
        <v>3.99</v>
      </c>
      <c s="22" r="AC1632">
        <v>1</v>
      </c>
      <c s="22" r="AD1632">
        <v>0.965131</v>
      </c>
    </row>
    <row customHeight="1" r="1633" ht="12.0">
      <c s="13" r="A1633">
        <v>41342.9583333333</v>
      </c>
      <c s="16" r="B1633">
        <v>41342.9583333333</v>
      </c>
      <c s="13" r="C1633">
        <f>A1633+TIME(5,0,0)</f>
        <v>41343.1666666667</v>
      </c>
      <c s="17" r="D1633">
        <f>DATE(YEAR(C1633),MONTH(C1633),DAY(C1633))</f>
        <v>41343</v>
      </c>
      <c s="18" r="E1633">
        <f>HOUR(C1633)</f>
        <v>4</v>
      </c>
      <c t="str" s="18" r="F1633">
        <f>CONCATENATE("LMsched:",(H1633*1000))</f>
        <v>LMsched:32000</v>
      </c>
      <c s="11" r="G1633">
        <v>32</v>
      </c>
      <c s="6" r="H1633">
        <v>32</v>
      </c>
      <c s="25" r="I1633">
        <v>0</v>
      </c>
      <c t="str" s="18" r="J1633">
        <f>CONCATENATE("LMbid:",(G1633*1000))</f>
        <v>LMbid:32000</v>
      </c>
      <c t="str" s="18" r="K1633">
        <f>CONCATENATE("LMUnscheduled:",(I1633*1000))</f>
        <v>LMUnscheduled:0</v>
      </c>
      <c t="str" s="18" r="L1633">
        <f>CONCATENATE("LMPlanned:",(N1633*1000))</f>
        <v>LMPlanned:0</v>
      </c>
      <c t="str" s="18" r="M1633">
        <f>CONCATENATE("LMSettled:",(P1633*1000))</f>
        <v>LMSettled:32000</v>
      </c>
      <c s="25" r="N1633">
        <v>0</v>
      </c>
      <c s="24" r="O1633"/>
      <c s="6" r="P1633">
        <v>32</v>
      </c>
      <c s="10" r="Q1633">
        <v>-3</v>
      </c>
      <c s="28" r="R1633">
        <v>-78.39</v>
      </c>
      <c s="28" r="S1633">
        <v>757.25</v>
      </c>
      <c s="10" r="T1633"/>
      <c s="20" r="U1633">
        <f>X1633*32</f>
        <v>780.8</v>
      </c>
      <c s="29" r="V1633">
        <f>IF((U1633=0),0,(S1633/U1633))</f>
        <v>0.96983862704918</v>
      </c>
      <c s="28" r="X1633">
        <f>(AA1633+AB1633)*AC1633</f>
        <v>24.4</v>
      </c>
      <c s="10" r="Y1633"/>
      <c s="22" r="AA1633">
        <v>17.66</v>
      </c>
      <c s="22" r="AB1633">
        <v>6.74</v>
      </c>
      <c s="22" r="AC1633">
        <v>1</v>
      </c>
      <c s="22" r="AD1633">
        <v>0.969845</v>
      </c>
    </row>
    <row customHeight="1" r="1634" ht="12.0">
      <c s="13" r="A1634">
        <v>41343</v>
      </c>
      <c s="16" r="B1634">
        <v>41343</v>
      </c>
      <c s="13" r="C1634">
        <f>A1634+TIME(5,0,0)</f>
        <v>41343.2083333333</v>
      </c>
      <c s="17" r="D1634">
        <f>DATE(YEAR(C1634),MONTH(C1634),DAY(C1634))</f>
        <v>41343</v>
      </c>
      <c s="18" r="E1634">
        <f>HOUR(C1634)</f>
        <v>5</v>
      </c>
      <c t="str" s="18" r="F1634">
        <f>CONCATENATE("LMsched:",(H1634*1000))</f>
        <v>LMsched:32000</v>
      </c>
      <c s="11" r="G1634">
        <v>32</v>
      </c>
      <c s="6" r="H1634">
        <v>32</v>
      </c>
      <c s="25" r="I1634">
        <v>0</v>
      </c>
      <c t="str" s="18" r="J1634">
        <f>CONCATENATE("LMbid:",(G1634*1000))</f>
        <v>LMbid:32000</v>
      </c>
      <c t="str" s="18" r="K1634">
        <f>CONCATENATE("LMUnscheduled:",(I1634*1000))</f>
        <v>LMUnscheduled:0</v>
      </c>
      <c t="str" s="18" r="L1634">
        <f>CONCATENATE("LMPlanned:",(N1634*1000))</f>
        <v>LMPlanned:0</v>
      </c>
      <c t="str" s="18" r="M1634">
        <f>CONCATENATE("LMSettled:",(P1634*1000))</f>
        <v>LMSettled:32000</v>
      </c>
      <c s="25" r="N1634">
        <v>0</v>
      </c>
      <c s="24" r="O1634"/>
      <c s="6" r="P1634">
        <v>32</v>
      </c>
      <c s="10" r="Q1634">
        <v>-1</v>
      </c>
      <c s="28" r="R1634">
        <v>-23.44</v>
      </c>
      <c s="28" r="S1634">
        <v>766.99</v>
      </c>
      <c s="10" r="T1634"/>
      <c s="20" r="U1634">
        <f>X1634*32</f>
        <v>786.56</v>
      </c>
      <c s="29" r="V1634">
        <f>IF((U1634=0),0,(S1634/U1634))</f>
        <v>0.975119507729862</v>
      </c>
      <c s="28" r="X1634">
        <f>(AA1634+AB1634)*AC1634</f>
        <v>24.58</v>
      </c>
      <c s="10" r="Y1634"/>
      <c s="22" r="AA1634">
        <v>14.16</v>
      </c>
      <c s="22" r="AB1634">
        <v>10.42</v>
      </c>
      <c s="22" r="AC1634">
        <v>1</v>
      </c>
      <c s="22" r="AD1634">
        <v>0.975121</v>
      </c>
    </row>
    <row customHeight="1" r="1635" ht="12.0">
      <c s="13" r="A1635">
        <v>41343.0416666667</v>
      </c>
      <c s="16" r="B1635">
        <v>41343.0416666667</v>
      </c>
      <c s="13" r="C1635">
        <f>A1635+TIME(5,0,0)</f>
        <v>41343.25</v>
      </c>
      <c s="17" r="D1635">
        <f>DATE(YEAR(C1635),MONTH(C1635),DAY(C1635))</f>
        <v>41343</v>
      </c>
      <c s="18" r="E1635">
        <f>HOUR(C1635)</f>
        <v>6</v>
      </c>
      <c t="str" s="18" r="F1635">
        <f>CONCATENATE("LMsched:",(H1635*1000))</f>
        <v>LMsched:32000</v>
      </c>
      <c s="11" r="G1635">
        <v>32</v>
      </c>
      <c s="6" r="H1635">
        <v>32</v>
      </c>
      <c s="25" r="I1635">
        <v>0</v>
      </c>
      <c t="str" s="18" r="J1635">
        <f>CONCATENATE("LMbid:",(G1635*1000))</f>
        <v>LMbid:32000</v>
      </c>
      <c t="str" s="18" r="K1635">
        <f>CONCATENATE("LMUnscheduled:",(I1635*1000))</f>
        <v>LMUnscheduled:0</v>
      </c>
      <c t="str" s="18" r="L1635">
        <f>CONCATENATE("LMPlanned:",(N1635*1000))</f>
        <v>LMPlanned:0</v>
      </c>
      <c t="str" s="18" r="M1635">
        <f>CONCATENATE("LMSettled:",(P1635*1000))</f>
        <v>LMSettled:32000</v>
      </c>
      <c s="25" r="N1635">
        <v>0</v>
      </c>
      <c s="24" r="O1635"/>
      <c s="6" r="P1635">
        <v>32</v>
      </c>
      <c s="10" r="Q1635">
        <v>-2</v>
      </c>
      <c s="28" r="R1635">
        <v>-52.94</v>
      </c>
      <c s="28" r="S1635">
        <v>204.96</v>
      </c>
      <c s="10" r="T1635"/>
      <c s="20" r="U1635">
        <f>X1635*32</f>
        <v>211.84</v>
      </c>
      <c s="29" r="V1635">
        <f>IF((U1635=0),0,(S1635/U1635))</f>
        <v>0.967522658610272</v>
      </c>
      <c s="28" r="X1635">
        <f>(AA1635+AB1635)*AC1635</f>
        <v>6.62</v>
      </c>
      <c s="10" r="Y1635"/>
      <c s="22" r="AA1635">
        <v>6.44</v>
      </c>
      <c s="22" r="AB1635">
        <v>0.18</v>
      </c>
      <c s="22" r="AC1635">
        <v>1</v>
      </c>
      <c s="22" r="AD1635">
        <v>0.967536</v>
      </c>
    </row>
    <row customHeight="1" r="1636" ht="12.0">
      <c s="13" r="A1636">
        <v>41343.0833333333</v>
      </c>
      <c s="16" r="B1636">
        <v>41343.0833333333</v>
      </c>
      <c s="13" r="C1636">
        <f>A1636+TIME(5,0,0)</f>
        <v>41343.2916666667</v>
      </c>
      <c s="17" r="D1636">
        <f>DATE(YEAR(C1636),MONTH(C1636),DAY(C1636))</f>
        <v>41343</v>
      </c>
      <c s="18" r="E1636">
        <f>HOUR(C1636)</f>
        <v>7</v>
      </c>
      <c t="str" s="18" r="F1636">
        <f>CONCATENATE("LMsched:",(H1636*1000))</f>
        <v>LMsched:32000</v>
      </c>
      <c s="11" r="G1636">
        <v>32</v>
      </c>
      <c s="6" r="H1636">
        <v>32</v>
      </c>
      <c s="25" r="I1636">
        <v>0</v>
      </c>
      <c t="str" s="18" r="J1636">
        <f>CONCATENATE("LMbid:",(G1636*1000))</f>
        <v>LMbid:32000</v>
      </c>
      <c t="str" s="18" r="K1636">
        <f>CONCATENATE("LMUnscheduled:",(I1636*1000))</f>
        <v>LMUnscheduled:0</v>
      </c>
      <c t="str" s="18" r="L1636">
        <f>CONCATENATE("LMPlanned:",(N1636*1000))</f>
        <v>LMPlanned:0</v>
      </c>
      <c t="str" s="18" r="M1636">
        <f>CONCATENATE("LMSettled:",(P1636*1000))</f>
        <v>LMSettled:32000</v>
      </c>
      <c s="25" r="N1636">
        <v>0</v>
      </c>
      <c s="24" r="O1636"/>
      <c s="6" r="P1636">
        <v>32</v>
      </c>
      <c s="10" r="Q1636">
        <v>-1</v>
      </c>
      <c s="28" r="R1636">
        <v>-27.11</v>
      </c>
      <c s="28" r="S1636">
        <v>899.04</v>
      </c>
      <c s="10" r="T1636"/>
      <c s="20" r="U1636">
        <f>X1636*32</f>
        <v>918.4</v>
      </c>
      <c s="29" r="V1636">
        <f>IF((U1636=0),0,(S1636/U1636))</f>
        <v>0.978919860627178</v>
      </c>
      <c s="28" r="X1636">
        <f>(AA1636+AB1636)*AC1636</f>
        <v>28.7</v>
      </c>
      <c s="10" r="Y1636"/>
      <c s="22" r="AA1636">
        <v>24.73</v>
      </c>
      <c s="22" r="AB1636">
        <v>3.97</v>
      </c>
      <c s="22" r="AC1636">
        <v>1</v>
      </c>
      <c s="22" r="AD1636">
        <v>0.978915</v>
      </c>
    </row>
    <row customHeight="1" r="1637" ht="12.0">
      <c s="13" r="A1637">
        <v>41343.125</v>
      </c>
      <c s="16" r="B1637">
        <v>41343.125</v>
      </c>
      <c s="13" r="C1637">
        <f>A1637+TIME(5,0,0)</f>
        <v>41343.3333333333</v>
      </c>
      <c s="17" r="D1637">
        <f>DATE(YEAR(C1637),MONTH(C1637),DAY(C1637))</f>
        <v>41343</v>
      </c>
      <c s="18" r="E1637">
        <f>HOUR(C1637)</f>
        <v>8</v>
      </c>
      <c t="str" s="18" r="F1637">
        <f>CONCATENATE("LMsched:",(H1637*1000))</f>
        <v>LMsched:0</v>
      </c>
      <c s="11" r="G1637"/>
      <c s="6" r="H1637"/>
      <c s="25" r="I1637">
        <v>0</v>
      </c>
      <c t="str" s="18" r="J1637">
        <f>CONCATENATE("LMbid:",(G1637*1000))</f>
        <v>LMbid:0</v>
      </c>
      <c t="str" s="18" r="K1637">
        <f>CONCATENATE("LMUnscheduled:",(I1637*1000))</f>
        <v>LMUnscheduled:0</v>
      </c>
      <c t="str" s="18" r="L1637">
        <f>CONCATENATE("LMPlanned:",(N1637*1000))</f>
        <v>LMPlanned:0</v>
      </c>
      <c t="str" s="18" r="M1637">
        <f>CONCATENATE("LMSettled:",(P1637*1000))</f>
        <v>LMSettled:0</v>
      </c>
      <c s="25" r="N1637">
        <v>0</v>
      </c>
      <c s="24" r="O1637"/>
      <c s="6" r="P1637"/>
      <c s="10" r="Q1637"/>
      <c s="28" r="R1637"/>
      <c s="28" r="S1637"/>
      <c s="10" r="T1637"/>
      <c s="20" r="U1637">
        <f>X1637*32</f>
        <v>0</v>
      </c>
      <c s="29" r="V1637">
        <f>IF((U1637=0),0,(S1637/U1637))</f>
        <v>0</v>
      </c>
      <c s="28" r="X1637">
        <f>(AA1637+AB1637)*AC1637</f>
        <v>0</v>
      </c>
      <c s="10" r="Y1637"/>
      <c s="22" r="AA1637"/>
      <c s="22" r="AB1637"/>
      <c s="22" r="AC1637"/>
      <c s="22" r="AD1637"/>
    </row>
    <row customHeight="1" r="1638" ht="12.0">
      <c s="13" r="A1638">
        <v>41343.1666666667</v>
      </c>
      <c s="16" r="B1638">
        <v>41343.1666666667</v>
      </c>
      <c s="13" r="C1638">
        <f>A1638+TIME(5,0,0)</f>
        <v>41343.375</v>
      </c>
      <c s="17" r="D1638">
        <f>DATE(YEAR(C1638),MONTH(C1638),DAY(C1638))</f>
        <v>41343</v>
      </c>
      <c s="18" r="E1638">
        <f>HOUR(C1638)</f>
        <v>9</v>
      </c>
      <c t="str" s="18" r="F1638">
        <f>CONCATENATE("LMsched:",(H1638*1000))</f>
        <v>LMsched:32000</v>
      </c>
      <c s="11" r="G1638">
        <v>32</v>
      </c>
      <c s="6" r="H1638">
        <v>32</v>
      </c>
      <c s="25" r="I1638">
        <v>0</v>
      </c>
      <c t="str" s="18" r="J1638">
        <f>CONCATENATE("LMbid:",(G1638*1000))</f>
        <v>LMbid:32000</v>
      </c>
      <c t="str" s="18" r="K1638">
        <f>CONCATENATE("LMUnscheduled:",(I1638*1000))</f>
        <v>LMUnscheduled:0</v>
      </c>
      <c t="str" s="18" r="L1638">
        <f>CONCATENATE("LMPlanned:",(N1638*1000))</f>
        <v>LMPlanned:0</v>
      </c>
      <c t="str" s="18" r="M1638">
        <f>CONCATENATE("LMSettled:",(P1638*1000))</f>
        <v>LMSettled:32000</v>
      </c>
      <c s="25" r="N1638">
        <v>0</v>
      </c>
      <c s="24" r="O1638"/>
      <c s="6" r="P1638">
        <v>32</v>
      </c>
      <c s="10" r="Q1638">
        <v>-1</v>
      </c>
      <c s="28" r="R1638">
        <v>-26.14</v>
      </c>
      <c s="28" r="S1638">
        <v>795.58</v>
      </c>
      <c s="10" r="T1638"/>
      <c s="20" r="U1638">
        <f>X1638*32</f>
        <v>811.2</v>
      </c>
      <c s="29" r="V1638">
        <f>IF((U1638=0),0,(S1638/U1638))</f>
        <v>0.980744575936884</v>
      </c>
      <c s="28" r="X1638">
        <f>(AA1638+AB1638)*AC1638</f>
        <v>25.35</v>
      </c>
      <c s="10" r="Y1638"/>
      <c s="22" r="AA1638">
        <v>20.83</v>
      </c>
      <c s="22" r="AB1638">
        <v>4.52</v>
      </c>
      <c s="22" r="AC1638">
        <v>1</v>
      </c>
      <c s="22" r="AD1638">
        <v>0.980749</v>
      </c>
    </row>
    <row customHeight="1" r="1639" ht="12.0">
      <c s="13" r="A1639">
        <v>41343.2083333333</v>
      </c>
      <c s="16" r="B1639">
        <v>41343.2083333333</v>
      </c>
      <c s="13" r="C1639">
        <f>A1639+TIME(5,0,0)</f>
        <v>41343.4166666667</v>
      </c>
      <c s="17" r="D1639">
        <f>DATE(YEAR(C1639),MONTH(C1639),DAY(C1639))</f>
        <v>41343</v>
      </c>
      <c s="18" r="E1639">
        <f>HOUR(C1639)</f>
        <v>10</v>
      </c>
      <c t="str" s="18" r="F1639">
        <f>CONCATENATE("LMsched:",(H1639*1000))</f>
        <v>LMsched:32000</v>
      </c>
      <c s="11" r="G1639">
        <v>32</v>
      </c>
      <c s="6" r="H1639">
        <v>32</v>
      </c>
      <c s="25" r="I1639">
        <v>0</v>
      </c>
      <c t="str" s="18" r="J1639">
        <f>CONCATENATE("LMbid:",(G1639*1000))</f>
        <v>LMbid:32000</v>
      </c>
      <c t="str" s="18" r="K1639">
        <f>CONCATENATE("LMUnscheduled:",(I1639*1000))</f>
        <v>LMUnscheduled:0</v>
      </c>
      <c t="str" s="18" r="L1639">
        <f>CONCATENATE("LMPlanned:",(N1639*1000))</f>
        <v>LMPlanned:0</v>
      </c>
      <c t="str" s="18" r="M1639">
        <f>CONCATENATE("LMSettled:",(P1639*1000))</f>
        <v>LMSettled:32000</v>
      </c>
      <c s="25" r="N1639">
        <v>0</v>
      </c>
      <c s="24" r="O1639"/>
      <c s="6" r="P1639">
        <v>32</v>
      </c>
      <c s="10" r="Q1639">
        <v>-1</v>
      </c>
      <c s="28" r="R1639">
        <v>-23.96</v>
      </c>
      <c s="28" r="S1639">
        <v>909.3</v>
      </c>
      <c s="10" r="T1639"/>
      <c s="20" r="U1639">
        <f>X1639*32</f>
        <v>936</v>
      </c>
      <c s="29" r="V1639">
        <f>IF((U1639=0),0,(S1639/U1639))</f>
        <v>0.971474358974359</v>
      </c>
      <c s="28" r="X1639">
        <f>(AA1639+AB1639)*AC1639</f>
        <v>29.25</v>
      </c>
      <c s="10" r="Y1639"/>
      <c s="22" r="AA1639">
        <v>16.31</v>
      </c>
      <c s="22" r="AB1639">
        <v>12.94</v>
      </c>
      <c s="22" r="AC1639">
        <v>1</v>
      </c>
      <c s="22" r="AD1639">
        <v>0.971471</v>
      </c>
    </row>
    <row customHeight="1" r="1640" ht="12.0">
      <c s="13" r="A1640">
        <v>41343.25</v>
      </c>
      <c s="16" r="B1640">
        <v>41343.25</v>
      </c>
      <c s="13" r="C1640">
        <f>A1640+TIME(5,0,0)</f>
        <v>41343.4583333333</v>
      </c>
      <c s="17" r="D1640">
        <f>DATE(YEAR(C1640),MONTH(C1640),DAY(C1640))</f>
        <v>41343</v>
      </c>
      <c s="18" r="E1640">
        <f>HOUR(C1640)</f>
        <v>11</v>
      </c>
      <c t="str" s="18" r="F1640">
        <f>CONCATENATE("LMsched:",(H1640*1000))</f>
        <v>LMsched:32000</v>
      </c>
      <c s="11" r="G1640">
        <v>32</v>
      </c>
      <c s="6" r="H1640">
        <v>32</v>
      </c>
      <c s="25" r="I1640">
        <v>0</v>
      </c>
      <c t="str" s="18" r="J1640">
        <f>CONCATENATE("LMbid:",(G1640*1000))</f>
        <v>LMbid:32000</v>
      </c>
      <c t="str" s="18" r="K1640">
        <f>CONCATENATE("LMUnscheduled:",(I1640*1000))</f>
        <v>LMUnscheduled:0</v>
      </c>
      <c t="str" s="18" r="L1640">
        <f>CONCATENATE("LMPlanned:",(N1640*1000))</f>
        <v>LMPlanned:0</v>
      </c>
      <c t="str" s="18" r="M1640">
        <f>CONCATENATE("LMSettled:",(P1640*1000))</f>
        <v>LMSettled:32000</v>
      </c>
      <c s="25" r="N1640">
        <v>0</v>
      </c>
      <c s="24" r="O1640"/>
      <c s="6" r="P1640">
        <v>32</v>
      </c>
      <c s="10" r="Q1640">
        <v>-1</v>
      </c>
      <c s="28" r="R1640">
        <v>-28.94</v>
      </c>
      <c s="28" r="S1640">
        <v>1370.35</v>
      </c>
      <c s="10" r="T1640"/>
      <c s="20" r="U1640">
        <f>X1640*32</f>
        <v>1436.8</v>
      </c>
      <c s="29" r="V1640">
        <f>IF((U1640=0),0,(S1640/U1640))</f>
        <v>0.953751391982183</v>
      </c>
      <c s="28" r="X1640">
        <f>(AA1640+AB1640)*AC1640</f>
        <v>44.9</v>
      </c>
      <c s="10" r="Y1640"/>
      <c s="22" r="AA1640">
        <v>22.58</v>
      </c>
      <c s="22" r="AB1640">
        <v>22.32</v>
      </c>
      <c s="22" r="AC1640">
        <v>1</v>
      </c>
      <c s="22" r="AD1640">
        <v>0.953748</v>
      </c>
    </row>
    <row customHeight="1" r="1641" ht="12.0">
      <c s="13" r="A1641">
        <v>41343.2916666667</v>
      </c>
      <c s="16" r="B1641">
        <v>41343.2916666667</v>
      </c>
      <c s="13" r="C1641">
        <f>A1641+TIME(5,0,0)</f>
        <v>41343.5</v>
      </c>
      <c s="17" r="D1641">
        <f>DATE(YEAR(C1641),MONTH(C1641),DAY(C1641))</f>
        <v>41343</v>
      </c>
      <c s="18" r="E1641">
        <f>HOUR(C1641)</f>
        <v>12</v>
      </c>
      <c t="str" s="18" r="F1641">
        <f>CONCATENATE("LMsched:",(H1641*1000))</f>
        <v>LMsched:32000</v>
      </c>
      <c s="11" r="G1641">
        <v>32</v>
      </c>
      <c s="6" r="H1641">
        <v>32</v>
      </c>
      <c s="25" r="I1641">
        <v>0</v>
      </c>
      <c t="str" s="18" r="J1641">
        <f>CONCATENATE("LMbid:",(G1641*1000))</f>
        <v>LMbid:32000</v>
      </c>
      <c t="str" s="18" r="K1641">
        <f>CONCATENATE("LMUnscheduled:",(I1641*1000))</f>
        <v>LMUnscheduled:0</v>
      </c>
      <c t="str" s="18" r="L1641">
        <f>CONCATENATE("LMPlanned:",(N1641*1000))</f>
        <v>LMPlanned:0</v>
      </c>
      <c t="str" s="18" r="M1641">
        <f>CONCATENATE("LMSettled:",(P1641*1000))</f>
        <v>LMSettled:32000</v>
      </c>
      <c s="25" r="N1641">
        <v>0</v>
      </c>
      <c s="24" r="O1641"/>
      <c s="6" r="P1641">
        <v>32</v>
      </c>
      <c s="10" r="Q1641">
        <v>0</v>
      </c>
      <c s="28" r="R1641">
        <v>0</v>
      </c>
      <c s="28" r="S1641">
        <v>476.22</v>
      </c>
      <c s="10" r="T1641"/>
      <c s="20" r="U1641">
        <f>X1641*32</f>
        <v>498.24</v>
      </c>
      <c s="29" r="V1641">
        <f>IF((U1641=0),0,(S1641/U1641))</f>
        <v>0.955804431599229</v>
      </c>
      <c s="28" r="X1641">
        <f>(AA1641+AB1641)*AC1641</f>
        <v>15.57</v>
      </c>
      <c s="10" r="Y1641"/>
      <c s="22" r="AA1641">
        <v>14.4</v>
      </c>
      <c s="22" r="AB1641">
        <v>1.17</v>
      </c>
      <c s="22" r="AC1641">
        <v>1</v>
      </c>
      <c s="22" r="AD1641">
        <v>0.955807</v>
      </c>
    </row>
    <row customHeight="1" r="1642" ht="12.0">
      <c s="13" r="A1642">
        <v>41343.3333333333</v>
      </c>
      <c s="16" r="B1642">
        <v>41343.3333333333</v>
      </c>
      <c s="13" r="C1642">
        <f>A1642+TIME(5,0,0)</f>
        <v>41343.5416666667</v>
      </c>
      <c s="17" r="D1642">
        <f>DATE(YEAR(C1642),MONTH(C1642),DAY(C1642))</f>
        <v>41343</v>
      </c>
      <c s="18" r="E1642">
        <f>HOUR(C1642)</f>
        <v>13</v>
      </c>
      <c t="str" s="18" r="F1642">
        <f>CONCATENATE("LMsched:",(H1642*1000))</f>
        <v>LMsched:30000</v>
      </c>
      <c s="11" r="G1642">
        <v>32</v>
      </c>
      <c s="6" r="H1642">
        <v>30</v>
      </c>
      <c s="25" r="I1642">
        <v>0</v>
      </c>
      <c t="str" s="18" r="J1642">
        <f>CONCATENATE("LMbid:",(G1642*1000))</f>
        <v>LMbid:32000</v>
      </c>
      <c t="str" s="18" r="K1642">
        <f>CONCATENATE("LMUnscheduled:",(I1642*1000))</f>
        <v>LMUnscheduled:0</v>
      </c>
      <c t="str" s="18" r="L1642">
        <f>CONCATENATE("LMPlanned:",(N1642*1000))</f>
        <v>LMPlanned:0</v>
      </c>
      <c t="str" s="18" r="M1642">
        <f>CONCATENATE("LMSettled:",(P1642*1000))</f>
        <v>LMSettled:32000</v>
      </c>
      <c s="25" r="N1642">
        <v>0</v>
      </c>
      <c s="24" r="O1642"/>
      <c s="6" r="P1642">
        <v>32</v>
      </c>
      <c s="10" r="Q1642">
        <v>-1</v>
      </c>
      <c s="28" r="R1642">
        <v>-27.82</v>
      </c>
      <c s="28" r="S1642">
        <v>1221.8</v>
      </c>
      <c s="10" r="T1642"/>
      <c s="20" r="U1642">
        <f>X1642*32</f>
        <v>1346.56</v>
      </c>
      <c s="29" r="V1642">
        <f>IF((U1642=0),0,(S1642/U1642))</f>
        <v>0.907349096958175</v>
      </c>
      <c s="28" r="X1642">
        <f>(AA1642+AB1642)*AC1642</f>
        <v>42.08</v>
      </c>
      <c s="10" r="Y1642"/>
      <c s="22" r="AA1642">
        <v>23.28</v>
      </c>
      <c s="22" r="AB1642">
        <v>18.8</v>
      </c>
      <c s="22" r="AC1642">
        <v>1</v>
      </c>
      <c s="22" r="AD1642">
        <v>0.967836</v>
      </c>
    </row>
    <row customHeight="1" r="1643" ht="12.0">
      <c s="13" r="A1643">
        <v>41343.375</v>
      </c>
      <c s="16" r="B1643">
        <v>41343.375</v>
      </c>
      <c s="13" r="C1643">
        <f>A1643+TIME(5,0,0)</f>
        <v>41343.5833333333</v>
      </c>
      <c s="17" r="D1643">
        <f>DATE(YEAR(C1643),MONTH(C1643),DAY(C1643))</f>
        <v>41343</v>
      </c>
      <c s="18" r="E1643">
        <f>HOUR(C1643)</f>
        <v>14</v>
      </c>
      <c t="str" s="18" r="F1643">
        <f>CONCATENATE("LMsched:",(H1643*1000))</f>
        <v>LMsched:30000</v>
      </c>
      <c s="11" r="G1643">
        <v>32</v>
      </c>
      <c s="6" r="H1643">
        <v>30</v>
      </c>
      <c s="25" r="I1643">
        <v>0</v>
      </c>
      <c t="str" s="18" r="J1643">
        <f>CONCATENATE("LMbid:",(G1643*1000))</f>
        <v>LMbid:32000</v>
      </c>
      <c t="str" s="18" r="K1643">
        <f>CONCATENATE("LMUnscheduled:",(I1643*1000))</f>
        <v>LMUnscheduled:0</v>
      </c>
      <c t="str" s="18" r="L1643">
        <f>CONCATENATE("LMPlanned:",(N1643*1000))</f>
        <v>LMPlanned:0</v>
      </c>
      <c t="str" s="18" r="M1643">
        <f>CONCATENATE("LMSettled:",(P1643*1000))</f>
        <v>LMSettled:32000</v>
      </c>
      <c s="25" r="N1643">
        <v>0</v>
      </c>
      <c s="24" r="O1643"/>
      <c s="6" r="P1643">
        <v>32</v>
      </c>
      <c s="10" r="Q1643">
        <v>-3</v>
      </c>
      <c s="28" r="R1643">
        <v>-83.49</v>
      </c>
      <c s="28" r="S1643">
        <v>523.68</v>
      </c>
      <c s="10" r="T1643"/>
      <c s="20" r="U1643">
        <f>X1643*32</f>
        <v>585.28</v>
      </c>
      <c s="29" r="V1643">
        <f>IF((U1643=0),0,(S1643/U1643))</f>
        <v>0.894751230180426</v>
      </c>
      <c s="28" r="X1643">
        <f>(AA1643+AB1643)*AC1643</f>
        <v>18.29</v>
      </c>
      <c s="10" r="Y1643"/>
      <c s="22" r="AA1643">
        <v>14.51</v>
      </c>
      <c s="22" r="AB1643">
        <v>3.78</v>
      </c>
      <c s="22" r="AC1643">
        <v>1</v>
      </c>
      <c s="22" r="AD1643">
        <v>0.954408</v>
      </c>
    </row>
    <row customHeight="1" r="1644" ht="12.0">
      <c s="13" r="A1644">
        <v>41343.4166666667</v>
      </c>
      <c s="16" r="B1644">
        <v>41343.4166666667</v>
      </c>
      <c s="13" r="C1644">
        <f>A1644+TIME(5,0,0)</f>
        <v>41343.625</v>
      </c>
      <c s="17" r="D1644">
        <f>DATE(YEAR(C1644),MONTH(C1644),DAY(C1644))</f>
        <v>41343</v>
      </c>
      <c s="18" r="E1644">
        <f>HOUR(C1644)</f>
        <v>15</v>
      </c>
      <c t="str" s="18" r="F1644">
        <f>CONCATENATE("LMsched:",(H1644*1000))</f>
        <v>LMsched:30000</v>
      </c>
      <c s="11" r="G1644">
        <v>32</v>
      </c>
      <c s="6" r="H1644">
        <v>30</v>
      </c>
      <c s="25" r="I1644">
        <v>0</v>
      </c>
      <c t="str" s="18" r="J1644">
        <f>CONCATENATE("LMbid:",(G1644*1000))</f>
        <v>LMbid:32000</v>
      </c>
      <c t="str" s="18" r="K1644">
        <f>CONCATENATE("LMUnscheduled:",(I1644*1000))</f>
        <v>LMUnscheduled:0</v>
      </c>
      <c t="str" s="18" r="L1644">
        <f>CONCATENATE("LMPlanned:",(N1644*1000))</f>
        <v>LMPlanned:0</v>
      </c>
      <c t="str" s="18" r="M1644">
        <f>CONCATENATE("LMSettled:",(P1644*1000))</f>
        <v>LMSettled:32000</v>
      </c>
      <c s="25" r="N1644">
        <v>0</v>
      </c>
      <c s="24" r="O1644"/>
      <c s="6" r="P1644">
        <v>32</v>
      </c>
      <c s="10" r="Q1644">
        <v>-1</v>
      </c>
      <c s="28" r="R1644">
        <v>-24.61</v>
      </c>
      <c s="28" r="S1644">
        <v>616.59</v>
      </c>
      <c s="10" r="T1644"/>
      <c s="20" r="U1644">
        <f>X1644*32</f>
        <v>696.32</v>
      </c>
      <c s="29" r="V1644">
        <f>IF((U1644=0),0,(S1644/U1644))</f>
        <v>0.885498046875</v>
      </c>
      <c s="28" r="X1644">
        <f>(AA1644+AB1644)*AC1644</f>
        <v>21.76</v>
      </c>
      <c s="10" r="Y1644"/>
      <c s="22" r="AA1644">
        <v>16.8</v>
      </c>
      <c s="22" r="AB1644">
        <v>4.96</v>
      </c>
      <c s="22" r="AC1644">
        <v>1</v>
      </c>
      <c s="22" r="AD1644">
        <v>0.944534</v>
      </c>
    </row>
    <row customHeight="1" r="1645" ht="12.0">
      <c s="13" r="A1645">
        <v>41343.4583333333</v>
      </c>
      <c s="16" r="B1645">
        <v>41343.4583333333</v>
      </c>
      <c s="13" r="C1645">
        <f>A1645+TIME(5,0,0)</f>
        <v>41343.6666666667</v>
      </c>
      <c s="17" r="D1645">
        <f>DATE(YEAR(C1645),MONTH(C1645),DAY(C1645))</f>
        <v>41343</v>
      </c>
      <c s="18" r="E1645">
        <f>HOUR(C1645)</f>
        <v>16</v>
      </c>
      <c t="str" s="18" r="F1645">
        <f>CONCATENATE("LMsched:",(H1645*1000))</f>
        <v>LMsched:30000</v>
      </c>
      <c s="11" r="G1645">
        <v>32</v>
      </c>
      <c s="6" r="H1645">
        <v>30</v>
      </c>
      <c s="25" r="I1645">
        <v>0</v>
      </c>
      <c t="str" s="18" r="J1645">
        <f>CONCATENATE("LMbid:",(G1645*1000))</f>
        <v>LMbid:32000</v>
      </c>
      <c t="str" s="18" r="K1645">
        <f>CONCATENATE("LMUnscheduled:",(I1645*1000))</f>
        <v>LMUnscheduled:0</v>
      </c>
      <c t="str" s="18" r="L1645">
        <f>CONCATENATE("LMPlanned:",(N1645*1000))</f>
        <v>LMPlanned:0</v>
      </c>
      <c t="str" s="18" r="M1645">
        <f>CONCATENATE("LMSettled:",(P1645*1000))</f>
        <v>LMSettled:32000</v>
      </c>
      <c s="25" r="N1645">
        <v>0</v>
      </c>
      <c s="24" r="O1645"/>
      <c s="6" r="P1645">
        <v>32</v>
      </c>
      <c s="10" r="Q1645">
        <v>-3</v>
      </c>
      <c s="28" r="R1645">
        <v>-76.35</v>
      </c>
      <c s="28" r="S1645">
        <v>543.9</v>
      </c>
      <c s="10" r="T1645"/>
      <c s="20" r="U1645">
        <f>X1645*32</f>
        <v>776.32</v>
      </c>
      <c s="29" r="V1645">
        <f>IF((U1645=0),0,(S1645/U1645))</f>
        <v>0.700613149216818</v>
      </c>
      <c s="28" r="X1645">
        <f>(AA1645+AB1645)*AC1645</f>
        <v>24.26</v>
      </c>
      <c s="10" r="Y1645"/>
      <c s="22" r="AA1645">
        <v>21.33</v>
      </c>
      <c s="22" r="AB1645">
        <v>2.93</v>
      </c>
      <c s="22" r="AC1645">
        <v>1</v>
      </c>
      <c s="22" r="AD1645">
        <v>0.747327</v>
      </c>
    </row>
    <row customHeight="1" r="1646" ht="12.0">
      <c s="13" r="A1646">
        <v>41343.5</v>
      </c>
      <c s="16" r="B1646">
        <v>41343.5</v>
      </c>
      <c s="13" r="C1646">
        <f>A1646+TIME(5,0,0)</f>
        <v>41343.7083333333</v>
      </c>
      <c s="17" r="D1646">
        <f>DATE(YEAR(C1646),MONTH(C1646),DAY(C1646))</f>
        <v>41343</v>
      </c>
      <c s="18" r="E1646">
        <f>HOUR(C1646)</f>
        <v>17</v>
      </c>
      <c t="str" s="18" r="F1646">
        <f>CONCATENATE("LMsched:",(H1646*1000))</f>
        <v>LMsched:30000</v>
      </c>
      <c s="11" r="G1646">
        <v>32</v>
      </c>
      <c s="6" r="H1646">
        <v>30</v>
      </c>
      <c s="25" r="I1646">
        <v>0</v>
      </c>
      <c t="str" s="18" r="J1646">
        <f>CONCATENATE("LMbid:",(G1646*1000))</f>
        <v>LMbid:32000</v>
      </c>
      <c t="str" s="18" r="K1646">
        <f>CONCATENATE("LMUnscheduled:",(I1646*1000))</f>
        <v>LMUnscheduled:0</v>
      </c>
      <c t="str" s="18" r="L1646">
        <f>CONCATENATE("LMPlanned:",(N1646*1000))</f>
        <v>LMPlanned:0</v>
      </c>
      <c t="str" s="18" r="M1646">
        <f>CONCATENATE("LMSettled:",(P1646*1000))</f>
        <v>LMSettled:32000</v>
      </c>
      <c s="25" r="N1646">
        <v>0</v>
      </c>
      <c s="24" r="O1646"/>
      <c s="6" r="P1646">
        <v>32</v>
      </c>
      <c s="10" r="Q1646">
        <v>-1</v>
      </c>
      <c s="28" r="R1646">
        <v>-25.35</v>
      </c>
      <c s="28" r="S1646">
        <v>528</v>
      </c>
      <c s="10" r="T1646"/>
      <c s="20" r="U1646">
        <f>X1646*32</f>
        <v>800.32</v>
      </c>
      <c s="29" r="V1646">
        <f>IF((U1646=0),0,(S1646/U1646))</f>
        <v>0.659736105557777</v>
      </c>
      <c s="28" r="X1646">
        <f>(AA1646+AB1646)*AC1646</f>
        <v>25.01</v>
      </c>
      <c s="10" r="Y1646"/>
      <c s="22" r="AA1646">
        <v>20.06</v>
      </c>
      <c s="22" r="AB1646">
        <v>4.95</v>
      </c>
      <c s="22" r="AC1646">
        <v>1</v>
      </c>
      <c s="22" r="AD1646">
        <v>0.703715</v>
      </c>
    </row>
    <row customHeight="1" r="1647" ht="12.0">
      <c s="13" r="A1647">
        <v>41343.5416666667</v>
      </c>
      <c s="16" r="B1647">
        <v>41343.5416666667</v>
      </c>
      <c s="13" r="C1647">
        <f>A1647+TIME(5,0,0)</f>
        <v>41343.75</v>
      </c>
      <c s="17" r="D1647">
        <f>DATE(YEAR(C1647),MONTH(C1647),DAY(C1647))</f>
        <v>41343</v>
      </c>
      <c s="18" r="E1647">
        <f>HOUR(C1647)</f>
        <v>18</v>
      </c>
      <c t="str" s="18" r="F1647">
        <f>CONCATENATE("LMsched:",(H1647*1000))</f>
        <v>LMsched:30000</v>
      </c>
      <c s="11" r="G1647">
        <v>32</v>
      </c>
      <c s="6" r="H1647">
        <v>30</v>
      </c>
      <c s="25" r="I1647">
        <v>0</v>
      </c>
      <c t="str" s="18" r="J1647">
        <f>CONCATENATE("LMbid:",(G1647*1000))</f>
        <v>LMbid:32000</v>
      </c>
      <c t="str" s="18" r="K1647">
        <f>CONCATENATE("LMUnscheduled:",(I1647*1000))</f>
        <v>LMUnscheduled:0</v>
      </c>
      <c t="str" s="18" r="L1647">
        <f>CONCATENATE("LMPlanned:",(N1647*1000))</f>
        <v>LMPlanned:0</v>
      </c>
      <c t="str" s="18" r="M1647">
        <f>CONCATENATE("LMSettled:",(P1647*1000))</f>
        <v>LMSettled:32000</v>
      </c>
      <c s="25" r="N1647">
        <v>0</v>
      </c>
      <c s="24" r="O1647"/>
      <c s="6" r="P1647">
        <v>32</v>
      </c>
      <c s="10" r="Q1647">
        <v>-1</v>
      </c>
      <c s="28" r="R1647">
        <v>-26.77</v>
      </c>
      <c s="28" r="S1647">
        <v>141.12</v>
      </c>
      <c s="10" r="T1647"/>
      <c s="20" r="U1647">
        <f>X1647*32</f>
        <v>214.08</v>
      </c>
      <c s="29" r="V1647">
        <f>IF((U1647=0),0,(S1647/U1647))</f>
        <v>0.659192825112108</v>
      </c>
      <c s="28" r="X1647">
        <f>(AA1647+AB1647)*AC1647</f>
        <v>6.69</v>
      </c>
      <c s="10" r="Y1647"/>
      <c s="22" r="AA1647">
        <v>4.66</v>
      </c>
      <c s="22" r="AB1647">
        <v>2.03</v>
      </c>
      <c s="22" r="AC1647">
        <v>1</v>
      </c>
      <c s="22" r="AD1647">
        <v>0.703132</v>
      </c>
    </row>
    <row customHeight="1" r="1648" ht="12.0">
      <c s="13" r="A1648">
        <v>41343.5833333333</v>
      </c>
      <c s="16" r="B1648">
        <v>41343.5833333333</v>
      </c>
      <c s="13" r="C1648">
        <f>A1648+TIME(5,0,0)</f>
        <v>41343.7916666667</v>
      </c>
      <c s="17" r="D1648">
        <f>DATE(YEAR(C1648),MONTH(C1648),DAY(C1648))</f>
        <v>41343</v>
      </c>
      <c s="18" r="E1648">
        <f>HOUR(C1648)</f>
        <v>19</v>
      </c>
      <c t="str" s="18" r="F1648">
        <f>CONCATENATE("LMsched:",(H1648*1000))</f>
        <v>LMsched:30000</v>
      </c>
      <c s="11" r="G1648">
        <v>32</v>
      </c>
      <c s="6" r="H1648">
        <v>30</v>
      </c>
      <c s="25" r="I1648">
        <v>0</v>
      </c>
      <c t="str" s="18" r="J1648">
        <f>CONCATENATE("LMbid:",(G1648*1000))</f>
        <v>LMbid:32000</v>
      </c>
      <c t="str" s="18" r="K1648">
        <f>CONCATENATE("LMUnscheduled:",(I1648*1000))</f>
        <v>LMUnscheduled:0</v>
      </c>
      <c t="str" s="18" r="L1648">
        <f>CONCATENATE("LMPlanned:",(N1648*1000))</f>
        <v>LMPlanned:0</v>
      </c>
      <c t="str" s="18" r="M1648">
        <f>CONCATENATE("LMSettled:",(P1648*1000))</f>
        <v>LMSettled:32000</v>
      </c>
      <c s="25" r="N1648">
        <v>0</v>
      </c>
      <c s="24" r="O1648"/>
      <c s="6" r="P1648">
        <v>32</v>
      </c>
      <c s="10" r="Q1648">
        <v>-1</v>
      </c>
      <c s="28" r="R1648">
        <v>-24.43</v>
      </c>
      <c s="28" r="S1648">
        <v>85.61</v>
      </c>
      <c s="10" r="T1648"/>
      <c s="20" r="U1648">
        <f>X1648*32</f>
        <v>123.84</v>
      </c>
      <c s="29" r="V1648">
        <f>IF((U1648=0),0,(S1648/U1648))</f>
        <v>0.691295219638243</v>
      </c>
      <c s="28" r="X1648">
        <f>(AA1648+AB1648)*AC1648</f>
        <v>3.87</v>
      </c>
      <c s="10" r="Y1648"/>
      <c s="22" r="AA1648">
        <v>2.24</v>
      </c>
      <c s="22" r="AB1648">
        <v>1.63</v>
      </c>
      <c s="22" r="AC1648">
        <v>1</v>
      </c>
      <c s="22" r="AD1648">
        <v>0.737349</v>
      </c>
    </row>
    <row customHeight="1" r="1649" ht="12.0">
      <c s="13" r="A1649">
        <v>41343.625</v>
      </c>
      <c s="16" r="B1649">
        <v>41343.625</v>
      </c>
      <c s="13" r="C1649">
        <f>A1649+TIME(5,0,0)</f>
        <v>41343.8333333333</v>
      </c>
      <c s="17" r="D1649">
        <f>DATE(YEAR(C1649),MONTH(C1649),DAY(C1649))</f>
        <v>41343</v>
      </c>
      <c s="18" r="E1649">
        <f>HOUR(C1649)</f>
        <v>20</v>
      </c>
      <c t="str" s="18" r="F1649">
        <f>CONCATENATE("LMsched:",(H1649*1000))</f>
        <v>LMsched:30000</v>
      </c>
      <c s="11" r="G1649">
        <v>32</v>
      </c>
      <c s="6" r="H1649">
        <v>30</v>
      </c>
      <c s="25" r="I1649">
        <v>0</v>
      </c>
      <c t="str" s="18" r="J1649">
        <f>CONCATENATE("LMbid:",(G1649*1000))</f>
        <v>LMbid:32000</v>
      </c>
      <c t="str" s="18" r="K1649">
        <f>CONCATENATE("LMUnscheduled:",(I1649*1000))</f>
        <v>LMUnscheduled:0</v>
      </c>
      <c t="str" s="18" r="L1649">
        <f>CONCATENATE("LMPlanned:",(N1649*1000))</f>
        <v>LMPlanned:0</v>
      </c>
      <c t="str" s="18" r="M1649">
        <f>CONCATENATE("LMSettled:",(P1649*1000))</f>
        <v>LMSettled:32000</v>
      </c>
      <c s="25" r="N1649">
        <v>0</v>
      </c>
      <c s="24" r="O1649"/>
      <c s="6" r="P1649">
        <v>32</v>
      </c>
      <c s="10" r="Q1649">
        <v>-1</v>
      </c>
      <c s="28" r="R1649">
        <v>-25.39</v>
      </c>
      <c s="28" r="S1649">
        <v>619.08</v>
      </c>
      <c s="10" r="T1649"/>
      <c s="20" r="U1649">
        <f>X1649*32</f>
        <v>924.16</v>
      </c>
      <c s="29" r="V1649">
        <f>IF((U1649=0),0,(S1649/U1649))</f>
        <v>0.669884002770083</v>
      </c>
      <c s="28" r="X1649">
        <f>(AA1649+AB1649)*AC1649</f>
        <v>28.88</v>
      </c>
      <c s="10" r="Y1649"/>
      <c s="22" r="AA1649">
        <v>23.83</v>
      </c>
      <c s="22" r="AB1649">
        <v>5.05</v>
      </c>
      <c s="22" r="AC1649">
        <v>1</v>
      </c>
      <c s="22" r="AD1649">
        <v>0.714544</v>
      </c>
    </row>
    <row customHeight="1" r="1650" ht="12.0">
      <c s="13" r="A1650">
        <v>41343.6666666667</v>
      </c>
      <c s="16" r="B1650">
        <v>41343.6666666667</v>
      </c>
      <c s="13" r="C1650">
        <f>A1650+TIME(5,0,0)</f>
        <v>41343.875</v>
      </c>
      <c s="17" r="D1650">
        <f>DATE(YEAR(C1650),MONTH(C1650),DAY(C1650))</f>
        <v>41343</v>
      </c>
      <c s="18" r="E1650">
        <f>HOUR(C1650)</f>
        <v>21</v>
      </c>
      <c t="str" s="18" r="F1650">
        <f>CONCATENATE("LMsched:",(H1650*1000))</f>
        <v>LMsched:30000</v>
      </c>
      <c s="11" r="G1650">
        <v>32</v>
      </c>
      <c s="6" r="H1650">
        <v>30</v>
      </c>
      <c s="25" r="I1650">
        <v>0</v>
      </c>
      <c t="str" s="18" r="J1650">
        <f>CONCATENATE("LMbid:",(G1650*1000))</f>
        <v>LMbid:32000</v>
      </c>
      <c t="str" s="18" r="K1650">
        <f>CONCATENATE("LMUnscheduled:",(I1650*1000))</f>
        <v>LMUnscheduled:0</v>
      </c>
      <c t="str" s="18" r="L1650">
        <f>CONCATENATE("LMPlanned:",(N1650*1000))</f>
        <v>LMPlanned:0</v>
      </c>
      <c t="str" s="18" r="M1650">
        <f>CONCATENATE("LMSettled:",(P1650*1000))</f>
        <v>LMSettled:32000</v>
      </c>
      <c s="25" r="N1650">
        <v>0</v>
      </c>
      <c s="24" r="O1650"/>
      <c s="6" r="P1650">
        <v>32</v>
      </c>
      <c s="10" r="Q1650">
        <v>0</v>
      </c>
      <c s="28" r="R1650">
        <v>0</v>
      </c>
      <c s="28" r="S1650">
        <v>962.49</v>
      </c>
      <c s="10" r="T1650"/>
      <c s="20" r="U1650">
        <f>X1650*32</f>
        <v>1436.8</v>
      </c>
      <c s="29" r="V1650">
        <f>IF((U1650=0),0,(S1650/U1650))</f>
        <v>0.669884465478842</v>
      </c>
      <c s="28" r="X1650">
        <f>(AA1650+AB1650)*AC1650</f>
        <v>44.9</v>
      </c>
      <c s="10" r="Y1650"/>
      <c s="22" r="AA1650">
        <v>22.58</v>
      </c>
      <c s="22" r="AB1650">
        <v>22.32</v>
      </c>
      <c s="22" r="AC1650">
        <v>1</v>
      </c>
      <c t="s" s="22" r="AD1650">
        <v>59</v>
      </c>
    </row>
    <row customHeight="1" r="1651" ht="12.0">
      <c s="13" r="A1651">
        <v>41343.7083333333</v>
      </c>
      <c s="16" r="B1651">
        <v>41343.7083333333</v>
      </c>
      <c s="13" r="C1651">
        <f>A1651+TIME(5,0,0)</f>
        <v>41343.9166666667</v>
      </c>
      <c s="17" r="D1651">
        <f>DATE(YEAR(C1651),MONTH(C1651),DAY(C1651))</f>
        <v>41343</v>
      </c>
      <c s="18" r="E1651">
        <f>HOUR(C1651)</f>
        <v>22</v>
      </c>
      <c t="str" s="18" r="F1651">
        <f>CONCATENATE("LMsched:",(H1651*1000))</f>
        <v>LMsched:0</v>
      </c>
      <c s="11" r="G1651">
        <v>32</v>
      </c>
      <c s="6" r="H1651">
        <v>0</v>
      </c>
      <c s="25" r="I1651">
        <v>0</v>
      </c>
      <c t="str" s="18" r="J1651">
        <f>CONCATENATE("LMbid:",(G1651*1000))</f>
        <v>LMbid:32000</v>
      </c>
      <c t="str" s="18" r="K1651">
        <f>CONCATENATE("LMUnscheduled:",(I1651*1000))</f>
        <v>LMUnscheduled:0</v>
      </c>
      <c t="str" s="18" r="L1651">
        <f>CONCATENATE("LMPlanned:",(N1651*1000))</f>
        <v>LMPlanned:0</v>
      </c>
      <c t="str" s="18" r="M1651">
        <f>CONCATENATE("LMSettled:",(P1651*1000))</f>
        <v>LMSettled:32000</v>
      </c>
      <c s="25" r="N1651">
        <v>0</v>
      </c>
      <c s="24" r="O1651"/>
      <c s="6" r="P1651">
        <v>32</v>
      </c>
      <c s="10" r="Q1651">
        <v>1</v>
      </c>
      <c s="28" r="R1651">
        <v>23.45</v>
      </c>
      <c s="28" r="S1651">
        <v>0</v>
      </c>
      <c s="10" r="T1651"/>
      <c s="20" r="U1651">
        <f>X1651*32</f>
        <v>726.72</v>
      </c>
      <c s="29" r="V1651">
        <f>IF((U1651=0),0,(S1651/U1651))</f>
        <v>0</v>
      </c>
      <c s="28" r="X1651">
        <f>(AA1651+AB1651)*AC1651</f>
        <v>22.71</v>
      </c>
      <c s="10" r="Y1651"/>
      <c s="22" r="AA1651">
        <v>17.99</v>
      </c>
      <c s="22" r="AB1651">
        <v>4.72</v>
      </c>
      <c s="22" r="AC1651">
        <v>1</v>
      </c>
      <c t="s" s="22" r="AD1651">
        <v>59</v>
      </c>
    </row>
    <row customHeight="1" r="1652" ht="12.0">
      <c s="13" r="A1652">
        <v>41343.75</v>
      </c>
      <c s="16" r="B1652">
        <v>41343.75</v>
      </c>
      <c s="13" r="C1652">
        <f>A1652+TIME(5,0,0)</f>
        <v>41343.9583333333</v>
      </c>
      <c s="17" r="D1652">
        <f>DATE(YEAR(C1652),MONTH(C1652),DAY(C1652))</f>
        <v>41343</v>
      </c>
      <c s="18" r="E1652">
        <f>HOUR(C1652)</f>
        <v>23</v>
      </c>
      <c t="str" s="18" r="F1652">
        <f>CONCATENATE("LMsched:",(H1652*1000))</f>
        <v>LMsched:30000</v>
      </c>
      <c s="11" r="G1652">
        <v>32</v>
      </c>
      <c s="6" r="H1652">
        <v>30</v>
      </c>
      <c s="25" r="I1652">
        <v>0</v>
      </c>
      <c t="str" s="18" r="J1652">
        <f>CONCATENATE("LMbid:",(G1652*1000))</f>
        <v>LMbid:32000</v>
      </c>
      <c t="str" s="18" r="K1652">
        <f>CONCATENATE("LMUnscheduled:",(I1652*1000))</f>
        <v>LMUnscheduled:0</v>
      </c>
      <c t="str" s="18" r="L1652">
        <f>CONCATENATE("LMPlanned:",(N1652*1000))</f>
        <v>LMPlanned:0</v>
      </c>
      <c t="str" s="18" r="M1652">
        <f>CONCATENATE("LMSettled:",(P1652*1000))</f>
        <v>LMSettled:32000</v>
      </c>
      <c s="25" r="N1652">
        <v>0</v>
      </c>
      <c s="24" r="O1652"/>
      <c s="6" r="P1652">
        <v>32</v>
      </c>
      <c s="10" r="Q1652">
        <v>-3</v>
      </c>
      <c s="28" r="R1652">
        <v>-73.56</v>
      </c>
      <c s="28" r="S1652">
        <v>621.52</v>
      </c>
      <c s="10" r="T1652"/>
      <c s="20" r="U1652">
        <f>X1652*32</f>
        <v>869.44</v>
      </c>
      <c s="29" r="V1652">
        <f>IF((U1652=0),0,(S1652/U1652))</f>
        <v>0.714850938535149</v>
      </c>
      <c s="28" r="X1652">
        <f>(AA1652+AB1652)*AC1652</f>
        <v>27.17</v>
      </c>
      <c s="10" r="Y1652"/>
      <c s="22" r="AA1652">
        <v>22.83</v>
      </c>
      <c s="22" r="AB1652">
        <v>4.34</v>
      </c>
      <c s="22" r="AC1652">
        <v>1</v>
      </c>
      <c s="22" r="AD1652">
        <v>0.762505</v>
      </c>
    </row>
    <row customHeight="1" r="1653" ht="12.0">
      <c s="13" r="A1653">
        <v>41343.7916666667</v>
      </c>
      <c s="16" r="B1653">
        <v>41343.7916666667</v>
      </c>
      <c s="13" r="C1653">
        <f>A1653+TIME(5,0,0)</f>
        <v>41344</v>
      </c>
      <c s="17" r="D1653">
        <f>DATE(YEAR(C1653),MONTH(C1653),DAY(C1653))</f>
        <v>41344</v>
      </c>
      <c s="18" r="E1653">
        <f>HOUR(C1653)</f>
        <v>0</v>
      </c>
      <c t="str" s="18" r="F1653">
        <f>CONCATENATE("LMsched:",(H1653*1000))</f>
        <v>LMsched:30000</v>
      </c>
      <c s="11" r="G1653">
        <v>32</v>
      </c>
      <c s="6" r="H1653">
        <v>30</v>
      </c>
      <c s="25" r="I1653">
        <v>0</v>
      </c>
      <c t="str" s="18" r="J1653">
        <f>CONCATENATE("LMbid:",(G1653*1000))</f>
        <v>LMbid:32000</v>
      </c>
      <c t="str" s="18" r="K1653">
        <f>CONCATENATE("LMUnscheduled:",(I1653*1000))</f>
        <v>LMUnscheduled:0</v>
      </c>
      <c t="str" s="18" r="L1653">
        <f>CONCATENATE("LMPlanned:",(N1653*1000))</f>
        <v>LMPlanned:0</v>
      </c>
      <c t="str" s="18" r="M1653">
        <f>CONCATENATE("LMSettled:",(P1653*1000))</f>
        <v>LMSettled:32000</v>
      </c>
      <c s="25" r="N1653">
        <v>0</v>
      </c>
      <c s="24" r="O1653"/>
      <c s="6" r="P1653">
        <v>32</v>
      </c>
      <c s="10" r="Q1653">
        <v>1</v>
      </c>
      <c s="28" r="R1653">
        <v>22.05</v>
      </c>
      <c s="28" r="S1653">
        <v>621.71</v>
      </c>
      <c s="10" r="T1653"/>
      <c s="20" r="U1653">
        <f>X1653*32</f>
        <v>759.68</v>
      </c>
      <c s="29" r="V1653">
        <f>IF((U1653=0),0,(S1653/U1653))</f>
        <v>0.818384056444819</v>
      </c>
      <c s="28" r="X1653">
        <f>(AA1653+AB1653)*AC1653</f>
        <v>23.74</v>
      </c>
      <c s="10" r="Y1653"/>
      <c s="22" r="AA1653">
        <v>20.88</v>
      </c>
      <c s="22" r="AB1653">
        <v>2.86</v>
      </c>
      <c s="22" r="AC1653">
        <v>1</v>
      </c>
      <c s="22" r="AD1653">
        <v>0.872939</v>
      </c>
    </row>
    <row customHeight="1" r="1654" ht="12.0">
      <c s="13" r="A1654">
        <v>41343.8333333333</v>
      </c>
      <c s="16" r="B1654">
        <v>41343.8333333333</v>
      </c>
      <c s="13" r="C1654">
        <f>A1654+TIME(5,0,0)</f>
        <v>41344.0416666667</v>
      </c>
      <c s="17" r="D1654">
        <f>DATE(YEAR(C1654),MONTH(C1654),DAY(C1654))</f>
        <v>41344</v>
      </c>
      <c s="18" r="E1654">
        <f>HOUR(C1654)</f>
        <v>1</v>
      </c>
      <c t="str" s="18" r="F1654">
        <f>CONCATENATE("LMsched:",(H1654*1000))</f>
        <v>LMsched:30000</v>
      </c>
      <c s="11" r="G1654">
        <v>32</v>
      </c>
      <c s="6" r="H1654">
        <v>30</v>
      </c>
      <c s="25" r="I1654">
        <v>0</v>
      </c>
      <c t="str" s="18" r="J1654">
        <f>CONCATENATE("LMbid:",(G1654*1000))</f>
        <v>LMbid:32000</v>
      </c>
      <c t="str" s="18" r="K1654">
        <f>CONCATENATE("LMUnscheduled:",(I1654*1000))</f>
        <v>LMUnscheduled:0</v>
      </c>
      <c t="str" s="18" r="L1654">
        <f>CONCATENATE("LMPlanned:",(N1654*1000))</f>
        <v>LMPlanned:0</v>
      </c>
      <c t="str" s="18" r="M1654">
        <f>CONCATENATE("LMSettled:",(P1654*1000))</f>
        <v>LMSettled:32000</v>
      </c>
      <c s="25" r="N1654">
        <v>0</v>
      </c>
      <c s="24" r="O1654"/>
      <c s="6" r="P1654">
        <v>32</v>
      </c>
      <c s="10" r="Q1654">
        <v>-2</v>
      </c>
      <c s="28" r="R1654">
        <v>-72.62</v>
      </c>
      <c s="28" r="S1654">
        <v>777.65</v>
      </c>
      <c s="10" r="T1654"/>
      <c s="20" r="U1654">
        <f>X1654*32</f>
        <v>909.44</v>
      </c>
      <c s="29" r="V1654">
        <f>IF((U1654=0),0,(S1654/U1654))</f>
        <v>0.855086646727656</v>
      </c>
      <c s="28" r="X1654">
        <f>(AA1654+AB1654)*AC1654</f>
        <v>28.42</v>
      </c>
      <c s="10" r="Y1654"/>
      <c s="22" r="AA1654">
        <v>24.71</v>
      </c>
      <c s="22" r="AB1654">
        <v>3.71</v>
      </c>
      <c s="22" r="AC1654">
        <v>1</v>
      </c>
      <c s="22" r="AD1654">
        <v>0.912088</v>
      </c>
    </row>
    <row customHeight="1" r="1655" ht="12.0">
      <c s="13" r="A1655">
        <v>41343.875</v>
      </c>
      <c s="16" r="B1655">
        <v>41343.875</v>
      </c>
      <c s="13" r="C1655">
        <f>A1655+TIME(5,0,0)</f>
        <v>41344.0833333333</v>
      </c>
      <c s="17" r="D1655">
        <f>DATE(YEAR(C1655),MONTH(C1655),DAY(C1655))</f>
        <v>41344</v>
      </c>
      <c s="18" r="E1655">
        <f>HOUR(C1655)</f>
        <v>2</v>
      </c>
      <c t="str" s="18" r="F1655">
        <f>CONCATENATE("LMsched:",(H1655*1000))</f>
        <v>LMsched:30000</v>
      </c>
      <c s="11" r="G1655">
        <v>32</v>
      </c>
      <c s="6" r="H1655">
        <v>30</v>
      </c>
      <c s="25" r="I1655">
        <v>0</v>
      </c>
      <c t="str" s="18" r="J1655">
        <f>CONCATENATE("LMbid:",(G1655*1000))</f>
        <v>LMbid:32000</v>
      </c>
      <c t="str" s="18" r="K1655">
        <f>CONCATENATE("LMUnscheduled:",(I1655*1000))</f>
        <v>LMUnscheduled:0</v>
      </c>
      <c t="str" s="18" r="L1655">
        <f>CONCATENATE("LMPlanned:",(N1655*1000))</f>
        <v>LMPlanned:0</v>
      </c>
      <c t="str" s="18" r="M1655">
        <f>CONCATENATE("LMSettled:",(P1655*1000))</f>
        <v>LMSettled:32000</v>
      </c>
      <c s="25" r="N1655">
        <v>0</v>
      </c>
      <c s="24" r="O1655"/>
      <c s="6" r="P1655">
        <v>32</v>
      </c>
      <c s="10" r="Q1655">
        <v>-1</v>
      </c>
      <c s="28" r="R1655">
        <v>-31.42</v>
      </c>
      <c s="28" r="S1655">
        <v>359.57</v>
      </c>
      <c s="10" r="T1655"/>
      <c s="20" r="U1655">
        <f>X1655*32</f>
        <v>400.32</v>
      </c>
      <c s="29" r="V1655">
        <f>IF((U1655=0),0,(S1655/U1655))</f>
        <v>0.898206434852118</v>
      </c>
      <c s="28" r="X1655">
        <f>(AA1655+AB1655)*AC1655</f>
        <v>12.51</v>
      </c>
      <c s="10" r="Y1655"/>
      <c s="22" r="AA1655">
        <v>9.78</v>
      </c>
      <c s="22" r="AB1655">
        <v>2.73</v>
      </c>
      <c s="22" r="AC1655">
        <v>1</v>
      </c>
      <c s="22" r="AD1655">
        <v>0.958092</v>
      </c>
    </row>
    <row customHeight="1" r="1656" ht="12.0">
      <c s="13" r="A1656">
        <v>41343.9166666667</v>
      </c>
      <c s="16" r="B1656">
        <v>41343.9166666667</v>
      </c>
      <c s="13" r="C1656">
        <f>A1656+TIME(5,0,0)</f>
        <v>41344.125</v>
      </c>
      <c s="17" r="D1656">
        <f>DATE(YEAR(C1656),MONTH(C1656),DAY(C1656))</f>
        <v>41344</v>
      </c>
      <c s="18" r="E1656">
        <f>HOUR(C1656)</f>
        <v>3</v>
      </c>
      <c t="str" s="18" r="F1656">
        <f>CONCATENATE("LMsched:",(H1656*1000))</f>
        <v>LMsched:30000</v>
      </c>
      <c s="11" r="G1656">
        <v>32</v>
      </c>
      <c s="6" r="H1656">
        <v>30</v>
      </c>
      <c s="25" r="I1656">
        <v>0</v>
      </c>
      <c t="str" s="18" r="J1656">
        <f>CONCATENATE("LMbid:",(G1656*1000))</f>
        <v>LMbid:32000</v>
      </c>
      <c t="str" s="18" r="K1656">
        <f>CONCATENATE("LMUnscheduled:",(I1656*1000))</f>
        <v>LMUnscheduled:0</v>
      </c>
      <c t="str" s="18" r="L1656">
        <f>CONCATENATE("LMPlanned:",(N1656*1000))</f>
        <v>LMPlanned:0</v>
      </c>
      <c t="str" s="18" r="M1656">
        <f>CONCATENATE("LMSettled:",(P1656*1000))</f>
        <v>LMSettled:32000</v>
      </c>
      <c s="25" r="N1656">
        <v>0</v>
      </c>
      <c s="24" r="O1656"/>
      <c s="6" r="P1656">
        <v>32</v>
      </c>
      <c s="10" r="Q1656">
        <v>-1</v>
      </c>
      <c s="28" r="R1656">
        <v>-28.71</v>
      </c>
      <c s="28" r="S1656">
        <v>585.95</v>
      </c>
      <c s="10" r="T1656"/>
      <c s="20" r="U1656">
        <f>X1656*32</f>
        <v>651.84</v>
      </c>
      <c s="29" r="V1656">
        <f>IF((U1656=0),0,(S1656/U1656))</f>
        <v>0.898916912125675</v>
      </c>
      <c s="28" r="X1656">
        <f>(AA1656+AB1656)*AC1656</f>
        <v>20.37</v>
      </c>
      <c s="10" r="Y1656"/>
      <c s="22" r="AA1656">
        <v>13.21</v>
      </c>
      <c s="22" r="AB1656">
        <v>7.16</v>
      </c>
      <c s="22" r="AC1656">
        <v>1</v>
      </c>
      <c s="22" r="AD1656">
        <v>0.958849</v>
      </c>
    </row>
    <row customHeight="1" r="1657" ht="12.0">
      <c s="13" r="A1657">
        <v>41343.9583333333</v>
      </c>
      <c s="16" r="B1657">
        <v>41343.9583333333</v>
      </c>
      <c s="13" r="C1657">
        <f>A1657+TIME(5,0,0)</f>
        <v>41344.1666666667</v>
      </c>
      <c s="17" r="D1657">
        <f>DATE(YEAR(C1657),MONTH(C1657),DAY(C1657))</f>
        <v>41344</v>
      </c>
      <c s="18" r="E1657">
        <f>HOUR(C1657)</f>
        <v>4</v>
      </c>
      <c t="str" s="18" r="F1657">
        <f>CONCATENATE("LMsched:",(H1657*1000))</f>
        <v>LMsched:30000</v>
      </c>
      <c s="11" r="G1657">
        <v>32</v>
      </c>
      <c s="6" r="H1657">
        <v>30</v>
      </c>
      <c s="25" r="I1657">
        <v>0</v>
      </c>
      <c t="str" s="18" r="J1657">
        <f>CONCATENATE("LMbid:",(G1657*1000))</f>
        <v>LMbid:32000</v>
      </c>
      <c t="str" s="18" r="K1657">
        <f>CONCATENATE("LMUnscheduled:",(I1657*1000))</f>
        <v>LMUnscheduled:0</v>
      </c>
      <c t="str" s="18" r="L1657">
        <f>CONCATENATE("LMPlanned:",(N1657*1000))</f>
        <v>LMPlanned:0</v>
      </c>
      <c t="str" s="18" r="M1657">
        <f>CONCATENATE("LMSettled:",(P1657*1000))</f>
        <v>LMSettled:32000</v>
      </c>
      <c s="25" r="N1657">
        <v>0</v>
      </c>
      <c s="24" r="O1657"/>
      <c s="6" r="P1657">
        <v>32</v>
      </c>
      <c s="10" r="Q1657">
        <v>-2</v>
      </c>
      <c s="28" r="R1657">
        <v>-48.16</v>
      </c>
      <c s="28" r="S1657">
        <v>635</v>
      </c>
      <c s="10" r="T1657"/>
      <c s="20" r="U1657">
        <f>X1657*32</f>
        <v>704</v>
      </c>
      <c s="29" r="V1657">
        <f>IF((U1657=0),0,(S1657/U1657))</f>
        <v>0.901988636363636</v>
      </c>
      <c s="28" r="X1657">
        <f>(AA1657+AB1657)*AC1657</f>
        <v>22</v>
      </c>
      <c s="10" r="Y1657"/>
      <c s="22" r="AA1657">
        <v>15.7</v>
      </c>
      <c s="22" r="AB1657">
        <v>6.3</v>
      </c>
      <c s="22" r="AC1657">
        <v>1</v>
      </c>
      <c s="22" r="AD1657">
        <v>0.962121</v>
      </c>
    </row>
    <row customHeight="1" r="1658" ht="12.0">
      <c s="13" r="A1658">
        <v>41344</v>
      </c>
      <c s="16" r="B1658">
        <v>41344</v>
      </c>
      <c s="13" r="C1658">
        <f>A1658+TIME(5,0,0)</f>
        <v>41344.2083333333</v>
      </c>
      <c s="17" r="D1658">
        <f>DATE(YEAR(C1658),MONTH(C1658),DAY(C1658))</f>
        <v>41344</v>
      </c>
      <c s="18" r="E1658">
        <f>HOUR(C1658)</f>
        <v>5</v>
      </c>
      <c t="str" s="18" r="F1658">
        <f>CONCATENATE("LMsched:",(H1658*1000))</f>
        <v>LMsched:30000</v>
      </c>
      <c s="11" r="G1658">
        <v>32</v>
      </c>
      <c s="6" r="H1658">
        <v>30</v>
      </c>
      <c s="25" r="I1658">
        <v>0</v>
      </c>
      <c t="str" s="18" r="J1658">
        <f>CONCATENATE("LMbid:",(G1658*1000))</f>
        <v>LMbid:32000</v>
      </c>
      <c t="str" s="18" r="K1658">
        <f>CONCATENATE("LMUnscheduled:",(I1658*1000))</f>
        <v>LMUnscheduled:0</v>
      </c>
      <c t="str" s="18" r="L1658">
        <f>CONCATENATE("LMPlanned:",(N1658*1000))</f>
        <v>LMPlanned:0</v>
      </c>
      <c t="str" s="18" r="M1658">
        <f>CONCATENATE("LMSettled:",(P1658*1000))</f>
        <v>LMSettled:32000</v>
      </c>
      <c s="25" r="N1658">
        <v>0</v>
      </c>
      <c s="24" r="O1658"/>
      <c s="6" r="P1658">
        <v>32</v>
      </c>
      <c s="10" r="Q1658">
        <v>-1</v>
      </c>
      <c s="28" r="R1658">
        <v>-23.2</v>
      </c>
      <c s="28" r="S1658">
        <v>586.86</v>
      </c>
      <c s="10" r="T1658"/>
      <c s="20" r="U1658">
        <f>X1658*32</f>
        <v>639.04</v>
      </c>
      <c s="29" r="V1658">
        <f>IF((U1658=0),0,(S1658/U1658))</f>
        <v>0.918346269404106</v>
      </c>
      <c s="28" r="X1658">
        <f>(AA1658+AB1658)*AC1658</f>
        <v>19.97</v>
      </c>
      <c s="10" r="Y1658"/>
      <c s="22" r="AA1658">
        <v>17.37</v>
      </c>
      <c s="22" r="AB1658">
        <v>2.6</v>
      </c>
      <c s="22" r="AC1658">
        <v>1</v>
      </c>
      <c s="22" r="AD1658">
        <v>0.979573</v>
      </c>
    </row>
    <row customHeight="1" r="1659" ht="12.0">
      <c s="13" r="A1659">
        <v>41344.0416666667</v>
      </c>
      <c s="16" r="B1659">
        <v>41344.0416666667</v>
      </c>
      <c s="13" r="C1659">
        <f>A1659+TIME(5,0,0)</f>
        <v>41344.25</v>
      </c>
      <c s="17" r="D1659">
        <f>DATE(YEAR(C1659),MONTH(C1659),DAY(C1659))</f>
        <v>41344</v>
      </c>
      <c s="18" r="E1659">
        <f>HOUR(C1659)</f>
        <v>6</v>
      </c>
      <c t="str" s="18" r="F1659">
        <f>CONCATENATE("LMsched:",(H1659*1000))</f>
        <v>LMsched:30000</v>
      </c>
      <c s="11" r="G1659">
        <v>32</v>
      </c>
      <c s="6" r="H1659">
        <v>30</v>
      </c>
      <c s="25" r="I1659">
        <v>0</v>
      </c>
      <c t="str" s="18" r="J1659">
        <f>CONCATENATE("LMbid:",(G1659*1000))</f>
        <v>LMbid:32000</v>
      </c>
      <c t="str" s="18" r="K1659">
        <f>CONCATENATE("LMUnscheduled:",(I1659*1000))</f>
        <v>LMUnscheduled:0</v>
      </c>
      <c t="str" s="18" r="L1659">
        <f>CONCATENATE("LMPlanned:",(N1659*1000))</f>
        <v>LMPlanned:0</v>
      </c>
      <c t="str" s="18" r="M1659">
        <f>CONCATENATE("LMSettled:",(P1659*1000))</f>
        <v>LMSettled:32000</v>
      </c>
      <c s="25" r="N1659">
        <v>0</v>
      </c>
      <c s="24" r="O1659"/>
      <c s="6" r="P1659">
        <v>32</v>
      </c>
      <c s="10" r="Q1659">
        <v>-1</v>
      </c>
      <c s="28" r="R1659">
        <v>-22.67</v>
      </c>
      <c s="28" r="S1659">
        <v>157.17</v>
      </c>
      <c s="10" r="T1659"/>
      <c s="20" r="U1659">
        <f>X1659*32</f>
        <v>173.76</v>
      </c>
      <c s="29" r="V1659">
        <f>IF((U1659=0),0,(S1659/U1659))</f>
        <v>0.904523480662983</v>
      </c>
      <c s="28" r="X1659">
        <f>(AA1659+AB1659)*AC1659</f>
        <v>5.43</v>
      </c>
      <c s="10" r="Y1659"/>
      <c s="22" r="AA1659">
        <v>2.47</v>
      </c>
      <c s="22" r="AB1659">
        <v>2.96</v>
      </c>
      <c s="22" r="AC1659">
        <v>1</v>
      </c>
      <c s="22" r="AD1659">
        <v>0.964837</v>
      </c>
    </row>
    <row customHeight="1" r="1660" ht="12.0">
      <c s="13" r="A1660">
        <v>41344.0833333333</v>
      </c>
      <c s="16" r="B1660">
        <v>41344.0833333333</v>
      </c>
      <c s="13" r="C1660">
        <f>A1660+TIME(5,0,0)</f>
        <v>41344.2916666667</v>
      </c>
      <c s="17" r="D1660">
        <f>DATE(YEAR(C1660),MONTH(C1660),DAY(C1660))</f>
        <v>41344</v>
      </c>
      <c s="18" r="E1660">
        <f>HOUR(C1660)</f>
        <v>7</v>
      </c>
      <c t="str" s="18" r="F1660">
        <f>CONCATENATE("LMsched:",(H1660*1000))</f>
        <v>LMsched:30000</v>
      </c>
      <c s="11" r="G1660">
        <v>32</v>
      </c>
      <c s="6" r="H1660">
        <v>30</v>
      </c>
      <c s="25" r="I1660">
        <v>0</v>
      </c>
      <c t="str" s="18" r="J1660">
        <f>CONCATENATE("LMbid:",(G1660*1000))</f>
        <v>LMbid:32000</v>
      </c>
      <c t="str" s="18" r="K1660">
        <f>CONCATENATE("LMUnscheduled:",(I1660*1000))</f>
        <v>LMUnscheduled:0</v>
      </c>
      <c t="str" s="18" r="L1660">
        <f>CONCATENATE("LMPlanned:",(N1660*1000))</f>
        <v>LMPlanned:0</v>
      </c>
      <c t="str" s="18" r="M1660">
        <f>CONCATENATE("LMSettled:",(P1660*1000))</f>
        <v>LMSettled:32000</v>
      </c>
      <c s="25" r="N1660">
        <v>0</v>
      </c>
      <c s="24" r="O1660"/>
      <c s="6" r="P1660">
        <v>32</v>
      </c>
      <c s="10" r="Q1660">
        <v>-1</v>
      </c>
      <c s="28" r="R1660">
        <v>-23.21</v>
      </c>
      <c s="28" r="S1660">
        <v>13.18</v>
      </c>
      <c s="10" r="T1660"/>
      <c s="20" r="U1660">
        <f>X1660*32</f>
        <v>14.4</v>
      </c>
      <c s="29" r="V1660">
        <f>IF((U1660=0),0,(S1660/U1660))</f>
        <v>0.915277777777778</v>
      </c>
      <c s="28" r="X1660">
        <f>(AA1660+AB1660)*AC1660</f>
        <v>0.45</v>
      </c>
      <c s="10" r="Y1660"/>
      <c s="22" r="AA1660">
        <v>0.45</v>
      </c>
      <c s="22" r="AB1660">
        <v>0</v>
      </c>
      <c s="22" r="AC1660">
        <v>1</v>
      </c>
      <c s="22" r="AD1660">
        <v>0.976139</v>
      </c>
    </row>
    <row customHeight="1" r="1661" ht="12.0">
      <c s="13" r="A1661">
        <v>41344.125</v>
      </c>
      <c s="16" r="B1661">
        <v>41344.125</v>
      </c>
      <c s="13" r="C1661">
        <f>A1661+TIME(5,0,0)</f>
        <v>41344.3333333333</v>
      </c>
      <c s="17" r="D1661">
        <f>DATE(YEAR(C1661),MONTH(C1661),DAY(C1661))</f>
        <v>41344</v>
      </c>
      <c s="18" r="E1661">
        <f>HOUR(C1661)</f>
        <v>8</v>
      </c>
      <c t="str" s="18" r="F1661">
        <f>CONCATENATE("LMsched:",(H1661*1000))</f>
        <v>LMsched:30000</v>
      </c>
      <c s="11" r="G1661">
        <v>32</v>
      </c>
      <c s="6" r="H1661">
        <v>30</v>
      </c>
      <c s="25" r="I1661">
        <v>0</v>
      </c>
      <c t="str" s="18" r="J1661">
        <f>CONCATENATE("LMbid:",(G1661*1000))</f>
        <v>LMbid:32000</v>
      </c>
      <c t="str" s="18" r="K1661">
        <f>CONCATENATE("LMUnscheduled:",(I1661*1000))</f>
        <v>LMUnscheduled:0</v>
      </c>
      <c t="str" s="18" r="L1661">
        <f>CONCATENATE("LMPlanned:",(N1661*1000))</f>
        <v>LMPlanned:0</v>
      </c>
      <c t="str" s="18" r="M1661">
        <f>CONCATENATE("LMSettled:",(P1661*1000))</f>
        <v>LMSettled:32000</v>
      </c>
      <c s="25" r="N1661">
        <v>0</v>
      </c>
      <c s="24" r="O1661"/>
      <c s="6" r="P1661">
        <v>32</v>
      </c>
      <c s="10" r="Q1661">
        <v>-2</v>
      </c>
      <c s="28" r="R1661">
        <v>-46.54</v>
      </c>
      <c s="28" r="S1661">
        <v>21.76</v>
      </c>
      <c s="10" r="T1661"/>
      <c s="20" r="U1661">
        <f>X1661*32</f>
        <v>23.68</v>
      </c>
      <c s="29" r="V1661">
        <f>IF((U1661=0),0,(S1661/U1661))</f>
        <v>0.918918918918919</v>
      </c>
      <c s="28" r="X1661">
        <f>(AA1661+AB1661)*AC1661</f>
        <v>0.74</v>
      </c>
      <c s="10" r="Y1661"/>
      <c s="22" r="AA1661">
        <v>0.53</v>
      </c>
      <c s="22" r="AB1661">
        <v>0.21</v>
      </c>
      <c s="22" r="AC1661">
        <v>1</v>
      </c>
      <c s="22" r="AD1661">
        <v>0.980327</v>
      </c>
    </row>
    <row customHeight="1" r="1662" ht="12.0">
      <c s="13" r="A1662">
        <v>41344.1666666667</v>
      </c>
      <c s="16" r="B1662">
        <v>41344.1666666667</v>
      </c>
      <c s="13" r="C1662">
        <f>A1662+TIME(5,0,0)</f>
        <v>41344.375</v>
      </c>
      <c s="17" r="D1662">
        <f>DATE(YEAR(C1662),MONTH(C1662),DAY(C1662))</f>
        <v>41344</v>
      </c>
      <c s="18" r="E1662">
        <f>HOUR(C1662)</f>
        <v>9</v>
      </c>
      <c t="str" s="18" r="F1662">
        <f>CONCATENATE("LMsched:",(H1662*1000))</f>
        <v>LMsched:30000</v>
      </c>
      <c s="11" r="G1662">
        <v>32</v>
      </c>
      <c s="6" r="H1662">
        <v>30</v>
      </c>
      <c s="25" r="I1662">
        <v>0</v>
      </c>
      <c t="str" s="18" r="J1662">
        <f>CONCATENATE("LMbid:",(G1662*1000))</f>
        <v>LMbid:32000</v>
      </c>
      <c t="str" s="18" r="K1662">
        <f>CONCATENATE("LMUnscheduled:",(I1662*1000))</f>
        <v>LMUnscheduled:0</v>
      </c>
      <c t="str" s="18" r="L1662">
        <f>CONCATENATE("LMPlanned:",(N1662*1000))</f>
        <v>LMPlanned:0</v>
      </c>
      <c t="str" s="18" r="M1662">
        <f>CONCATENATE("LMSettled:",(P1662*1000))</f>
        <v>LMSettled:32000</v>
      </c>
      <c s="25" r="N1662">
        <v>0</v>
      </c>
      <c s="24" r="O1662"/>
      <c s="6" r="P1662">
        <v>32</v>
      </c>
      <c s="10" r="Q1662">
        <v>-1</v>
      </c>
      <c s="28" r="R1662">
        <v>-22.97</v>
      </c>
      <c s="28" r="S1662">
        <v>20.34</v>
      </c>
      <c s="10" r="T1662"/>
      <c s="20" r="U1662">
        <f>X1662*32</f>
        <v>22.08</v>
      </c>
      <c s="29" r="V1662">
        <f>IF((U1662=0),0,(S1662/U1662))</f>
        <v>0.921195652173913</v>
      </c>
      <c s="28" r="X1662">
        <f>(AA1662+AB1662)*AC1662</f>
        <v>0.69</v>
      </c>
      <c s="10" r="Y1662"/>
      <c s="22" r="AA1662">
        <v>0.51</v>
      </c>
      <c s="22" r="AB1662">
        <v>0.18</v>
      </c>
      <c s="22" r="AC1662">
        <v>1</v>
      </c>
      <c s="22" r="AD1662">
        <v>0.982834</v>
      </c>
    </row>
    <row customHeight="1" r="1663" ht="12.0">
      <c s="13" r="A1663">
        <v>41344.2083333333</v>
      </c>
      <c s="16" r="B1663">
        <v>41344.2083333333</v>
      </c>
      <c s="13" r="C1663">
        <f>A1663+TIME(5,0,0)</f>
        <v>41344.4166666667</v>
      </c>
      <c s="17" r="D1663">
        <f>DATE(YEAR(C1663),MONTH(C1663),DAY(C1663))</f>
        <v>41344</v>
      </c>
      <c s="18" r="E1663">
        <f>HOUR(C1663)</f>
        <v>10</v>
      </c>
      <c t="str" s="18" r="F1663">
        <f>CONCATENATE("LMsched:",(H1663*1000))</f>
        <v>LMsched:30000</v>
      </c>
      <c s="11" r="G1663">
        <v>32</v>
      </c>
      <c s="6" r="H1663">
        <v>30</v>
      </c>
      <c s="25" r="I1663">
        <v>0</v>
      </c>
      <c t="str" s="18" r="J1663">
        <f>CONCATENATE("LMbid:",(G1663*1000))</f>
        <v>LMbid:32000</v>
      </c>
      <c t="str" s="18" r="K1663">
        <f>CONCATENATE("LMUnscheduled:",(I1663*1000))</f>
        <v>LMUnscheduled:0</v>
      </c>
      <c t="str" s="18" r="L1663">
        <f>CONCATENATE("LMPlanned:",(N1663*1000))</f>
        <v>LMPlanned:0</v>
      </c>
      <c t="str" s="18" r="M1663">
        <f>CONCATENATE("LMSettled:",(P1663*1000))</f>
        <v>LMSettled:32000</v>
      </c>
      <c s="25" r="N1663">
        <v>0</v>
      </c>
      <c s="24" r="O1663"/>
      <c s="6" r="P1663">
        <v>32</v>
      </c>
      <c s="10" r="Q1663">
        <v>-1</v>
      </c>
      <c s="28" r="R1663">
        <v>-24.1</v>
      </c>
      <c s="28" r="S1663">
        <v>0</v>
      </c>
      <c s="10" r="T1663"/>
      <c s="20" r="U1663">
        <f>X1663*32</f>
        <v>0</v>
      </c>
      <c s="29" r="V1663">
        <f>IF((U1663=0),0,(S1663/U1663))</f>
        <v>0</v>
      </c>
      <c s="28" r="X1663">
        <f>(AA1663+AB1663)*AC1663</f>
        <v>0</v>
      </c>
      <c s="10" r="Y1663"/>
      <c s="22" r="AA1663">
        <v>0</v>
      </c>
      <c s="22" r="AB1663">
        <v>0</v>
      </c>
      <c s="22" r="AC1663">
        <v>1</v>
      </c>
      <c s="22" r="AD1663">
        <v>0.971312</v>
      </c>
    </row>
    <row customHeight="1" r="1664" ht="12.0">
      <c s="13" r="A1664">
        <v>41344.25</v>
      </c>
      <c s="16" r="B1664">
        <v>41344.25</v>
      </c>
      <c s="13" r="C1664">
        <f>A1664+TIME(5,0,0)</f>
        <v>41344.4583333333</v>
      </c>
      <c s="17" r="D1664">
        <f>DATE(YEAR(C1664),MONTH(C1664),DAY(C1664))</f>
        <v>41344</v>
      </c>
      <c s="18" r="E1664">
        <f>HOUR(C1664)</f>
        <v>11</v>
      </c>
      <c t="str" s="18" r="F1664">
        <f>CONCATENATE("LMsched:",(H1664*1000))</f>
        <v>LMsched:30000</v>
      </c>
      <c s="11" r="G1664">
        <v>32</v>
      </c>
      <c s="6" r="H1664">
        <v>30</v>
      </c>
      <c s="25" r="I1664">
        <v>0</v>
      </c>
      <c t="str" s="18" r="J1664">
        <f>CONCATENATE("LMbid:",(G1664*1000))</f>
        <v>LMbid:32000</v>
      </c>
      <c t="str" s="18" r="K1664">
        <f>CONCATENATE("LMUnscheduled:",(I1664*1000))</f>
        <v>LMUnscheduled:0</v>
      </c>
      <c t="str" s="18" r="L1664">
        <f>CONCATENATE("LMPlanned:",(N1664*1000))</f>
        <v>LMPlanned:0</v>
      </c>
      <c t="str" s="18" r="M1664">
        <f>CONCATENATE("LMSettled:",(P1664*1000))</f>
        <v>LMSettled:32000</v>
      </c>
      <c s="25" r="N1664">
        <v>0</v>
      </c>
      <c s="24" r="O1664"/>
      <c s="6" r="P1664">
        <v>32</v>
      </c>
      <c s="10" r="Q1664">
        <v>-1</v>
      </c>
      <c s="28" r="R1664">
        <v>-24.91</v>
      </c>
      <c s="28" r="S1664">
        <v>305.87</v>
      </c>
      <c s="10" r="T1664"/>
      <c s="20" r="U1664">
        <f>X1664*32</f>
        <v>397.12</v>
      </c>
      <c s="29" r="V1664">
        <f>IF((U1664=0),0,(S1664/U1664))</f>
        <v>0.770220588235294</v>
      </c>
      <c s="28" r="X1664">
        <f>(AA1664+AB1664)*AC1664</f>
        <v>12.41</v>
      </c>
      <c s="10" r="Y1664"/>
      <c s="22" r="AA1664">
        <v>10.5</v>
      </c>
      <c s="22" r="AB1664">
        <v>1.91</v>
      </c>
      <c s="22" r="AC1664">
        <v>1</v>
      </c>
      <c s="22" r="AD1664">
        <v>0.821579</v>
      </c>
    </row>
    <row customHeight="1" r="1665" ht="12.0">
      <c s="13" r="A1665">
        <v>41344.2916666667</v>
      </c>
      <c s="16" r="B1665">
        <v>41344.2916666667</v>
      </c>
      <c s="13" r="C1665">
        <f>A1665+TIME(5,0,0)</f>
        <v>41344.5</v>
      </c>
      <c s="17" r="D1665">
        <f>DATE(YEAR(C1665),MONTH(C1665),DAY(C1665))</f>
        <v>41344</v>
      </c>
      <c s="18" r="E1665">
        <f>HOUR(C1665)</f>
        <v>12</v>
      </c>
      <c t="str" s="18" r="F1665">
        <f>CONCATENATE("LMsched:",(H1665*1000))</f>
        <v>LMsched:30000</v>
      </c>
      <c s="11" r="G1665">
        <v>32</v>
      </c>
      <c s="6" r="H1665">
        <v>30</v>
      </c>
      <c s="25" r="I1665">
        <v>0</v>
      </c>
      <c t="str" s="18" r="J1665">
        <f>CONCATENATE("LMbid:",(G1665*1000))</f>
        <v>LMbid:32000</v>
      </c>
      <c t="str" s="18" r="K1665">
        <f>CONCATENATE("LMUnscheduled:",(I1665*1000))</f>
        <v>LMUnscheduled:0</v>
      </c>
      <c t="str" s="18" r="L1665">
        <f>CONCATENATE("LMPlanned:",(N1665*1000))</f>
        <v>LMPlanned:0</v>
      </c>
      <c t="str" s="18" r="M1665">
        <f>CONCATENATE("LMSettled:",(P1665*1000))</f>
        <v>LMSettled:32000</v>
      </c>
      <c s="25" r="N1665">
        <v>0</v>
      </c>
      <c s="24" r="O1665"/>
      <c s="6" r="P1665">
        <v>32</v>
      </c>
      <c s="10" r="Q1665">
        <v>-1</v>
      </c>
      <c s="28" r="R1665">
        <v>-34.75</v>
      </c>
      <c s="28" r="S1665">
        <v>1523.49</v>
      </c>
      <c s="10" r="T1665"/>
      <c s="20" r="U1665">
        <f>X1665*32</f>
        <v>1738.88</v>
      </c>
      <c s="29" r="V1665">
        <f>IF((U1665=0),0,(S1665/U1665))</f>
        <v>0.876132913139492</v>
      </c>
      <c s="28" r="X1665">
        <f>(AA1665+AB1665)*AC1665</f>
        <v>54.34</v>
      </c>
      <c s="10" r="Y1665"/>
      <c s="22" r="AA1665">
        <v>33.32</v>
      </c>
      <c s="22" r="AB1665">
        <v>21.02</v>
      </c>
      <c s="22" r="AC1665">
        <v>1</v>
      </c>
      <c s="22" r="AD1665">
        <v>0.934544</v>
      </c>
    </row>
    <row customHeight="1" r="1666" ht="12.0">
      <c s="13" r="A1666">
        <v>41344.3333333333</v>
      </c>
      <c s="16" r="B1666">
        <v>41344.3333333333</v>
      </c>
      <c s="13" r="C1666">
        <f>A1666+TIME(5,0,0)</f>
        <v>41344.5416666667</v>
      </c>
      <c s="17" r="D1666">
        <f>DATE(YEAR(C1666),MONTH(C1666),DAY(C1666))</f>
        <v>41344</v>
      </c>
      <c s="18" r="E1666">
        <f>HOUR(C1666)</f>
        <v>13</v>
      </c>
      <c t="str" s="18" r="F1666">
        <f>CONCATENATE("LMsched:",(H1666*1000))</f>
        <v>LMsched:30000</v>
      </c>
      <c s="11" r="G1666">
        <v>32</v>
      </c>
      <c s="6" r="H1666">
        <v>30</v>
      </c>
      <c s="25" r="I1666">
        <v>0</v>
      </c>
      <c t="str" s="18" r="J1666">
        <f>CONCATENATE("LMbid:",(G1666*1000))</f>
        <v>LMbid:32000</v>
      </c>
      <c t="str" s="18" r="K1666">
        <f>CONCATENATE("LMUnscheduled:",(I1666*1000))</f>
        <v>LMUnscheduled:0</v>
      </c>
      <c t="str" s="18" r="L1666">
        <f>CONCATENATE("LMPlanned:",(N1666*1000))</f>
        <v>LMPlanned:0</v>
      </c>
      <c t="str" s="18" r="M1666">
        <f>CONCATENATE("LMSettled:",(P1666*1000))</f>
        <v>LMSettled:32000</v>
      </c>
      <c s="25" r="N1666">
        <v>0</v>
      </c>
      <c s="24" r="O1666"/>
      <c s="6" r="P1666">
        <v>32</v>
      </c>
      <c s="10" r="Q1666">
        <v>-2</v>
      </c>
      <c s="28" r="R1666">
        <v>-75.48</v>
      </c>
      <c s="28" r="S1666">
        <v>251.15</v>
      </c>
      <c s="10" r="T1666"/>
      <c s="20" r="U1666">
        <f>X1666*32</f>
        <v>290.24</v>
      </c>
      <c s="29" r="V1666">
        <f>IF((U1666=0),0,(S1666/U1666))</f>
        <v>0.86531835722161</v>
      </c>
      <c s="28" r="X1666">
        <f>(AA1666+AB1666)*AC1666</f>
        <v>9.07</v>
      </c>
      <c s="10" r="Y1666"/>
      <c s="22" r="AA1666">
        <v>7.3</v>
      </c>
      <c s="22" r="AB1666">
        <v>1.77</v>
      </c>
      <c s="22" r="AC1666">
        <v>1</v>
      </c>
      <c s="22" r="AD1666">
        <v>0.923021</v>
      </c>
    </row>
    <row customHeight="1" r="1667" ht="12.0">
      <c s="13" r="A1667">
        <v>41344.375</v>
      </c>
      <c s="16" r="B1667">
        <v>41344.375</v>
      </c>
      <c s="13" r="C1667">
        <f>A1667+TIME(5,0,0)</f>
        <v>41344.5833333333</v>
      </c>
      <c s="17" r="D1667">
        <f>DATE(YEAR(C1667),MONTH(C1667),DAY(C1667))</f>
        <v>41344</v>
      </c>
      <c s="18" r="E1667">
        <f>HOUR(C1667)</f>
        <v>14</v>
      </c>
      <c t="str" s="18" r="F1667">
        <f>CONCATENATE("LMsched:",(H1667*1000))</f>
        <v>LMsched:30000</v>
      </c>
      <c s="11" r="G1667">
        <v>32</v>
      </c>
      <c s="6" r="H1667">
        <v>30</v>
      </c>
      <c s="25" r="I1667">
        <v>0</v>
      </c>
      <c t="str" s="18" r="J1667">
        <f>CONCATENATE("LMbid:",(G1667*1000))</f>
        <v>LMbid:32000</v>
      </c>
      <c t="str" s="18" r="K1667">
        <f>CONCATENATE("LMUnscheduled:",(I1667*1000))</f>
        <v>LMUnscheduled:0</v>
      </c>
      <c t="str" s="18" r="L1667">
        <f>CONCATENATE("LMPlanned:",(N1667*1000))</f>
        <v>LMPlanned:0</v>
      </c>
      <c t="str" s="18" r="M1667">
        <f>CONCATENATE("LMSettled:",(P1667*1000))</f>
        <v>LMSettled:32000</v>
      </c>
      <c s="25" r="N1667">
        <v>0</v>
      </c>
      <c s="24" r="O1667"/>
      <c s="6" r="P1667">
        <v>32</v>
      </c>
      <c s="10" r="Q1667">
        <v>-1</v>
      </c>
      <c s="28" r="R1667">
        <v>-37.12</v>
      </c>
      <c s="28" r="S1667">
        <v>264.29</v>
      </c>
      <c s="10" r="T1667"/>
      <c s="20" r="U1667">
        <f>X1667*32</f>
        <v>292.48</v>
      </c>
      <c s="29" r="V1667">
        <f>IF((U1667=0),0,(S1667/U1667))</f>
        <v>0.903617341356674</v>
      </c>
      <c s="28" r="X1667">
        <f>(AA1667+AB1667)*AC1667</f>
        <v>9.14</v>
      </c>
      <c s="10" r="Y1667"/>
      <c s="22" r="AA1667">
        <v>5.56</v>
      </c>
      <c s="22" r="AB1667">
        <v>3.58</v>
      </c>
      <c s="22" r="AC1667">
        <v>1</v>
      </c>
      <c s="22" r="AD1667">
        <v>0.963854</v>
      </c>
    </row>
    <row customHeight="1" r="1668" ht="12.0">
      <c s="13" r="A1668">
        <v>41344.4166666667</v>
      </c>
      <c s="16" r="B1668">
        <v>41344.4166666667</v>
      </c>
      <c s="13" r="C1668">
        <f>A1668+TIME(5,0,0)</f>
        <v>41344.625</v>
      </c>
      <c s="17" r="D1668">
        <f>DATE(YEAR(C1668),MONTH(C1668),DAY(C1668))</f>
        <v>41344</v>
      </c>
      <c s="18" r="E1668">
        <f>HOUR(C1668)</f>
        <v>15</v>
      </c>
      <c t="str" s="18" r="F1668">
        <f>CONCATENATE("LMsched:",(H1668*1000))</f>
        <v>LMsched:30000</v>
      </c>
      <c s="11" r="G1668">
        <v>32</v>
      </c>
      <c s="6" r="H1668">
        <v>30</v>
      </c>
      <c s="25" r="I1668">
        <v>0</v>
      </c>
      <c t="str" s="18" r="J1668">
        <f>CONCATENATE("LMbid:",(G1668*1000))</f>
        <v>LMbid:32000</v>
      </c>
      <c t="str" s="18" r="K1668">
        <f>CONCATENATE("LMUnscheduled:",(I1668*1000))</f>
        <v>LMUnscheduled:0</v>
      </c>
      <c t="str" s="18" r="L1668">
        <f>CONCATENATE("LMPlanned:",(N1668*1000))</f>
        <v>LMPlanned:0</v>
      </c>
      <c t="str" s="18" r="M1668">
        <f>CONCATENATE("LMSettled:",(P1668*1000))</f>
        <v>LMSettled:32000</v>
      </c>
      <c s="25" r="N1668">
        <v>0</v>
      </c>
      <c s="24" r="O1668"/>
      <c s="6" r="P1668">
        <v>32</v>
      </c>
      <c s="10" r="Q1668">
        <v>-2</v>
      </c>
      <c s="28" r="R1668">
        <v>-73.36</v>
      </c>
      <c s="28" r="S1668">
        <v>217.73</v>
      </c>
      <c s="10" r="T1668"/>
      <c s="20" r="U1668">
        <f>X1668*32</f>
        <v>244.16</v>
      </c>
      <c s="29" r="V1668">
        <f>IF((U1668=0),0,(S1668/U1668))</f>
        <v>0.89175131061599</v>
      </c>
      <c s="28" r="X1668">
        <f>(AA1668+AB1668)*AC1668</f>
        <v>7.63</v>
      </c>
      <c s="10" r="Y1668"/>
      <c s="22" r="AA1668">
        <v>4.87</v>
      </c>
      <c s="22" r="AB1668">
        <v>2.76</v>
      </c>
      <c s="22" r="AC1668">
        <v>1</v>
      </c>
      <c s="22" r="AD1668">
        <v>0.951184</v>
      </c>
    </row>
    <row customHeight="1" r="1669" ht="12.0">
      <c s="13" r="A1669">
        <v>41344.4583333333</v>
      </c>
      <c s="16" r="B1669">
        <v>41344.4583333333</v>
      </c>
      <c s="13" r="C1669">
        <f>A1669+TIME(5,0,0)</f>
        <v>41344.6666666667</v>
      </c>
      <c s="17" r="D1669">
        <f>DATE(YEAR(C1669),MONTH(C1669),DAY(C1669))</f>
        <v>41344</v>
      </c>
      <c s="18" r="E1669">
        <f>HOUR(C1669)</f>
        <v>16</v>
      </c>
      <c t="str" s="18" r="F1669">
        <f>CONCATENATE("LMsched:",(H1669*1000))</f>
        <v>LMsched:30000</v>
      </c>
      <c s="11" r="G1669">
        <v>32</v>
      </c>
      <c s="6" r="H1669">
        <v>30</v>
      </c>
      <c s="25" r="I1669">
        <v>0</v>
      </c>
      <c t="str" s="18" r="J1669">
        <f>CONCATENATE("LMbid:",(G1669*1000))</f>
        <v>LMbid:32000</v>
      </c>
      <c t="str" s="18" r="K1669">
        <f>CONCATENATE("LMUnscheduled:",(I1669*1000))</f>
        <v>LMUnscheduled:0</v>
      </c>
      <c t="str" s="18" r="L1669">
        <f>CONCATENATE("LMPlanned:",(N1669*1000))</f>
        <v>LMPlanned:0</v>
      </c>
      <c t="str" s="18" r="M1669">
        <f>CONCATENATE("LMSettled:",(P1669*1000))</f>
        <v>LMSettled:32000</v>
      </c>
      <c s="25" r="N1669">
        <v>0</v>
      </c>
      <c s="24" r="O1669"/>
      <c s="6" r="P1669">
        <v>32</v>
      </c>
      <c s="10" r="Q1669">
        <v>0</v>
      </c>
      <c s="28" r="R1669">
        <v>0</v>
      </c>
      <c s="28" r="S1669">
        <v>1265.8</v>
      </c>
      <c s="10" r="T1669"/>
      <c s="20" r="U1669">
        <f>X1669*32</f>
        <v>1408.96</v>
      </c>
      <c s="29" r="V1669">
        <f>IF((U1669=0),0,(S1669/U1669))</f>
        <v>0.8983931410402</v>
      </c>
      <c s="28" r="X1669">
        <f>(AA1669+AB1669)*AC1669</f>
        <v>44.03</v>
      </c>
      <c s="10" r="Y1669"/>
      <c s="22" r="AA1669">
        <v>41.97</v>
      </c>
      <c s="22" r="AB1669">
        <v>2.06</v>
      </c>
      <c s="22" r="AC1669">
        <v>1</v>
      </c>
      <c s="22" r="AD1669">
        <v>0.958286</v>
      </c>
    </row>
    <row customHeight="1" r="1670" ht="12.0">
      <c s="13" r="A1670">
        <v>41344.5</v>
      </c>
      <c s="16" r="B1670">
        <v>41344.5</v>
      </c>
      <c s="13" r="C1670">
        <f>A1670+TIME(5,0,0)</f>
        <v>41344.7083333333</v>
      </c>
      <c s="17" r="D1670">
        <f>DATE(YEAR(C1670),MONTH(C1670),DAY(C1670))</f>
        <v>41344</v>
      </c>
      <c s="18" r="E1670">
        <f>HOUR(C1670)</f>
        <v>17</v>
      </c>
      <c t="str" s="18" r="F1670">
        <f>CONCATENATE("LMsched:",(H1670*1000))</f>
        <v>LMsched:30000</v>
      </c>
      <c s="11" r="G1670">
        <v>32</v>
      </c>
      <c s="6" r="H1670">
        <v>30</v>
      </c>
      <c s="25" r="I1670">
        <v>0</v>
      </c>
      <c t="str" s="18" r="J1670">
        <f>CONCATENATE("LMbid:",(G1670*1000))</f>
        <v>LMbid:32000</v>
      </c>
      <c t="str" s="18" r="K1670">
        <f>CONCATENATE("LMUnscheduled:",(I1670*1000))</f>
        <v>LMUnscheduled:0</v>
      </c>
      <c t="str" s="18" r="L1670">
        <f>CONCATENATE("LMPlanned:",(N1670*1000))</f>
        <v>LMPlanned:0</v>
      </c>
      <c t="str" s="18" r="M1670">
        <f>CONCATENATE("LMSettled:",(P1670*1000))</f>
        <v>LMSettled:32000</v>
      </c>
      <c s="25" r="N1670">
        <v>0</v>
      </c>
      <c s="24" r="O1670"/>
      <c s="6" r="P1670">
        <v>32</v>
      </c>
      <c s="10" r="Q1670">
        <v>-2</v>
      </c>
      <c s="28" r="R1670">
        <v>-72.72</v>
      </c>
      <c s="28" r="S1670">
        <v>910.18</v>
      </c>
      <c s="10" r="T1670"/>
      <c s="20" r="U1670">
        <f>X1670*32</f>
        <v>1022.4</v>
      </c>
      <c s="29" r="V1670">
        <f>IF((U1670=0),0,(S1670/U1670))</f>
        <v>0.890238654147105</v>
      </c>
      <c s="28" r="X1670">
        <f>(AA1670+AB1670)*AC1670</f>
        <v>31.95</v>
      </c>
      <c s="10" r="Y1670"/>
      <c s="22" r="AA1670">
        <v>30.46</v>
      </c>
      <c s="22" r="AB1670">
        <v>1.49</v>
      </c>
      <c s="22" r="AC1670">
        <v>1</v>
      </c>
      <c s="22" r="AD1670">
        <v>0.949592</v>
      </c>
    </row>
    <row customHeight="1" r="1671" ht="12.0">
      <c s="13" r="A1671">
        <v>41344.5416666667</v>
      </c>
      <c s="16" r="B1671">
        <v>41344.5416666667</v>
      </c>
      <c s="13" r="C1671">
        <f>A1671+TIME(5,0,0)</f>
        <v>41344.75</v>
      </c>
      <c s="17" r="D1671">
        <f>DATE(YEAR(C1671),MONTH(C1671),DAY(C1671))</f>
        <v>41344</v>
      </c>
      <c s="18" r="E1671">
        <f>HOUR(C1671)</f>
        <v>18</v>
      </c>
      <c t="str" s="18" r="F1671">
        <f>CONCATENATE("LMsched:",(H1671*1000))</f>
        <v>LMsched:30000</v>
      </c>
      <c s="11" r="G1671">
        <v>32</v>
      </c>
      <c s="6" r="H1671">
        <v>30</v>
      </c>
      <c s="25" r="I1671">
        <v>0</v>
      </c>
      <c t="str" s="18" r="J1671">
        <f>CONCATENATE("LMbid:",(G1671*1000))</f>
        <v>LMbid:32000</v>
      </c>
      <c t="str" s="18" r="K1671">
        <f>CONCATENATE("LMUnscheduled:",(I1671*1000))</f>
        <v>LMUnscheduled:0</v>
      </c>
      <c t="str" s="18" r="L1671">
        <f>CONCATENATE("LMPlanned:",(N1671*1000))</f>
        <v>LMPlanned:0</v>
      </c>
      <c t="str" s="18" r="M1671">
        <f>CONCATENATE("LMSettled:",(P1671*1000))</f>
        <v>LMSettled:32000</v>
      </c>
      <c s="25" r="N1671">
        <v>0</v>
      </c>
      <c s="24" r="O1671"/>
      <c s="6" r="P1671">
        <v>32</v>
      </c>
      <c s="10" r="Q1671">
        <v>-1</v>
      </c>
      <c s="28" r="R1671">
        <v>-37.34</v>
      </c>
      <c s="28" r="S1671">
        <v>1029.23</v>
      </c>
      <c s="10" r="T1671"/>
      <c s="20" r="U1671">
        <f>X1671*32</f>
        <v>1134.4</v>
      </c>
      <c s="29" r="V1671">
        <f>IF((U1671=0),0,(S1671/U1671))</f>
        <v>0.907290197461213</v>
      </c>
      <c s="28" r="X1671">
        <f>(AA1671+AB1671)*AC1671</f>
        <v>35.45</v>
      </c>
      <c s="10" r="Y1671"/>
      <c s="22" r="AA1671">
        <v>32.46</v>
      </c>
      <c s="22" r="AB1671">
        <v>2.99</v>
      </c>
      <c s="22" r="AC1671">
        <v>1</v>
      </c>
      <c s="22" r="AD1671">
        <v>0.967773</v>
      </c>
    </row>
    <row customHeight="1" r="1672" ht="12.0">
      <c s="13" r="A1672">
        <v>41344.5833333333</v>
      </c>
      <c s="16" r="B1672">
        <v>41344.5833333333</v>
      </c>
      <c s="13" r="C1672">
        <f>A1672+TIME(5,0,0)</f>
        <v>41344.7916666667</v>
      </c>
      <c s="17" r="D1672">
        <f>DATE(YEAR(C1672),MONTH(C1672),DAY(C1672))</f>
        <v>41344</v>
      </c>
      <c s="18" r="E1672">
        <f>HOUR(C1672)</f>
        <v>19</v>
      </c>
      <c t="str" s="18" r="F1672">
        <f>CONCATENATE("LMsched:",(H1672*1000))</f>
        <v>LMsched:30000</v>
      </c>
      <c s="11" r="G1672">
        <v>32</v>
      </c>
      <c s="6" r="H1672">
        <v>30</v>
      </c>
      <c s="25" r="I1672">
        <v>0</v>
      </c>
      <c t="str" s="18" r="J1672">
        <f>CONCATENATE("LMbid:",(G1672*1000))</f>
        <v>LMbid:32000</v>
      </c>
      <c t="str" s="18" r="K1672">
        <f>CONCATENATE("LMUnscheduled:",(I1672*1000))</f>
        <v>LMUnscheduled:0</v>
      </c>
      <c t="str" s="18" r="L1672">
        <f>CONCATENATE("LMPlanned:",(N1672*1000))</f>
        <v>LMPlanned:0</v>
      </c>
      <c t="str" s="18" r="M1672">
        <f>CONCATENATE("LMSettled:",(P1672*1000))</f>
        <v>LMSettled:32000</v>
      </c>
      <c s="25" r="N1672">
        <v>0</v>
      </c>
      <c s="24" r="O1672"/>
      <c s="6" r="P1672">
        <v>32</v>
      </c>
      <c s="10" r="Q1672">
        <v>-1</v>
      </c>
      <c s="28" r="R1672">
        <v>-35.29</v>
      </c>
      <c s="28" r="S1672">
        <v>1113.38</v>
      </c>
      <c s="10" r="T1672"/>
      <c s="20" r="U1672">
        <f>X1672*32</f>
        <v>1239.04</v>
      </c>
      <c s="29" r="V1672">
        <f>IF((U1672=0),0,(S1672/U1672))</f>
        <v>0.898582773760331</v>
      </c>
      <c s="28" r="X1672">
        <f>(AA1672+AB1672)*AC1672</f>
        <v>38.72</v>
      </c>
      <c s="10" r="Y1672"/>
      <c s="22" r="AA1672">
        <v>29.79</v>
      </c>
      <c s="22" r="AB1672">
        <v>8.93</v>
      </c>
      <c s="22" r="AC1672">
        <v>1</v>
      </c>
      <c s="22" r="AD1672">
        <v>0.958484</v>
      </c>
    </row>
    <row customHeight="1" r="1673" ht="12.0">
      <c s="13" r="A1673">
        <v>41344.625</v>
      </c>
      <c s="16" r="B1673">
        <v>41344.625</v>
      </c>
      <c s="13" r="C1673">
        <f>A1673+TIME(5,0,0)</f>
        <v>41344.8333333333</v>
      </c>
      <c s="17" r="D1673">
        <f>DATE(YEAR(C1673),MONTH(C1673),DAY(C1673))</f>
        <v>41344</v>
      </c>
      <c s="18" r="E1673">
        <f>HOUR(C1673)</f>
        <v>20</v>
      </c>
      <c t="str" s="18" r="F1673">
        <f>CONCATENATE("LMsched:",(H1673*1000))</f>
        <v>LMsched:32000</v>
      </c>
      <c s="11" r="G1673">
        <v>32</v>
      </c>
      <c s="6" r="H1673">
        <v>32</v>
      </c>
      <c s="25" r="I1673">
        <v>0</v>
      </c>
      <c t="str" s="18" r="J1673">
        <f>CONCATENATE("LMbid:",(G1673*1000))</f>
        <v>LMbid:32000</v>
      </c>
      <c t="str" s="18" r="K1673">
        <f>CONCATENATE("LMUnscheduled:",(I1673*1000))</f>
        <v>LMUnscheduled:0</v>
      </c>
      <c t="str" s="18" r="L1673">
        <f>CONCATENATE("LMPlanned:",(N1673*1000))</f>
        <v>LMPlanned:0</v>
      </c>
      <c t="str" s="18" r="M1673">
        <f>CONCATENATE("LMSettled:",(P1673*1000))</f>
        <v>LMSettled:32000</v>
      </c>
      <c s="25" r="N1673">
        <v>0</v>
      </c>
      <c s="24" r="O1673"/>
      <c s="6" r="P1673">
        <v>32</v>
      </c>
      <c s="10" r="Q1673">
        <v>-2</v>
      </c>
      <c s="28" r="R1673">
        <v>-61.42</v>
      </c>
      <c s="28" r="S1673">
        <v>972.27</v>
      </c>
      <c s="10" r="T1673"/>
      <c s="20" r="U1673">
        <f>X1673*32</f>
        <v>1015.68</v>
      </c>
      <c s="29" r="V1673">
        <f>IF((U1673=0),0,(S1673/U1673))</f>
        <v>0.957260160680529</v>
      </c>
      <c s="28" r="X1673">
        <f>(AA1673+AB1673)*AC1673</f>
        <v>31.74</v>
      </c>
      <c s="10" r="Y1673"/>
      <c s="22" r="AA1673">
        <v>28.36</v>
      </c>
      <c s="22" r="AB1673">
        <v>3.38</v>
      </c>
      <c s="22" r="AC1673">
        <v>1</v>
      </c>
      <c s="22" r="AD1673">
        <v>0.957265</v>
      </c>
    </row>
    <row customHeight="1" r="1674" ht="12.0">
      <c s="13" r="A1674">
        <v>41344.6666666667</v>
      </c>
      <c s="16" r="B1674">
        <v>41344.6666666667</v>
      </c>
      <c s="13" r="C1674">
        <f>A1674+TIME(5,0,0)</f>
        <v>41344.875</v>
      </c>
      <c s="17" r="D1674">
        <f>DATE(YEAR(C1674),MONTH(C1674),DAY(C1674))</f>
        <v>41344</v>
      </c>
      <c s="18" r="E1674">
        <f>HOUR(C1674)</f>
        <v>21</v>
      </c>
      <c t="str" s="18" r="F1674">
        <f>CONCATENATE("LMsched:",(H1674*1000))</f>
        <v>LMsched:32000</v>
      </c>
      <c s="11" r="G1674">
        <v>32</v>
      </c>
      <c s="6" r="H1674">
        <v>32</v>
      </c>
      <c s="25" r="I1674">
        <v>0</v>
      </c>
      <c t="str" s="18" r="J1674">
        <f>CONCATENATE("LMbid:",(G1674*1000))</f>
        <v>LMbid:32000</v>
      </c>
      <c t="str" s="18" r="K1674">
        <f>CONCATENATE("LMUnscheduled:",(I1674*1000))</f>
        <v>LMUnscheduled:0</v>
      </c>
      <c t="str" s="18" r="L1674">
        <f>CONCATENATE("LMPlanned:",(N1674*1000))</f>
        <v>LMPlanned:0</v>
      </c>
      <c t="str" s="18" r="M1674">
        <f>CONCATENATE("LMSettled:",(P1674*1000))</f>
        <v>LMSettled:32000</v>
      </c>
      <c s="25" r="N1674">
        <v>0</v>
      </c>
      <c s="24" r="O1674"/>
      <c s="6" r="P1674">
        <v>32</v>
      </c>
      <c s="10" r="Q1674">
        <v>0</v>
      </c>
      <c s="28" r="R1674">
        <v>0</v>
      </c>
      <c s="28" r="S1674">
        <v>382.99</v>
      </c>
      <c s="10" r="T1674"/>
      <c s="20" r="U1674">
        <f>X1674*32</f>
        <v>397.12</v>
      </c>
      <c s="29" r="V1674">
        <f>IF((U1674=0),0,(S1674/U1674))</f>
        <v>0.964418815471394</v>
      </c>
      <c s="28" r="X1674">
        <f>(AA1674+AB1674)*AC1674</f>
        <v>12.41</v>
      </c>
      <c s="10" r="Y1674"/>
      <c s="22" r="AA1674">
        <v>10.5</v>
      </c>
      <c s="22" r="AB1674">
        <v>1.91</v>
      </c>
      <c s="22" r="AC1674">
        <v>1</v>
      </c>
      <c s="22" r="AD1674">
        <v>0.964429</v>
      </c>
    </row>
    <row customHeight="1" r="1675" ht="12.0">
      <c s="13" r="A1675">
        <v>41344.7083333333</v>
      </c>
      <c s="16" r="B1675">
        <v>41344.7083333333</v>
      </c>
      <c s="13" r="C1675">
        <f>A1675+TIME(5,0,0)</f>
        <v>41344.9166666667</v>
      </c>
      <c s="17" r="D1675">
        <f>DATE(YEAR(C1675),MONTH(C1675),DAY(C1675))</f>
        <v>41344</v>
      </c>
      <c s="18" r="E1675">
        <f>HOUR(C1675)</f>
        <v>22</v>
      </c>
      <c t="str" s="18" r="F1675">
        <f>CONCATENATE("LMsched:",(H1675*1000))</f>
        <v>LMsched:32000</v>
      </c>
      <c s="11" r="G1675">
        <v>32</v>
      </c>
      <c s="6" r="H1675">
        <v>32</v>
      </c>
      <c s="25" r="I1675">
        <v>0</v>
      </c>
      <c t="str" s="18" r="J1675">
        <f>CONCATENATE("LMbid:",(G1675*1000))</f>
        <v>LMbid:32000</v>
      </c>
      <c t="str" s="18" r="K1675">
        <f>CONCATENATE("LMUnscheduled:",(I1675*1000))</f>
        <v>LMUnscheduled:0</v>
      </c>
      <c t="str" s="18" r="L1675">
        <f>CONCATENATE("LMPlanned:",(N1675*1000))</f>
        <v>LMPlanned:0</v>
      </c>
      <c t="str" s="18" r="M1675">
        <f>CONCATENATE("LMSettled:",(P1675*1000))</f>
        <v>LMSettled:32000</v>
      </c>
      <c s="25" r="N1675">
        <v>0</v>
      </c>
      <c s="24" r="O1675"/>
      <c s="6" r="P1675">
        <v>32</v>
      </c>
      <c s="10" r="Q1675">
        <v>-2</v>
      </c>
      <c s="28" r="R1675">
        <v>-67.62</v>
      </c>
      <c s="28" r="S1675">
        <v>957.94</v>
      </c>
      <c s="10" r="T1675"/>
      <c s="20" r="U1675">
        <f>X1675*32</f>
        <v>996.8</v>
      </c>
      <c s="29" r="V1675">
        <f>IF((U1675=0),0,(S1675/U1675))</f>
        <v>0.961015248796148</v>
      </c>
      <c s="28" r="X1675">
        <f>(AA1675+AB1675)*AC1675</f>
        <v>31.15</v>
      </c>
      <c s="10" r="Y1675"/>
      <c s="22" r="AA1675">
        <v>28.88</v>
      </c>
      <c s="22" r="AB1675">
        <v>2.27</v>
      </c>
      <c s="22" r="AC1675">
        <v>1</v>
      </c>
      <c s="22" r="AD1675">
        <v>0.961017</v>
      </c>
    </row>
    <row customHeight="1" r="1676" ht="12.0">
      <c s="13" r="A1676">
        <v>41344.75</v>
      </c>
      <c s="16" r="B1676">
        <v>41344.75</v>
      </c>
      <c s="13" r="C1676">
        <f>A1676+TIME(5,0,0)</f>
        <v>41344.9583333333</v>
      </c>
      <c s="17" r="D1676">
        <f>DATE(YEAR(C1676),MONTH(C1676),DAY(C1676))</f>
        <v>41344</v>
      </c>
      <c s="18" r="E1676">
        <f>HOUR(C1676)</f>
        <v>23</v>
      </c>
      <c t="str" s="18" r="F1676">
        <f>CONCATENATE("LMsched:",(H1676*1000))</f>
        <v>LMsched:32000</v>
      </c>
      <c s="11" r="G1676">
        <v>32</v>
      </c>
      <c s="6" r="H1676">
        <v>32</v>
      </c>
      <c s="25" r="I1676">
        <v>0</v>
      </c>
      <c t="str" s="18" r="J1676">
        <f>CONCATENATE("LMbid:",(G1676*1000))</f>
        <v>LMbid:32000</v>
      </c>
      <c t="str" s="18" r="K1676">
        <f>CONCATENATE("LMUnscheduled:",(I1676*1000))</f>
        <v>LMUnscheduled:0</v>
      </c>
      <c t="str" s="18" r="L1676">
        <f>CONCATENATE("LMPlanned:",(N1676*1000))</f>
        <v>LMPlanned:0</v>
      </c>
      <c t="str" s="18" r="M1676">
        <f>CONCATENATE("LMSettled:",(P1676*1000))</f>
        <v>LMSettled:32000</v>
      </c>
      <c s="25" r="N1676">
        <v>0</v>
      </c>
      <c s="24" r="O1676"/>
      <c s="6" r="P1676">
        <v>32</v>
      </c>
      <c s="10" r="Q1676">
        <v>0</v>
      </c>
      <c s="28" r="R1676">
        <v>0</v>
      </c>
      <c s="28" r="S1676">
        <v>933.86</v>
      </c>
      <c s="10" r="T1676"/>
      <c s="20" r="U1676">
        <f>X1676*32</f>
        <v>973.76</v>
      </c>
      <c s="29" r="V1676">
        <f>IF((U1676=0),0,(S1676/U1676))</f>
        <v>0.959024811041735</v>
      </c>
      <c s="28" r="X1676">
        <f>(AA1676+AB1676)*AC1676</f>
        <v>30.43</v>
      </c>
      <c s="10" r="Y1676"/>
      <c s="22" r="AA1676">
        <v>27.72</v>
      </c>
      <c s="22" r="AB1676">
        <v>2.71</v>
      </c>
      <c s="22" r="AC1676">
        <v>1</v>
      </c>
      <c s="22" r="AD1676">
        <v>0.959026</v>
      </c>
    </row>
    <row customHeight="1" r="1677" ht="12.0">
      <c s="13" r="A1677">
        <v>41344.7916666667</v>
      </c>
      <c s="16" r="B1677">
        <v>41344.7916666667</v>
      </c>
      <c s="13" r="C1677">
        <f>A1677+TIME(5,0,0)</f>
        <v>41345</v>
      </c>
      <c s="17" r="D1677">
        <f>DATE(YEAR(C1677),MONTH(C1677),DAY(C1677))</f>
        <v>41345</v>
      </c>
      <c s="18" r="E1677">
        <f>HOUR(C1677)</f>
        <v>0</v>
      </c>
      <c t="str" s="18" r="F1677">
        <f>CONCATENATE("LMsched:",(H1677*1000))</f>
        <v>LMsched:31000</v>
      </c>
      <c s="11" r="G1677">
        <v>32</v>
      </c>
      <c s="6" r="H1677">
        <v>31</v>
      </c>
      <c s="25" r="I1677">
        <v>0</v>
      </c>
      <c t="str" s="18" r="J1677">
        <f>CONCATENATE("LMbid:",(G1677*1000))</f>
        <v>LMbid:32000</v>
      </c>
      <c t="str" s="18" r="K1677">
        <f>CONCATENATE("LMUnscheduled:",(I1677*1000))</f>
        <v>LMUnscheduled:0</v>
      </c>
      <c t="str" s="18" r="L1677">
        <f>CONCATENATE("LMPlanned:",(N1677*1000))</f>
        <v>LMPlanned:0</v>
      </c>
      <c t="str" s="18" r="M1677">
        <f>CONCATENATE("LMSettled:",(P1677*1000))</f>
        <v>LMSettled:32000</v>
      </c>
      <c s="25" r="N1677">
        <v>0</v>
      </c>
      <c s="24" r="O1677"/>
      <c s="6" r="P1677">
        <v>32</v>
      </c>
      <c s="10" r="Q1677">
        <v>1</v>
      </c>
      <c s="28" r="R1677">
        <v>30.94</v>
      </c>
      <c s="28" r="S1677">
        <v>850.86</v>
      </c>
      <c s="10" r="T1677"/>
      <c s="20" r="U1677">
        <f>X1677*32</f>
        <v>970.56</v>
      </c>
      <c s="29" r="V1677">
        <f>IF((U1677=0),0,(S1677/U1677))</f>
        <v>0.876669139465875</v>
      </c>
      <c s="28" r="X1677">
        <f>(AA1677+AB1677)*AC1677</f>
        <v>30.33</v>
      </c>
      <c s="10" r="Y1677"/>
      <c s="22" r="AA1677">
        <v>25.35</v>
      </c>
      <c s="22" r="AB1677">
        <v>4.98</v>
      </c>
      <c s="22" r="AC1677">
        <v>1</v>
      </c>
      <c s="22" r="AD1677">
        <v>0.904951</v>
      </c>
    </row>
    <row customHeight="1" r="1678" ht="12.0">
      <c s="13" r="A1678">
        <v>41344.8333333333</v>
      </c>
      <c s="16" r="B1678">
        <v>41344.8333333333</v>
      </c>
      <c s="13" r="C1678">
        <f>A1678+TIME(5,0,0)</f>
        <v>41345.0416666667</v>
      </c>
      <c s="17" r="D1678">
        <f>DATE(YEAR(C1678),MONTH(C1678),DAY(C1678))</f>
        <v>41345</v>
      </c>
      <c s="18" r="E1678">
        <f>HOUR(C1678)</f>
        <v>1</v>
      </c>
      <c t="str" s="18" r="F1678">
        <f>CONCATENATE("LMsched:",(H1678*1000))</f>
        <v>LMsched:31000</v>
      </c>
      <c s="11" r="G1678">
        <v>32</v>
      </c>
      <c s="6" r="H1678">
        <v>31</v>
      </c>
      <c s="25" r="I1678">
        <v>0</v>
      </c>
      <c t="str" s="18" r="J1678">
        <f>CONCATENATE("LMbid:",(G1678*1000))</f>
        <v>LMbid:32000</v>
      </c>
      <c t="str" s="18" r="K1678">
        <f>CONCATENATE("LMUnscheduled:",(I1678*1000))</f>
        <v>LMUnscheduled:0</v>
      </c>
      <c t="str" s="18" r="L1678">
        <f>CONCATENATE("LMPlanned:",(N1678*1000))</f>
        <v>LMPlanned:0</v>
      </c>
      <c t="str" s="18" r="M1678">
        <f>CONCATENATE("LMSettled:",(P1678*1000))</f>
        <v>LMSettled:32000</v>
      </c>
      <c s="25" r="N1678">
        <v>0</v>
      </c>
      <c s="24" r="O1678"/>
      <c s="6" r="P1678">
        <v>32</v>
      </c>
      <c s="10" r="Q1678">
        <v>-3</v>
      </c>
      <c s="28" r="R1678">
        <v>-132.6</v>
      </c>
      <c s="28" r="S1678">
        <v>1260.36</v>
      </c>
      <c s="10" r="T1678"/>
      <c s="20" r="U1678">
        <f>X1678*32</f>
        <v>1392.96</v>
      </c>
      <c s="29" r="V1678">
        <f>IF((U1678=0),0,(S1678/U1678))</f>
        <v>0.904807029634735</v>
      </c>
      <c s="28" r="X1678">
        <f>(AA1678+AB1678)*AC1678</f>
        <v>43.53</v>
      </c>
      <c s="10" r="Y1678"/>
      <c s="22" r="AA1678">
        <v>41.22</v>
      </c>
      <c s="22" r="AB1678">
        <v>2.31</v>
      </c>
      <c s="22" r="AC1678">
        <v>1</v>
      </c>
      <c s="22" r="AD1678">
        <v>0.933994</v>
      </c>
    </row>
    <row customHeight="1" r="1679" ht="12.0">
      <c s="13" r="A1679">
        <v>41344.875</v>
      </c>
      <c s="16" r="B1679">
        <v>41344.875</v>
      </c>
      <c s="13" r="C1679">
        <f>A1679+TIME(5,0,0)</f>
        <v>41345.0833333333</v>
      </c>
      <c s="17" r="D1679">
        <f>DATE(YEAR(C1679),MONTH(C1679),DAY(C1679))</f>
        <v>41345</v>
      </c>
      <c s="18" r="E1679">
        <f>HOUR(C1679)</f>
        <v>2</v>
      </c>
      <c t="str" s="18" r="F1679">
        <f>CONCATENATE("LMsched:",(H1679*1000))</f>
        <v>LMsched:31000</v>
      </c>
      <c s="11" r="G1679">
        <v>32</v>
      </c>
      <c s="6" r="H1679">
        <v>31</v>
      </c>
      <c s="25" r="I1679">
        <v>0</v>
      </c>
      <c t="str" s="18" r="J1679">
        <f>CONCATENATE("LMbid:",(G1679*1000))</f>
        <v>LMbid:32000</v>
      </c>
      <c t="str" s="18" r="K1679">
        <f>CONCATENATE("LMUnscheduled:",(I1679*1000))</f>
        <v>LMUnscheduled:0</v>
      </c>
      <c t="str" s="18" r="L1679">
        <f>CONCATENATE("LMPlanned:",(N1679*1000))</f>
        <v>LMPlanned:0</v>
      </c>
      <c t="str" s="18" r="M1679">
        <f>CONCATENATE("LMSettled:",(P1679*1000))</f>
        <v>LMSettled:32000</v>
      </c>
      <c s="25" r="N1679">
        <v>0</v>
      </c>
      <c s="24" r="O1679"/>
      <c s="6" r="P1679">
        <v>32</v>
      </c>
      <c s="10" r="Q1679">
        <v>0</v>
      </c>
      <c s="28" r="R1679">
        <v>0</v>
      </c>
      <c s="28" r="S1679">
        <v>427.87</v>
      </c>
      <c s="10" r="T1679"/>
      <c s="20" r="U1679">
        <f>X1679*32</f>
        <v>454.72</v>
      </c>
      <c s="29" r="V1679">
        <f>IF((U1679=0),0,(S1679/U1679))</f>
        <v>0.940952674173118</v>
      </c>
      <c s="28" r="X1679">
        <f>(AA1679+AB1679)*AC1679</f>
        <v>14.21</v>
      </c>
      <c s="10" r="Y1679"/>
      <c s="22" r="AA1679">
        <v>8.19</v>
      </c>
      <c s="22" r="AB1679">
        <v>6.02</v>
      </c>
      <c s="22" r="AC1679">
        <v>1</v>
      </c>
      <c s="22" r="AD1679">
        <v>0.971301</v>
      </c>
    </row>
    <row customHeight="1" r="1680" ht="12.0">
      <c s="13" r="A1680">
        <v>41344.9166666667</v>
      </c>
      <c s="16" r="B1680">
        <v>41344.9166666667</v>
      </c>
      <c s="13" r="C1680">
        <f>A1680+TIME(5,0,0)</f>
        <v>41345.125</v>
      </c>
      <c s="17" r="D1680">
        <f>DATE(YEAR(C1680),MONTH(C1680),DAY(C1680))</f>
        <v>41345</v>
      </c>
      <c s="18" r="E1680">
        <f>HOUR(C1680)</f>
        <v>3</v>
      </c>
      <c t="str" s="18" r="F1680">
        <f>CONCATENATE("LMsched:",(H1680*1000))</f>
        <v>LMsched:31000</v>
      </c>
      <c s="11" r="G1680">
        <v>32</v>
      </c>
      <c s="6" r="H1680">
        <v>31</v>
      </c>
      <c s="25" r="I1680">
        <v>0</v>
      </c>
      <c t="str" s="18" r="J1680">
        <f>CONCATENATE("LMbid:",(G1680*1000))</f>
        <v>LMbid:32000</v>
      </c>
      <c t="str" s="18" r="K1680">
        <f>CONCATENATE("LMUnscheduled:",(I1680*1000))</f>
        <v>LMUnscheduled:0</v>
      </c>
      <c t="str" s="18" r="L1680">
        <f>CONCATENATE("LMPlanned:",(N1680*1000))</f>
        <v>LMPlanned:0</v>
      </c>
      <c t="str" s="18" r="M1680">
        <f>CONCATENATE("LMSettled:",(P1680*1000))</f>
        <v>LMSettled:32000</v>
      </c>
      <c s="25" r="N1680">
        <v>0</v>
      </c>
      <c s="24" r="O1680"/>
      <c s="6" r="P1680">
        <v>32</v>
      </c>
      <c s="10" r="Q1680">
        <v>-4</v>
      </c>
      <c s="28" r="R1680">
        <v>-133.08</v>
      </c>
      <c s="28" r="S1680">
        <v>738.04</v>
      </c>
      <c s="10" r="T1680"/>
      <c s="20" r="U1680">
        <f>X1680*32</f>
        <v>792.96</v>
      </c>
      <c s="29" r="V1680">
        <f>IF((U1680=0),0,(S1680/U1680))</f>
        <v>0.930740516545601</v>
      </c>
      <c s="28" r="X1680">
        <f>(AA1680+AB1680)*AC1680</f>
        <v>24.78</v>
      </c>
      <c s="10" r="Y1680"/>
      <c s="22" r="AA1680">
        <v>17.64</v>
      </c>
      <c s="22" r="AB1680">
        <v>7.14</v>
      </c>
      <c s="22" r="AC1680">
        <v>1</v>
      </c>
      <c s="22" r="AD1680">
        <v>0.960766</v>
      </c>
    </row>
    <row customHeight="1" r="1681" ht="12.0">
      <c s="13" r="A1681">
        <v>41344.9583333333</v>
      </c>
      <c s="16" r="B1681">
        <v>41344.9583333333</v>
      </c>
      <c s="13" r="C1681">
        <f>A1681+TIME(5,0,0)</f>
        <v>41345.1666666667</v>
      </c>
      <c s="17" r="D1681">
        <f>DATE(YEAR(C1681),MONTH(C1681),DAY(C1681))</f>
        <v>41345</v>
      </c>
      <c s="18" r="E1681">
        <f>HOUR(C1681)</f>
        <v>4</v>
      </c>
      <c t="str" s="18" r="F1681">
        <f>CONCATENATE("LMsched:",(H1681*1000))</f>
        <v>LMsched:31000</v>
      </c>
      <c s="11" r="G1681">
        <v>32</v>
      </c>
      <c s="6" r="H1681">
        <v>31</v>
      </c>
      <c s="25" r="I1681">
        <v>0</v>
      </c>
      <c t="str" s="18" r="J1681">
        <f>CONCATENATE("LMbid:",(G1681*1000))</f>
        <v>LMbid:32000</v>
      </c>
      <c t="str" s="18" r="K1681">
        <f>CONCATENATE("LMUnscheduled:",(I1681*1000))</f>
        <v>LMUnscheduled:0</v>
      </c>
      <c t="str" s="18" r="L1681">
        <f>CONCATENATE("LMPlanned:",(N1681*1000))</f>
        <v>LMPlanned:0</v>
      </c>
      <c t="str" s="18" r="M1681">
        <f>CONCATENATE("LMSettled:",(P1681*1000))</f>
        <v>LMSettled:32000</v>
      </c>
      <c s="25" r="N1681">
        <v>0</v>
      </c>
      <c s="24" r="O1681"/>
      <c s="6" r="P1681">
        <v>32</v>
      </c>
      <c s="10" r="Q1681">
        <v>0</v>
      </c>
      <c s="28" r="R1681">
        <v>0</v>
      </c>
      <c s="28" r="S1681">
        <v>708.77</v>
      </c>
      <c s="10" r="T1681"/>
      <c s="20" r="U1681">
        <f>X1681*32</f>
        <v>758.4</v>
      </c>
      <c s="29" r="V1681">
        <f>IF((U1681=0),0,(S1681/U1681))</f>
        <v>0.934559599156118</v>
      </c>
      <c s="28" r="X1681">
        <f>(AA1681+AB1681)*AC1681</f>
        <v>23.7</v>
      </c>
      <c s="10" r="Y1681"/>
      <c s="22" r="AA1681">
        <v>19.58</v>
      </c>
      <c s="22" r="AB1681">
        <v>4.12</v>
      </c>
      <c s="22" r="AC1681">
        <v>1</v>
      </c>
      <c s="22" r="AD1681">
        <v>0.964708</v>
      </c>
    </row>
    <row customHeight="1" r="1682" ht="12.0">
      <c s="13" r="A1682">
        <v>41345</v>
      </c>
      <c s="16" r="B1682">
        <v>41345</v>
      </c>
      <c s="13" r="C1682">
        <f>A1682+TIME(5,0,0)</f>
        <v>41345.2083333333</v>
      </c>
      <c s="17" r="D1682">
        <f>DATE(YEAR(C1682),MONTH(C1682),DAY(C1682))</f>
        <v>41345</v>
      </c>
      <c s="18" r="E1682">
        <f>HOUR(C1682)</f>
        <v>5</v>
      </c>
      <c t="str" s="18" r="F1682">
        <f>CONCATENATE("LMsched:",(H1682*1000))</f>
        <v>LMsched:31000</v>
      </c>
      <c s="11" r="G1682">
        <v>32</v>
      </c>
      <c s="6" r="H1682">
        <v>31</v>
      </c>
      <c s="25" r="I1682">
        <v>0</v>
      </c>
      <c t="str" s="18" r="J1682">
        <f>CONCATENATE("LMbid:",(G1682*1000))</f>
        <v>LMbid:32000</v>
      </c>
      <c t="str" s="18" r="K1682">
        <f>CONCATENATE("LMUnscheduled:",(I1682*1000))</f>
        <v>LMUnscheduled:0</v>
      </c>
      <c t="str" s="18" r="L1682">
        <f>CONCATENATE("LMPlanned:",(N1682*1000))</f>
        <v>LMPlanned:0</v>
      </c>
      <c t="str" s="18" r="M1682">
        <f>CONCATENATE("LMSettled:",(P1682*1000))</f>
        <v>LMSettled:32000</v>
      </c>
      <c s="25" r="N1682">
        <v>0</v>
      </c>
      <c s="24" r="O1682"/>
      <c s="6" r="P1682">
        <v>32</v>
      </c>
      <c s="10" r="Q1682">
        <v>-2</v>
      </c>
      <c s="28" r="R1682">
        <v>-50.52</v>
      </c>
      <c s="28" r="S1682">
        <v>740.24</v>
      </c>
      <c s="10" r="T1682"/>
      <c s="20" r="U1682">
        <f>X1682*32</f>
        <v>788.8</v>
      </c>
      <c s="29" r="V1682">
        <f>IF((U1682=0),0,(S1682/U1682))</f>
        <v>0.93843813387424</v>
      </c>
      <c s="28" r="X1682">
        <f>(AA1682+AB1682)*AC1682</f>
        <v>24.65</v>
      </c>
      <c s="10" r="Y1682"/>
      <c s="22" r="AA1682">
        <v>19.32</v>
      </c>
      <c s="22" r="AB1682">
        <v>5.33</v>
      </c>
      <c s="22" r="AC1682">
        <v>1</v>
      </c>
      <c s="22" r="AD1682">
        <v>0.968713</v>
      </c>
    </row>
    <row customHeight="1" r="1683" ht="12.0">
      <c s="13" r="A1683">
        <v>41345.0416666667</v>
      </c>
      <c s="16" r="B1683">
        <v>41345.0416666667</v>
      </c>
      <c s="13" r="C1683">
        <f>A1683+TIME(5,0,0)</f>
        <v>41345.25</v>
      </c>
      <c s="17" r="D1683">
        <f>DATE(YEAR(C1683),MONTH(C1683),DAY(C1683))</f>
        <v>41345</v>
      </c>
      <c s="18" r="E1683">
        <f>HOUR(C1683)</f>
        <v>6</v>
      </c>
      <c t="str" s="18" r="F1683">
        <f>CONCATENATE("LMsched:",(H1683*1000))</f>
        <v>LMsched:31000</v>
      </c>
      <c s="11" r="G1683">
        <v>32</v>
      </c>
      <c s="6" r="H1683">
        <v>31</v>
      </c>
      <c s="25" r="I1683">
        <v>0</v>
      </c>
      <c t="str" s="18" r="J1683">
        <f>CONCATENATE("LMbid:",(G1683*1000))</f>
        <v>LMbid:32000</v>
      </c>
      <c t="str" s="18" r="K1683">
        <f>CONCATENATE("LMUnscheduled:",(I1683*1000))</f>
        <v>LMUnscheduled:0</v>
      </c>
      <c t="str" s="18" r="L1683">
        <f>CONCATENATE("LMPlanned:",(N1683*1000))</f>
        <v>LMPlanned:0</v>
      </c>
      <c t="str" s="18" r="M1683">
        <f>CONCATENATE("LMSettled:",(P1683*1000))</f>
        <v>LMSettled:32000</v>
      </c>
      <c s="25" r="N1683">
        <v>0</v>
      </c>
      <c s="24" r="O1683"/>
      <c s="6" r="P1683">
        <v>32</v>
      </c>
      <c s="10" r="Q1683">
        <v>0</v>
      </c>
      <c s="28" r="R1683">
        <v>0</v>
      </c>
      <c s="28" r="S1683">
        <v>71.33</v>
      </c>
      <c s="10" r="T1683"/>
      <c s="20" r="U1683">
        <f>X1683*32</f>
        <v>77.76</v>
      </c>
      <c s="29" r="V1683">
        <f>IF((U1683=0),0,(S1683/U1683))</f>
        <v>0.917309670781893</v>
      </c>
      <c s="28" r="X1683">
        <f>(AA1683+AB1683)*AC1683</f>
        <v>2.43</v>
      </c>
      <c s="10" r="Y1683"/>
      <c s="22" r="AA1683">
        <v>2.32</v>
      </c>
      <c s="22" r="AB1683">
        <v>0.11</v>
      </c>
      <c s="22" r="AC1683">
        <v>1</v>
      </c>
      <c s="22" r="AD1683">
        <v>0.946935</v>
      </c>
    </row>
    <row customHeight="1" r="1684" ht="12.0">
      <c s="13" r="A1684">
        <v>41345.0833333333</v>
      </c>
      <c s="16" r="B1684">
        <v>41345.0833333333</v>
      </c>
      <c s="13" r="C1684">
        <f>A1684+TIME(5,0,0)</f>
        <v>41345.2916666667</v>
      </c>
      <c s="17" r="D1684">
        <f>DATE(YEAR(C1684),MONTH(C1684),DAY(C1684))</f>
        <v>41345</v>
      </c>
      <c s="18" r="E1684">
        <f>HOUR(C1684)</f>
        <v>7</v>
      </c>
      <c t="str" s="18" r="F1684">
        <f>CONCATENATE("LMsched:",(H1684*1000))</f>
        <v>LMsched:31000</v>
      </c>
      <c s="11" r="G1684">
        <v>32</v>
      </c>
      <c s="6" r="H1684">
        <v>31</v>
      </c>
      <c s="25" r="I1684">
        <v>0</v>
      </c>
      <c t="str" s="18" r="J1684">
        <f>CONCATENATE("LMbid:",(G1684*1000))</f>
        <v>LMbid:32000</v>
      </c>
      <c t="str" s="18" r="K1684">
        <f>CONCATENATE("LMUnscheduled:",(I1684*1000))</f>
        <v>LMUnscheduled:0</v>
      </c>
      <c t="str" s="18" r="L1684">
        <f>CONCATENATE("LMPlanned:",(N1684*1000))</f>
        <v>LMPlanned:0</v>
      </c>
      <c t="str" s="18" r="M1684">
        <f>CONCATENATE("LMSettled:",(P1684*1000))</f>
        <v>LMSettled:32000</v>
      </c>
      <c s="25" r="N1684">
        <v>0</v>
      </c>
      <c s="24" r="O1684"/>
      <c s="6" r="P1684">
        <v>32</v>
      </c>
      <c s="10" r="Q1684">
        <v>-2</v>
      </c>
      <c s="28" r="R1684">
        <v>-48.8</v>
      </c>
      <c s="28" r="S1684">
        <v>876.74</v>
      </c>
      <c s="10" r="T1684"/>
      <c s="20" r="U1684">
        <f>X1684*32</f>
        <v>932.16</v>
      </c>
      <c s="29" r="V1684">
        <f>IF((U1684=0),0,(S1684/U1684))</f>
        <v>0.940546687263989</v>
      </c>
      <c s="28" r="X1684">
        <f>(AA1684+AB1684)*AC1684</f>
        <v>29.13</v>
      </c>
      <c s="10" r="Y1684"/>
      <c s="22" r="AA1684">
        <v>23.21</v>
      </c>
      <c s="22" r="AB1684">
        <v>5.92</v>
      </c>
      <c s="22" r="AC1684">
        <v>1</v>
      </c>
      <c s="22" r="AD1684">
        <v>0.970888</v>
      </c>
    </row>
    <row customHeight="1" r="1685" ht="12.0">
      <c s="13" r="A1685">
        <v>41345.125</v>
      </c>
      <c s="16" r="B1685">
        <v>41345.125</v>
      </c>
      <c s="13" r="C1685">
        <f>A1685+TIME(5,0,0)</f>
        <v>41345.3333333333</v>
      </c>
      <c s="17" r="D1685">
        <f>DATE(YEAR(C1685),MONTH(C1685),DAY(C1685))</f>
        <v>41345</v>
      </c>
      <c s="18" r="E1685">
        <f>HOUR(C1685)</f>
        <v>8</v>
      </c>
      <c t="str" s="18" r="F1685">
        <f>CONCATENATE("LMsched:",(H1685*1000))</f>
        <v>LMsched:31000</v>
      </c>
      <c s="11" r="G1685">
        <v>32</v>
      </c>
      <c s="6" r="H1685">
        <v>31</v>
      </c>
      <c s="25" r="I1685">
        <v>0</v>
      </c>
      <c t="str" s="18" r="J1685">
        <f>CONCATENATE("LMbid:",(G1685*1000))</f>
        <v>LMbid:32000</v>
      </c>
      <c t="str" s="18" r="K1685">
        <f>CONCATENATE("LMUnscheduled:",(I1685*1000))</f>
        <v>LMUnscheduled:0</v>
      </c>
      <c t="str" s="18" r="L1685">
        <f>CONCATENATE("LMPlanned:",(N1685*1000))</f>
        <v>LMPlanned:0</v>
      </c>
      <c t="str" s="18" r="M1685">
        <f>CONCATENATE("LMSettled:",(P1685*1000))</f>
        <v>LMSettled:32000</v>
      </c>
      <c s="25" r="N1685">
        <v>0</v>
      </c>
      <c s="24" r="O1685"/>
      <c s="6" r="P1685">
        <v>32</v>
      </c>
      <c s="10" r="Q1685">
        <v>0</v>
      </c>
      <c s="28" r="R1685">
        <v>0</v>
      </c>
      <c s="28" r="S1685">
        <v>69.91</v>
      </c>
      <c s="10" r="T1685"/>
      <c s="20" r="U1685">
        <f>X1685*32</f>
        <v>74.24</v>
      </c>
      <c s="29" r="V1685">
        <f>IF((U1685=0),0,(S1685/U1685))</f>
        <v>0.941675646551724</v>
      </c>
      <c s="28" r="X1685">
        <f>(AA1685+AB1685)*AC1685</f>
        <v>2.32</v>
      </c>
      <c s="10" r="Y1685"/>
      <c s="22" r="AA1685">
        <v>2.15</v>
      </c>
      <c s="22" r="AB1685">
        <v>0.17</v>
      </c>
      <c s="22" r="AC1685">
        <v>1</v>
      </c>
      <c s="22" r="AD1685">
        <v>0.972076</v>
      </c>
    </row>
    <row customHeight="1" r="1686" ht="12.0">
      <c s="13" r="A1686">
        <v>41345.1666666667</v>
      </c>
      <c s="16" r="B1686">
        <v>41345.1666666667</v>
      </c>
      <c s="13" r="C1686">
        <f>A1686+TIME(5,0,0)</f>
        <v>41345.375</v>
      </c>
      <c s="17" r="D1686">
        <f>DATE(YEAR(C1686),MONTH(C1686),DAY(C1686))</f>
        <v>41345</v>
      </c>
      <c s="18" r="E1686">
        <f>HOUR(C1686)</f>
        <v>9</v>
      </c>
      <c t="str" s="18" r="F1686">
        <f>CONCATENATE("LMsched:",(H1686*1000))</f>
        <v>LMsched:31000</v>
      </c>
      <c s="11" r="G1686">
        <v>32</v>
      </c>
      <c s="6" r="H1686">
        <v>31</v>
      </c>
      <c s="25" r="I1686">
        <v>0</v>
      </c>
      <c t="str" s="18" r="J1686">
        <f>CONCATENATE("LMbid:",(G1686*1000))</f>
        <v>LMbid:32000</v>
      </c>
      <c t="str" s="18" r="K1686">
        <f>CONCATENATE("LMUnscheduled:",(I1686*1000))</f>
        <v>LMUnscheduled:0</v>
      </c>
      <c t="str" s="18" r="L1686">
        <f>CONCATENATE("LMPlanned:",(N1686*1000))</f>
        <v>LMPlanned:0</v>
      </c>
      <c t="str" s="18" r="M1686">
        <f>CONCATENATE("LMSettled:",(P1686*1000))</f>
        <v>LMSettled:32000</v>
      </c>
      <c s="25" r="N1686">
        <v>0</v>
      </c>
      <c s="24" r="O1686"/>
      <c s="6" r="P1686">
        <v>32</v>
      </c>
      <c s="10" r="Q1686">
        <v>-2</v>
      </c>
      <c s="28" r="R1686">
        <v>-47.4</v>
      </c>
      <c s="28" r="S1686">
        <v>116.11</v>
      </c>
      <c s="10" r="T1686"/>
      <c s="20" r="U1686">
        <f>X1686*32</f>
        <v>124.16</v>
      </c>
      <c s="29" r="V1686">
        <f>IF((U1686=0),0,(S1686/U1686))</f>
        <v>0.935164304123711</v>
      </c>
      <c s="28" r="X1686">
        <f>(AA1686+AB1686)*AC1686</f>
        <v>3.88</v>
      </c>
      <c s="10" r="Y1686"/>
      <c s="22" r="AA1686">
        <v>3.76</v>
      </c>
      <c s="22" r="AB1686">
        <v>0.12</v>
      </c>
      <c s="22" r="AC1686">
        <v>1</v>
      </c>
      <c s="22" r="AD1686">
        <v>0.965299</v>
      </c>
    </row>
    <row customHeight="1" r="1687" ht="12.0">
      <c s="13" r="A1687">
        <v>41345.2083333333</v>
      </c>
      <c s="16" r="B1687">
        <v>41345.2083333333</v>
      </c>
      <c s="13" r="C1687">
        <f>A1687+TIME(5,0,0)</f>
        <v>41345.4166666667</v>
      </c>
      <c s="17" r="D1687">
        <f>DATE(YEAR(C1687),MONTH(C1687),DAY(C1687))</f>
        <v>41345</v>
      </c>
      <c s="18" r="E1687">
        <f>HOUR(C1687)</f>
        <v>10</v>
      </c>
      <c t="str" s="18" r="F1687">
        <f>CONCATENATE("LMsched:",(H1687*1000))</f>
        <v>LMsched:31000</v>
      </c>
      <c s="11" r="G1687">
        <v>32</v>
      </c>
      <c s="6" r="H1687">
        <v>31</v>
      </c>
      <c s="25" r="I1687">
        <v>0</v>
      </c>
      <c t="str" s="18" r="J1687">
        <f>CONCATENATE("LMbid:",(G1687*1000))</f>
        <v>LMbid:32000</v>
      </c>
      <c t="str" s="18" r="K1687">
        <f>CONCATENATE("LMUnscheduled:",(I1687*1000))</f>
        <v>LMUnscheduled:0</v>
      </c>
      <c t="str" s="18" r="L1687">
        <f>CONCATENATE("LMPlanned:",(N1687*1000))</f>
        <v>LMPlanned:0</v>
      </c>
      <c t="str" s="18" r="M1687">
        <f>CONCATENATE("LMSettled:",(P1687*1000))</f>
        <v>LMSettled:32000</v>
      </c>
      <c s="25" r="N1687">
        <v>0</v>
      </c>
      <c s="24" r="O1687"/>
      <c s="6" r="P1687">
        <v>32</v>
      </c>
      <c s="10" r="Q1687">
        <v>-1</v>
      </c>
      <c s="28" r="R1687">
        <v>-23.97</v>
      </c>
      <c s="28" r="S1687">
        <v>142.42</v>
      </c>
      <c s="10" r="T1687"/>
      <c s="20" r="U1687">
        <f>X1687*32</f>
        <v>152.32</v>
      </c>
      <c s="29" r="V1687">
        <f>IF((U1687=0),0,(S1687/U1687))</f>
        <v>0.93500525210084</v>
      </c>
      <c s="28" r="X1687">
        <f>(AA1687+AB1687)*AC1687</f>
        <v>4.76</v>
      </c>
      <c s="10" r="Y1687"/>
      <c s="22" r="AA1687">
        <v>1.52</v>
      </c>
      <c s="22" r="AB1687">
        <v>3.24</v>
      </c>
      <c s="22" r="AC1687">
        <v>1</v>
      </c>
      <c s="22" r="AD1687">
        <v>0.965148</v>
      </c>
    </row>
    <row customHeight="1" r="1688" ht="12.0">
      <c s="13" r="A1688">
        <v>41345.25</v>
      </c>
      <c s="16" r="B1688">
        <v>41345.25</v>
      </c>
      <c s="13" r="C1688">
        <f>A1688+TIME(5,0,0)</f>
        <v>41345.4583333333</v>
      </c>
      <c s="17" r="D1688">
        <f>DATE(YEAR(C1688),MONTH(C1688),DAY(C1688))</f>
        <v>41345</v>
      </c>
      <c s="18" r="E1688">
        <f>HOUR(C1688)</f>
        <v>11</v>
      </c>
      <c t="str" s="18" r="F1688">
        <f>CONCATENATE("LMsched:",(H1688*1000))</f>
        <v>LMsched:31000</v>
      </c>
      <c s="11" r="G1688">
        <v>32</v>
      </c>
      <c s="6" r="H1688">
        <v>31</v>
      </c>
      <c s="25" r="I1688">
        <v>0</v>
      </c>
      <c t="str" s="18" r="J1688">
        <f>CONCATENATE("LMbid:",(G1688*1000))</f>
        <v>LMbid:32000</v>
      </c>
      <c t="str" s="18" r="K1688">
        <f>CONCATENATE("LMUnscheduled:",(I1688*1000))</f>
        <v>LMUnscheduled:0</v>
      </c>
      <c t="str" s="18" r="L1688">
        <f>CONCATENATE("LMPlanned:",(N1688*1000))</f>
        <v>LMPlanned:0</v>
      </c>
      <c t="str" s="18" r="M1688">
        <f>CONCATENATE("LMSettled:",(P1688*1000))</f>
        <v>LMSettled:32000</v>
      </c>
      <c s="25" r="N1688">
        <v>0</v>
      </c>
      <c s="24" r="O1688"/>
      <c s="6" r="P1688">
        <v>32</v>
      </c>
      <c s="10" r="Q1688">
        <v>-2</v>
      </c>
      <c s="28" r="R1688">
        <v>-53.36</v>
      </c>
      <c s="28" r="S1688">
        <v>748.86</v>
      </c>
      <c s="10" r="T1688"/>
      <c s="20" r="U1688">
        <f>X1688*32</f>
        <v>842.24</v>
      </c>
      <c s="29" r="V1688">
        <f>IF((U1688=0),0,(S1688/U1688))</f>
        <v>0.889128989361702</v>
      </c>
      <c s="28" r="X1688">
        <f>(AA1688+AB1688)*AC1688</f>
        <v>26.32</v>
      </c>
      <c s="10" r="Y1688"/>
      <c s="22" r="AA1688">
        <v>21.22</v>
      </c>
      <c s="22" r="AB1688">
        <v>5.1</v>
      </c>
      <c s="22" r="AC1688">
        <v>1</v>
      </c>
      <c s="22" r="AD1688">
        <v>0.917811</v>
      </c>
    </row>
    <row customHeight="1" r="1689" ht="12.0">
      <c s="13" r="A1689">
        <v>41345.2916666667</v>
      </c>
      <c s="16" r="B1689">
        <v>41345.2916666667</v>
      </c>
      <c s="13" r="C1689">
        <f>A1689+TIME(5,0,0)</f>
        <v>41345.5</v>
      </c>
      <c s="17" r="D1689">
        <f>DATE(YEAR(C1689),MONTH(C1689),DAY(C1689))</f>
        <v>41345</v>
      </c>
      <c s="18" r="E1689">
        <f>HOUR(C1689)</f>
        <v>12</v>
      </c>
      <c t="str" s="18" r="F1689">
        <f>CONCATENATE("LMsched:",(H1689*1000))</f>
        <v>LMsched:31000</v>
      </c>
      <c s="11" r="G1689">
        <v>32</v>
      </c>
      <c s="6" r="H1689">
        <v>31</v>
      </c>
      <c s="25" r="I1689">
        <v>0</v>
      </c>
      <c t="str" s="18" r="J1689">
        <f>CONCATENATE("LMbid:",(G1689*1000))</f>
        <v>LMbid:32000</v>
      </c>
      <c t="str" s="18" r="K1689">
        <f>CONCATENATE("LMUnscheduled:",(I1689*1000))</f>
        <v>LMUnscheduled:0</v>
      </c>
      <c t="str" s="18" r="L1689">
        <f>CONCATENATE("LMPlanned:",(N1689*1000))</f>
        <v>LMPlanned:0</v>
      </c>
      <c t="str" s="18" r="M1689">
        <f>CONCATENATE("LMSettled:",(P1689*1000))</f>
        <v>LMSettled:32000</v>
      </c>
      <c s="25" r="N1689">
        <v>0</v>
      </c>
      <c s="24" r="O1689"/>
      <c s="6" r="P1689">
        <v>32</v>
      </c>
      <c s="10" r="Q1689">
        <v>-1</v>
      </c>
      <c s="28" r="R1689">
        <v>-37.53</v>
      </c>
      <c s="28" r="S1689">
        <v>478.08</v>
      </c>
      <c s="10" r="T1689"/>
      <c s="20" r="U1689">
        <f>X1689*32</f>
        <v>544.64</v>
      </c>
      <c s="29" r="V1689">
        <f>IF((U1689=0),0,(S1689/U1689))</f>
        <v>0.877790834312573</v>
      </c>
      <c s="28" r="X1689">
        <f>(AA1689+AB1689)*AC1689</f>
        <v>17.02</v>
      </c>
      <c s="10" r="Y1689"/>
      <c s="22" r="AA1689">
        <v>13.29</v>
      </c>
      <c s="22" r="AB1689">
        <v>3.73</v>
      </c>
      <c s="22" r="AC1689">
        <v>1</v>
      </c>
      <c s="22" r="AD1689">
        <v>0.906109</v>
      </c>
    </row>
    <row customHeight="1" r="1690" ht="12.0">
      <c s="13" r="A1690">
        <v>41345.3333333333</v>
      </c>
      <c s="16" r="B1690">
        <v>41345.3333333333</v>
      </c>
      <c s="13" r="C1690">
        <f>A1690+TIME(5,0,0)</f>
        <v>41345.5416666667</v>
      </c>
      <c s="17" r="D1690">
        <f>DATE(YEAR(C1690),MONTH(C1690),DAY(C1690))</f>
        <v>41345</v>
      </c>
      <c s="18" r="E1690">
        <f>HOUR(C1690)</f>
        <v>13</v>
      </c>
      <c t="str" s="18" r="F1690">
        <f>CONCATENATE("LMsched:",(H1690*1000))</f>
        <v>LMsched:31000</v>
      </c>
      <c s="11" r="G1690">
        <v>32</v>
      </c>
      <c s="6" r="H1690">
        <v>31</v>
      </c>
      <c s="25" r="I1690">
        <v>0</v>
      </c>
      <c t="str" s="18" r="J1690">
        <f>CONCATENATE("LMbid:",(G1690*1000))</f>
        <v>LMbid:32000</v>
      </c>
      <c t="str" s="18" r="K1690">
        <f>CONCATENATE("LMUnscheduled:",(I1690*1000))</f>
        <v>LMUnscheduled:0</v>
      </c>
      <c t="str" s="18" r="L1690">
        <f>CONCATENATE("LMPlanned:",(N1690*1000))</f>
        <v>LMPlanned:0</v>
      </c>
      <c t="str" s="18" r="M1690">
        <f>CONCATENATE("LMSettled:",(P1690*1000))</f>
        <v>LMSettled:32000</v>
      </c>
      <c s="25" r="N1690">
        <v>0</v>
      </c>
      <c s="24" r="O1690"/>
      <c s="6" r="P1690">
        <v>32</v>
      </c>
      <c s="10" r="Q1690">
        <v>-1</v>
      </c>
      <c s="28" r="R1690">
        <v>-45.91</v>
      </c>
      <c s="28" r="S1690">
        <v>414.62</v>
      </c>
      <c s="10" r="T1690"/>
      <c s="20" r="U1690">
        <f>X1690*32</f>
        <v>452.8</v>
      </c>
      <c s="29" r="V1690">
        <f>IF((U1690=0),0,(S1690/U1690))</f>
        <v>0.915680212014134</v>
      </c>
      <c s="28" r="X1690">
        <f>(AA1690+AB1690)*AC1690</f>
        <v>14.15</v>
      </c>
      <c s="10" r="Y1690"/>
      <c s="22" r="AA1690">
        <v>14.15</v>
      </c>
      <c s="22" r="AB1690">
        <v>0</v>
      </c>
      <c s="22" r="AC1690">
        <v>1</v>
      </c>
      <c s="22" r="AD1690">
        <v>0.945219</v>
      </c>
    </row>
    <row customHeight="1" r="1691" ht="12.0">
      <c s="13" r="A1691">
        <v>41345.375</v>
      </c>
      <c s="16" r="B1691">
        <v>41345.375</v>
      </c>
      <c s="13" r="C1691">
        <f>A1691+TIME(5,0,0)</f>
        <v>41345.5833333333</v>
      </c>
      <c s="17" r="D1691">
        <f>DATE(YEAR(C1691),MONTH(C1691),DAY(C1691))</f>
        <v>41345</v>
      </c>
      <c s="18" r="E1691">
        <f>HOUR(C1691)</f>
        <v>14</v>
      </c>
      <c t="str" s="18" r="F1691">
        <f>CONCATENATE("LMsched:",(H1691*1000))</f>
        <v>LMsched:31000</v>
      </c>
      <c s="11" r="G1691">
        <v>32</v>
      </c>
      <c s="6" r="H1691">
        <v>31</v>
      </c>
      <c s="25" r="I1691">
        <v>0</v>
      </c>
      <c t="str" s="18" r="J1691">
        <f>CONCATENATE("LMbid:",(G1691*1000))</f>
        <v>LMbid:32000</v>
      </c>
      <c t="str" s="18" r="K1691">
        <f>CONCATENATE("LMUnscheduled:",(I1691*1000))</f>
        <v>LMUnscheduled:0</v>
      </c>
      <c t="str" s="18" r="L1691">
        <f>CONCATENATE("LMPlanned:",(N1691*1000))</f>
        <v>LMPlanned:0</v>
      </c>
      <c t="str" s="18" r="M1691">
        <f>CONCATENATE("LMSettled:",(P1691*1000))</f>
        <v>LMSettled:32000</v>
      </c>
      <c s="25" r="N1691">
        <v>0</v>
      </c>
      <c s="24" r="O1691"/>
      <c s="6" r="P1691">
        <v>32</v>
      </c>
      <c s="10" r="Q1691">
        <v>0</v>
      </c>
      <c s="28" r="R1691">
        <v>0</v>
      </c>
      <c s="28" r="S1691">
        <v>122.97</v>
      </c>
      <c s="10" r="T1691"/>
      <c s="20" r="U1691">
        <f>X1691*32</f>
        <v>131.84</v>
      </c>
      <c s="29" r="V1691">
        <f>IF((U1691=0),0,(S1691/U1691))</f>
        <v>0.932721480582524</v>
      </c>
      <c s="28" r="X1691">
        <f>(AA1691+AB1691)*AC1691</f>
        <v>4.12</v>
      </c>
      <c s="10" r="Y1691"/>
      <c s="22" r="AA1691">
        <v>4.12</v>
      </c>
      <c s="22" r="AB1691">
        <v>0</v>
      </c>
      <c s="22" r="AC1691">
        <v>1</v>
      </c>
      <c s="22" r="AD1691">
        <v>0.962825</v>
      </c>
    </row>
    <row customHeight="1" r="1692" ht="12.0">
      <c s="13" r="A1692">
        <v>41345.4166666667</v>
      </c>
      <c s="16" r="B1692">
        <v>41345.4166666667</v>
      </c>
      <c s="13" r="C1692">
        <f>A1692+TIME(5,0,0)</f>
        <v>41345.625</v>
      </c>
      <c s="17" r="D1692">
        <f>DATE(YEAR(C1692),MONTH(C1692),DAY(C1692))</f>
        <v>41345</v>
      </c>
      <c s="18" r="E1692">
        <f>HOUR(C1692)</f>
        <v>15</v>
      </c>
      <c t="str" s="18" r="F1692">
        <f>CONCATENATE("LMsched:",(H1692*1000))</f>
        <v>LMsched:31000</v>
      </c>
      <c s="11" r="G1692">
        <v>32</v>
      </c>
      <c s="6" r="H1692">
        <v>31</v>
      </c>
      <c s="25" r="I1692">
        <v>0</v>
      </c>
      <c t="str" s="18" r="J1692">
        <f>CONCATENATE("LMbid:",(G1692*1000))</f>
        <v>LMbid:32000</v>
      </c>
      <c t="str" s="18" r="K1692">
        <f>CONCATENATE("LMUnscheduled:",(I1692*1000))</f>
        <v>LMUnscheduled:0</v>
      </c>
      <c t="str" s="18" r="L1692">
        <f>CONCATENATE("LMPlanned:",(N1692*1000))</f>
        <v>LMPlanned:0</v>
      </c>
      <c t="str" s="18" r="M1692">
        <f>CONCATENATE("LMSettled:",(P1692*1000))</f>
        <v>LMSettled:32000</v>
      </c>
      <c s="25" r="N1692">
        <v>0</v>
      </c>
      <c s="24" r="O1692"/>
      <c s="6" r="P1692">
        <v>32</v>
      </c>
      <c s="10" r="Q1692">
        <v>-2</v>
      </c>
      <c s="28" r="R1692">
        <v>-80.06</v>
      </c>
      <c s="28" r="S1692">
        <v>831.89</v>
      </c>
      <c s="10" r="T1692"/>
      <c s="20" r="U1692">
        <f>X1692*32</f>
        <v>894.08</v>
      </c>
      <c s="29" r="V1692">
        <f>IF((U1692=0),0,(S1692/U1692))</f>
        <v>0.930442465998568</v>
      </c>
      <c s="28" r="X1692">
        <f>(AA1692+AB1692)*AC1692</f>
        <v>27.94</v>
      </c>
      <c s="10" r="Y1692"/>
      <c s="22" r="AA1692">
        <v>23.87</v>
      </c>
      <c s="22" r="AB1692">
        <v>4.07</v>
      </c>
      <c s="22" r="AC1692">
        <v>1</v>
      </c>
      <c s="22" r="AD1692">
        <v>0.960452</v>
      </c>
    </row>
    <row customHeight="1" r="1693" ht="12.0">
      <c s="13" r="A1693">
        <v>41345.4583333333</v>
      </c>
      <c s="16" r="B1693">
        <v>41345.4583333333</v>
      </c>
      <c s="13" r="C1693">
        <f>A1693+TIME(5,0,0)</f>
        <v>41345.6666666667</v>
      </c>
      <c s="17" r="D1693">
        <f>DATE(YEAR(C1693),MONTH(C1693),DAY(C1693))</f>
        <v>41345</v>
      </c>
      <c s="18" r="E1693">
        <f>HOUR(C1693)</f>
        <v>16</v>
      </c>
      <c t="str" s="18" r="F1693">
        <f>CONCATENATE("LMsched:",(H1693*1000))</f>
        <v>LMsched:31000</v>
      </c>
      <c s="11" r="G1693">
        <v>32</v>
      </c>
      <c s="6" r="H1693">
        <v>31</v>
      </c>
      <c s="25" r="I1693">
        <v>0</v>
      </c>
      <c t="str" s="18" r="J1693">
        <f>CONCATENATE("LMbid:",(G1693*1000))</f>
        <v>LMbid:32000</v>
      </c>
      <c t="str" s="18" r="K1693">
        <f>CONCATENATE("LMUnscheduled:",(I1693*1000))</f>
        <v>LMUnscheduled:0</v>
      </c>
      <c t="str" s="18" r="L1693">
        <f>CONCATENATE("LMPlanned:",(N1693*1000))</f>
        <v>LMPlanned:0</v>
      </c>
      <c t="str" s="18" r="M1693">
        <f>CONCATENATE("LMSettled:",(P1693*1000))</f>
        <v>LMSettled:32000</v>
      </c>
      <c s="25" r="N1693">
        <v>0</v>
      </c>
      <c s="24" r="O1693"/>
      <c s="6" r="P1693">
        <v>32</v>
      </c>
      <c s="10" r="Q1693">
        <v>-1</v>
      </c>
      <c s="28" r="R1693">
        <v>-39.94</v>
      </c>
      <c s="28" r="S1693">
        <v>439.31</v>
      </c>
      <c s="10" r="T1693"/>
      <c s="20" r="U1693">
        <f>X1693*32</f>
        <v>472</v>
      </c>
      <c s="29" r="V1693">
        <f>IF((U1693=0),0,(S1693/U1693))</f>
        <v>0.930741525423729</v>
      </c>
      <c s="28" r="X1693">
        <f>(AA1693+AB1693)*AC1693</f>
        <v>14.75</v>
      </c>
      <c s="10" r="Y1693"/>
      <c s="22" r="AA1693">
        <v>9.25</v>
      </c>
      <c s="22" r="AB1693">
        <v>5.5</v>
      </c>
      <c s="22" r="AC1693">
        <v>1</v>
      </c>
      <c s="22" r="AD1693">
        <v>0.960766</v>
      </c>
    </row>
    <row customHeight="1" r="1694" ht="12.0">
      <c s="13" r="A1694">
        <v>41345.5</v>
      </c>
      <c s="16" r="B1694">
        <v>41345.5</v>
      </c>
      <c s="13" r="C1694">
        <f>A1694+TIME(5,0,0)</f>
        <v>41345.7083333333</v>
      </c>
      <c s="17" r="D1694">
        <f>DATE(YEAR(C1694),MONTH(C1694),DAY(C1694))</f>
        <v>41345</v>
      </c>
      <c s="18" r="E1694">
        <f>HOUR(C1694)</f>
        <v>17</v>
      </c>
      <c t="str" s="18" r="F1694">
        <f>CONCATENATE("LMsched:",(H1694*1000))</f>
        <v>LMsched:31000</v>
      </c>
      <c s="11" r="G1694">
        <v>32</v>
      </c>
      <c s="6" r="H1694">
        <v>31</v>
      </c>
      <c s="25" r="I1694">
        <v>0</v>
      </c>
      <c t="str" s="18" r="J1694">
        <f>CONCATENATE("LMbid:",(G1694*1000))</f>
        <v>LMbid:32000</v>
      </c>
      <c t="str" s="18" r="K1694">
        <f>CONCATENATE("LMUnscheduled:",(I1694*1000))</f>
        <v>LMUnscheduled:0</v>
      </c>
      <c t="str" s="18" r="L1694">
        <f>CONCATENATE("LMPlanned:",(N1694*1000))</f>
        <v>LMPlanned:0</v>
      </c>
      <c t="str" s="18" r="M1694">
        <f>CONCATENATE("LMSettled:",(P1694*1000))</f>
        <v>LMSettled:32000</v>
      </c>
      <c s="25" r="N1694">
        <v>0</v>
      </c>
      <c s="24" r="O1694"/>
      <c s="6" r="P1694">
        <v>32</v>
      </c>
      <c s="10" r="Q1694">
        <v>-3</v>
      </c>
      <c s="28" r="R1694">
        <v>-122.49</v>
      </c>
      <c s="28" r="S1694">
        <v>807.45</v>
      </c>
      <c s="10" r="T1694"/>
      <c s="20" r="U1694">
        <f>X1694*32</f>
        <v>893.44</v>
      </c>
      <c s="29" r="V1694">
        <f>IF((U1694=0),0,(S1694/U1694))</f>
        <v>0.903754029369628</v>
      </c>
      <c s="28" r="X1694">
        <f>(AA1694+AB1694)*AC1694</f>
        <v>27.92</v>
      </c>
      <c s="10" r="Y1694"/>
      <c s="22" r="AA1694">
        <v>22.24</v>
      </c>
      <c s="22" r="AB1694">
        <v>5.68</v>
      </c>
      <c s="22" r="AC1694">
        <v>1</v>
      </c>
      <c s="22" r="AD1694">
        <v>0.932912</v>
      </c>
    </row>
    <row customHeight="1" r="1695" ht="12.0">
      <c s="13" r="A1695">
        <v>41345.5416666667</v>
      </c>
      <c s="16" r="B1695">
        <v>41345.5416666667</v>
      </c>
      <c s="13" r="C1695">
        <f>A1695+TIME(5,0,0)</f>
        <v>41345.75</v>
      </c>
      <c s="17" r="D1695">
        <f>DATE(YEAR(C1695),MONTH(C1695),DAY(C1695))</f>
        <v>41345</v>
      </c>
      <c s="18" r="E1695">
        <f>HOUR(C1695)</f>
        <v>18</v>
      </c>
      <c t="str" s="18" r="F1695">
        <f>CONCATENATE("LMsched:",(H1695*1000))</f>
        <v>LMsched:32000</v>
      </c>
      <c s="11" r="G1695">
        <v>32</v>
      </c>
      <c s="6" r="H1695">
        <v>32</v>
      </c>
      <c s="25" r="I1695">
        <v>0</v>
      </c>
      <c t="str" s="18" r="J1695">
        <f>CONCATENATE("LMbid:",(G1695*1000))</f>
        <v>LMbid:32000</v>
      </c>
      <c t="str" s="18" r="K1695">
        <f>CONCATENATE("LMUnscheduled:",(I1695*1000))</f>
        <v>LMUnscheduled:0</v>
      </c>
      <c t="str" s="18" r="L1695">
        <f>CONCATENATE("LMPlanned:",(N1695*1000))</f>
        <v>LMPlanned:0</v>
      </c>
      <c t="str" s="18" r="M1695">
        <f>CONCATENATE("LMSettled:",(P1695*1000))</f>
        <v>LMSettled:32000</v>
      </c>
      <c s="25" r="N1695">
        <v>0</v>
      </c>
      <c s="24" r="O1695"/>
      <c s="6" r="P1695">
        <v>32</v>
      </c>
      <c s="10" r="Q1695">
        <v>-1</v>
      </c>
      <c s="28" r="R1695">
        <v>-38.77</v>
      </c>
      <c s="28" r="S1695">
        <v>836.04</v>
      </c>
      <c s="10" r="T1695"/>
      <c s="20" r="U1695">
        <f>X1695*32</f>
        <v>942.72</v>
      </c>
      <c s="29" r="V1695">
        <f>IF((U1695=0),0,(S1695/U1695))</f>
        <v>0.886838085539715</v>
      </c>
      <c s="28" r="X1695">
        <f>(AA1695+AB1695)*AC1695</f>
        <v>29.46</v>
      </c>
      <c s="10" r="Y1695"/>
      <c s="22" r="AA1695">
        <v>24.71</v>
      </c>
      <c s="22" r="AB1695">
        <v>4.75</v>
      </c>
      <c s="22" r="AC1695">
        <v>1</v>
      </c>
      <c s="22" r="AD1695">
        <v>0.886836</v>
      </c>
    </row>
    <row customHeight="1" r="1696" ht="12.0">
      <c s="13" r="A1696">
        <v>41345.5833333333</v>
      </c>
      <c s="16" r="B1696">
        <v>41345.5833333333</v>
      </c>
      <c s="13" r="C1696">
        <f>A1696+TIME(5,0,0)</f>
        <v>41345.7916666667</v>
      </c>
      <c s="17" r="D1696">
        <f>DATE(YEAR(C1696),MONTH(C1696),DAY(C1696))</f>
        <v>41345</v>
      </c>
      <c s="18" r="E1696">
        <f>HOUR(C1696)</f>
        <v>19</v>
      </c>
      <c t="str" s="18" r="F1696">
        <f>CONCATENATE("LMsched:",(H1696*1000))</f>
        <v>LMsched:32000</v>
      </c>
      <c s="11" r="G1696">
        <v>32</v>
      </c>
      <c s="6" r="H1696">
        <v>32</v>
      </c>
      <c s="25" r="I1696">
        <v>0</v>
      </c>
      <c t="str" s="18" r="J1696">
        <f>CONCATENATE("LMbid:",(G1696*1000))</f>
        <v>LMbid:32000</v>
      </c>
      <c t="str" s="18" r="K1696">
        <f>CONCATENATE("LMUnscheduled:",(I1696*1000))</f>
        <v>LMUnscheduled:0</v>
      </c>
      <c t="str" s="18" r="L1696">
        <f>CONCATENATE("LMPlanned:",(N1696*1000))</f>
        <v>LMPlanned:0</v>
      </c>
      <c t="str" s="18" r="M1696">
        <f>CONCATENATE("LMSettled:",(P1696*1000))</f>
        <v>LMSettled:32000</v>
      </c>
      <c s="25" r="N1696">
        <v>0</v>
      </c>
      <c s="24" r="O1696"/>
      <c s="6" r="P1696">
        <v>32</v>
      </c>
      <c s="10" r="Q1696">
        <v>0</v>
      </c>
      <c s="28" r="R1696">
        <v>0</v>
      </c>
      <c s="28" r="S1696">
        <v>803.44</v>
      </c>
      <c s="10" r="T1696"/>
      <c s="20" r="U1696">
        <f>X1696*32</f>
        <v>929.6</v>
      </c>
      <c s="29" r="V1696">
        <f>IF((U1696=0),0,(S1696/U1696))</f>
        <v>0.864285714285714</v>
      </c>
      <c s="28" r="X1696">
        <f>(AA1696+AB1696)*AC1696</f>
        <v>29.05</v>
      </c>
      <c s="10" r="Y1696"/>
      <c s="22" r="AA1696">
        <v>25.62</v>
      </c>
      <c s="22" r="AB1696">
        <v>3.43</v>
      </c>
      <c s="22" r="AC1696">
        <v>1</v>
      </c>
      <c s="22" r="AD1696">
        <v>0.864289</v>
      </c>
    </row>
    <row customHeight="1" r="1697" ht="12.0">
      <c s="13" r="A1697">
        <v>41345.625</v>
      </c>
      <c s="16" r="B1697">
        <v>41345.625</v>
      </c>
      <c s="13" r="C1697">
        <f>A1697+TIME(5,0,0)</f>
        <v>41345.8333333333</v>
      </c>
      <c s="17" r="D1697">
        <f>DATE(YEAR(C1697),MONTH(C1697),DAY(C1697))</f>
        <v>41345</v>
      </c>
      <c s="18" r="E1697">
        <f>HOUR(C1697)</f>
        <v>20</v>
      </c>
      <c t="str" s="18" r="F1697">
        <f>CONCATENATE("LMsched:",(H1697*1000))</f>
        <v>LMsched:32000</v>
      </c>
      <c s="11" r="G1697">
        <v>32</v>
      </c>
      <c s="6" r="H1697">
        <v>32</v>
      </c>
      <c s="25" r="I1697">
        <v>0</v>
      </c>
      <c t="str" s="18" r="J1697">
        <f>CONCATENATE("LMbid:",(G1697*1000))</f>
        <v>LMbid:32000</v>
      </c>
      <c t="str" s="18" r="K1697">
        <f>CONCATENATE("LMUnscheduled:",(I1697*1000))</f>
        <v>LMUnscheduled:0</v>
      </c>
      <c t="str" s="18" r="L1697">
        <f>CONCATENATE("LMPlanned:",(N1697*1000))</f>
        <v>LMPlanned:0</v>
      </c>
      <c t="str" s="18" r="M1697">
        <f>CONCATENATE("LMSettled:",(P1697*1000))</f>
        <v>LMSettled:32000</v>
      </c>
      <c s="25" r="N1697">
        <v>0</v>
      </c>
      <c s="24" r="O1697"/>
      <c s="6" r="P1697">
        <v>32</v>
      </c>
      <c s="10" r="Q1697">
        <v>-1</v>
      </c>
      <c s="28" r="R1697">
        <v>-32.83</v>
      </c>
      <c s="28" r="S1697">
        <v>609.76</v>
      </c>
      <c s="10" r="T1697"/>
      <c s="20" r="U1697">
        <f>X1697*32</f>
        <v>634.56</v>
      </c>
      <c s="29" r="V1697">
        <f>IF((U1697=0),0,(S1697/U1697))</f>
        <v>0.960917801311145</v>
      </c>
      <c s="28" r="X1697">
        <f>(AA1697+AB1697)*AC1697</f>
        <v>19.83</v>
      </c>
      <c s="10" r="Y1697"/>
      <c s="22" r="AA1697">
        <v>14.68</v>
      </c>
      <c s="22" r="AB1697">
        <v>5.15</v>
      </c>
      <c s="22" r="AC1697">
        <v>1</v>
      </c>
      <c s="22" r="AD1697">
        <v>0.960914</v>
      </c>
    </row>
    <row customHeight="1" r="1698" ht="12.0">
      <c s="13" r="A1698">
        <v>41345.6666666667</v>
      </c>
      <c s="16" r="B1698">
        <v>41345.6666666667</v>
      </c>
      <c s="13" r="C1698">
        <f>A1698+TIME(5,0,0)</f>
        <v>41345.875</v>
      </c>
      <c s="17" r="D1698">
        <f>DATE(YEAR(C1698),MONTH(C1698),DAY(C1698))</f>
        <v>41345</v>
      </c>
      <c s="18" r="E1698">
        <f>HOUR(C1698)</f>
        <v>21</v>
      </c>
      <c t="str" s="18" r="F1698">
        <f>CONCATENATE("LMsched:",(H1698*1000))</f>
        <v>LMsched:32000</v>
      </c>
      <c s="11" r="G1698">
        <v>32</v>
      </c>
      <c s="6" r="H1698">
        <v>32</v>
      </c>
      <c s="25" r="I1698">
        <v>0</v>
      </c>
      <c t="str" s="18" r="J1698">
        <f>CONCATENATE("LMbid:",(G1698*1000))</f>
        <v>LMbid:32000</v>
      </c>
      <c t="str" s="18" r="K1698">
        <f>CONCATENATE("LMUnscheduled:",(I1698*1000))</f>
        <v>LMUnscheduled:0</v>
      </c>
      <c t="str" s="18" r="L1698">
        <f>CONCATENATE("LMPlanned:",(N1698*1000))</f>
        <v>LMPlanned:0</v>
      </c>
      <c t="str" s="18" r="M1698">
        <f>CONCATENATE("LMSettled:",(P1698*1000))</f>
        <v>LMSettled:32000</v>
      </c>
      <c s="25" r="N1698">
        <v>0</v>
      </c>
      <c s="24" r="O1698"/>
      <c s="6" r="P1698">
        <v>32</v>
      </c>
      <c s="10" r="Q1698">
        <v>-2</v>
      </c>
      <c s="28" r="R1698">
        <v>-67.52</v>
      </c>
      <c s="28" r="S1698">
        <v>774.73</v>
      </c>
      <c s="10" r="T1698"/>
      <c s="20" r="U1698">
        <f>X1698*32</f>
        <v>842.24</v>
      </c>
      <c s="29" r="V1698">
        <f>IF((U1698=0),0,(S1698/U1698))</f>
        <v>0.919844699848024</v>
      </c>
      <c s="28" r="X1698">
        <f>(AA1698+AB1698)*AC1698</f>
        <v>26.32</v>
      </c>
      <c s="10" r="Y1698"/>
      <c s="22" r="AA1698">
        <v>21.22</v>
      </c>
      <c s="22" r="AB1698">
        <v>5.1</v>
      </c>
      <c s="22" r="AC1698">
        <v>1</v>
      </c>
      <c s="22" r="AD1698">
        <v>0.919845</v>
      </c>
    </row>
    <row customHeight="1" r="1699" ht="12.0">
      <c s="13" r="A1699">
        <v>41345.7083333333</v>
      </c>
      <c s="16" r="B1699">
        <v>41345.7083333333</v>
      </c>
      <c s="13" r="C1699">
        <f>A1699+TIME(5,0,0)</f>
        <v>41345.9166666667</v>
      </c>
      <c s="17" r="D1699">
        <f>DATE(YEAR(C1699),MONTH(C1699),DAY(C1699))</f>
        <v>41345</v>
      </c>
      <c s="18" r="E1699">
        <f>HOUR(C1699)</f>
        <v>22</v>
      </c>
      <c t="str" s="18" r="F1699">
        <f>CONCATENATE("LMsched:",(H1699*1000))</f>
        <v>LMsched:32000</v>
      </c>
      <c s="11" r="G1699">
        <v>32</v>
      </c>
      <c s="6" r="H1699">
        <v>32</v>
      </c>
      <c s="25" r="I1699">
        <v>0</v>
      </c>
      <c t="str" s="18" r="J1699">
        <f>CONCATENATE("LMbid:",(G1699*1000))</f>
        <v>LMbid:32000</v>
      </c>
      <c t="str" s="18" r="K1699">
        <f>CONCATENATE("LMUnscheduled:",(I1699*1000))</f>
        <v>LMUnscheduled:0</v>
      </c>
      <c t="str" s="18" r="L1699">
        <f>CONCATENATE("LMPlanned:",(N1699*1000))</f>
        <v>LMPlanned:0</v>
      </c>
      <c t="str" s="18" r="M1699">
        <f>CONCATENATE("LMSettled:",(P1699*1000))</f>
        <v>LMSettled:32000</v>
      </c>
      <c s="25" r="N1699">
        <v>0</v>
      </c>
      <c s="24" r="O1699"/>
      <c s="6" r="P1699">
        <v>32</v>
      </c>
      <c s="10" r="Q1699">
        <v>-1</v>
      </c>
      <c s="28" r="R1699">
        <v>-32.73</v>
      </c>
      <c s="28" r="S1699">
        <v>530.97</v>
      </c>
      <c s="10" r="T1699"/>
      <c s="20" r="U1699">
        <f>X1699*32</f>
        <v>561.28</v>
      </c>
      <c s="29" r="V1699">
        <f>IF((U1699=0),0,(S1699/U1699))</f>
        <v>0.945998432155074</v>
      </c>
      <c s="28" r="X1699">
        <f>(AA1699+AB1699)*AC1699</f>
        <v>17.54</v>
      </c>
      <c s="10" r="Y1699"/>
      <c s="22" r="AA1699">
        <v>13.49</v>
      </c>
      <c s="22" r="AB1699">
        <v>4.05</v>
      </c>
      <c s="22" r="AC1699">
        <v>1</v>
      </c>
      <c s="22" r="AD1699">
        <v>0.946001</v>
      </c>
    </row>
    <row customHeight="1" r="1700" ht="12.0">
      <c s="13" r="A1700">
        <v>41345.75</v>
      </c>
      <c s="16" r="B1700">
        <v>41345.75</v>
      </c>
      <c s="13" r="C1700">
        <f>A1700+TIME(5,0,0)</f>
        <v>41345.9583333333</v>
      </c>
      <c s="17" r="D1700">
        <f>DATE(YEAR(C1700),MONTH(C1700),DAY(C1700))</f>
        <v>41345</v>
      </c>
      <c s="18" r="E1700">
        <f>HOUR(C1700)</f>
        <v>23</v>
      </c>
      <c t="str" s="18" r="F1700">
        <f>CONCATENATE("LMsched:",(H1700*1000))</f>
        <v>LMsched:32000</v>
      </c>
      <c s="11" r="G1700">
        <v>32</v>
      </c>
      <c s="6" r="H1700">
        <v>32</v>
      </c>
      <c s="25" r="I1700">
        <v>0</v>
      </c>
      <c t="str" s="18" r="J1700">
        <f>CONCATENATE("LMbid:",(G1700*1000))</f>
        <v>LMbid:32000</v>
      </c>
      <c t="str" s="18" r="K1700">
        <f>CONCATENATE("LMUnscheduled:",(I1700*1000))</f>
        <v>LMUnscheduled:0</v>
      </c>
      <c t="str" s="18" r="L1700">
        <f>CONCATENATE("LMPlanned:",(N1700*1000))</f>
        <v>LMPlanned:0</v>
      </c>
      <c t="str" s="18" r="M1700">
        <f>CONCATENATE("LMSettled:",(P1700*1000))</f>
        <v>LMSettled:32000</v>
      </c>
      <c s="25" r="N1700">
        <v>0</v>
      </c>
      <c s="24" r="O1700"/>
      <c s="6" r="P1700">
        <v>32</v>
      </c>
      <c s="10" r="Q1700">
        <v>0</v>
      </c>
      <c s="28" r="R1700">
        <v>0</v>
      </c>
      <c s="28" r="S1700">
        <v>1094.67</v>
      </c>
      <c s="10" r="T1700"/>
      <c s="20" r="U1700">
        <f>X1700*32</f>
        <v>1180.8</v>
      </c>
      <c s="29" r="V1700">
        <f>IF((U1700=0),0,(S1700/U1700))</f>
        <v>0.927057926829268</v>
      </c>
      <c s="28" r="X1700">
        <f>(AA1700+AB1700)*AC1700</f>
        <v>36.9</v>
      </c>
      <c s="10" r="Y1700"/>
      <c s="22" r="AA1700">
        <v>23.4</v>
      </c>
      <c s="22" r="AB1700">
        <v>13.5</v>
      </c>
      <c s="22" r="AC1700">
        <v>1</v>
      </c>
      <c s="22" r="AD1700">
        <v>0.92706</v>
      </c>
    </row>
    <row customHeight="1" r="1701" ht="12.0">
      <c s="13" r="A1701">
        <v>41345.7916666667</v>
      </c>
      <c s="16" r="B1701">
        <v>41345.7916666667</v>
      </c>
      <c s="13" r="C1701">
        <f>A1701+TIME(5,0,0)</f>
        <v>41346</v>
      </c>
      <c s="17" r="D1701">
        <f>DATE(YEAR(C1701),MONTH(C1701),DAY(C1701))</f>
        <v>41346</v>
      </c>
      <c s="18" r="E1701">
        <f>HOUR(C1701)</f>
        <v>0</v>
      </c>
      <c t="str" s="18" r="F1701">
        <f>CONCATENATE("LMsched:",(H1701*1000))</f>
        <v>LMsched:32000</v>
      </c>
      <c s="11" r="G1701">
        <v>32</v>
      </c>
      <c s="6" r="H1701">
        <v>32</v>
      </c>
      <c s="25" r="I1701">
        <v>0</v>
      </c>
      <c t="str" s="18" r="J1701">
        <f>CONCATENATE("LMbid:",(G1701*1000))</f>
        <v>LMbid:32000</v>
      </c>
      <c t="str" s="18" r="K1701">
        <f>CONCATENATE("LMUnscheduled:",(I1701*1000))</f>
        <v>LMUnscheduled:0</v>
      </c>
      <c t="str" s="18" r="L1701">
        <f>CONCATENATE("LMPlanned:",(N1701*1000))</f>
        <v>LMPlanned:0</v>
      </c>
      <c t="str" s="18" r="M1701">
        <f>CONCATENATE("LMSettled:",(P1701*1000))</f>
        <v>LMSettled:32000</v>
      </c>
      <c s="25" r="N1701">
        <v>0</v>
      </c>
      <c s="24" r="O1701"/>
      <c s="6" r="P1701">
        <v>32</v>
      </c>
      <c s="10" r="Q1701">
        <v>-1</v>
      </c>
      <c s="28" r="R1701">
        <v>-30.37</v>
      </c>
      <c s="28" r="S1701">
        <v>454.78</v>
      </c>
      <c s="10" r="T1701"/>
      <c s="20" r="U1701">
        <f>X1701*32</f>
        <v>506.88</v>
      </c>
      <c s="29" r="V1701">
        <f>IF((U1701=0),0,(S1701/U1701))</f>
        <v>0.897214330808081</v>
      </c>
      <c s="28" r="X1701">
        <f>(AA1701+AB1701)*AC1701</f>
        <v>15.84</v>
      </c>
      <c s="10" r="Y1701"/>
      <c s="22" r="AA1701">
        <v>10.93</v>
      </c>
      <c s="22" r="AB1701">
        <v>4.91</v>
      </c>
      <c s="22" r="AC1701">
        <v>1</v>
      </c>
      <c s="22" r="AD1701">
        <v>0.897208</v>
      </c>
    </row>
    <row customHeight="1" r="1702" ht="12.0">
      <c s="13" r="A1702">
        <v>41345.8333333333</v>
      </c>
      <c s="16" r="B1702">
        <v>41345.8333333333</v>
      </c>
      <c s="13" r="C1702">
        <f>A1702+TIME(5,0,0)</f>
        <v>41346.0416666667</v>
      </c>
      <c s="17" r="D1702">
        <f>DATE(YEAR(C1702),MONTH(C1702),DAY(C1702))</f>
        <v>41346</v>
      </c>
      <c s="18" r="E1702">
        <f>HOUR(C1702)</f>
        <v>1</v>
      </c>
      <c t="str" s="18" r="F1702">
        <f>CONCATENATE("LMsched:",(H1702*1000))</f>
        <v>LMsched:32000</v>
      </c>
      <c s="11" r="G1702">
        <v>32</v>
      </c>
      <c s="6" r="H1702">
        <v>32</v>
      </c>
      <c s="25" r="I1702">
        <v>0</v>
      </c>
      <c t="str" s="18" r="J1702">
        <f>CONCATENATE("LMbid:",(G1702*1000))</f>
        <v>LMbid:32000</v>
      </c>
      <c t="str" s="18" r="K1702">
        <f>CONCATENATE("LMUnscheduled:",(I1702*1000))</f>
        <v>LMUnscheduled:0</v>
      </c>
      <c t="str" s="18" r="L1702">
        <f>CONCATENATE("LMPlanned:",(N1702*1000))</f>
        <v>LMPlanned:0</v>
      </c>
      <c t="str" s="18" r="M1702">
        <f>CONCATENATE("LMSettled:",(P1702*1000))</f>
        <v>LMSettled:32000</v>
      </c>
      <c s="25" r="N1702">
        <v>0</v>
      </c>
      <c s="24" r="O1702"/>
      <c s="6" r="P1702">
        <v>32</v>
      </c>
      <c s="10" r="Q1702">
        <v>-2</v>
      </c>
      <c s="28" r="R1702">
        <v>-71.56</v>
      </c>
      <c s="28" r="S1702">
        <v>546.36</v>
      </c>
      <c s="10" r="T1702"/>
      <c s="20" r="U1702">
        <f>X1702*32</f>
        <v>648.96</v>
      </c>
      <c s="29" r="V1702">
        <f>IF((U1702=0),0,(S1702/U1702))</f>
        <v>0.841900887573964</v>
      </c>
      <c s="28" r="X1702">
        <f>(AA1702+AB1702)*AC1702</f>
        <v>20.28</v>
      </c>
      <c s="10" r="Y1702"/>
      <c s="22" r="AA1702">
        <v>18.1</v>
      </c>
      <c s="22" r="AB1702">
        <v>2.18</v>
      </c>
      <c s="22" r="AC1702">
        <v>1</v>
      </c>
      <c s="22" r="AD1702">
        <v>0.841895</v>
      </c>
    </row>
    <row customHeight="1" r="1703" ht="12.0">
      <c s="13" r="A1703">
        <v>41345.875</v>
      </c>
      <c s="16" r="B1703">
        <v>41345.875</v>
      </c>
      <c s="13" r="C1703">
        <f>A1703+TIME(5,0,0)</f>
        <v>41346.0833333333</v>
      </c>
      <c s="17" r="D1703">
        <f>DATE(YEAR(C1703),MONTH(C1703),DAY(C1703))</f>
        <v>41346</v>
      </c>
      <c s="18" r="E1703">
        <f>HOUR(C1703)</f>
        <v>2</v>
      </c>
      <c t="str" s="18" r="F1703">
        <f>CONCATENATE("LMsched:",(H1703*1000))</f>
        <v>LMsched:32000</v>
      </c>
      <c s="11" r="G1703">
        <v>32</v>
      </c>
      <c s="6" r="H1703">
        <v>32</v>
      </c>
      <c s="25" r="I1703">
        <v>0</v>
      </c>
      <c t="str" s="18" r="J1703">
        <f>CONCATENATE("LMbid:",(G1703*1000))</f>
        <v>LMbid:32000</v>
      </c>
      <c t="str" s="18" r="K1703">
        <f>CONCATENATE("LMUnscheduled:",(I1703*1000))</f>
        <v>LMUnscheduled:0</v>
      </c>
      <c t="str" s="18" r="L1703">
        <f>CONCATENATE("LMPlanned:",(N1703*1000))</f>
        <v>LMPlanned:0</v>
      </c>
      <c t="str" s="18" r="M1703">
        <f>CONCATENATE("LMSettled:",(P1703*1000))</f>
        <v>LMSettled:32000</v>
      </c>
      <c s="25" r="N1703">
        <v>0</v>
      </c>
      <c s="24" r="O1703"/>
      <c s="6" r="P1703">
        <v>32</v>
      </c>
      <c s="10" r="Q1703">
        <v>0</v>
      </c>
      <c s="28" r="R1703">
        <v>0</v>
      </c>
      <c s="28" r="S1703">
        <v>896.51</v>
      </c>
      <c s="10" r="T1703"/>
      <c s="20" r="U1703">
        <f>X1703*32</f>
        <v>981.44</v>
      </c>
      <c s="29" r="V1703">
        <f>IF((U1703=0),0,(S1703/U1703))</f>
        <v>0.913463889794588</v>
      </c>
      <c s="28" r="X1703">
        <f>(AA1703+AB1703)*AC1703</f>
        <v>30.67</v>
      </c>
      <c s="10" r="Y1703"/>
      <c s="22" r="AA1703">
        <v>29.28</v>
      </c>
      <c s="22" r="AB1703">
        <v>1.39</v>
      </c>
      <c s="22" r="AC1703">
        <v>1</v>
      </c>
      <c s="22" r="AD1703">
        <v>0.913465</v>
      </c>
    </row>
    <row customHeight="1" r="1704" ht="12.0">
      <c s="13" r="A1704">
        <v>41345.9166666667</v>
      </c>
      <c s="16" r="B1704">
        <v>41345.9166666667</v>
      </c>
      <c s="13" r="C1704">
        <f>A1704+TIME(5,0,0)</f>
        <v>41346.125</v>
      </c>
      <c s="17" r="D1704">
        <f>DATE(YEAR(C1704),MONTH(C1704),DAY(C1704))</f>
        <v>41346</v>
      </c>
      <c s="18" r="E1704">
        <f>HOUR(C1704)</f>
        <v>3</v>
      </c>
      <c t="str" s="18" r="F1704">
        <f>CONCATENATE("LMsched:",(H1704*1000))</f>
        <v>LMsched:32000</v>
      </c>
      <c s="11" r="G1704">
        <v>32</v>
      </c>
      <c s="6" r="H1704">
        <v>32</v>
      </c>
      <c s="25" r="I1704">
        <v>0</v>
      </c>
      <c t="str" s="18" r="J1704">
        <f>CONCATENATE("LMbid:",(G1704*1000))</f>
        <v>LMbid:32000</v>
      </c>
      <c t="str" s="18" r="K1704">
        <f>CONCATENATE("LMUnscheduled:",(I1704*1000))</f>
        <v>LMUnscheduled:0</v>
      </c>
      <c t="str" s="18" r="L1704">
        <f>CONCATENATE("LMPlanned:",(N1704*1000))</f>
        <v>LMPlanned:0</v>
      </c>
      <c t="str" s="18" r="M1704">
        <f>CONCATENATE("LMSettled:",(P1704*1000))</f>
        <v>LMSettled:32000</v>
      </c>
      <c s="25" r="N1704">
        <v>0</v>
      </c>
      <c s="24" r="O1704"/>
      <c s="6" r="P1704">
        <v>32</v>
      </c>
      <c s="10" r="Q1704">
        <v>-2</v>
      </c>
      <c s="28" r="R1704">
        <v>-70.9</v>
      </c>
      <c s="28" r="S1704">
        <v>661.03</v>
      </c>
      <c s="10" r="T1704"/>
      <c s="20" r="U1704">
        <f>X1704*32</f>
        <v>755.52</v>
      </c>
      <c s="29" r="V1704">
        <f>IF((U1704=0),0,(S1704/U1704))</f>
        <v>0.874933820415078</v>
      </c>
      <c s="28" r="X1704">
        <f>(AA1704+AB1704)*AC1704</f>
        <v>23.61</v>
      </c>
      <c s="10" r="Y1704"/>
      <c s="22" r="AA1704">
        <v>18.94</v>
      </c>
      <c s="22" r="AB1704">
        <v>4.67</v>
      </c>
      <c s="22" r="AC1704">
        <v>1</v>
      </c>
      <c s="22" r="AD1704">
        <v>0.874938</v>
      </c>
    </row>
    <row customHeight="1" r="1705" ht="12.0">
      <c s="13" r="A1705">
        <v>41345.9583333333</v>
      </c>
      <c s="16" r="B1705">
        <v>41345.9583333333</v>
      </c>
      <c s="13" r="C1705">
        <f>A1705+TIME(5,0,0)</f>
        <v>41346.1666666667</v>
      </c>
      <c s="17" r="D1705">
        <f>DATE(YEAR(C1705),MONTH(C1705),DAY(C1705))</f>
        <v>41346</v>
      </c>
      <c s="18" r="E1705">
        <f>HOUR(C1705)</f>
        <v>4</v>
      </c>
      <c t="str" s="18" r="F1705">
        <f>CONCATENATE("LMsched:",(H1705*1000))</f>
        <v>LMsched:32000</v>
      </c>
      <c s="11" r="G1705">
        <v>32</v>
      </c>
      <c s="6" r="H1705">
        <v>32</v>
      </c>
      <c s="25" r="I1705">
        <v>0</v>
      </c>
      <c t="str" s="18" r="J1705">
        <f>CONCATENATE("LMbid:",(G1705*1000))</f>
        <v>LMbid:32000</v>
      </c>
      <c t="str" s="18" r="K1705">
        <f>CONCATENATE("LMUnscheduled:",(I1705*1000))</f>
        <v>LMUnscheduled:0</v>
      </c>
      <c t="str" s="18" r="L1705">
        <f>CONCATENATE("LMPlanned:",(N1705*1000))</f>
        <v>LMPlanned:0</v>
      </c>
      <c t="str" s="18" r="M1705">
        <f>CONCATENATE("LMSettled:",(P1705*1000))</f>
        <v>LMSettled:32000</v>
      </c>
      <c s="25" r="N1705">
        <v>0</v>
      </c>
      <c s="24" r="O1705"/>
      <c s="6" r="P1705">
        <v>32</v>
      </c>
      <c s="10" r="Q1705">
        <v>-1</v>
      </c>
      <c s="28" r="R1705">
        <v>-28.85</v>
      </c>
      <c s="28" r="S1705">
        <v>990.97</v>
      </c>
      <c s="10" r="T1705"/>
      <c s="20" r="U1705">
        <f>X1705*32</f>
        <v>1021.44</v>
      </c>
      <c s="29" r="V1705">
        <f>IF((U1705=0),0,(S1705/U1705))</f>
        <v>0.970169564536341</v>
      </c>
      <c s="28" r="X1705">
        <f>(AA1705+AB1705)*AC1705</f>
        <v>31.92</v>
      </c>
      <c s="10" r="Y1705"/>
      <c s="22" r="AA1705">
        <v>22.61</v>
      </c>
      <c s="22" r="AB1705">
        <v>9.31</v>
      </c>
      <c s="22" r="AC1705">
        <v>1</v>
      </c>
      <c s="22" r="AD1705">
        <v>0.970169</v>
      </c>
    </row>
    <row customHeight="1" r="1706" ht="12.0">
      <c s="13" r="A1706">
        <v>41346</v>
      </c>
      <c s="16" r="B1706">
        <v>41346</v>
      </c>
      <c s="13" r="C1706">
        <f>A1706+TIME(5,0,0)</f>
        <v>41346.2083333333</v>
      </c>
      <c s="17" r="D1706">
        <f>DATE(YEAR(C1706),MONTH(C1706),DAY(C1706))</f>
        <v>41346</v>
      </c>
      <c s="18" r="E1706">
        <f>HOUR(C1706)</f>
        <v>5</v>
      </c>
      <c t="str" s="18" r="F1706">
        <f>CONCATENATE("LMsched:",(H1706*1000))</f>
        <v>LMsched:32000</v>
      </c>
      <c s="11" r="G1706">
        <v>32</v>
      </c>
      <c s="6" r="H1706">
        <v>32</v>
      </c>
      <c s="25" r="I1706">
        <v>0</v>
      </c>
      <c t="str" s="18" r="J1706">
        <f>CONCATENATE("LMbid:",(G1706*1000))</f>
        <v>LMbid:32000</v>
      </c>
      <c t="str" s="18" r="K1706">
        <f>CONCATENATE("LMUnscheduled:",(I1706*1000))</f>
        <v>LMUnscheduled:0</v>
      </c>
      <c t="str" s="18" r="L1706">
        <f>CONCATENATE("LMPlanned:",(N1706*1000))</f>
        <v>LMPlanned:0</v>
      </c>
      <c t="str" s="18" r="M1706">
        <f>CONCATENATE("LMSettled:",(P1706*1000))</f>
        <v>LMSettled:32000</v>
      </c>
      <c s="25" r="N1706">
        <v>0</v>
      </c>
      <c s="24" r="O1706"/>
      <c s="6" r="P1706">
        <v>32</v>
      </c>
      <c s="10" r="Q1706">
        <v>0</v>
      </c>
      <c s="28" r="R1706">
        <v>0</v>
      </c>
      <c s="28" r="S1706">
        <v>755.83</v>
      </c>
      <c s="10" r="T1706"/>
      <c s="20" r="U1706">
        <f>X1706*32</f>
        <v>776</v>
      </c>
      <c s="29" r="V1706">
        <f>IF((U1706=0),0,(S1706/U1706))</f>
        <v>0.974007731958763</v>
      </c>
      <c s="28" r="X1706">
        <f>(AA1706+AB1706)*AC1706</f>
        <v>24.25</v>
      </c>
      <c s="10" r="Y1706"/>
      <c s="22" r="AA1706">
        <v>18.43</v>
      </c>
      <c s="22" r="AB1706">
        <v>5.82</v>
      </c>
      <c s="22" r="AC1706">
        <v>1</v>
      </c>
      <c s="22" r="AD1706">
        <v>0.974004</v>
      </c>
    </row>
    <row customHeight="1" r="1707" ht="12.0">
      <c s="13" r="A1707">
        <v>41346.0416666667</v>
      </c>
      <c s="16" r="B1707">
        <v>41346.0416666667</v>
      </c>
      <c s="13" r="C1707">
        <f>A1707+TIME(5,0,0)</f>
        <v>41346.25</v>
      </c>
      <c s="17" r="D1707">
        <f>DATE(YEAR(C1707),MONTH(C1707),DAY(C1707))</f>
        <v>41346</v>
      </c>
      <c s="18" r="E1707">
        <f>HOUR(C1707)</f>
        <v>6</v>
      </c>
      <c t="str" s="18" r="F1707">
        <f>CONCATENATE("LMsched:",(H1707*1000))</f>
        <v>LMsched:32000</v>
      </c>
      <c s="11" r="G1707">
        <v>32</v>
      </c>
      <c s="6" r="H1707">
        <v>32</v>
      </c>
      <c s="25" r="I1707">
        <v>0</v>
      </c>
      <c t="str" s="18" r="J1707">
        <f>CONCATENATE("LMbid:",(G1707*1000))</f>
        <v>LMbid:32000</v>
      </c>
      <c t="str" s="18" r="K1707">
        <f>CONCATENATE("LMUnscheduled:",(I1707*1000))</f>
        <v>LMUnscheduled:0</v>
      </c>
      <c t="str" s="18" r="L1707">
        <f>CONCATENATE("LMPlanned:",(N1707*1000))</f>
        <v>LMPlanned:0</v>
      </c>
      <c t="str" s="18" r="M1707">
        <f>CONCATENATE("LMSettled:",(P1707*1000))</f>
        <v>LMSettled:32000</v>
      </c>
      <c s="25" r="N1707">
        <v>0</v>
      </c>
      <c s="24" r="O1707"/>
      <c s="6" r="P1707">
        <v>32</v>
      </c>
      <c s="10" r="Q1707">
        <v>-2</v>
      </c>
      <c s="28" r="R1707">
        <v>-55.14</v>
      </c>
      <c s="28" r="S1707">
        <v>937.32</v>
      </c>
      <c s="10" r="T1707"/>
      <c s="20" r="U1707">
        <f>X1707*32</f>
        <v>969.92</v>
      </c>
      <c s="29" r="V1707">
        <f>IF((U1707=0),0,(S1707/U1707))</f>
        <v>0.966388980534477</v>
      </c>
      <c s="28" r="X1707">
        <f>(AA1707+AB1707)*AC1707</f>
        <v>30.31</v>
      </c>
      <c s="10" r="Y1707"/>
      <c s="22" r="AA1707">
        <v>26.56</v>
      </c>
      <c s="22" r="AB1707">
        <v>3.75</v>
      </c>
      <c s="22" r="AC1707">
        <v>1</v>
      </c>
      <c s="22" r="AD1707">
        <v>0.966389</v>
      </c>
    </row>
    <row customHeight="1" r="1708" ht="12.0">
      <c s="13" r="A1708">
        <v>41346.0833333333</v>
      </c>
      <c s="16" r="B1708">
        <v>41346.0833333333</v>
      </c>
      <c s="13" r="C1708">
        <f>A1708+TIME(5,0,0)</f>
        <v>41346.2916666667</v>
      </c>
      <c s="17" r="D1708">
        <f>DATE(YEAR(C1708),MONTH(C1708),DAY(C1708))</f>
        <v>41346</v>
      </c>
      <c s="18" r="E1708">
        <f>HOUR(C1708)</f>
        <v>7</v>
      </c>
      <c t="str" s="18" r="F1708">
        <f>CONCATENATE("LMsched:",(H1708*1000))</f>
        <v>LMsched:32000</v>
      </c>
      <c s="11" r="G1708">
        <v>32</v>
      </c>
      <c s="6" r="H1708">
        <v>32</v>
      </c>
      <c s="25" r="I1708">
        <v>0</v>
      </c>
      <c t="str" s="18" r="J1708">
        <f>CONCATENATE("LMbid:",(G1708*1000))</f>
        <v>LMbid:32000</v>
      </c>
      <c t="str" s="18" r="K1708">
        <f>CONCATENATE("LMUnscheduled:",(I1708*1000))</f>
        <v>LMUnscheduled:0</v>
      </c>
      <c t="str" s="18" r="L1708">
        <f>CONCATENATE("LMPlanned:",(N1708*1000))</f>
        <v>LMPlanned:0</v>
      </c>
      <c t="str" s="18" r="M1708">
        <f>CONCATENATE("LMSettled:",(P1708*1000))</f>
        <v>LMSettled:32000</v>
      </c>
      <c s="25" r="N1708">
        <v>0</v>
      </c>
      <c s="24" r="O1708"/>
      <c s="6" r="P1708">
        <v>32</v>
      </c>
      <c s="10" r="Q1708">
        <v>-1</v>
      </c>
      <c s="28" r="R1708">
        <v>-27.75</v>
      </c>
      <c s="28" r="S1708">
        <v>587.94</v>
      </c>
      <c s="10" r="T1708"/>
      <c s="20" r="U1708">
        <f>X1708*32</f>
        <v>606.08</v>
      </c>
      <c s="29" r="V1708">
        <f>IF((U1708=0),0,(S1708/U1708))</f>
        <v>0.970069957761352</v>
      </c>
      <c s="28" r="X1708">
        <f>(AA1708+AB1708)*AC1708</f>
        <v>18.94</v>
      </c>
      <c s="10" r="Y1708"/>
      <c s="22" r="AA1708">
        <v>16.24</v>
      </c>
      <c s="22" r="AB1708">
        <v>2.7</v>
      </c>
      <c s="22" r="AC1708">
        <v>1</v>
      </c>
      <c s="22" r="AD1708">
        <v>0.970069</v>
      </c>
    </row>
    <row customHeight="1" r="1709" ht="12.0">
      <c s="13" r="A1709">
        <v>41346.125</v>
      </c>
      <c s="16" r="B1709">
        <v>41346.125</v>
      </c>
      <c s="13" r="C1709">
        <f>A1709+TIME(5,0,0)</f>
        <v>41346.3333333333</v>
      </c>
      <c s="17" r="D1709">
        <f>DATE(YEAR(C1709),MONTH(C1709),DAY(C1709))</f>
        <v>41346</v>
      </c>
      <c s="18" r="E1709">
        <f>HOUR(C1709)</f>
        <v>8</v>
      </c>
      <c t="str" s="18" r="F1709">
        <f>CONCATENATE("LMsched:",(H1709*1000))</f>
        <v>LMsched:32000</v>
      </c>
      <c s="11" r="G1709">
        <v>32</v>
      </c>
      <c s="6" r="H1709">
        <v>32</v>
      </c>
      <c s="25" r="I1709">
        <v>0</v>
      </c>
      <c t="str" s="18" r="J1709">
        <f>CONCATENATE("LMbid:",(G1709*1000))</f>
        <v>LMbid:32000</v>
      </c>
      <c t="str" s="18" r="K1709">
        <f>CONCATENATE("LMUnscheduled:",(I1709*1000))</f>
        <v>LMUnscheduled:0</v>
      </c>
      <c t="str" s="18" r="L1709">
        <f>CONCATENATE("LMPlanned:",(N1709*1000))</f>
        <v>LMPlanned:0</v>
      </c>
      <c t="str" s="18" r="M1709">
        <f>CONCATENATE("LMSettled:",(P1709*1000))</f>
        <v>LMSettled:32000</v>
      </c>
      <c s="25" r="N1709">
        <v>0</v>
      </c>
      <c s="24" r="O1709"/>
      <c s="6" r="P1709">
        <v>32</v>
      </c>
      <c s="10" r="Q1709">
        <v>-1</v>
      </c>
      <c s="28" r="R1709">
        <v>-27.3</v>
      </c>
      <c s="28" r="S1709">
        <v>238.2</v>
      </c>
      <c s="10" r="T1709"/>
      <c s="20" r="U1709">
        <f>X1709*32</f>
        <v>245.12</v>
      </c>
      <c s="29" r="V1709">
        <f>IF((U1709=0),0,(S1709/U1709))</f>
        <v>0.971768929503916</v>
      </c>
      <c s="28" r="X1709">
        <f>(AA1709+AB1709)*AC1709</f>
        <v>7.66</v>
      </c>
      <c s="10" r="Y1709"/>
      <c s="22" r="AA1709">
        <v>4.6</v>
      </c>
      <c s="22" r="AB1709">
        <v>3.06</v>
      </c>
      <c s="22" r="AC1709">
        <v>1</v>
      </c>
      <c s="22" r="AD1709">
        <v>0.971767</v>
      </c>
    </row>
    <row customHeight="1" r="1710" ht="12.0">
      <c s="13" r="A1710">
        <v>41346.1666666667</v>
      </c>
      <c s="16" r="B1710">
        <v>41346.1666666667</v>
      </c>
      <c s="13" r="C1710">
        <f>A1710+TIME(5,0,0)</f>
        <v>41346.375</v>
      </c>
      <c s="17" r="D1710">
        <f>DATE(YEAR(C1710),MONTH(C1710),DAY(C1710))</f>
        <v>41346</v>
      </c>
      <c s="18" r="E1710">
        <f>HOUR(C1710)</f>
        <v>9</v>
      </c>
      <c t="str" s="18" r="F1710">
        <f>CONCATENATE("LMsched:",(H1710*1000))</f>
        <v>LMsched:32000</v>
      </c>
      <c s="11" r="G1710">
        <v>32</v>
      </c>
      <c s="6" r="H1710">
        <v>32</v>
      </c>
      <c s="25" r="I1710">
        <v>0</v>
      </c>
      <c t="str" s="18" r="J1710">
        <f>CONCATENATE("LMbid:",(G1710*1000))</f>
        <v>LMbid:32000</v>
      </c>
      <c t="str" s="18" r="K1710">
        <f>CONCATENATE("LMUnscheduled:",(I1710*1000))</f>
        <v>LMUnscheduled:0</v>
      </c>
      <c t="str" s="18" r="L1710">
        <f>CONCATENATE("LMPlanned:",(N1710*1000))</f>
        <v>LMPlanned:0</v>
      </c>
      <c t="str" s="18" r="M1710">
        <f>CONCATENATE("LMSettled:",(P1710*1000))</f>
        <v>LMSettled:32000</v>
      </c>
      <c s="25" r="N1710">
        <v>0</v>
      </c>
      <c s="24" r="O1710"/>
      <c s="6" r="P1710">
        <v>32</v>
      </c>
      <c s="10" r="Q1710">
        <v>-1</v>
      </c>
      <c s="28" r="R1710">
        <v>-26.16</v>
      </c>
      <c s="28" r="S1710">
        <v>91.03</v>
      </c>
      <c s="10" r="T1710"/>
      <c s="20" r="U1710">
        <f>X1710*32</f>
        <v>96.96</v>
      </c>
      <c s="29" r="V1710">
        <f>IF((U1710=0),0,(S1710/U1710))</f>
        <v>0.938840759075908</v>
      </c>
      <c s="28" r="X1710">
        <f>(AA1710+AB1710)*AC1710</f>
        <v>3.03</v>
      </c>
      <c s="10" r="Y1710"/>
      <c s="22" r="AA1710">
        <v>2.96</v>
      </c>
      <c s="22" r="AB1710">
        <v>0.07</v>
      </c>
      <c s="22" r="AC1710">
        <v>1</v>
      </c>
      <c s="22" r="AD1710">
        <v>0.938866</v>
      </c>
    </row>
    <row customHeight="1" r="1711" ht="12.0">
      <c s="13" r="A1711">
        <v>41346.2083333333</v>
      </c>
      <c s="16" r="B1711">
        <v>41346.2083333333</v>
      </c>
      <c s="13" r="C1711">
        <f>A1711+TIME(5,0,0)</f>
        <v>41346.4166666667</v>
      </c>
      <c s="17" r="D1711">
        <f>DATE(YEAR(C1711),MONTH(C1711),DAY(C1711))</f>
        <v>41346</v>
      </c>
      <c s="18" r="E1711">
        <f>HOUR(C1711)</f>
        <v>10</v>
      </c>
      <c t="str" s="18" r="F1711">
        <f>CONCATENATE("LMsched:",(H1711*1000))</f>
        <v>LMsched:32000</v>
      </c>
      <c s="11" r="G1711">
        <v>32</v>
      </c>
      <c s="6" r="H1711">
        <v>32</v>
      </c>
      <c s="25" r="I1711">
        <v>0</v>
      </c>
      <c t="str" s="18" r="J1711">
        <f>CONCATENATE("LMbid:",(G1711*1000))</f>
        <v>LMbid:32000</v>
      </c>
      <c t="str" s="18" r="K1711">
        <f>CONCATENATE("LMUnscheduled:",(I1711*1000))</f>
        <v>LMUnscheduled:0</v>
      </c>
      <c t="str" s="18" r="L1711">
        <f>CONCATENATE("LMPlanned:",(N1711*1000))</f>
        <v>LMPlanned:0</v>
      </c>
      <c t="str" s="18" r="M1711">
        <f>CONCATENATE("LMSettled:",(P1711*1000))</f>
        <v>LMSettled:32000</v>
      </c>
      <c s="25" r="N1711">
        <v>0</v>
      </c>
      <c s="24" r="O1711"/>
      <c s="6" r="P1711">
        <v>32</v>
      </c>
      <c s="10" r="Q1711">
        <v>-2</v>
      </c>
      <c s="28" r="R1711">
        <v>-61.12</v>
      </c>
      <c s="28" r="S1711">
        <v>856.14</v>
      </c>
      <c s="10" r="T1711"/>
      <c s="20" r="U1711">
        <f>X1711*32</f>
        <v>884.8</v>
      </c>
      <c s="29" r="V1711">
        <f>IF((U1711=0),0,(S1711/U1711))</f>
        <v>0.967608499095841</v>
      </c>
      <c s="28" r="X1711">
        <f>(AA1711+AB1711)*AC1711</f>
        <v>27.65</v>
      </c>
      <c s="10" r="Y1711"/>
      <c s="22" r="AA1711">
        <v>22.03</v>
      </c>
      <c s="22" r="AB1711">
        <v>5.62</v>
      </c>
      <c s="22" r="AC1711">
        <v>1</v>
      </c>
      <c s="22" r="AD1711">
        <v>0.967613</v>
      </c>
    </row>
    <row customHeight="1" r="1712" ht="12.0">
      <c s="13" r="A1712">
        <v>41346.25</v>
      </c>
      <c s="16" r="B1712">
        <v>41346.25</v>
      </c>
      <c s="13" r="C1712">
        <f>A1712+TIME(5,0,0)</f>
        <v>41346.4583333333</v>
      </c>
      <c s="17" r="D1712">
        <f>DATE(YEAR(C1712),MONTH(C1712),DAY(C1712))</f>
        <v>41346</v>
      </c>
      <c s="18" r="E1712">
        <f>HOUR(C1712)</f>
        <v>11</v>
      </c>
      <c t="str" s="18" r="F1712">
        <f>CONCATENATE("LMsched:",(H1712*1000))</f>
        <v>LMsched:32000</v>
      </c>
      <c s="11" r="G1712">
        <v>32</v>
      </c>
      <c s="6" r="H1712">
        <v>32</v>
      </c>
      <c s="25" r="I1712">
        <v>0</v>
      </c>
      <c t="str" s="18" r="J1712">
        <f>CONCATENATE("LMbid:",(G1712*1000))</f>
        <v>LMbid:32000</v>
      </c>
      <c t="str" s="18" r="K1712">
        <f>CONCATENATE("LMUnscheduled:",(I1712*1000))</f>
        <v>LMUnscheduled:0</v>
      </c>
      <c t="str" s="18" r="L1712">
        <f>CONCATENATE("LMPlanned:",(N1712*1000))</f>
        <v>LMPlanned:0</v>
      </c>
      <c t="str" s="18" r="M1712">
        <f>CONCATENATE("LMSettled:",(P1712*1000))</f>
        <v>LMSettled:32000</v>
      </c>
      <c s="25" r="N1712">
        <v>0</v>
      </c>
      <c s="24" r="O1712"/>
      <c s="6" r="P1712">
        <v>32</v>
      </c>
      <c s="10" r="Q1712">
        <v>-1</v>
      </c>
      <c s="28" r="R1712">
        <v>-28.75</v>
      </c>
      <c s="28" r="S1712">
        <v>868.9</v>
      </c>
      <c s="10" r="T1712"/>
      <c s="20" r="U1712">
        <f>X1712*32</f>
        <v>937.92</v>
      </c>
      <c s="29" r="V1712">
        <f>IF((U1712=0),0,(S1712/U1712))</f>
        <v>0.92641163425452</v>
      </c>
      <c s="28" r="X1712">
        <f>(AA1712+AB1712)*AC1712</f>
        <v>29.31</v>
      </c>
      <c s="10" r="Y1712"/>
      <c s="22" r="AA1712">
        <v>23.03</v>
      </c>
      <c s="22" r="AB1712">
        <v>6.28</v>
      </c>
      <c s="22" r="AC1712">
        <v>1</v>
      </c>
      <c s="22" r="AD1712">
        <v>0.926416</v>
      </c>
    </row>
    <row customHeight="1" r="1713" ht="12.0">
      <c s="13" r="A1713">
        <v>41346.2916666667</v>
      </c>
      <c s="16" r="B1713">
        <v>41346.2916666667</v>
      </c>
      <c s="13" r="C1713">
        <f>A1713+TIME(5,0,0)</f>
        <v>41346.5</v>
      </c>
      <c s="17" r="D1713">
        <f>DATE(YEAR(C1713),MONTH(C1713),DAY(C1713))</f>
        <v>41346</v>
      </c>
      <c s="18" r="E1713">
        <f>HOUR(C1713)</f>
        <v>12</v>
      </c>
      <c t="str" s="18" r="F1713">
        <f>CONCATENATE("LMsched:",(H1713*1000))</f>
        <v>LMsched:32000</v>
      </c>
      <c s="11" r="G1713">
        <v>32</v>
      </c>
      <c s="6" r="H1713">
        <v>32</v>
      </c>
      <c s="25" r="I1713">
        <v>0</v>
      </c>
      <c t="str" s="18" r="J1713">
        <f>CONCATENATE("LMbid:",(G1713*1000))</f>
        <v>LMbid:32000</v>
      </c>
      <c t="str" s="18" r="K1713">
        <f>CONCATENATE("LMUnscheduled:",(I1713*1000))</f>
        <v>LMUnscheduled:0</v>
      </c>
      <c t="str" s="18" r="L1713">
        <f>CONCATENATE("LMPlanned:",(N1713*1000))</f>
        <v>LMPlanned:0</v>
      </c>
      <c t="str" s="18" r="M1713">
        <f>CONCATENATE("LMSettled:",(P1713*1000))</f>
        <v>LMSettled:32000</v>
      </c>
      <c s="25" r="N1713">
        <v>0</v>
      </c>
      <c s="24" r="O1713"/>
      <c s="6" r="P1713">
        <v>32</v>
      </c>
      <c s="10" r="Q1713">
        <v>-1</v>
      </c>
      <c s="28" r="R1713">
        <v>-38.4</v>
      </c>
      <c s="28" r="S1713">
        <v>1240.85</v>
      </c>
      <c s="10" r="T1713"/>
      <c s="20" r="U1713">
        <f>X1713*32</f>
        <v>1438.08</v>
      </c>
      <c s="29" r="V1713">
        <f>IF((U1713=0),0,(S1713/U1713))</f>
        <v>0.862851858032933</v>
      </c>
      <c s="28" r="X1713">
        <f>(AA1713+AB1713)*AC1713</f>
        <v>44.94</v>
      </c>
      <c s="10" r="Y1713"/>
      <c s="22" r="AA1713">
        <v>36.81</v>
      </c>
      <c s="22" r="AB1713">
        <v>8.13</v>
      </c>
      <c s="22" r="AC1713">
        <v>1</v>
      </c>
      <c s="22" r="AD1713">
        <v>0.862855</v>
      </c>
    </row>
    <row customHeight="1" r="1714" ht="12.0">
      <c s="13" r="A1714">
        <v>41346.3333333333</v>
      </c>
      <c s="16" r="B1714">
        <v>41346.3333333333</v>
      </c>
      <c s="13" r="C1714">
        <f>A1714+TIME(5,0,0)</f>
        <v>41346.5416666667</v>
      </c>
      <c s="17" r="D1714">
        <f>DATE(YEAR(C1714),MONTH(C1714),DAY(C1714))</f>
        <v>41346</v>
      </c>
      <c s="18" r="E1714">
        <f>HOUR(C1714)</f>
        <v>13</v>
      </c>
      <c t="str" s="18" r="F1714">
        <f>CONCATENATE("LMsched:",(H1714*1000))</f>
        <v>LMsched:32000</v>
      </c>
      <c s="11" r="G1714">
        <v>32</v>
      </c>
      <c s="6" r="H1714">
        <v>32</v>
      </c>
      <c s="25" r="I1714">
        <v>0</v>
      </c>
      <c t="str" s="18" r="J1714">
        <f>CONCATENATE("LMbid:",(G1714*1000))</f>
        <v>LMbid:32000</v>
      </c>
      <c t="str" s="18" r="K1714">
        <f>CONCATENATE("LMUnscheduled:",(I1714*1000))</f>
        <v>LMUnscheduled:0</v>
      </c>
      <c t="str" s="18" r="L1714">
        <f>CONCATENATE("LMPlanned:",(N1714*1000))</f>
        <v>LMPlanned:0</v>
      </c>
      <c t="str" s="18" r="M1714">
        <f>CONCATENATE("LMSettled:",(P1714*1000))</f>
        <v>LMSettled:32000</v>
      </c>
      <c s="25" r="N1714">
        <v>0</v>
      </c>
      <c s="24" r="O1714"/>
      <c s="6" r="P1714">
        <v>32</v>
      </c>
      <c s="10" r="Q1714">
        <v>-2</v>
      </c>
      <c s="28" r="R1714">
        <v>-93.16</v>
      </c>
      <c s="28" r="S1714">
        <v>726.86</v>
      </c>
      <c s="10" r="T1714"/>
      <c s="20" r="U1714">
        <f>X1714*32</f>
        <v>765.44</v>
      </c>
      <c s="29" r="V1714">
        <f>IF((U1714=0),0,(S1714/U1714))</f>
        <v>0.949597617056856</v>
      </c>
      <c s="28" r="X1714">
        <f>(AA1714+AB1714)*AC1714</f>
        <v>23.92</v>
      </c>
      <c s="10" r="Y1714"/>
      <c s="22" r="AA1714">
        <v>20.77</v>
      </c>
      <c s="22" r="AB1714">
        <v>3.15</v>
      </c>
      <c s="22" r="AC1714">
        <v>1</v>
      </c>
      <c s="22" r="AD1714">
        <v>0.949599</v>
      </c>
    </row>
    <row customHeight="1" r="1715" ht="12.0">
      <c s="13" r="A1715">
        <v>41346.375</v>
      </c>
      <c s="16" r="B1715">
        <v>41346.375</v>
      </c>
      <c s="13" r="C1715">
        <f>A1715+TIME(5,0,0)</f>
        <v>41346.5833333333</v>
      </c>
      <c s="17" r="D1715">
        <f>DATE(YEAR(C1715),MONTH(C1715),DAY(C1715))</f>
        <v>41346</v>
      </c>
      <c s="18" r="E1715">
        <f>HOUR(C1715)</f>
        <v>14</v>
      </c>
      <c t="str" s="18" r="F1715">
        <f>CONCATENATE("LMsched:",(H1715*1000))</f>
        <v>LMsched:32000</v>
      </c>
      <c s="11" r="G1715">
        <v>32</v>
      </c>
      <c s="6" r="H1715">
        <v>32</v>
      </c>
      <c s="25" r="I1715">
        <v>0</v>
      </c>
      <c t="str" s="18" r="J1715">
        <f>CONCATENATE("LMbid:",(G1715*1000))</f>
        <v>LMbid:32000</v>
      </c>
      <c t="str" s="18" r="K1715">
        <f>CONCATENATE("LMUnscheduled:",(I1715*1000))</f>
        <v>LMUnscheduled:0</v>
      </c>
      <c t="str" s="18" r="L1715">
        <f>CONCATENATE("LMPlanned:",(N1715*1000))</f>
        <v>LMPlanned:0</v>
      </c>
      <c t="str" s="18" r="M1715">
        <f>CONCATENATE("LMSettled:",(P1715*1000))</f>
        <v>LMSettled:32000</v>
      </c>
      <c s="25" r="N1715">
        <v>0</v>
      </c>
      <c s="24" r="O1715"/>
      <c s="6" r="P1715">
        <v>32</v>
      </c>
      <c s="10" r="Q1715">
        <v>-1</v>
      </c>
      <c s="28" r="R1715">
        <v>-39.14</v>
      </c>
      <c s="28" r="S1715">
        <v>437.36</v>
      </c>
      <c s="10" r="T1715"/>
      <c s="20" r="U1715">
        <f>X1715*32</f>
        <v>461.76</v>
      </c>
      <c s="29" r="V1715">
        <f>IF((U1715=0),0,(S1715/U1715))</f>
        <v>0.947158697158697</v>
      </c>
      <c s="28" r="X1715">
        <f>(AA1715+AB1715)*AC1715</f>
        <v>14.43</v>
      </c>
      <c s="10" r="Y1715"/>
      <c s="22" r="AA1715">
        <v>10.51</v>
      </c>
      <c s="22" r="AB1715">
        <v>3.92</v>
      </c>
      <c s="22" r="AC1715">
        <v>1</v>
      </c>
      <c s="22" r="AD1715">
        <v>0.947161</v>
      </c>
    </row>
    <row customHeight="1" r="1716" ht="12.0">
      <c s="13" r="A1716">
        <v>41346.4166666667</v>
      </c>
      <c s="16" r="B1716">
        <v>41346.4166666667</v>
      </c>
      <c s="13" r="C1716">
        <f>A1716+TIME(5,0,0)</f>
        <v>41346.625</v>
      </c>
      <c s="17" r="D1716">
        <f>DATE(YEAR(C1716),MONTH(C1716),DAY(C1716))</f>
        <v>41346</v>
      </c>
      <c s="18" r="E1716">
        <f>HOUR(C1716)</f>
        <v>15</v>
      </c>
      <c t="str" s="18" r="F1716">
        <f>CONCATENATE("LMsched:",(H1716*1000))</f>
        <v>LMsched:32000</v>
      </c>
      <c s="11" r="G1716">
        <v>32</v>
      </c>
      <c s="6" r="H1716">
        <v>32</v>
      </c>
      <c s="25" r="I1716">
        <v>0</v>
      </c>
      <c t="str" s="18" r="J1716">
        <f>CONCATENATE("LMbid:",(G1716*1000))</f>
        <v>LMbid:32000</v>
      </c>
      <c t="str" s="18" r="K1716">
        <f>CONCATENATE("LMUnscheduled:",(I1716*1000))</f>
        <v>LMUnscheduled:0</v>
      </c>
      <c t="str" s="18" r="L1716">
        <f>CONCATENATE("LMPlanned:",(N1716*1000))</f>
        <v>LMPlanned:0</v>
      </c>
      <c t="str" s="18" r="M1716">
        <f>CONCATENATE("LMSettled:",(P1716*1000))</f>
        <v>LMSettled:32000</v>
      </c>
      <c s="25" r="N1716">
        <v>0</v>
      </c>
      <c s="24" r="O1716"/>
      <c s="6" r="P1716">
        <v>32</v>
      </c>
      <c s="10" r="Q1716">
        <v>-1</v>
      </c>
      <c s="28" r="R1716">
        <v>-34.63</v>
      </c>
      <c s="28" r="S1716">
        <v>922.97</v>
      </c>
      <c s="10" r="T1716"/>
      <c s="20" r="U1716">
        <f>X1716*32</f>
        <v>1006.4</v>
      </c>
      <c s="29" r="V1716">
        <f>IF((U1716=0),0,(S1716/U1716))</f>
        <v>0.917100556438792</v>
      </c>
      <c s="28" r="X1716">
        <f>(AA1716+AB1716)*AC1716</f>
        <v>31.45</v>
      </c>
      <c s="10" r="Y1716"/>
      <c s="22" r="AA1716">
        <v>28.92</v>
      </c>
      <c s="22" r="AB1716">
        <v>2.53</v>
      </c>
      <c s="22" r="AC1716">
        <v>1</v>
      </c>
      <c s="22" r="AD1716">
        <v>0.917097</v>
      </c>
    </row>
    <row customHeight="1" r="1717" ht="12.0">
      <c s="13" r="A1717">
        <v>41346.4583333333</v>
      </c>
      <c s="16" r="B1717">
        <v>41346.4583333333</v>
      </c>
      <c s="13" r="C1717">
        <f>A1717+TIME(5,0,0)</f>
        <v>41346.6666666667</v>
      </c>
      <c s="17" r="D1717">
        <f>DATE(YEAR(C1717),MONTH(C1717),DAY(C1717))</f>
        <v>41346</v>
      </c>
      <c s="18" r="E1717">
        <f>HOUR(C1717)</f>
        <v>16</v>
      </c>
      <c t="str" s="18" r="F1717">
        <f>CONCATENATE("LMsched:",(H1717*1000))</f>
        <v>LMsched:32000</v>
      </c>
      <c s="11" r="G1717">
        <v>32</v>
      </c>
      <c s="6" r="H1717">
        <v>32</v>
      </c>
      <c s="25" r="I1717">
        <v>0</v>
      </c>
      <c t="str" s="18" r="J1717">
        <f>CONCATENATE("LMbid:",(G1717*1000))</f>
        <v>LMbid:32000</v>
      </c>
      <c t="str" s="18" r="K1717">
        <f>CONCATENATE("LMUnscheduled:",(I1717*1000))</f>
        <v>LMUnscheduled:0</v>
      </c>
      <c t="str" s="18" r="L1717">
        <f>CONCATENATE("LMPlanned:",(N1717*1000))</f>
        <v>LMPlanned:0</v>
      </c>
      <c t="str" s="18" r="M1717">
        <f>CONCATENATE("LMSettled:",(P1717*1000))</f>
        <v>LMSettled:32000</v>
      </c>
      <c s="25" r="N1717">
        <v>0</v>
      </c>
      <c s="24" r="O1717"/>
      <c s="6" r="P1717">
        <v>32</v>
      </c>
      <c s="10" r="Q1717">
        <v>0</v>
      </c>
      <c s="28" r="R1717">
        <v>0</v>
      </c>
      <c s="28" r="S1717">
        <v>728.08</v>
      </c>
      <c s="10" r="T1717"/>
      <c s="20" r="U1717">
        <f>X1717*32</f>
        <v>772.48</v>
      </c>
      <c s="29" r="V1717">
        <f>IF((U1717=0),0,(S1717/U1717))</f>
        <v>0.942522783761392</v>
      </c>
      <c s="28" r="X1717">
        <f>(AA1717+AB1717)*AC1717</f>
        <v>24.14</v>
      </c>
      <c s="10" r="Y1717"/>
      <c s="22" r="AA1717">
        <v>19.5</v>
      </c>
      <c s="22" r="AB1717">
        <v>4.64</v>
      </c>
      <c s="22" r="AC1717">
        <v>1</v>
      </c>
      <c s="22" r="AD1717">
        <v>0.942523</v>
      </c>
    </row>
    <row customHeight="1" r="1718" ht="12.0">
      <c s="13" r="A1718">
        <v>41346.5</v>
      </c>
      <c s="16" r="B1718">
        <v>41346.5</v>
      </c>
      <c s="13" r="C1718">
        <f>A1718+TIME(5,0,0)</f>
        <v>41346.7083333333</v>
      </c>
      <c s="17" r="D1718">
        <f>DATE(YEAR(C1718),MONTH(C1718),DAY(C1718))</f>
        <v>41346</v>
      </c>
      <c s="18" r="E1718">
        <f>HOUR(C1718)</f>
        <v>17</v>
      </c>
      <c t="str" s="18" r="F1718">
        <f>CONCATENATE("LMsched:",(H1718*1000))</f>
        <v>LMsched:28000</v>
      </c>
      <c s="11" r="G1718">
        <v>32</v>
      </c>
      <c s="6" r="H1718">
        <v>28</v>
      </c>
      <c s="25" r="I1718">
        <v>0</v>
      </c>
      <c t="str" s="18" r="J1718">
        <f>CONCATENATE("LMbid:",(G1718*1000))</f>
        <v>LMbid:32000</v>
      </c>
      <c t="str" s="18" r="K1718">
        <f>CONCATENATE("LMUnscheduled:",(I1718*1000))</f>
        <v>LMUnscheduled:0</v>
      </c>
      <c t="str" s="18" r="L1718">
        <f>CONCATENATE("LMPlanned:",(N1718*1000))</f>
        <v>LMPlanned:0</v>
      </c>
      <c t="str" s="18" r="M1718">
        <f>CONCATENATE("LMSettled:",(P1718*1000))</f>
        <v>LMSettled:32000</v>
      </c>
      <c s="25" r="N1718">
        <v>0</v>
      </c>
      <c s="24" r="O1718"/>
      <c s="6" r="P1718">
        <v>32</v>
      </c>
      <c s="10" r="Q1718">
        <v>-1</v>
      </c>
      <c s="28" r="R1718">
        <v>-34.49</v>
      </c>
      <c s="28" r="S1718">
        <v>895.03</v>
      </c>
      <c s="10" r="T1718"/>
      <c s="20" r="U1718">
        <f>X1718*32</f>
        <v>1054.72</v>
      </c>
      <c s="29" r="V1718">
        <f>IF((U1718=0),0,(S1718/U1718))</f>
        <v>0.848594887742718</v>
      </c>
      <c s="28" r="X1718">
        <f>(AA1718+AB1718)*AC1718</f>
        <v>32.96</v>
      </c>
      <c s="10" r="Y1718"/>
      <c s="22" r="AA1718">
        <v>28.26</v>
      </c>
      <c s="22" r="AB1718">
        <v>4.7</v>
      </c>
      <c s="22" r="AC1718">
        <v>1</v>
      </c>
      <c s="22" r="AD1718">
        <v>0.969827</v>
      </c>
    </row>
    <row customHeight="1" r="1719" ht="12.0">
      <c s="13" r="A1719">
        <v>41346.5416666667</v>
      </c>
      <c s="16" r="B1719">
        <v>41346.5416666667</v>
      </c>
      <c s="13" r="C1719">
        <f>A1719+TIME(5,0,0)</f>
        <v>41346.75</v>
      </c>
      <c s="17" r="D1719">
        <f>DATE(YEAR(C1719),MONTH(C1719),DAY(C1719))</f>
        <v>41346</v>
      </c>
      <c s="18" r="E1719">
        <f>HOUR(C1719)</f>
        <v>18</v>
      </c>
      <c t="str" s="18" r="F1719">
        <f>CONCATENATE("LMsched:",(H1719*1000))</f>
        <v>LMsched:28000</v>
      </c>
      <c s="11" r="G1719">
        <v>32</v>
      </c>
      <c s="6" r="H1719">
        <v>28</v>
      </c>
      <c s="25" r="I1719">
        <v>0</v>
      </c>
      <c t="str" s="18" r="J1719">
        <f>CONCATENATE("LMbid:",(G1719*1000))</f>
        <v>LMbid:32000</v>
      </c>
      <c t="str" s="18" r="K1719">
        <f>CONCATENATE("LMUnscheduled:",(I1719*1000))</f>
        <v>LMUnscheduled:0</v>
      </c>
      <c t="str" s="18" r="L1719">
        <f>CONCATENATE("LMPlanned:",(N1719*1000))</f>
        <v>LMPlanned:0</v>
      </c>
      <c t="str" s="18" r="M1719">
        <f>CONCATENATE("LMSettled:",(P1719*1000))</f>
        <v>LMSettled:32000</v>
      </c>
      <c s="25" r="N1719">
        <v>0</v>
      </c>
      <c s="24" r="O1719"/>
      <c s="6" r="P1719">
        <v>32</v>
      </c>
      <c s="10" r="Q1719">
        <v>-1</v>
      </c>
      <c s="28" r="R1719">
        <v>-36.49</v>
      </c>
      <c s="28" r="S1719">
        <v>547.68</v>
      </c>
      <c s="10" r="T1719"/>
      <c s="20" r="U1719">
        <f>X1719*32</f>
        <v>650.88</v>
      </c>
      <c s="29" r="V1719">
        <f>IF((U1719=0),0,(S1719/U1719))</f>
        <v>0.841445427728613</v>
      </c>
      <c s="28" r="X1719">
        <f>(AA1719+AB1719)*AC1719</f>
        <v>20.34</v>
      </c>
      <c s="10" r="Y1719"/>
      <c s="22" r="AA1719">
        <v>16.76</v>
      </c>
      <c s="22" r="AB1719">
        <v>3.58</v>
      </c>
      <c s="22" r="AC1719">
        <v>1</v>
      </c>
      <c s="22" r="AD1719">
        <v>0.96166</v>
      </c>
    </row>
    <row customHeight="1" r="1720" ht="12.0">
      <c s="13" r="A1720">
        <v>41346.5833333333</v>
      </c>
      <c s="16" r="B1720">
        <v>41346.5833333333</v>
      </c>
      <c s="13" r="C1720">
        <f>A1720+TIME(5,0,0)</f>
        <v>41346.7916666667</v>
      </c>
      <c s="17" r="D1720">
        <f>DATE(YEAR(C1720),MONTH(C1720),DAY(C1720))</f>
        <v>41346</v>
      </c>
      <c s="18" r="E1720">
        <f>HOUR(C1720)</f>
        <v>19</v>
      </c>
      <c t="str" s="18" r="F1720">
        <f>CONCATENATE("LMsched:",(H1720*1000))</f>
        <v>LMsched:28000</v>
      </c>
      <c s="11" r="G1720">
        <v>32</v>
      </c>
      <c s="6" r="H1720">
        <v>28</v>
      </c>
      <c s="25" r="I1720">
        <v>0</v>
      </c>
      <c t="str" s="18" r="J1720">
        <f>CONCATENATE("LMbid:",(G1720*1000))</f>
        <v>LMbid:32000</v>
      </c>
      <c t="str" s="18" r="K1720">
        <f>CONCATENATE("LMUnscheduled:",(I1720*1000))</f>
        <v>LMUnscheduled:0</v>
      </c>
      <c t="str" s="18" r="L1720">
        <f>CONCATENATE("LMPlanned:",(N1720*1000))</f>
        <v>LMPlanned:0</v>
      </c>
      <c t="str" s="18" r="M1720">
        <f>CONCATENATE("LMSettled:",(P1720*1000))</f>
        <v>LMSettled:32000</v>
      </c>
      <c s="25" r="N1720">
        <v>0</v>
      </c>
      <c s="24" r="O1720"/>
      <c s="6" r="P1720">
        <v>32</v>
      </c>
      <c s="10" r="Q1720">
        <v>-2</v>
      </c>
      <c s="28" r="R1720">
        <v>-71.22</v>
      </c>
      <c s="28" r="S1720">
        <v>738.51</v>
      </c>
      <c s="10" r="T1720"/>
      <c s="20" r="U1720">
        <f>X1720*32</f>
        <v>890.88</v>
      </c>
      <c s="29" r="V1720">
        <f>IF((U1720=0),0,(S1720/U1720))</f>
        <v>0.828966864224138</v>
      </c>
      <c s="28" r="X1720">
        <f>(AA1720+AB1720)*AC1720</f>
        <v>27.84</v>
      </c>
      <c s="10" r="Y1720"/>
      <c s="22" r="AA1720">
        <v>24.6</v>
      </c>
      <c s="22" r="AB1720">
        <v>3.24</v>
      </c>
      <c s="22" r="AC1720">
        <v>1</v>
      </c>
      <c s="22" r="AD1720">
        <v>0.947388</v>
      </c>
    </row>
    <row customHeight="1" r="1721" ht="12.0">
      <c s="13" r="A1721">
        <v>41346.625</v>
      </c>
      <c s="16" r="B1721">
        <v>41346.625</v>
      </c>
      <c s="13" r="C1721">
        <f>A1721+TIME(5,0,0)</f>
        <v>41346.8333333333</v>
      </c>
      <c s="17" r="D1721">
        <f>DATE(YEAR(C1721),MONTH(C1721),DAY(C1721))</f>
        <v>41346</v>
      </c>
      <c s="18" r="E1721">
        <f>HOUR(C1721)</f>
        <v>20</v>
      </c>
      <c t="str" s="18" r="F1721">
        <f>CONCATENATE("LMsched:",(H1721*1000))</f>
        <v>LMsched:28000</v>
      </c>
      <c s="11" r="G1721">
        <v>32</v>
      </c>
      <c s="6" r="H1721">
        <v>28</v>
      </c>
      <c s="25" r="I1721">
        <v>0</v>
      </c>
      <c t="str" s="18" r="J1721">
        <f>CONCATENATE("LMbid:",(G1721*1000))</f>
        <v>LMbid:32000</v>
      </c>
      <c t="str" s="18" r="K1721">
        <f>CONCATENATE("LMUnscheduled:",(I1721*1000))</f>
        <v>LMUnscheduled:0</v>
      </c>
      <c t="str" s="18" r="L1721">
        <f>CONCATENATE("LMPlanned:",(N1721*1000))</f>
        <v>LMPlanned:0</v>
      </c>
      <c t="str" s="18" r="M1721">
        <f>CONCATENATE("LMSettled:",(P1721*1000))</f>
        <v>LMSettled:32000</v>
      </c>
      <c s="25" r="N1721">
        <v>0</v>
      </c>
      <c s="24" r="O1721"/>
      <c s="6" r="P1721">
        <v>32</v>
      </c>
      <c s="10" r="Q1721">
        <v>-1</v>
      </c>
      <c s="28" r="R1721">
        <v>-30.79</v>
      </c>
      <c s="28" r="S1721">
        <v>262.4</v>
      </c>
      <c s="10" r="T1721"/>
      <c s="20" r="U1721">
        <f>X1721*32</f>
        <v>320.96</v>
      </c>
      <c s="29" r="V1721">
        <f>IF((U1721=0),0,(S1721/U1721))</f>
        <v>0.817547357926221</v>
      </c>
      <c s="28" r="X1721">
        <f>(AA1721+AB1721)*AC1721</f>
        <v>10.03</v>
      </c>
      <c s="10" r="Y1721"/>
      <c s="22" r="AA1721">
        <v>6.07</v>
      </c>
      <c s="22" r="AB1721">
        <v>3.96</v>
      </c>
      <c s="22" r="AC1721">
        <v>1</v>
      </c>
      <c s="22" r="AD1721">
        <v>0.934326</v>
      </c>
    </row>
    <row customHeight="1" r="1722" ht="12.0">
      <c s="13" r="A1722">
        <v>41346.6666666667</v>
      </c>
      <c s="16" r="B1722">
        <v>41346.6666666667</v>
      </c>
      <c s="13" r="C1722">
        <f>A1722+TIME(5,0,0)</f>
        <v>41346.875</v>
      </c>
      <c s="17" r="D1722">
        <f>DATE(YEAR(C1722),MONTH(C1722),DAY(C1722))</f>
        <v>41346</v>
      </c>
      <c s="18" r="E1722">
        <f>HOUR(C1722)</f>
        <v>21</v>
      </c>
      <c t="str" s="18" r="F1722">
        <f>CONCATENATE("LMsched:",(H1722*1000))</f>
        <v>LMsched:32000</v>
      </c>
      <c s="11" r="G1722">
        <v>32</v>
      </c>
      <c s="6" r="H1722">
        <v>32</v>
      </c>
      <c s="25" r="I1722">
        <v>0</v>
      </c>
      <c t="str" s="18" r="J1722">
        <f>CONCATENATE("LMbid:",(G1722*1000))</f>
        <v>LMbid:32000</v>
      </c>
      <c t="str" s="18" r="K1722">
        <f>CONCATENATE("LMUnscheduled:",(I1722*1000))</f>
        <v>LMUnscheduled:0</v>
      </c>
      <c t="str" s="18" r="L1722">
        <f>CONCATENATE("LMPlanned:",(N1722*1000))</f>
        <v>LMPlanned:0</v>
      </c>
      <c t="str" s="18" r="M1722">
        <f>CONCATENATE("LMSettled:",(P1722*1000))</f>
        <v>LMSettled:32000</v>
      </c>
      <c s="25" r="N1722">
        <v>0</v>
      </c>
      <c s="24" r="O1722"/>
      <c s="6" r="P1722">
        <v>32</v>
      </c>
      <c s="10" r="Q1722">
        <v>-1</v>
      </c>
      <c s="28" r="R1722">
        <v>-30.76</v>
      </c>
      <c s="28" r="S1722">
        <v>909.06</v>
      </c>
      <c s="10" r="T1722"/>
      <c s="20" r="U1722">
        <f>X1722*32</f>
        <v>937.92</v>
      </c>
      <c s="29" r="V1722">
        <f>IF((U1722=0),0,(S1722/U1722))</f>
        <v>0.969229785056295</v>
      </c>
      <c s="28" r="X1722">
        <f>(AA1722+AB1722)*AC1722</f>
        <v>29.31</v>
      </c>
      <c s="10" r="Y1722"/>
      <c s="22" r="AA1722">
        <v>23.03</v>
      </c>
      <c s="22" r="AB1722">
        <v>6.28</v>
      </c>
      <c s="22" r="AC1722">
        <v>1</v>
      </c>
      <c s="22" r="AD1722">
        <v>0.969229</v>
      </c>
    </row>
    <row customHeight="1" r="1723" ht="12.0">
      <c s="13" r="A1723">
        <v>41346.7083333333</v>
      </c>
      <c s="16" r="B1723">
        <v>41346.7083333333</v>
      </c>
      <c s="13" r="C1723">
        <f>A1723+TIME(5,0,0)</f>
        <v>41346.9166666667</v>
      </c>
      <c s="17" r="D1723">
        <f>DATE(YEAR(C1723),MONTH(C1723),DAY(C1723))</f>
        <v>41346</v>
      </c>
      <c s="18" r="E1723">
        <f>HOUR(C1723)</f>
        <v>22</v>
      </c>
      <c t="str" s="18" r="F1723">
        <f>CONCATENATE("LMsched:",(H1723*1000))</f>
        <v>LMsched:32000</v>
      </c>
      <c s="11" r="G1723">
        <v>32</v>
      </c>
      <c s="6" r="H1723">
        <v>32</v>
      </c>
      <c s="25" r="I1723">
        <v>0</v>
      </c>
      <c t="str" s="18" r="J1723">
        <f>CONCATENATE("LMbid:",(G1723*1000))</f>
        <v>LMbid:32000</v>
      </c>
      <c t="str" s="18" r="K1723">
        <f>CONCATENATE("LMUnscheduled:",(I1723*1000))</f>
        <v>LMUnscheduled:0</v>
      </c>
      <c t="str" s="18" r="L1723">
        <f>CONCATENATE("LMPlanned:",(N1723*1000))</f>
        <v>LMPlanned:0</v>
      </c>
      <c t="str" s="18" r="M1723">
        <f>CONCATENATE("LMSettled:",(P1723*1000))</f>
        <v>LMSettled:32000</v>
      </c>
      <c s="25" r="N1723">
        <v>0</v>
      </c>
      <c s="24" r="O1723"/>
      <c s="6" r="P1723">
        <v>32</v>
      </c>
      <c s="10" r="Q1723">
        <v>-1</v>
      </c>
      <c s="28" r="R1723">
        <v>-31</v>
      </c>
      <c s="28" r="S1723">
        <v>775.92</v>
      </c>
      <c s="10" r="T1723"/>
      <c s="20" r="U1723">
        <f>X1723*32</f>
        <v>795.2</v>
      </c>
      <c s="29" r="V1723">
        <f>IF((U1723=0),0,(S1723/U1723))</f>
        <v>0.975754527162978</v>
      </c>
      <c s="28" r="X1723">
        <f>(AA1723+AB1723)*AC1723</f>
        <v>24.85</v>
      </c>
      <c s="10" r="Y1723"/>
      <c s="22" r="AA1723">
        <v>21.02</v>
      </c>
      <c s="22" r="AB1723">
        <v>3.83</v>
      </c>
      <c s="22" r="AC1723">
        <v>1</v>
      </c>
      <c s="22" r="AD1723">
        <v>0.975758</v>
      </c>
    </row>
    <row customHeight="1" r="1724" ht="12.0">
      <c s="13" r="A1724">
        <v>41346.75</v>
      </c>
      <c s="16" r="B1724">
        <v>41346.75</v>
      </c>
      <c s="13" r="C1724">
        <f>A1724+TIME(5,0,0)</f>
        <v>41346.9583333333</v>
      </c>
      <c s="17" r="D1724">
        <f>DATE(YEAR(C1724),MONTH(C1724),DAY(C1724))</f>
        <v>41346</v>
      </c>
      <c s="18" r="E1724">
        <f>HOUR(C1724)</f>
        <v>23</v>
      </c>
      <c t="str" s="18" r="F1724">
        <f>CONCATENATE("LMsched:",(H1724*1000))</f>
        <v>LMsched:32000</v>
      </c>
      <c s="11" r="G1724">
        <v>32</v>
      </c>
      <c s="6" r="H1724">
        <v>32</v>
      </c>
      <c s="25" r="I1724">
        <v>0</v>
      </c>
      <c t="str" s="18" r="J1724">
        <f>CONCATENATE("LMbid:",(G1724*1000))</f>
        <v>LMbid:32000</v>
      </c>
      <c t="str" s="18" r="K1724">
        <f>CONCATENATE("LMUnscheduled:",(I1724*1000))</f>
        <v>LMUnscheduled:0</v>
      </c>
      <c t="str" s="18" r="L1724">
        <f>CONCATENATE("LMPlanned:",(N1724*1000))</f>
        <v>LMPlanned:0</v>
      </c>
      <c t="str" s="18" r="M1724">
        <f>CONCATENATE("LMSettled:",(P1724*1000))</f>
        <v>LMSettled:32000</v>
      </c>
      <c s="25" r="N1724">
        <v>0</v>
      </c>
      <c s="24" r="O1724"/>
      <c s="6" r="P1724">
        <v>32</v>
      </c>
      <c s="10" r="Q1724">
        <v>0</v>
      </c>
      <c s="28" r="R1724">
        <v>0</v>
      </c>
      <c s="28" r="S1724">
        <v>473.88</v>
      </c>
      <c s="10" r="T1724"/>
      <c s="20" r="U1724">
        <f>X1724*32</f>
        <v>487.04</v>
      </c>
      <c s="29" r="V1724">
        <f>IF((U1724=0),0,(S1724/U1724))</f>
        <v>0.972979632063075</v>
      </c>
      <c s="28" r="X1724">
        <f>(AA1724+AB1724)*AC1724</f>
        <v>15.22</v>
      </c>
      <c s="10" r="Y1724"/>
      <c s="22" r="AA1724">
        <v>10.44</v>
      </c>
      <c s="22" r="AB1724">
        <v>4.78</v>
      </c>
      <c s="22" r="AC1724">
        <v>1</v>
      </c>
      <c s="22" r="AD1724">
        <v>0.97297</v>
      </c>
    </row>
    <row customHeight="1" r="1725" ht="12.0">
      <c s="13" r="A1725">
        <v>41346.7916666667</v>
      </c>
      <c s="16" r="B1725">
        <v>41346.7916666667</v>
      </c>
      <c s="13" r="C1725">
        <f>A1725+TIME(5,0,0)</f>
        <v>41347</v>
      </c>
      <c s="17" r="D1725">
        <f>DATE(YEAR(C1725),MONTH(C1725),DAY(C1725))</f>
        <v>41347</v>
      </c>
      <c s="18" r="E1725">
        <f>HOUR(C1725)</f>
        <v>0</v>
      </c>
      <c t="str" s="18" r="F1725">
        <f>CONCATENATE("LMsched:",(H1725*1000))</f>
        <v>LMsched:32000</v>
      </c>
      <c s="11" r="G1725">
        <v>32</v>
      </c>
      <c s="6" r="H1725">
        <v>32</v>
      </c>
      <c s="25" r="I1725">
        <v>0</v>
      </c>
      <c t="str" s="18" r="J1725">
        <f>CONCATENATE("LMbid:",(G1725*1000))</f>
        <v>LMbid:32000</v>
      </c>
      <c t="str" s="18" r="K1725">
        <f>CONCATENATE("LMUnscheduled:",(I1725*1000))</f>
        <v>LMUnscheduled:0</v>
      </c>
      <c t="str" s="18" r="L1725">
        <f>CONCATENATE("LMPlanned:",(N1725*1000))</f>
        <v>LMPlanned:0</v>
      </c>
      <c t="str" s="18" r="M1725">
        <f>CONCATENATE("LMSettled:",(P1725*1000))</f>
        <v>LMSettled:32000</v>
      </c>
      <c s="25" r="N1725">
        <v>0</v>
      </c>
      <c s="24" r="O1725"/>
      <c s="6" r="P1725">
        <v>32</v>
      </c>
      <c s="10" r="Q1725">
        <v>-2</v>
      </c>
      <c s="28" r="R1725">
        <v>-63.42</v>
      </c>
      <c s="28" r="S1725">
        <v>254.65</v>
      </c>
      <c s="10" r="T1725"/>
      <c s="20" r="U1725">
        <f>X1725*32</f>
        <v>268.16</v>
      </c>
      <c s="29" r="V1725">
        <f>IF((U1725=0),0,(S1725/U1725))</f>
        <v>0.949619630071599</v>
      </c>
      <c s="28" r="X1725">
        <f>(AA1725+AB1725)*AC1725</f>
        <v>8.38</v>
      </c>
      <c s="10" r="Y1725"/>
      <c s="22" r="AA1725">
        <v>3.18</v>
      </c>
      <c s="22" r="AB1725">
        <v>5.2</v>
      </c>
      <c s="22" r="AC1725">
        <v>1</v>
      </c>
      <c s="22" r="AD1725">
        <v>0.949633</v>
      </c>
    </row>
    <row customHeight="1" r="1726" ht="12.0">
      <c s="13" r="A1726">
        <v>41346.8333333333</v>
      </c>
      <c s="16" r="B1726">
        <v>41346.8333333333</v>
      </c>
      <c s="13" r="C1726">
        <f>A1726+TIME(5,0,0)</f>
        <v>41347.0416666667</v>
      </c>
      <c s="17" r="D1726">
        <f>DATE(YEAR(C1726),MONTH(C1726),DAY(C1726))</f>
        <v>41347</v>
      </c>
      <c s="18" r="E1726">
        <f>HOUR(C1726)</f>
        <v>1</v>
      </c>
      <c t="str" s="18" r="F1726">
        <f>CONCATENATE("LMsched:",(H1726*1000))</f>
        <v>LMsched:32000</v>
      </c>
      <c s="11" r="G1726">
        <v>32</v>
      </c>
      <c s="6" r="H1726">
        <v>32</v>
      </c>
      <c s="25" r="I1726">
        <v>0</v>
      </c>
      <c t="str" s="18" r="J1726">
        <f>CONCATENATE("LMbid:",(G1726*1000))</f>
        <v>LMbid:32000</v>
      </c>
      <c t="str" s="18" r="K1726">
        <f>CONCATENATE("LMUnscheduled:",(I1726*1000))</f>
        <v>LMUnscheduled:0</v>
      </c>
      <c t="str" s="18" r="L1726">
        <f>CONCATENATE("LMPlanned:",(N1726*1000))</f>
        <v>LMPlanned:0</v>
      </c>
      <c t="str" s="18" r="M1726">
        <f>CONCATENATE("LMSettled:",(P1726*1000))</f>
        <v>LMSettled:32000</v>
      </c>
      <c s="25" r="N1726">
        <v>0</v>
      </c>
      <c s="24" r="O1726"/>
      <c s="6" r="P1726">
        <v>32</v>
      </c>
      <c s="10" r="Q1726">
        <v>-2</v>
      </c>
      <c s="28" r="R1726">
        <v>-144.32</v>
      </c>
      <c s="28" r="S1726">
        <v>2146.31</v>
      </c>
      <c s="10" r="T1726"/>
      <c s="20" r="U1726">
        <f>X1726*32</f>
        <v>2222.4</v>
      </c>
      <c s="29" r="V1726">
        <f>IF((U1726=0),0,(S1726/U1726))</f>
        <v>0.965762239020878</v>
      </c>
      <c s="28" r="X1726">
        <f>(AA1726+AB1726)*AC1726</f>
        <v>69.45</v>
      </c>
      <c s="10" r="Y1726"/>
      <c s="22" r="AA1726">
        <v>67.9</v>
      </c>
      <c s="22" r="AB1726">
        <v>1.55</v>
      </c>
      <c s="22" r="AC1726">
        <v>1</v>
      </c>
      <c s="22" r="AD1726">
        <v>0.965764</v>
      </c>
    </row>
    <row customHeight="1" r="1727" ht="12.0">
      <c s="13" r="A1727">
        <v>41346.875</v>
      </c>
      <c s="16" r="B1727">
        <v>41346.875</v>
      </c>
      <c s="13" r="C1727">
        <f>A1727+TIME(5,0,0)</f>
        <v>41347.0833333333</v>
      </c>
      <c s="17" r="D1727">
        <f>DATE(YEAR(C1727),MONTH(C1727),DAY(C1727))</f>
        <v>41347</v>
      </c>
      <c s="18" r="E1727">
        <f>HOUR(C1727)</f>
        <v>2</v>
      </c>
      <c t="str" s="18" r="F1727">
        <f>CONCATENATE("LMsched:",(H1727*1000))</f>
        <v>LMsched:32000</v>
      </c>
      <c s="11" r="G1727">
        <v>32</v>
      </c>
      <c s="6" r="H1727">
        <v>32</v>
      </c>
      <c s="25" r="I1727">
        <v>0</v>
      </c>
      <c t="str" s="18" r="J1727">
        <f>CONCATENATE("LMbid:",(G1727*1000))</f>
        <v>LMbid:32000</v>
      </c>
      <c t="str" s="18" r="K1727">
        <f>CONCATENATE("LMUnscheduled:",(I1727*1000))</f>
        <v>LMUnscheduled:0</v>
      </c>
      <c t="str" s="18" r="L1727">
        <f>CONCATENATE("LMPlanned:",(N1727*1000))</f>
        <v>LMPlanned:0</v>
      </c>
      <c t="str" s="18" r="M1727">
        <f>CONCATENATE("LMSettled:",(P1727*1000))</f>
        <v>LMSettled:32000</v>
      </c>
      <c s="25" r="N1727">
        <v>0</v>
      </c>
      <c s="24" r="O1727"/>
      <c s="6" r="P1727">
        <v>32</v>
      </c>
      <c s="10" r="Q1727">
        <v>0</v>
      </c>
      <c s="28" r="R1727">
        <v>0</v>
      </c>
      <c s="28" r="S1727">
        <v>908.68</v>
      </c>
      <c s="10" r="T1727"/>
      <c s="20" r="U1727">
        <f>X1727*32</f>
        <v>1107.2</v>
      </c>
      <c s="29" r="V1727">
        <f>IF((U1727=0),0,(S1727/U1727))</f>
        <v>0.820700867052023</v>
      </c>
      <c s="28" r="X1727">
        <f>(AA1727+AB1727)*AC1727</f>
        <v>34.6</v>
      </c>
      <c s="10" r="Y1727"/>
      <c s="22" r="AA1727">
        <v>33.54</v>
      </c>
      <c s="22" r="AB1727">
        <v>1.06</v>
      </c>
      <c s="22" r="AC1727">
        <v>1</v>
      </c>
      <c s="22" r="AD1727">
        <v>0.820703</v>
      </c>
    </row>
    <row customHeight="1" r="1728" ht="12.0">
      <c s="13" r="A1728">
        <v>41346.9166666667</v>
      </c>
      <c s="16" r="B1728">
        <v>41346.9166666667</v>
      </c>
      <c s="13" r="C1728">
        <f>A1728+TIME(5,0,0)</f>
        <v>41347.125</v>
      </c>
      <c s="17" r="D1728">
        <f>DATE(YEAR(C1728),MONTH(C1728),DAY(C1728))</f>
        <v>41347</v>
      </c>
      <c s="18" r="E1728">
        <f>HOUR(C1728)</f>
        <v>3</v>
      </c>
      <c t="str" s="18" r="F1728">
        <f>CONCATENATE("LMsched:",(H1728*1000))</f>
        <v>LMsched:32000</v>
      </c>
      <c s="11" r="G1728">
        <v>32</v>
      </c>
      <c s="6" r="H1728">
        <v>32</v>
      </c>
      <c s="25" r="I1728">
        <v>0</v>
      </c>
      <c t="str" s="18" r="J1728">
        <f>CONCATENATE("LMbid:",(G1728*1000))</f>
        <v>LMbid:32000</v>
      </c>
      <c t="str" s="18" r="K1728">
        <f>CONCATENATE("LMUnscheduled:",(I1728*1000))</f>
        <v>LMUnscheduled:0</v>
      </c>
      <c t="str" s="18" r="L1728">
        <f>CONCATENATE("LMPlanned:",(N1728*1000))</f>
        <v>LMPlanned:0</v>
      </c>
      <c t="str" s="18" r="M1728">
        <f>CONCATENATE("LMSettled:",(P1728*1000))</f>
        <v>LMSettled:32000</v>
      </c>
      <c s="25" r="N1728">
        <v>0</v>
      </c>
      <c s="24" r="O1728"/>
      <c s="6" r="P1728">
        <v>32</v>
      </c>
      <c s="10" r="Q1728">
        <v>-1</v>
      </c>
      <c s="28" r="R1728">
        <v>-38.97</v>
      </c>
      <c s="28" r="S1728">
        <v>751.4</v>
      </c>
      <c s="10" r="T1728"/>
      <c s="20" r="U1728">
        <f>X1728*32</f>
        <v>805.76</v>
      </c>
      <c s="29" r="V1728">
        <f>IF((U1728=0),0,(S1728/U1728))</f>
        <v>0.932535742652899</v>
      </c>
      <c s="28" r="X1728">
        <f>(AA1728+AB1728)*AC1728</f>
        <v>25.18</v>
      </c>
      <c s="10" r="Y1728"/>
      <c s="22" r="AA1728">
        <v>18.06</v>
      </c>
      <c s="22" r="AB1728">
        <v>7.12</v>
      </c>
      <c s="22" r="AC1728">
        <v>1</v>
      </c>
      <c s="22" r="AD1728">
        <v>0.932531</v>
      </c>
    </row>
    <row customHeight="1" r="1729" ht="12.0">
      <c s="13" r="A1729">
        <v>41346.9583333333</v>
      </c>
      <c s="16" r="B1729">
        <v>41346.9583333333</v>
      </c>
      <c s="13" r="C1729">
        <f>A1729+TIME(5,0,0)</f>
        <v>41347.1666666667</v>
      </c>
      <c s="17" r="D1729">
        <f>DATE(YEAR(C1729),MONTH(C1729),DAY(C1729))</f>
        <v>41347</v>
      </c>
      <c s="18" r="E1729">
        <f>HOUR(C1729)</f>
        <v>4</v>
      </c>
      <c t="str" s="18" r="F1729">
        <f>CONCATENATE("LMsched:",(H1729*1000))</f>
        <v>LMsched:0</v>
      </c>
      <c s="11" r="G1729">
        <v>32</v>
      </c>
      <c s="6" r="H1729">
        <v>0</v>
      </c>
      <c s="25" r="I1729">
        <v>0</v>
      </c>
      <c t="str" s="18" r="J1729">
        <f>CONCATENATE("LMbid:",(G1729*1000))</f>
        <v>LMbid:32000</v>
      </c>
      <c t="str" s="18" r="K1729">
        <f>CONCATENATE("LMUnscheduled:",(I1729*1000))</f>
        <v>LMUnscheduled:0</v>
      </c>
      <c t="str" s="18" r="L1729">
        <f>CONCATENATE("LMPlanned:",(N1729*1000))</f>
        <v>LMPlanned:0</v>
      </c>
      <c t="str" s="18" r="M1729">
        <f>CONCATENATE("LMSettled:",(P1729*1000))</f>
        <v>LMSettled:32000</v>
      </c>
      <c s="25" r="N1729">
        <v>0</v>
      </c>
      <c s="24" r="O1729"/>
      <c s="6" r="P1729">
        <v>32</v>
      </c>
      <c s="10" r="Q1729">
        <v>0</v>
      </c>
      <c s="28" r="R1729">
        <v>0</v>
      </c>
      <c s="28" r="S1729">
        <v>0</v>
      </c>
      <c s="10" r="T1729"/>
      <c s="20" r="U1729">
        <f>X1729*32</f>
        <v>671.04</v>
      </c>
      <c s="29" r="V1729">
        <f>IF((U1729=0),0,(S1729/U1729))</f>
        <v>0</v>
      </c>
      <c s="28" r="X1729">
        <f>(AA1729+AB1729)*AC1729</f>
        <v>20.97</v>
      </c>
      <c s="10" r="Y1729"/>
      <c s="22" r="AA1729">
        <v>16.43</v>
      </c>
      <c s="22" r="AB1729">
        <v>4.54</v>
      </c>
      <c s="22" r="AC1729">
        <v>1</v>
      </c>
      <c t="s" s="22" r="AD1729">
        <v>59</v>
      </c>
    </row>
    <row customHeight="1" r="1730" ht="12.0">
      <c s="13" r="A1730">
        <v>41347</v>
      </c>
      <c s="16" r="B1730">
        <v>41347</v>
      </c>
      <c s="13" r="C1730">
        <f>A1730+TIME(5,0,0)</f>
        <v>41347.2083333333</v>
      </c>
      <c s="17" r="D1730">
        <f>DATE(YEAR(C1730),MONTH(C1730),DAY(C1730))</f>
        <v>41347</v>
      </c>
      <c s="18" r="E1730">
        <f>HOUR(C1730)</f>
        <v>5</v>
      </c>
      <c t="str" s="18" r="F1730">
        <f>CONCATENATE("LMsched:",(H1730*1000))</f>
        <v>LMsched:0</v>
      </c>
      <c s="11" r="G1730">
        <v>32</v>
      </c>
      <c s="6" r="H1730">
        <v>0</v>
      </c>
      <c s="25" r="I1730">
        <v>0</v>
      </c>
      <c t="str" s="18" r="J1730">
        <f>CONCATENATE("LMbid:",(G1730*1000))</f>
        <v>LMbid:32000</v>
      </c>
      <c t="str" s="18" r="K1730">
        <f>CONCATENATE("LMUnscheduled:",(I1730*1000))</f>
        <v>LMUnscheduled:0</v>
      </c>
      <c t="str" s="18" r="L1730">
        <f>CONCATENATE("LMPlanned:",(N1730*1000))</f>
        <v>LMPlanned:0</v>
      </c>
      <c t="str" s="18" r="M1730">
        <f>CONCATENATE("LMSettled:",(P1730*1000))</f>
        <v>LMSettled:32000</v>
      </c>
      <c s="25" r="N1730">
        <v>0</v>
      </c>
      <c s="24" r="O1730"/>
      <c s="6" r="P1730">
        <v>32</v>
      </c>
      <c s="10" r="Q1730">
        <v>-1</v>
      </c>
      <c s="28" r="R1730">
        <v>-30.23</v>
      </c>
      <c s="28" r="S1730">
        <v>0</v>
      </c>
      <c s="10" r="T1730"/>
      <c s="20" r="U1730">
        <f>X1730*32</f>
        <v>1115.52</v>
      </c>
      <c s="29" r="V1730">
        <f>IF((U1730=0),0,(S1730/U1730))</f>
        <v>0</v>
      </c>
      <c s="28" r="X1730">
        <f>(AA1730+AB1730)*AC1730</f>
        <v>34.86</v>
      </c>
      <c s="10" r="Y1730"/>
      <c s="22" r="AA1730">
        <v>20.24</v>
      </c>
      <c s="22" r="AB1730">
        <v>14.62</v>
      </c>
      <c s="22" r="AC1730">
        <v>1</v>
      </c>
      <c t="s" s="22" r="AD1730">
        <v>59</v>
      </c>
    </row>
    <row customHeight="1" r="1731" ht="12.0">
      <c s="13" r="A1731">
        <v>41347.0416666667</v>
      </c>
      <c s="16" r="B1731">
        <v>41347.0416666667</v>
      </c>
      <c s="13" r="C1731">
        <f>A1731+TIME(5,0,0)</f>
        <v>41347.25</v>
      </c>
      <c s="17" r="D1731">
        <f>DATE(YEAR(C1731),MONTH(C1731),DAY(C1731))</f>
        <v>41347</v>
      </c>
      <c s="18" r="E1731">
        <f>HOUR(C1731)</f>
        <v>6</v>
      </c>
      <c t="str" s="18" r="F1731">
        <f>CONCATENATE("LMsched:",(H1731*1000))</f>
        <v>LMsched:32000</v>
      </c>
      <c s="11" r="G1731">
        <v>32</v>
      </c>
      <c s="6" r="H1731">
        <v>32</v>
      </c>
      <c s="25" r="I1731">
        <v>0</v>
      </c>
      <c t="str" s="18" r="J1731">
        <f>CONCATENATE("LMbid:",(G1731*1000))</f>
        <v>LMbid:32000</v>
      </c>
      <c t="str" s="18" r="K1731">
        <f>CONCATENATE("LMUnscheduled:",(I1731*1000))</f>
        <v>LMUnscheduled:0</v>
      </c>
      <c t="str" s="18" r="L1731">
        <f>CONCATENATE("LMPlanned:",(N1731*1000))</f>
        <v>LMPlanned:0</v>
      </c>
      <c t="str" s="18" r="M1731">
        <f>CONCATENATE("LMSettled:",(P1731*1000))</f>
        <v>LMSettled:32000</v>
      </c>
      <c s="25" r="N1731">
        <v>0</v>
      </c>
      <c s="24" r="O1731"/>
      <c s="6" r="P1731">
        <v>32</v>
      </c>
      <c s="10" r="Q1731">
        <v>-2</v>
      </c>
      <c s="28" r="R1731">
        <v>-60.28</v>
      </c>
      <c s="28" r="S1731">
        <v>1505.14</v>
      </c>
      <c s="10" r="T1731"/>
      <c s="20" r="U1731">
        <f>X1731*32</f>
        <v>1556.8</v>
      </c>
      <c s="29" r="V1731">
        <f>IF((U1731=0),0,(S1731/U1731))</f>
        <v>0.96681654676259</v>
      </c>
      <c s="28" r="X1731">
        <f>(AA1731+AB1731)*AC1731</f>
        <v>48.65</v>
      </c>
      <c s="10" r="Y1731"/>
      <c s="22" r="AA1731">
        <v>27.44</v>
      </c>
      <c s="22" r="AB1731">
        <v>21.21</v>
      </c>
      <c s="22" r="AC1731">
        <v>1</v>
      </c>
      <c s="22" r="AD1731">
        <v>0.966817</v>
      </c>
    </row>
    <row customHeight="1" r="1732" ht="12.0">
      <c s="13" r="A1732">
        <v>41347.0833333333</v>
      </c>
      <c s="16" r="B1732">
        <v>41347.0833333333</v>
      </c>
      <c s="13" r="C1732">
        <f>A1732+TIME(5,0,0)</f>
        <v>41347.2916666667</v>
      </c>
      <c s="17" r="D1732">
        <f>DATE(YEAR(C1732),MONTH(C1732),DAY(C1732))</f>
        <v>41347</v>
      </c>
      <c s="18" r="E1732">
        <f>HOUR(C1732)</f>
        <v>7</v>
      </c>
      <c t="str" s="18" r="F1732">
        <f>CONCATENATE("LMsched:",(H1732*1000))</f>
        <v>LMsched:32000</v>
      </c>
      <c s="11" r="G1732">
        <v>32</v>
      </c>
      <c s="6" r="H1732">
        <v>32</v>
      </c>
      <c s="25" r="I1732">
        <v>0</v>
      </c>
      <c t="str" s="18" r="J1732">
        <f>CONCATENATE("LMbid:",(G1732*1000))</f>
        <v>LMbid:32000</v>
      </c>
      <c t="str" s="18" r="K1732">
        <f>CONCATENATE("LMUnscheduled:",(I1732*1000))</f>
        <v>LMUnscheduled:0</v>
      </c>
      <c t="str" s="18" r="L1732">
        <f>CONCATENATE("LMPlanned:",(N1732*1000))</f>
        <v>LMPlanned:0</v>
      </c>
      <c t="str" s="18" r="M1732">
        <f>CONCATENATE("LMSettled:",(P1732*1000))</f>
        <v>LMSettled:32000</v>
      </c>
      <c s="25" r="N1732">
        <v>0</v>
      </c>
      <c s="24" r="O1732"/>
      <c s="6" r="P1732">
        <v>32</v>
      </c>
      <c s="10" r="Q1732">
        <v>0</v>
      </c>
      <c s="28" r="R1732">
        <v>0</v>
      </c>
      <c s="28" r="S1732">
        <v>315.97</v>
      </c>
      <c s="10" r="T1732"/>
      <c s="20" r="U1732">
        <f>X1732*32</f>
        <v>328.64</v>
      </c>
      <c s="29" r="V1732">
        <f>IF((U1732=0),0,(S1732/U1732))</f>
        <v>0.96144717624148</v>
      </c>
      <c s="28" r="X1732">
        <f>(AA1732+AB1732)*AC1732</f>
        <v>10.27</v>
      </c>
      <c s="10" r="Y1732"/>
      <c s="22" r="AA1732">
        <v>8.2</v>
      </c>
      <c s="22" r="AB1732">
        <v>2.07</v>
      </c>
      <c s="22" r="AC1732">
        <v>1</v>
      </c>
      <c s="22" r="AD1732">
        <v>0.961437</v>
      </c>
    </row>
    <row customHeight="1" r="1733" ht="12.0">
      <c s="13" r="A1733">
        <v>41347.125</v>
      </c>
      <c s="16" r="B1733">
        <v>41347.125</v>
      </c>
      <c s="13" r="C1733">
        <f>A1733+TIME(5,0,0)</f>
        <v>41347.3333333333</v>
      </c>
      <c s="17" r="D1733">
        <f>DATE(YEAR(C1733),MONTH(C1733),DAY(C1733))</f>
        <v>41347</v>
      </c>
      <c s="18" r="E1733">
        <f>HOUR(C1733)</f>
        <v>8</v>
      </c>
      <c t="str" s="18" r="F1733">
        <f>CONCATENATE("LMsched:",(H1733*1000))</f>
        <v>LMsched:32000</v>
      </c>
      <c s="11" r="G1733">
        <v>32</v>
      </c>
      <c s="6" r="H1733">
        <v>32</v>
      </c>
      <c s="25" r="I1733">
        <v>0</v>
      </c>
      <c t="str" s="18" r="J1733">
        <f>CONCATENATE("LMbid:",(G1733*1000))</f>
        <v>LMbid:32000</v>
      </c>
      <c t="str" s="18" r="K1733">
        <f>CONCATENATE("LMUnscheduled:",(I1733*1000))</f>
        <v>LMUnscheduled:0</v>
      </c>
      <c t="str" s="18" r="L1733">
        <f>CONCATENATE("LMPlanned:",(N1733*1000))</f>
        <v>LMPlanned:0</v>
      </c>
      <c t="str" s="18" r="M1733">
        <f>CONCATENATE("LMSettled:",(P1733*1000))</f>
        <v>LMSettled:32000</v>
      </c>
      <c s="25" r="N1733">
        <v>0</v>
      </c>
      <c s="24" r="O1733"/>
      <c s="6" r="P1733">
        <v>32</v>
      </c>
      <c s="10" r="Q1733">
        <v>-3</v>
      </c>
      <c s="28" r="R1733">
        <v>-93.93</v>
      </c>
      <c s="28" r="S1733">
        <v>335.58</v>
      </c>
      <c s="10" r="T1733"/>
      <c s="20" r="U1733">
        <f>X1733*32</f>
        <v>352</v>
      </c>
      <c s="29" r="V1733">
        <f>IF((U1733=0),0,(S1733/U1733))</f>
        <v>0.953352272727273</v>
      </c>
      <c s="28" r="X1733">
        <f>(AA1733+AB1733)*AC1733</f>
        <v>11</v>
      </c>
      <c s="10" r="Y1733"/>
      <c s="22" r="AA1733">
        <v>8.33</v>
      </c>
      <c s="22" r="AB1733">
        <v>2.67</v>
      </c>
      <c s="22" r="AC1733">
        <v>1</v>
      </c>
      <c s="22" r="AD1733">
        <v>0.953355</v>
      </c>
    </row>
    <row customHeight="1" r="1734" ht="12.0">
      <c s="13" r="A1734">
        <v>41347.1666666667</v>
      </c>
      <c s="16" r="B1734">
        <v>41347.1666666667</v>
      </c>
      <c s="13" r="C1734">
        <f>A1734+TIME(5,0,0)</f>
        <v>41347.375</v>
      </c>
      <c s="17" r="D1734">
        <f>DATE(YEAR(C1734),MONTH(C1734),DAY(C1734))</f>
        <v>41347</v>
      </c>
      <c s="18" r="E1734">
        <f>HOUR(C1734)</f>
        <v>9</v>
      </c>
      <c t="str" s="18" r="F1734">
        <f>CONCATENATE("LMsched:",(H1734*1000))</f>
        <v>LMsched:32000</v>
      </c>
      <c s="11" r="G1734">
        <v>32</v>
      </c>
      <c s="6" r="H1734">
        <v>32</v>
      </c>
      <c s="25" r="I1734">
        <v>0</v>
      </c>
      <c t="str" s="18" r="J1734">
        <f>CONCATENATE("LMbid:",(G1734*1000))</f>
        <v>LMbid:32000</v>
      </c>
      <c t="str" s="18" r="K1734">
        <f>CONCATENATE("LMUnscheduled:",(I1734*1000))</f>
        <v>LMUnscheduled:0</v>
      </c>
      <c t="str" s="18" r="L1734">
        <f>CONCATENATE("LMPlanned:",(N1734*1000))</f>
        <v>LMPlanned:0</v>
      </c>
      <c t="str" s="18" r="M1734">
        <f>CONCATENATE("LMSettled:",(P1734*1000))</f>
        <v>LMSettled:32000</v>
      </c>
      <c s="25" r="N1734">
        <v>0</v>
      </c>
      <c s="24" r="O1734"/>
      <c s="6" r="P1734">
        <v>32</v>
      </c>
      <c s="10" r="Q1734">
        <v>-1</v>
      </c>
      <c s="28" r="R1734">
        <v>-30.84</v>
      </c>
      <c s="28" r="S1734">
        <v>267.93</v>
      </c>
      <c s="10" r="T1734"/>
      <c s="20" r="U1734">
        <f>X1734*32</f>
        <v>274.88</v>
      </c>
      <c s="29" r="V1734">
        <f>IF((U1734=0),0,(S1734/U1734))</f>
        <v>0.974716239813737</v>
      </c>
      <c s="28" r="X1734">
        <f>(AA1734+AB1734)*AC1734</f>
        <v>8.59</v>
      </c>
      <c s="10" r="Y1734"/>
      <c s="22" r="AA1734">
        <v>4.62</v>
      </c>
      <c s="22" r="AB1734">
        <v>3.97</v>
      </c>
      <c s="22" r="AC1734">
        <v>1</v>
      </c>
      <c s="22" r="AD1734">
        <v>0.974713</v>
      </c>
    </row>
    <row customHeight="1" r="1735" ht="12.0">
      <c s="13" r="A1735">
        <v>41347.2083333333</v>
      </c>
      <c s="16" r="B1735">
        <v>41347.2083333333</v>
      </c>
      <c s="13" r="C1735">
        <f>A1735+TIME(5,0,0)</f>
        <v>41347.4166666667</v>
      </c>
      <c s="17" r="D1735">
        <f>DATE(YEAR(C1735),MONTH(C1735),DAY(C1735))</f>
        <v>41347</v>
      </c>
      <c s="18" r="E1735">
        <f>HOUR(C1735)</f>
        <v>10</v>
      </c>
      <c t="str" s="18" r="F1735">
        <f>CONCATENATE("LMsched:",(H1735*1000))</f>
        <v>LMsched:32000</v>
      </c>
      <c s="11" r="G1735">
        <v>32</v>
      </c>
      <c s="6" r="H1735">
        <v>32</v>
      </c>
      <c s="25" r="I1735">
        <v>0</v>
      </c>
      <c t="str" s="18" r="J1735">
        <f>CONCATENATE("LMbid:",(G1735*1000))</f>
        <v>LMbid:32000</v>
      </c>
      <c t="str" s="18" r="K1735">
        <f>CONCATENATE("LMUnscheduled:",(I1735*1000))</f>
        <v>LMUnscheduled:0</v>
      </c>
      <c t="str" s="18" r="L1735">
        <f>CONCATENATE("LMPlanned:",(N1735*1000))</f>
        <v>LMPlanned:0</v>
      </c>
      <c t="str" s="18" r="M1735">
        <f>CONCATENATE("LMSettled:",(P1735*1000))</f>
        <v>LMSettled:32000</v>
      </c>
      <c s="25" r="N1735">
        <v>0</v>
      </c>
      <c s="24" r="O1735"/>
      <c s="6" r="P1735">
        <v>32</v>
      </c>
      <c s="10" r="Q1735">
        <v>-2</v>
      </c>
      <c s="28" r="R1735">
        <v>-63.14</v>
      </c>
      <c s="28" r="S1735">
        <v>393.3</v>
      </c>
      <c s="10" r="T1735"/>
      <c s="20" r="U1735">
        <f>X1735*32</f>
        <v>405.12</v>
      </c>
      <c s="29" r="V1735">
        <f>IF((U1735=0),0,(S1735/U1735))</f>
        <v>0.97082345971564</v>
      </c>
      <c s="28" r="X1735">
        <f>(AA1735+AB1735)*AC1735</f>
        <v>12.66</v>
      </c>
      <c s="10" r="Y1735"/>
      <c s="22" r="AA1735">
        <v>9.07</v>
      </c>
      <c s="22" r="AB1735">
        <v>3.59</v>
      </c>
      <c s="22" r="AC1735">
        <v>1</v>
      </c>
      <c s="22" r="AD1735">
        <v>0.970831</v>
      </c>
    </row>
    <row customHeight="1" r="1736" ht="12.0">
      <c s="13" r="A1736">
        <v>41347.25</v>
      </c>
      <c s="16" r="B1736">
        <v>41347.25</v>
      </c>
      <c s="13" r="C1736">
        <f>A1736+TIME(5,0,0)</f>
        <v>41347.4583333333</v>
      </c>
      <c s="17" r="D1736">
        <f>DATE(YEAR(C1736),MONTH(C1736),DAY(C1736))</f>
        <v>41347</v>
      </c>
      <c s="18" r="E1736">
        <f>HOUR(C1736)</f>
        <v>11</v>
      </c>
      <c t="str" s="18" r="F1736">
        <f>CONCATENATE("LMsched:",(H1736*1000))</f>
        <v>LMsched:32000</v>
      </c>
      <c s="11" r="G1736">
        <v>32</v>
      </c>
      <c s="6" r="H1736">
        <v>32</v>
      </c>
      <c s="25" r="I1736">
        <v>0</v>
      </c>
      <c t="str" s="18" r="J1736">
        <f>CONCATENATE("LMbid:",(G1736*1000))</f>
        <v>LMbid:32000</v>
      </c>
      <c t="str" s="18" r="K1736">
        <f>CONCATENATE("LMUnscheduled:",(I1736*1000))</f>
        <v>LMUnscheduled:0</v>
      </c>
      <c t="str" s="18" r="L1736">
        <f>CONCATENATE("LMPlanned:",(N1736*1000))</f>
        <v>LMPlanned:0</v>
      </c>
      <c t="str" s="18" r="M1736">
        <f>CONCATENATE("LMSettled:",(P1736*1000))</f>
        <v>LMSettled:32000</v>
      </c>
      <c s="25" r="N1736">
        <v>0</v>
      </c>
      <c s="24" r="O1736"/>
      <c s="6" r="P1736">
        <v>32</v>
      </c>
      <c s="10" r="Q1736">
        <v>-1</v>
      </c>
      <c s="28" r="R1736">
        <v>-34.14</v>
      </c>
      <c s="28" r="S1736">
        <v>843.63</v>
      </c>
      <c s="10" r="T1736"/>
      <c s="20" r="U1736">
        <f>X1736*32</f>
        <v>950.08</v>
      </c>
      <c s="29" r="V1736">
        <f>IF((U1736=0),0,(S1736/U1736))</f>
        <v>0.887956803637588</v>
      </c>
      <c s="28" r="X1736">
        <f>(AA1736+AB1736)*AC1736</f>
        <v>29.69</v>
      </c>
      <c s="10" r="Y1736"/>
      <c s="22" r="AA1736">
        <v>27.88</v>
      </c>
      <c s="22" r="AB1736">
        <v>1.81</v>
      </c>
      <c s="22" r="AC1736">
        <v>1</v>
      </c>
      <c s="22" r="AD1736">
        <v>0.887962</v>
      </c>
    </row>
    <row customHeight="1" r="1737" ht="12.0">
      <c s="13" r="A1737">
        <v>41347.2916666667</v>
      </c>
      <c s="16" r="B1737">
        <v>41347.2916666667</v>
      </c>
      <c s="13" r="C1737">
        <f>A1737+TIME(5,0,0)</f>
        <v>41347.5</v>
      </c>
      <c s="17" r="D1737">
        <f>DATE(YEAR(C1737),MONTH(C1737),DAY(C1737))</f>
        <v>41347</v>
      </c>
      <c s="18" r="E1737">
        <f>HOUR(C1737)</f>
        <v>12</v>
      </c>
      <c t="str" s="18" r="F1737">
        <f>CONCATENATE("LMsched:",(H1737*1000))</f>
        <v>LMsched:32000</v>
      </c>
      <c s="11" r="G1737">
        <v>32</v>
      </c>
      <c s="6" r="H1737">
        <v>32</v>
      </c>
      <c s="25" r="I1737">
        <v>0</v>
      </c>
      <c t="str" s="18" r="J1737">
        <f>CONCATENATE("LMbid:",(G1737*1000))</f>
        <v>LMbid:32000</v>
      </c>
      <c t="str" s="18" r="K1737">
        <f>CONCATENATE("LMUnscheduled:",(I1737*1000))</f>
        <v>LMUnscheduled:0</v>
      </c>
      <c t="str" s="18" r="L1737">
        <f>CONCATENATE("LMPlanned:",(N1737*1000))</f>
        <v>LMPlanned:0</v>
      </c>
      <c t="str" s="18" r="M1737">
        <f>CONCATENATE("LMSettled:",(P1737*1000))</f>
        <v>LMSettled:32000</v>
      </c>
      <c s="25" r="N1737">
        <v>0</v>
      </c>
      <c s="24" r="O1737"/>
      <c s="6" r="P1737">
        <v>32</v>
      </c>
      <c s="10" r="Q1737">
        <v>2</v>
      </c>
      <c s="28" r="R1737">
        <v>96.66</v>
      </c>
      <c s="28" r="S1737">
        <v>847.37</v>
      </c>
      <c s="10" r="T1737"/>
      <c s="20" r="U1737">
        <f>X1737*32</f>
        <v>913.6</v>
      </c>
      <c s="29" r="V1737">
        <f>IF((U1737=0),0,(S1737/U1737))</f>
        <v>0.927506567425569</v>
      </c>
      <c s="28" r="X1737">
        <f>(AA1737+AB1737)*AC1737</f>
        <v>28.55</v>
      </c>
      <c s="10" r="Y1737"/>
      <c s="22" r="AA1737">
        <v>25.47</v>
      </c>
      <c s="22" r="AB1737">
        <v>3.08</v>
      </c>
      <c s="22" r="AC1737">
        <v>1</v>
      </c>
      <c s="22" r="AD1737">
        <v>0.927505</v>
      </c>
    </row>
    <row customHeight="1" r="1738" ht="12.0">
      <c s="13" r="A1738">
        <v>41347.3333333333</v>
      </c>
      <c s="16" r="B1738">
        <v>41347.3333333333</v>
      </c>
      <c s="13" r="C1738">
        <f>A1738+TIME(5,0,0)</f>
        <v>41347.5416666667</v>
      </c>
      <c s="17" r="D1738">
        <f>DATE(YEAR(C1738),MONTH(C1738),DAY(C1738))</f>
        <v>41347</v>
      </c>
      <c s="18" r="E1738">
        <f>HOUR(C1738)</f>
        <v>13</v>
      </c>
      <c t="str" s="18" r="F1738">
        <f>CONCATENATE("LMsched:",(H1738*1000))</f>
        <v>LMsched:32000</v>
      </c>
      <c s="11" r="G1738">
        <v>32</v>
      </c>
      <c s="6" r="H1738">
        <v>32</v>
      </c>
      <c s="25" r="I1738">
        <v>0</v>
      </c>
      <c t="str" s="18" r="J1738">
        <f>CONCATENATE("LMbid:",(G1738*1000))</f>
        <v>LMbid:32000</v>
      </c>
      <c t="str" s="18" r="K1738">
        <f>CONCATENATE("LMUnscheduled:",(I1738*1000))</f>
        <v>LMUnscheduled:0</v>
      </c>
      <c t="str" s="18" r="L1738">
        <f>CONCATENATE("LMPlanned:",(N1738*1000))</f>
        <v>LMPlanned:0</v>
      </c>
      <c t="str" s="18" r="M1738">
        <f>CONCATENATE("LMSettled:",(P1738*1000))</f>
        <v>LMSettled:32000</v>
      </c>
      <c s="25" r="N1738">
        <v>0</v>
      </c>
      <c s="24" r="O1738"/>
      <c s="6" r="P1738">
        <v>32</v>
      </c>
      <c s="10" r="Q1738">
        <v>-3</v>
      </c>
      <c s="28" r="R1738">
        <v>-273.78</v>
      </c>
      <c s="28" r="S1738">
        <v>2013.54</v>
      </c>
      <c s="10" r="T1738"/>
      <c s="20" r="U1738">
        <f>X1738*32</f>
        <v>2089.92</v>
      </c>
      <c s="29" r="V1738">
        <f>IF((U1738=0),0,(S1738/U1738))</f>
        <v>0.963453146531925</v>
      </c>
      <c s="28" r="X1738">
        <f>(AA1738+AB1738)*AC1738</f>
        <v>65.31</v>
      </c>
      <c s="10" r="Y1738"/>
      <c s="22" r="AA1738">
        <v>62.84</v>
      </c>
      <c s="22" r="AB1738">
        <v>2.47</v>
      </c>
      <c s="22" r="AC1738">
        <v>1</v>
      </c>
      <c s="22" r="AD1738">
        <v>0.963453</v>
      </c>
    </row>
    <row customHeight="1" r="1739" ht="12.0">
      <c s="13" r="A1739">
        <v>41347.375</v>
      </c>
      <c s="16" r="B1739">
        <v>41347.375</v>
      </c>
      <c s="13" r="C1739">
        <f>A1739+TIME(5,0,0)</f>
        <v>41347.5833333333</v>
      </c>
      <c s="17" r="D1739">
        <f>DATE(YEAR(C1739),MONTH(C1739),DAY(C1739))</f>
        <v>41347</v>
      </c>
      <c s="18" r="E1739">
        <f>HOUR(C1739)</f>
        <v>14</v>
      </c>
      <c t="str" s="18" r="F1739">
        <f>CONCATENATE("LMsched:",(H1739*1000))</f>
        <v>LMsched:32000</v>
      </c>
      <c s="11" r="G1739">
        <v>32</v>
      </c>
      <c s="6" r="H1739">
        <v>32</v>
      </c>
      <c s="25" r="I1739">
        <v>0</v>
      </c>
      <c t="str" s="18" r="J1739">
        <f>CONCATENATE("LMbid:",(G1739*1000))</f>
        <v>LMbid:32000</v>
      </c>
      <c t="str" s="18" r="K1739">
        <f>CONCATENATE("LMUnscheduled:",(I1739*1000))</f>
        <v>LMUnscheduled:0</v>
      </c>
      <c t="str" s="18" r="L1739">
        <f>CONCATENATE("LMPlanned:",(N1739*1000))</f>
        <v>LMPlanned:0</v>
      </c>
      <c t="str" s="18" r="M1739">
        <f>CONCATENATE("LMSettled:",(P1739*1000))</f>
        <v>LMSettled:32000</v>
      </c>
      <c s="25" r="N1739">
        <v>0</v>
      </c>
      <c s="24" r="O1739"/>
      <c s="6" r="P1739">
        <v>32</v>
      </c>
      <c s="10" r="Q1739">
        <v>-3</v>
      </c>
      <c s="28" r="R1739">
        <v>-247.89</v>
      </c>
      <c s="28" r="S1739">
        <v>3251.18</v>
      </c>
      <c s="10" r="T1739"/>
      <c s="20" r="U1739">
        <f>X1739*32</f>
        <v>3439.68</v>
      </c>
      <c s="29" r="V1739">
        <f>IF((U1739=0),0,(S1739/U1739))</f>
        <v>0.945198390547958</v>
      </c>
      <c s="28" r="X1739">
        <f>(AA1739+AB1739)*AC1739</f>
        <v>107.49</v>
      </c>
      <c s="10" r="Y1739"/>
      <c s="22" r="AA1739">
        <v>105.53</v>
      </c>
      <c s="22" r="AB1739">
        <v>1.96</v>
      </c>
      <c s="22" r="AC1739">
        <v>1</v>
      </c>
      <c s="22" r="AD1739">
        <v>0.945197</v>
      </c>
    </row>
    <row customHeight="1" r="1740" ht="12.0">
      <c s="13" r="A1740">
        <v>41347.4166666667</v>
      </c>
      <c s="16" r="B1740">
        <v>41347.4166666667</v>
      </c>
      <c s="13" r="C1740">
        <f>A1740+TIME(5,0,0)</f>
        <v>41347.625</v>
      </c>
      <c s="17" r="D1740">
        <f>DATE(YEAR(C1740),MONTH(C1740),DAY(C1740))</f>
        <v>41347</v>
      </c>
      <c s="18" r="E1740">
        <f>HOUR(C1740)</f>
        <v>15</v>
      </c>
      <c t="str" s="18" r="F1740">
        <f>CONCATENATE("LMsched:",(H1740*1000))</f>
        <v>LMsched:32000</v>
      </c>
      <c s="11" r="G1740">
        <v>32</v>
      </c>
      <c s="6" r="H1740">
        <v>32</v>
      </c>
      <c s="25" r="I1740">
        <v>0</v>
      </c>
      <c t="str" s="18" r="J1740">
        <f>CONCATENATE("LMbid:",(G1740*1000))</f>
        <v>LMbid:32000</v>
      </c>
      <c t="str" s="18" r="K1740">
        <f>CONCATENATE("LMUnscheduled:",(I1740*1000))</f>
        <v>LMUnscheduled:0</v>
      </c>
      <c t="str" s="18" r="L1740">
        <f>CONCATENATE("LMPlanned:",(N1740*1000))</f>
        <v>LMPlanned:0</v>
      </c>
      <c t="str" s="18" r="M1740">
        <f>CONCATENATE("LMSettled:",(P1740*1000))</f>
        <v>LMSettled:32000</v>
      </c>
      <c s="25" r="N1740">
        <v>0</v>
      </c>
      <c s="24" r="O1740"/>
      <c s="6" r="P1740">
        <v>32</v>
      </c>
      <c s="10" r="Q1740">
        <v>1</v>
      </c>
      <c s="28" r="R1740">
        <v>55.12</v>
      </c>
      <c s="28" r="S1740">
        <v>609.16</v>
      </c>
      <c s="10" r="T1740"/>
      <c s="20" r="U1740">
        <f>X1740*32</f>
        <v>642.24</v>
      </c>
      <c s="29" r="V1740">
        <f>IF((U1740=0),0,(S1740/U1740))</f>
        <v>0.948492775286497</v>
      </c>
      <c s="28" r="X1740">
        <f>(AA1740+AB1740)*AC1740</f>
        <v>20.07</v>
      </c>
      <c s="10" r="Y1740"/>
      <c s="22" r="AA1740">
        <v>17.28</v>
      </c>
      <c s="22" r="AB1740">
        <v>2.79</v>
      </c>
      <c s="22" r="AC1740">
        <v>1</v>
      </c>
      <c s="22" r="AD1740">
        <v>0.948496</v>
      </c>
    </row>
    <row customHeight="1" r="1741" ht="12.0">
      <c s="13" r="A1741">
        <v>41347.4583333333</v>
      </c>
      <c s="16" r="B1741">
        <v>41347.4583333333</v>
      </c>
      <c s="13" r="C1741">
        <f>A1741+TIME(5,0,0)</f>
        <v>41347.6666666667</v>
      </c>
      <c s="17" r="D1741">
        <f>DATE(YEAR(C1741),MONTH(C1741),DAY(C1741))</f>
        <v>41347</v>
      </c>
      <c s="18" r="E1741">
        <f>HOUR(C1741)</f>
        <v>16</v>
      </c>
      <c t="str" s="18" r="F1741">
        <f>CONCATENATE("LMsched:",(H1741*1000))</f>
        <v>LMsched:32000</v>
      </c>
      <c s="11" r="G1741">
        <v>32</v>
      </c>
      <c s="6" r="H1741">
        <v>32</v>
      </c>
      <c s="25" r="I1741">
        <v>0</v>
      </c>
      <c t="str" s="18" r="J1741">
        <f>CONCATENATE("LMbid:",(G1741*1000))</f>
        <v>LMbid:32000</v>
      </c>
      <c t="str" s="18" r="K1741">
        <f>CONCATENATE("LMUnscheduled:",(I1741*1000))</f>
        <v>LMUnscheduled:0</v>
      </c>
      <c t="str" s="18" r="L1741">
        <f>CONCATENATE("LMPlanned:",(N1741*1000))</f>
        <v>LMPlanned:0</v>
      </c>
      <c t="str" s="18" r="M1741">
        <f>CONCATENATE("LMSettled:",(P1741*1000))</f>
        <v>LMSettled:32000</v>
      </c>
      <c s="25" r="N1741">
        <v>0</v>
      </c>
      <c s="24" r="O1741"/>
      <c s="6" r="P1741">
        <v>32</v>
      </c>
      <c s="10" r="Q1741">
        <v>-2</v>
      </c>
      <c s="28" r="R1741">
        <v>-134.38</v>
      </c>
      <c s="28" r="S1741">
        <v>1790.52</v>
      </c>
      <c s="10" r="T1741"/>
      <c s="20" r="U1741">
        <f>X1741*32</f>
        <v>1834.24</v>
      </c>
      <c s="29" r="V1741">
        <f>IF((U1741=0),0,(S1741/U1741))</f>
        <v>0.976164515003489</v>
      </c>
      <c s="28" r="X1741">
        <f>(AA1741+AB1741)*AC1741</f>
        <v>57.32</v>
      </c>
      <c s="10" r="Y1741"/>
      <c s="22" r="AA1741">
        <v>53.29</v>
      </c>
      <c s="22" r="AB1741">
        <v>4.03</v>
      </c>
      <c s="22" r="AC1741">
        <v>1</v>
      </c>
      <c s="22" r="AD1741">
        <v>0.976166</v>
      </c>
    </row>
    <row customHeight="1" r="1742" ht="12.0">
      <c s="13" r="A1742">
        <v>41347.5</v>
      </c>
      <c s="16" r="B1742">
        <v>41347.5</v>
      </c>
      <c s="13" r="C1742">
        <f>A1742+TIME(5,0,0)</f>
        <v>41347.7083333333</v>
      </c>
      <c s="17" r="D1742">
        <f>DATE(YEAR(C1742),MONTH(C1742),DAY(C1742))</f>
        <v>41347</v>
      </c>
      <c s="18" r="E1742">
        <f>HOUR(C1742)</f>
        <v>17</v>
      </c>
      <c t="str" s="18" r="F1742">
        <f>CONCATENATE("LMsched:",(H1742*1000))</f>
        <v>LMsched:32000</v>
      </c>
      <c s="11" r="G1742">
        <v>32</v>
      </c>
      <c s="6" r="H1742">
        <v>32</v>
      </c>
      <c s="25" r="I1742">
        <v>0</v>
      </c>
      <c t="str" s="18" r="J1742">
        <f>CONCATENATE("LMbid:",(G1742*1000))</f>
        <v>LMbid:32000</v>
      </c>
      <c t="str" s="18" r="K1742">
        <f>CONCATENATE("LMUnscheduled:",(I1742*1000))</f>
        <v>LMUnscheduled:0</v>
      </c>
      <c t="str" s="18" r="L1742">
        <f>CONCATENATE("LMPlanned:",(N1742*1000))</f>
        <v>LMPlanned:0</v>
      </c>
      <c t="str" s="18" r="M1742">
        <f>CONCATENATE("LMSettled:",(P1742*1000))</f>
        <v>LMSettled:32000</v>
      </c>
      <c s="25" r="N1742">
        <v>0</v>
      </c>
      <c s="24" r="O1742"/>
      <c s="6" r="P1742">
        <v>32</v>
      </c>
      <c s="10" r="Q1742">
        <v>-1</v>
      </c>
      <c s="28" r="R1742">
        <v>-46.16</v>
      </c>
      <c s="28" r="S1742">
        <v>1645.68</v>
      </c>
      <c s="10" r="T1742"/>
      <c s="20" r="U1742">
        <f>X1742*32</f>
        <v>1691.2</v>
      </c>
      <c s="29" r="V1742">
        <f>IF((U1742=0),0,(S1742/U1742))</f>
        <v>0.973084200567644</v>
      </c>
      <c s="28" r="X1742">
        <f>(AA1742+AB1742)*AC1742</f>
        <v>52.85</v>
      </c>
      <c s="10" r="Y1742"/>
      <c s="22" r="AA1742">
        <v>40.83</v>
      </c>
      <c s="22" r="AB1742">
        <v>12.02</v>
      </c>
      <c s="22" r="AC1742">
        <v>1</v>
      </c>
      <c s="22" r="AD1742">
        <v>0.973084</v>
      </c>
    </row>
    <row customHeight="1" r="1743" ht="12.0">
      <c s="13" r="A1743">
        <v>41347.5416666667</v>
      </c>
      <c s="16" r="B1743">
        <v>41347.5416666667</v>
      </c>
      <c s="13" r="C1743">
        <f>A1743+TIME(5,0,0)</f>
        <v>41347.75</v>
      </c>
      <c s="17" r="D1743">
        <f>DATE(YEAR(C1743),MONTH(C1743),DAY(C1743))</f>
        <v>41347</v>
      </c>
      <c s="18" r="E1743">
        <f>HOUR(C1743)</f>
        <v>18</v>
      </c>
      <c t="str" s="18" r="F1743">
        <f>CONCATENATE("LMsched:",(H1743*1000))</f>
        <v>LMsched:32000</v>
      </c>
      <c s="11" r="G1743">
        <v>32</v>
      </c>
      <c s="6" r="H1743">
        <v>32</v>
      </c>
      <c s="25" r="I1743">
        <v>0</v>
      </c>
      <c t="str" s="18" r="J1743">
        <f>CONCATENATE("LMbid:",(G1743*1000))</f>
        <v>LMbid:32000</v>
      </c>
      <c t="str" s="18" r="K1743">
        <f>CONCATENATE("LMUnscheduled:",(I1743*1000))</f>
        <v>LMUnscheduled:0</v>
      </c>
      <c t="str" s="18" r="L1743">
        <f>CONCATENATE("LMPlanned:",(N1743*1000))</f>
        <v>LMPlanned:0</v>
      </c>
      <c t="str" s="18" r="M1743">
        <f>CONCATENATE("LMSettled:",(P1743*1000))</f>
        <v>LMSettled:32000</v>
      </c>
      <c s="25" r="N1743">
        <v>0</v>
      </c>
      <c s="24" r="O1743"/>
      <c s="6" r="P1743">
        <v>32</v>
      </c>
      <c s="10" r="Q1743">
        <v>-1</v>
      </c>
      <c s="28" r="R1743">
        <v>-40.31</v>
      </c>
      <c s="28" r="S1743">
        <v>1665.77</v>
      </c>
      <c s="10" r="T1743"/>
      <c s="20" r="U1743">
        <f>X1743*32</f>
        <v>1704.96</v>
      </c>
      <c s="29" r="V1743">
        <f>IF((U1743=0),0,(S1743/U1743))</f>
        <v>0.977014123498499</v>
      </c>
      <c s="28" r="X1743">
        <f>(AA1743+AB1743)*AC1743</f>
        <v>53.28</v>
      </c>
      <c s="10" r="Y1743"/>
      <c s="22" r="AA1743">
        <v>40.16</v>
      </c>
      <c s="22" r="AB1743">
        <v>13.12</v>
      </c>
      <c s="22" r="AC1743">
        <v>1</v>
      </c>
      <c s="22" r="AD1743">
        <v>0.977017</v>
      </c>
    </row>
    <row customHeight="1" r="1744" ht="12.0">
      <c s="13" r="A1744">
        <v>41347.5833333333</v>
      </c>
      <c s="16" r="B1744">
        <v>41347.5833333333</v>
      </c>
      <c s="13" r="C1744">
        <f>A1744+TIME(5,0,0)</f>
        <v>41347.7916666667</v>
      </c>
      <c s="17" r="D1744">
        <f>DATE(YEAR(C1744),MONTH(C1744),DAY(C1744))</f>
        <v>41347</v>
      </c>
      <c s="18" r="E1744">
        <f>HOUR(C1744)</f>
        <v>19</v>
      </c>
      <c t="str" s="18" r="F1744">
        <f>CONCATENATE("LMsched:",(H1744*1000))</f>
        <v>LMsched:32000</v>
      </c>
      <c s="11" r="G1744">
        <v>32</v>
      </c>
      <c s="6" r="H1744">
        <v>32</v>
      </c>
      <c s="25" r="I1744">
        <v>0</v>
      </c>
      <c t="str" s="18" r="J1744">
        <f>CONCATENATE("LMbid:",(G1744*1000))</f>
        <v>LMbid:32000</v>
      </c>
      <c t="str" s="18" r="K1744">
        <f>CONCATENATE("LMUnscheduled:",(I1744*1000))</f>
        <v>LMUnscheduled:0</v>
      </c>
      <c t="str" s="18" r="L1744">
        <f>CONCATENATE("LMPlanned:",(N1744*1000))</f>
        <v>LMPlanned:0</v>
      </c>
      <c t="str" s="18" r="M1744">
        <f>CONCATENATE("LMSettled:",(P1744*1000))</f>
        <v>LMSettled:32000</v>
      </c>
      <c s="25" r="N1744">
        <v>0</v>
      </c>
      <c s="24" r="O1744"/>
      <c s="6" r="P1744">
        <v>32</v>
      </c>
      <c s="10" r="Q1744">
        <v>-2</v>
      </c>
      <c s="28" r="R1744">
        <v>-78.26</v>
      </c>
      <c s="28" r="S1744">
        <v>1418.16</v>
      </c>
      <c s="10" r="T1744"/>
      <c s="20" r="U1744">
        <f>X1744*32</f>
        <v>1444.48</v>
      </c>
      <c s="29" r="V1744">
        <f>IF((U1744=0),0,(S1744/U1744))</f>
        <v>0.981778910057599</v>
      </c>
      <c s="28" r="X1744">
        <f>(AA1744+AB1744)*AC1744</f>
        <v>45.14</v>
      </c>
      <c s="10" r="Y1744"/>
      <c s="22" r="AA1744">
        <v>39.97</v>
      </c>
      <c s="22" r="AB1744">
        <v>5.17</v>
      </c>
      <c s="22" r="AC1744">
        <v>1</v>
      </c>
      <c s="22" r="AD1744">
        <v>0.981779</v>
      </c>
    </row>
    <row customHeight="1" r="1745" ht="12.0">
      <c s="13" r="A1745">
        <v>41347.625</v>
      </c>
      <c s="16" r="B1745">
        <v>41347.625</v>
      </c>
      <c s="13" r="C1745">
        <f>A1745+TIME(5,0,0)</f>
        <v>41347.8333333333</v>
      </c>
      <c s="17" r="D1745">
        <f>DATE(YEAR(C1745),MONTH(C1745),DAY(C1745))</f>
        <v>41347</v>
      </c>
      <c s="18" r="E1745">
        <f>HOUR(C1745)</f>
        <v>20</v>
      </c>
      <c t="str" s="18" r="F1745">
        <f>CONCATENATE("LMsched:",(H1745*1000))</f>
        <v>LMsched:32000</v>
      </c>
      <c s="11" r="G1745">
        <v>32</v>
      </c>
      <c s="6" r="H1745">
        <v>32</v>
      </c>
      <c s="25" r="I1745">
        <v>0</v>
      </c>
      <c t="str" s="18" r="J1745">
        <f>CONCATENATE("LMbid:",(G1745*1000))</f>
        <v>LMbid:32000</v>
      </c>
      <c t="str" s="18" r="K1745">
        <f>CONCATENATE("LMUnscheduled:",(I1745*1000))</f>
        <v>LMUnscheduled:0</v>
      </c>
      <c t="str" s="18" r="L1745">
        <f>CONCATENATE("LMPlanned:",(N1745*1000))</f>
        <v>LMPlanned:0</v>
      </c>
      <c t="str" s="18" r="M1745">
        <f>CONCATENATE("LMSettled:",(P1745*1000))</f>
        <v>LMSettled:32000</v>
      </c>
      <c s="25" r="N1745">
        <v>0</v>
      </c>
      <c s="24" r="O1745"/>
      <c s="6" r="P1745">
        <v>32</v>
      </c>
      <c s="10" r="Q1745">
        <v>-1</v>
      </c>
      <c s="28" r="R1745">
        <v>-34.49</v>
      </c>
      <c s="28" r="S1745">
        <v>1155.53</v>
      </c>
      <c s="10" r="T1745"/>
      <c s="20" r="U1745">
        <f>X1745*32</f>
        <v>1182.08</v>
      </c>
      <c s="29" r="V1745">
        <f>IF((U1745=0),0,(S1745/U1745))</f>
        <v>0.97753959122902</v>
      </c>
      <c s="28" r="X1745">
        <f>(AA1745+AB1745)*AC1745</f>
        <v>36.94</v>
      </c>
      <c s="10" r="Y1745"/>
      <c s="22" r="AA1745">
        <v>32.64</v>
      </c>
      <c s="22" r="AB1745">
        <v>4.3</v>
      </c>
      <c s="22" r="AC1745">
        <v>1</v>
      </c>
      <c s="22" r="AD1745">
        <v>0.97754</v>
      </c>
    </row>
    <row customHeight="1" r="1746" ht="12.0">
      <c s="13" r="A1746">
        <v>41347.6666666667</v>
      </c>
      <c s="16" r="B1746">
        <v>41347.6666666667</v>
      </c>
      <c s="13" r="C1746">
        <f>A1746+TIME(5,0,0)</f>
        <v>41347.875</v>
      </c>
      <c s="17" r="D1746">
        <f>DATE(YEAR(C1746),MONTH(C1746),DAY(C1746))</f>
        <v>41347</v>
      </c>
      <c s="18" r="E1746">
        <f>HOUR(C1746)</f>
        <v>21</v>
      </c>
      <c t="str" s="18" r="F1746">
        <f>CONCATENATE("LMsched:",(H1746*1000))</f>
        <v>LMsched:32000</v>
      </c>
      <c s="11" r="G1746">
        <v>32</v>
      </c>
      <c s="6" r="H1746">
        <v>32</v>
      </c>
      <c s="25" r="I1746">
        <v>0</v>
      </c>
      <c t="str" s="18" r="J1746">
        <f>CONCATENATE("LMbid:",(G1746*1000))</f>
        <v>LMbid:32000</v>
      </c>
      <c t="str" s="18" r="K1746">
        <f>CONCATENATE("LMUnscheduled:",(I1746*1000))</f>
        <v>LMUnscheduled:0</v>
      </c>
      <c t="str" s="18" r="L1746">
        <f>CONCATENATE("LMPlanned:",(N1746*1000))</f>
        <v>LMPlanned:0</v>
      </c>
      <c t="str" s="18" r="M1746">
        <f>CONCATENATE("LMSettled:",(P1746*1000))</f>
        <v>LMSettled:32000</v>
      </c>
      <c s="25" r="N1746">
        <v>0</v>
      </c>
      <c s="24" r="O1746"/>
      <c s="6" r="P1746">
        <v>32</v>
      </c>
      <c s="10" r="Q1746">
        <v>-1</v>
      </c>
      <c s="28" r="R1746">
        <v>-32</v>
      </c>
      <c s="28" r="S1746">
        <v>927.88</v>
      </c>
      <c s="10" r="T1746"/>
      <c s="20" r="U1746">
        <f>X1746*32</f>
        <v>950.08</v>
      </c>
      <c s="29" r="V1746">
        <f>IF((U1746=0),0,(S1746/U1746))</f>
        <v>0.976633546648703</v>
      </c>
      <c s="28" r="X1746">
        <f>(AA1746+AB1746)*AC1746</f>
        <v>29.69</v>
      </c>
      <c s="10" r="Y1746"/>
      <c s="22" r="AA1746">
        <v>27.88</v>
      </c>
      <c s="22" r="AB1746">
        <v>1.81</v>
      </c>
      <c s="22" r="AC1746">
        <v>1</v>
      </c>
      <c s="22" r="AD1746">
        <v>0.976629</v>
      </c>
    </row>
    <row customHeight="1" r="1747" ht="12.0">
      <c s="13" r="A1747">
        <v>41347.7083333333</v>
      </c>
      <c s="16" r="B1747">
        <v>41347.7083333333</v>
      </c>
      <c s="13" r="C1747">
        <f>A1747+TIME(5,0,0)</f>
        <v>41347.9166666667</v>
      </c>
      <c s="17" r="D1747">
        <f>DATE(YEAR(C1747),MONTH(C1747),DAY(C1747))</f>
        <v>41347</v>
      </c>
      <c s="18" r="E1747">
        <f>HOUR(C1747)</f>
        <v>22</v>
      </c>
      <c t="str" s="18" r="F1747">
        <f>CONCATENATE("LMsched:",(H1747*1000))</f>
        <v>LMsched:32000</v>
      </c>
      <c s="11" r="G1747">
        <v>32</v>
      </c>
      <c s="6" r="H1747">
        <v>32</v>
      </c>
      <c s="25" r="I1747">
        <v>0</v>
      </c>
      <c t="str" s="18" r="J1747">
        <f>CONCATENATE("LMbid:",(G1747*1000))</f>
        <v>LMbid:32000</v>
      </c>
      <c t="str" s="18" r="K1747">
        <f>CONCATENATE("LMUnscheduled:",(I1747*1000))</f>
        <v>LMUnscheduled:0</v>
      </c>
      <c t="str" s="18" r="L1747">
        <f>CONCATENATE("LMPlanned:",(N1747*1000))</f>
        <v>LMPlanned:0</v>
      </c>
      <c t="str" s="18" r="M1747">
        <f>CONCATENATE("LMSettled:",(P1747*1000))</f>
        <v>LMSettled:32000</v>
      </c>
      <c s="25" r="N1747">
        <v>0</v>
      </c>
      <c s="24" r="O1747"/>
      <c s="6" r="P1747">
        <v>32</v>
      </c>
      <c s="10" r="Q1747">
        <v>-1</v>
      </c>
      <c s="28" r="R1747">
        <v>-29.19</v>
      </c>
      <c s="28" r="S1747">
        <v>669.79</v>
      </c>
      <c s="10" r="T1747"/>
      <c s="20" r="U1747">
        <f>X1747*32</f>
        <v>683.52</v>
      </c>
      <c s="29" r="V1747">
        <f>IF((U1747=0),0,(S1747/U1747))</f>
        <v>0.979912804307116</v>
      </c>
      <c s="28" r="X1747">
        <f>(AA1747+AB1747)*AC1747</f>
        <v>21.36</v>
      </c>
      <c s="10" r="Y1747"/>
      <c s="22" r="AA1747">
        <v>18.52</v>
      </c>
      <c s="22" r="AB1747">
        <v>2.84</v>
      </c>
      <c s="22" r="AC1747">
        <v>1</v>
      </c>
      <c s="22" r="AD1747">
        <v>0.97992</v>
      </c>
    </row>
    <row customHeight="1" r="1748" ht="12.0">
      <c s="13" r="A1748">
        <v>41347.75</v>
      </c>
      <c s="16" r="B1748">
        <v>41347.75</v>
      </c>
      <c s="13" r="C1748">
        <f>A1748+TIME(5,0,0)</f>
        <v>41347.9583333333</v>
      </c>
      <c s="17" r="D1748">
        <f>DATE(YEAR(C1748),MONTH(C1748),DAY(C1748))</f>
        <v>41347</v>
      </c>
      <c s="18" r="E1748">
        <f>HOUR(C1748)</f>
        <v>23</v>
      </c>
      <c t="str" s="18" r="F1748">
        <f>CONCATENATE("LMsched:",(H1748*1000))</f>
        <v>LMsched:32000</v>
      </c>
      <c s="11" r="G1748">
        <v>32</v>
      </c>
      <c s="6" r="H1748">
        <v>32</v>
      </c>
      <c s="25" r="I1748">
        <v>0</v>
      </c>
      <c t="str" s="18" r="J1748">
        <f>CONCATENATE("LMbid:",(G1748*1000))</f>
        <v>LMbid:32000</v>
      </c>
      <c t="str" s="18" r="K1748">
        <f>CONCATENATE("LMUnscheduled:",(I1748*1000))</f>
        <v>LMUnscheduled:0</v>
      </c>
      <c t="str" s="18" r="L1748">
        <f>CONCATENATE("LMPlanned:",(N1748*1000))</f>
        <v>LMPlanned:0</v>
      </c>
      <c t="str" s="18" r="M1748">
        <f>CONCATENATE("LMSettled:",(P1748*1000))</f>
        <v>LMSettled:32000</v>
      </c>
      <c s="25" r="N1748">
        <v>0</v>
      </c>
      <c s="24" r="O1748"/>
      <c s="6" r="P1748">
        <v>32</v>
      </c>
      <c s="10" r="Q1748">
        <v>-1</v>
      </c>
      <c s="28" r="R1748">
        <v>-30.74</v>
      </c>
      <c s="28" r="S1748">
        <v>791.07</v>
      </c>
      <c s="10" r="T1748"/>
      <c s="20" r="U1748">
        <f>X1748*32</f>
        <v>813.12</v>
      </c>
      <c s="29" r="V1748">
        <f>IF((U1748=0),0,(S1748/U1748))</f>
        <v>0.972882231404959</v>
      </c>
      <c s="28" r="X1748">
        <f>(AA1748+AB1748)*AC1748</f>
        <v>25.41</v>
      </c>
      <c s="10" r="Y1748"/>
      <c s="22" r="AA1748">
        <v>23.49</v>
      </c>
      <c s="22" r="AB1748">
        <v>1.92</v>
      </c>
      <c s="22" r="AC1748">
        <v>1</v>
      </c>
      <c s="22" r="AD1748">
        <v>0.972888</v>
      </c>
    </row>
    <row customHeight="1" r="1749" ht="12.0">
      <c s="13" r="A1749">
        <v>41347.7916666667</v>
      </c>
      <c s="16" r="B1749">
        <v>41347.7916666667</v>
      </c>
      <c s="13" r="C1749">
        <f>A1749+TIME(5,0,0)</f>
        <v>41348</v>
      </c>
      <c s="17" r="D1749">
        <f>DATE(YEAR(C1749),MONTH(C1749),DAY(C1749))</f>
        <v>41348</v>
      </c>
      <c s="18" r="E1749">
        <f>HOUR(C1749)</f>
        <v>0</v>
      </c>
      <c t="str" s="18" r="F1749">
        <f>CONCATENATE("LMsched:",(H1749*1000))</f>
        <v>LMsched:32000</v>
      </c>
      <c s="11" r="G1749">
        <v>32</v>
      </c>
      <c s="6" r="H1749">
        <v>32</v>
      </c>
      <c s="25" r="I1749">
        <v>0</v>
      </c>
      <c t="str" s="18" r="J1749">
        <f>CONCATENATE("LMbid:",(G1749*1000))</f>
        <v>LMbid:32000</v>
      </c>
      <c t="str" s="18" r="K1749">
        <f>CONCATENATE("LMUnscheduled:",(I1749*1000))</f>
        <v>LMUnscheduled:0</v>
      </c>
      <c t="str" s="18" r="L1749">
        <f>CONCATENATE("LMPlanned:",(N1749*1000))</f>
        <v>LMPlanned:0</v>
      </c>
      <c t="str" s="18" r="M1749">
        <f>CONCATENATE("LMSettled:",(P1749*1000))</f>
        <v>LMSettled:32000</v>
      </c>
      <c s="25" r="N1749">
        <v>0</v>
      </c>
      <c s="24" r="O1749"/>
      <c s="6" r="P1749">
        <v>32</v>
      </c>
      <c s="10" r="Q1749">
        <v>-2</v>
      </c>
      <c s="28" r="R1749">
        <v>-59.4</v>
      </c>
      <c s="28" r="S1749">
        <v>499.24</v>
      </c>
      <c s="10" r="T1749"/>
      <c s="20" r="U1749">
        <f>X1749*32</f>
        <v>630.4</v>
      </c>
      <c s="29" r="V1749">
        <f>IF((U1749=0),0,(S1749/U1749))</f>
        <v>0.791941624365482</v>
      </c>
      <c s="28" r="X1749">
        <f>(AA1749+AB1749)*AC1749</f>
        <v>19.7</v>
      </c>
      <c s="10" r="Y1749"/>
      <c s="22" r="AA1749">
        <v>17.34</v>
      </c>
      <c s="22" r="AB1749">
        <v>2.36</v>
      </c>
      <c s="22" r="AC1749">
        <v>1</v>
      </c>
      <c s="22" r="AD1749">
        <v>0.791948</v>
      </c>
    </row>
    <row customHeight="1" r="1750" ht="12.0">
      <c s="13" r="A1750">
        <v>41347.8333333333</v>
      </c>
      <c s="16" r="B1750">
        <v>41347.8333333333</v>
      </c>
      <c s="13" r="C1750">
        <f>A1750+TIME(5,0,0)</f>
        <v>41348.0416666667</v>
      </c>
      <c s="17" r="D1750">
        <f>DATE(YEAR(C1750),MONTH(C1750),DAY(C1750))</f>
        <v>41348</v>
      </c>
      <c s="18" r="E1750">
        <f>HOUR(C1750)</f>
        <v>1</v>
      </c>
      <c t="str" s="18" r="F1750">
        <f>CONCATENATE("LMsched:",(H1750*1000))</f>
        <v>LMsched:32000</v>
      </c>
      <c s="11" r="G1750">
        <v>32</v>
      </c>
      <c s="6" r="H1750">
        <v>32</v>
      </c>
      <c s="25" r="I1750">
        <v>0</v>
      </c>
      <c t="str" s="18" r="J1750">
        <f>CONCATENATE("LMbid:",(G1750*1000))</f>
        <v>LMbid:32000</v>
      </c>
      <c t="str" s="18" r="K1750">
        <f>CONCATENATE("LMUnscheduled:",(I1750*1000))</f>
        <v>LMUnscheduled:0</v>
      </c>
      <c t="str" s="18" r="L1750">
        <f>CONCATENATE("LMPlanned:",(N1750*1000))</f>
        <v>LMPlanned:0</v>
      </c>
      <c t="str" s="18" r="M1750">
        <f>CONCATENATE("LMSettled:",(P1750*1000))</f>
        <v>LMSettled:32000</v>
      </c>
      <c s="25" r="N1750">
        <v>0</v>
      </c>
      <c s="24" r="O1750"/>
      <c s="6" r="P1750">
        <v>32</v>
      </c>
      <c s="10" r="Q1750">
        <v>0</v>
      </c>
      <c s="28" r="R1750">
        <v>0</v>
      </c>
      <c s="28" r="S1750">
        <v>1201.11</v>
      </c>
      <c s="10" r="T1750"/>
      <c s="20" r="U1750">
        <f>X1750*32</f>
        <v>1254.72</v>
      </c>
      <c s="29" r="V1750">
        <f>IF((U1750=0),0,(S1750/U1750))</f>
        <v>0.957273335883703</v>
      </c>
      <c s="28" r="X1750">
        <f>(AA1750+AB1750)*AC1750</f>
        <v>39.21</v>
      </c>
      <c s="10" r="Y1750"/>
      <c s="22" r="AA1750">
        <v>37.07</v>
      </c>
      <c s="22" r="AB1750">
        <v>2.14</v>
      </c>
      <c s="22" r="AC1750">
        <v>1</v>
      </c>
      <c s="22" r="AD1750">
        <v>0.957271</v>
      </c>
    </row>
    <row customHeight="1" r="1751" ht="12.0">
      <c s="13" r="A1751">
        <v>41347.875</v>
      </c>
      <c s="16" r="B1751">
        <v>41347.875</v>
      </c>
      <c s="13" r="C1751">
        <f>A1751+TIME(5,0,0)</f>
        <v>41348.0833333333</v>
      </c>
      <c s="17" r="D1751">
        <f>DATE(YEAR(C1751),MONTH(C1751),DAY(C1751))</f>
        <v>41348</v>
      </c>
      <c s="18" r="E1751">
        <f>HOUR(C1751)</f>
        <v>2</v>
      </c>
      <c t="str" s="18" r="F1751">
        <f>CONCATENATE("LMsched:",(H1751*1000))</f>
        <v>LMsched:32000</v>
      </c>
      <c s="11" r="G1751">
        <v>32</v>
      </c>
      <c s="6" r="H1751">
        <v>32</v>
      </c>
      <c s="25" r="I1751">
        <v>0</v>
      </c>
      <c t="str" s="18" r="J1751">
        <f>CONCATENATE("LMbid:",(G1751*1000))</f>
        <v>LMbid:32000</v>
      </c>
      <c t="str" s="18" r="K1751">
        <f>CONCATENATE("LMUnscheduled:",(I1751*1000))</f>
        <v>LMUnscheduled:0</v>
      </c>
      <c t="str" s="18" r="L1751">
        <f>CONCATENATE("LMPlanned:",(N1751*1000))</f>
        <v>LMPlanned:0</v>
      </c>
      <c t="str" s="18" r="M1751">
        <f>CONCATENATE("LMSettled:",(P1751*1000))</f>
        <v>LMSettled:32000</v>
      </c>
      <c s="25" r="N1751">
        <v>0</v>
      </c>
      <c s="24" r="O1751"/>
      <c s="6" r="P1751">
        <v>32</v>
      </c>
      <c s="10" r="Q1751">
        <v>-1</v>
      </c>
      <c s="28" r="R1751">
        <v>-37.72</v>
      </c>
      <c s="28" r="S1751">
        <v>784.64</v>
      </c>
      <c s="10" r="T1751"/>
      <c s="20" r="U1751">
        <f>X1751*32</f>
        <v>808</v>
      </c>
      <c s="29" r="V1751">
        <f>IF((U1751=0),0,(S1751/U1751))</f>
        <v>0.971089108910891</v>
      </c>
      <c s="28" r="X1751">
        <f>(AA1751+AB1751)*AC1751</f>
        <v>25.25</v>
      </c>
      <c s="10" r="Y1751"/>
      <c s="22" r="AA1751">
        <v>21.96</v>
      </c>
      <c s="22" r="AB1751">
        <v>3.29</v>
      </c>
      <c s="22" r="AC1751">
        <v>1</v>
      </c>
      <c s="22" r="AD1751">
        <v>0.971095</v>
      </c>
    </row>
    <row customHeight="1" r="1752" ht="12.0">
      <c s="13" r="A1752">
        <v>41347.9166666667</v>
      </c>
      <c s="16" r="B1752">
        <v>41347.9166666667</v>
      </c>
      <c s="13" r="C1752">
        <f>A1752+TIME(5,0,0)</f>
        <v>41348.125</v>
      </c>
      <c s="17" r="D1752">
        <f>DATE(YEAR(C1752),MONTH(C1752),DAY(C1752))</f>
        <v>41348</v>
      </c>
      <c s="18" r="E1752">
        <f>HOUR(C1752)</f>
        <v>3</v>
      </c>
      <c t="str" s="18" r="F1752">
        <f>CONCATENATE("LMsched:",(H1752*1000))</f>
        <v>LMsched:32000</v>
      </c>
      <c s="11" r="G1752">
        <v>32</v>
      </c>
      <c s="6" r="H1752">
        <v>32</v>
      </c>
      <c s="25" r="I1752">
        <v>0</v>
      </c>
      <c t="str" s="18" r="J1752">
        <f>CONCATENATE("LMbid:",(G1752*1000))</f>
        <v>LMbid:32000</v>
      </c>
      <c t="str" s="18" r="K1752">
        <f>CONCATENATE("LMUnscheduled:",(I1752*1000))</f>
        <v>LMUnscheduled:0</v>
      </c>
      <c t="str" s="18" r="L1752">
        <f>CONCATENATE("LMPlanned:",(N1752*1000))</f>
        <v>LMPlanned:0</v>
      </c>
      <c t="str" s="18" r="M1752">
        <f>CONCATENATE("LMSettled:",(P1752*1000))</f>
        <v>LMSettled:32000</v>
      </c>
      <c s="25" r="N1752">
        <v>0</v>
      </c>
      <c s="24" r="O1752"/>
      <c s="6" r="P1752">
        <v>32</v>
      </c>
      <c s="10" r="Q1752">
        <v>-2</v>
      </c>
      <c s="28" r="R1752">
        <v>-83.84</v>
      </c>
      <c s="28" r="S1752">
        <v>1587.97</v>
      </c>
      <c s="10" r="T1752"/>
      <c s="20" r="U1752">
        <f>X1752*32</f>
        <v>1671.04</v>
      </c>
      <c s="29" r="V1752">
        <f>IF((U1752=0),0,(S1752/U1752))</f>
        <v>0.950288443125239</v>
      </c>
      <c s="28" r="X1752">
        <f>(AA1752+AB1752)*AC1752</f>
        <v>52.22</v>
      </c>
      <c s="10" r="Y1752"/>
      <c s="22" r="AA1752">
        <v>44.56</v>
      </c>
      <c s="22" r="AB1752">
        <v>7.66</v>
      </c>
      <c s="22" r="AC1752">
        <v>1</v>
      </c>
      <c s="22" r="AD1752">
        <v>0.95029</v>
      </c>
    </row>
    <row customHeight="1" r="1753" ht="12.0">
      <c s="13" r="A1753">
        <v>41347.9583333333</v>
      </c>
      <c s="16" r="B1753">
        <v>41347.9583333333</v>
      </c>
      <c s="13" r="C1753">
        <f>A1753+TIME(5,0,0)</f>
        <v>41348.1666666667</v>
      </c>
      <c s="17" r="D1753">
        <f>DATE(YEAR(C1753),MONTH(C1753),DAY(C1753))</f>
        <v>41348</v>
      </c>
      <c s="18" r="E1753">
        <f>HOUR(C1753)</f>
        <v>4</v>
      </c>
      <c t="str" s="18" r="F1753">
        <f>CONCATENATE("LMsched:",(H1753*1000))</f>
        <v>LMsched:32000</v>
      </c>
      <c s="11" r="G1753">
        <v>32</v>
      </c>
      <c s="6" r="H1753">
        <v>32</v>
      </c>
      <c s="25" r="I1753">
        <v>0</v>
      </c>
      <c t="str" s="18" r="J1753">
        <f>CONCATENATE("LMbid:",(G1753*1000))</f>
        <v>LMbid:32000</v>
      </c>
      <c t="str" s="18" r="K1753">
        <f>CONCATENATE("LMUnscheduled:",(I1753*1000))</f>
        <v>LMUnscheduled:0</v>
      </c>
      <c t="str" s="18" r="L1753">
        <f>CONCATENATE("LMPlanned:",(N1753*1000))</f>
        <v>LMPlanned:0</v>
      </c>
      <c t="str" s="18" r="M1753">
        <f>CONCATENATE("LMSettled:",(P1753*1000))</f>
        <v>LMSettled:32000</v>
      </c>
      <c s="25" r="N1753">
        <v>0</v>
      </c>
      <c s="24" r="O1753"/>
      <c s="6" r="P1753">
        <v>32</v>
      </c>
      <c s="10" r="Q1753">
        <v>0</v>
      </c>
      <c s="28" r="R1753">
        <v>0</v>
      </c>
      <c s="28" r="S1753">
        <v>1589</v>
      </c>
      <c s="10" r="T1753"/>
      <c s="20" r="U1753">
        <f>X1753*32</f>
        <v>1649.92</v>
      </c>
      <c s="29" r="V1753">
        <f>IF((U1753=0),0,(S1753/U1753))</f>
        <v>0.963076997672614</v>
      </c>
      <c s="28" r="X1753">
        <f>(AA1753+AB1753)*AC1753</f>
        <v>51.56</v>
      </c>
      <c s="10" r="Y1753"/>
      <c s="22" r="AA1753">
        <v>31.12</v>
      </c>
      <c s="22" r="AB1753">
        <v>20.44</v>
      </c>
      <c s="22" r="AC1753">
        <v>1</v>
      </c>
      <c s="22" r="AD1753">
        <v>0.963077</v>
      </c>
    </row>
    <row customHeight="1" r="1754" ht="12.0">
      <c s="13" r="A1754">
        <v>41348</v>
      </c>
      <c s="16" r="B1754">
        <v>41348</v>
      </c>
      <c s="13" r="C1754">
        <f>A1754+TIME(5,0,0)</f>
        <v>41348.2083333333</v>
      </c>
      <c s="17" r="D1754">
        <f>DATE(YEAR(C1754),MONTH(C1754),DAY(C1754))</f>
        <v>41348</v>
      </c>
      <c s="18" r="E1754">
        <f>HOUR(C1754)</f>
        <v>5</v>
      </c>
      <c t="str" s="18" r="F1754">
        <f>CONCATENATE("LMsched:",(H1754*1000))</f>
        <v>LMsched:32000</v>
      </c>
      <c s="11" r="G1754">
        <v>32</v>
      </c>
      <c s="6" r="H1754">
        <v>32</v>
      </c>
      <c s="25" r="I1754">
        <v>0</v>
      </c>
      <c t="str" s="18" r="J1754">
        <f>CONCATENATE("LMbid:",(G1754*1000))</f>
        <v>LMbid:32000</v>
      </c>
      <c t="str" s="18" r="K1754">
        <f>CONCATENATE("LMUnscheduled:",(I1754*1000))</f>
        <v>LMUnscheduled:0</v>
      </c>
      <c t="str" s="18" r="L1754">
        <f>CONCATENATE("LMPlanned:",(N1754*1000))</f>
        <v>LMPlanned:0</v>
      </c>
      <c t="str" s="18" r="M1754">
        <f>CONCATENATE("LMSettled:",(P1754*1000))</f>
        <v>LMSettled:32000</v>
      </c>
      <c s="25" r="N1754">
        <v>0</v>
      </c>
      <c s="24" r="O1754"/>
      <c s="6" r="P1754">
        <v>32</v>
      </c>
      <c s="10" r="Q1754">
        <v>-4</v>
      </c>
      <c s="28" r="R1754">
        <v>-126.8</v>
      </c>
      <c s="28" r="S1754">
        <v>795.17</v>
      </c>
      <c s="10" r="T1754"/>
      <c s="20" r="U1754">
        <f>X1754*32</f>
        <v>819.84</v>
      </c>
      <c s="29" r="V1754">
        <f>IF((U1754=0),0,(S1754/U1754))</f>
        <v>0.969908762685402</v>
      </c>
      <c s="28" r="X1754">
        <f>(AA1754+AB1754)*AC1754</f>
        <v>25.62</v>
      </c>
      <c s="10" r="Y1754"/>
      <c s="22" r="AA1754">
        <v>21.14</v>
      </c>
      <c s="22" r="AB1754">
        <v>4.48</v>
      </c>
      <c s="22" r="AC1754">
        <v>1</v>
      </c>
      <c s="22" r="AD1754">
        <v>0.969908</v>
      </c>
    </row>
    <row customHeight="1" r="1755" ht="12.0">
      <c s="13" r="A1755">
        <v>41348.0416666667</v>
      </c>
      <c s="16" r="B1755">
        <v>41348.0416666667</v>
      </c>
      <c s="13" r="C1755">
        <f>A1755+TIME(5,0,0)</f>
        <v>41348.25</v>
      </c>
      <c s="17" r="D1755">
        <f>DATE(YEAR(C1755),MONTH(C1755),DAY(C1755))</f>
        <v>41348</v>
      </c>
      <c s="18" r="E1755">
        <f>HOUR(C1755)</f>
        <v>6</v>
      </c>
      <c t="str" s="18" r="F1755">
        <f>CONCATENATE("LMsched:",(H1755*1000))</f>
        <v>LMsched:32000</v>
      </c>
      <c s="11" r="G1755">
        <v>32</v>
      </c>
      <c s="6" r="H1755">
        <v>32</v>
      </c>
      <c s="25" r="I1755">
        <v>0</v>
      </c>
      <c t="str" s="18" r="J1755">
        <f>CONCATENATE("LMbid:",(G1755*1000))</f>
        <v>LMbid:32000</v>
      </c>
      <c t="str" s="18" r="K1755">
        <f>CONCATENATE("LMUnscheduled:",(I1755*1000))</f>
        <v>LMUnscheduled:0</v>
      </c>
      <c t="str" s="18" r="L1755">
        <f>CONCATENATE("LMPlanned:",(N1755*1000))</f>
        <v>LMPlanned:0</v>
      </c>
      <c t="str" s="18" r="M1755">
        <f>CONCATENATE("LMSettled:",(P1755*1000))</f>
        <v>LMSettled:32000</v>
      </c>
      <c s="25" r="N1755">
        <v>0</v>
      </c>
      <c s="24" r="O1755"/>
      <c s="6" r="P1755">
        <v>32</v>
      </c>
      <c s="10" r="Q1755">
        <v>-1</v>
      </c>
      <c s="28" r="R1755">
        <v>-29.77</v>
      </c>
      <c s="28" r="S1755">
        <v>937.34</v>
      </c>
      <c s="10" r="T1755"/>
      <c s="20" r="U1755">
        <f>X1755*32</f>
        <v>959.04</v>
      </c>
      <c s="29" r="V1755">
        <f>IF((U1755=0),0,(S1755/U1755))</f>
        <v>0.977373206539873</v>
      </c>
      <c s="28" r="X1755">
        <f>(AA1755+AB1755)*AC1755</f>
        <v>29.97</v>
      </c>
      <c s="10" r="Y1755"/>
      <c s="22" r="AA1755">
        <v>17.49</v>
      </c>
      <c s="22" r="AB1755">
        <v>12.48</v>
      </c>
      <c s="22" r="AC1755">
        <v>1</v>
      </c>
      <c s="22" r="AD1755">
        <v>0.977373</v>
      </c>
    </row>
    <row customHeight="1" r="1756" ht="12.0">
      <c s="13" r="A1756">
        <v>41348.0833333333</v>
      </c>
      <c s="16" r="B1756">
        <v>41348.0833333333</v>
      </c>
      <c s="13" r="C1756">
        <f>A1756+TIME(5,0,0)</f>
        <v>41348.2916666667</v>
      </c>
      <c s="17" r="D1756">
        <f>DATE(YEAR(C1756),MONTH(C1756),DAY(C1756))</f>
        <v>41348</v>
      </c>
      <c s="18" r="E1756">
        <f>HOUR(C1756)</f>
        <v>7</v>
      </c>
      <c t="str" s="18" r="F1756">
        <f>CONCATENATE("LMsched:",(H1756*1000))</f>
        <v>LMsched:32000</v>
      </c>
      <c s="11" r="G1756">
        <v>32</v>
      </c>
      <c s="6" r="H1756">
        <v>32</v>
      </c>
      <c s="25" r="I1756">
        <v>0</v>
      </c>
      <c t="str" s="18" r="J1756">
        <f>CONCATENATE("LMbid:",(G1756*1000))</f>
        <v>LMbid:32000</v>
      </c>
      <c t="str" s="18" r="K1756">
        <f>CONCATENATE("LMUnscheduled:",(I1756*1000))</f>
        <v>LMUnscheduled:0</v>
      </c>
      <c t="str" s="18" r="L1756">
        <f>CONCATENATE("LMPlanned:",(N1756*1000))</f>
        <v>LMPlanned:0</v>
      </c>
      <c t="str" s="18" r="M1756">
        <f>CONCATENATE("LMSettled:",(P1756*1000))</f>
        <v>LMSettled:32000</v>
      </c>
      <c s="25" r="N1756">
        <v>0</v>
      </c>
      <c s="24" r="O1756"/>
      <c s="6" r="P1756">
        <v>32</v>
      </c>
      <c s="10" r="Q1756">
        <v>0</v>
      </c>
      <c s="28" r="R1756">
        <v>0</v>
      </c>
      <c s="28" r="S1756">
        <v>966.71</v>
      </c>
      <c s="10" r="T1756"/>
      <c s="20" r="U1756">
        <f>X1756*32</f>
        <v>989.12</v>
      </c>
      <c s="29" r="V1756">
        <f>IF((U1756=0),0,(S1756/U1756))</f>
        <v>0.977343497250081</v>
      </c>
      <c s="28" r="X1756">
        <f>(AA1756+AB1756)*AC1756</f>
        <v>30.91</v>
      </c>
      <c s="10" r="Y1756"/>
      <c s="22" r="AA1756">
        <v>21.13</v>
      </c>
      <c s="22" r="AB1756">
        <v>9.78</v>
      </c>
      <c s="22" r="AC1756">
        <v>1</v>
      </c>
      <c s="22" r="AD1756">
        <v>0.97734</v>
      </c>
    </row>
    <row customHeight="1" r="1757" ht="12.0">
      <c s="13" r="A1757">
        <v>41348.125</v>
      </c>
      <c s="16" r="B1757">
        <v>41348.125</v>
      </c>
      <c s="13" r="C1757">
        <f>A1757+TIME(5,0,0)</f>
        <v>41348.3333333333</v>
      </c>
      <c s="17" r="D1757">
        <f>DATE(YEAR(C1757),MONTH(C1757),DAY(C1757))</f>
        <v>41348</v>
      </c>
      <c s="18" r="E1757">
        <f>HOUR(C1757)</f>
        <v>8</v>
      </c>
      <c t="str" s="18" r="F1757">
        <f>CONCATENATE("LMsched:",(H1757*1000))</f>
        <v>LMsched:32000</v>
      </c>
      <c s="11" r="G1757">
        <v>32</v>
      </c>
      <c s="6" r="H1757">
        <v>32</v>
      </c>
      <c s="25" r="I1757">
        <v>0</v>
      </c>
      <c t="str" s="18" r="J1757">
        <f>CONCATENATE("LMbid:",(G1757*1000))</f>
        <v>LMbid:32000</v>
      </c>
      <c t="str" s="18" r="K1757">
        <f>CONCATENATE("LMUnscheduled:",(I1757*1000))</f>
        <v>LMUnscheduled:0</v>
      </c>
      <c t="str" s="18" r="L1757">
        <f>CONCATENATE("LMPlanned:",(N1757*1000))</f>
        <v>LMPlanned:0</v>
      </c>
      <c t="str" s="18" r="M1757">
        <f>CONCATENATE("LMSettled:",(P1757*1000))</f>
        <v>LMSettled:32000</v>
      </c>
      <c s="25" r="N1757">
        <v>0</v>
      </c>
      <c s="24" r="O1757"/>
      <c s="6" r="P1757">
        <v>32</v>
      </c>
      <c s="10" r="Q1757">
        <v>-2</v>
      </c>
      <c s="28" r="R1757">
        <v>-57.18</v>
      </c>
      <c s="28" r="S1757">
        <v>552.45</v>
      </c>
      <c s="10" r="T1757"/>
      <c s="20" r="U1757">
        <f>X1757*32</f>
        <v>568.32</v>
      </c>
      <c s="29" r="V1757">
        <f>IF((U1757=0),0,(S1757/U1757))</f>
        <v>0.972075591216216</v>
      </c>
      <c s="28" r="X1757">
        <f>(AA1757+AB1757)*AC1757</f>
        <v>17.76</v>
      </c>
      <c s="10" r="Y1757"/>
      <c s="22" r="AA1757">
        <v>13.58</v>
      </c>
      <c s="22" r="AB1757">
        <v>4.18</v>
      </c>
      <c s="22" r="AC1757">
        <v>1</v>
      </c>
      <c s="22" r="AD1757">
        <v>0.972069</v>
      </c>
    </row>
    <row customHeight="1" r="1758" ht="12.0">
      <c s="13" r="A1758">
        <v>41348.1666666667</v>
      </c>
      <c s="16" r="B1758">
        <v>41348.1666666667</v>
      </c>
      <c s="13" r="C1758">
        <f>A1758+TIME(5,0,0)</f>
        <v>41348.375</v>
      </c>
      <c s="17" r="D1758">
        <f>DATE(YEAR(C1758),MONTH(C1758),DAY(C1758))</f>
        <v>41348</v>
      </c>
      <c s="18" r="E1758">
        <f>HOUR(C1758)</f>
        <v>9</v>
      </c>
      <c t="str" s="18" r="F1758">
        <f>CONCATENATE("LMsched:",(H1758*1000))</f>
        <v>LMsched:32000</v>
      </c>
      <c s="11" r="G1758">
        <v>32</v>
      </c>
      <c s="6" r="H1758">
        <v>32</v>
      </c>
      <c s="25" r="I1758">
        <v>0</v>
      </c>
      <c t="str" s="18" r="J1758">
        <f>CONCATENATE("LMbid:",(G1758*1000))</f>
        <v>LMbid:32000</v>
      </c>
      <c t="str" s="18" r="K1758">
        <f>CONCATENATE("LMUnscheduled:",(I1758*1000))</f>
        <v>LMUnscheduled:0</v>
      </c>
      <c t="str" s="18" r="L1758">
        <f>CONCATENATE("LMPlanned:",(N1758*1000))</f>
        <v>LMPlanned:0</v>
      </c>
      <c t="str" s="18" r="M1758">
        <f>CONCATENATE("LMSettled:",(P1758*1000))</f>
        <v>LMSettled:32000</v>
      </c>
      <c s="25" r="N1758">
        <v>0</v>
      </c>
      <c s="24" r="O1758"/>
      <c s="6" r="P1758">
        <v>32</v>
      </c>
      <c s="10" r="Q1758">
        <v>-1</v>
      </c>
      <c s="28" r="R1758">
        <v>-28.48</v>
      </c>
      <c s="28" r="S1758">
        <v>552.78</v>
      </c>
      <c s="10" r="T1758"/>
      <c s="20" r="U1758">
        <f>X1758*32</f>
        <v>576.96</v>
      </c>
      <c s="29" r="V1758">
        <f>IF((U1758=0),0,(S1758/U1758))</f>
        <v>0.958090682196339</v>
      </c>
      <c s="28" r="X1758">
        <f>(AA1758+AB1758)*AC1758</f>
        <v>18.03</v>
      </c>
      <c s="10" r="Y1758"/>
      <c s="22" r="AA1758">
        <v>15.17</v>
      </c>
      <c s="22" r="AB1758">
        <v>2.86</v>
      </c>
      <c s="22" r="AC1758">
        <v>1</v>
      </c>
      <c s="22" r="AD1758">
        <v>0.958099</v>
      </c>
    </row>
    <row customHeight="1" r="1759" ht="12.0">
      <c s="13" r="A1759">
        <v>41348.2083333333</v>
      </c>
      <c s="16" r="B1759">
        <v>41348.2083333333</v>
      </c>
      <c s="13" r="C1759">
        <f>A1759+TIME(5,0,0)</f>
        <v>41348.4166666667</v>
      </c>
      <c s="17" r="D1759">
        <f>DATE(YEAR(C1759),MONTH(C1759),DAY(C1759))</f>
        <v>41348</v>
      </c>
      <c s="18" r="E1759">
        <f>HOUR(C1759)</f>
        <v>10</v>
      </c>
      <c t="str" s="18" r="F1759">
        <f>CONCATENATE("LMsched:",(H1759*1000))</f>
        <v>LMsched:32000</v>
      </c>
      <c s="11" r="G1759">
        <v>32</v>
      </c>
      <c s="6" r="H1759">
        <v>32</v>
      </c>
      <c s="25" r="I1759">
        <v>0</v>
      </c>
      <c t="str" s="18" r="J1759">
        <f>CONCATENATE("LMbid:",(G1759*1000))</f>
        <v>LMbid:32000</v>
      </c>
      <c t="str" s="18" r="K1759">
        <f>CONCATENATE("LMUnscheduled:",(I1759*1000))</f>
        <v>LMUnscheduled:0</v>
      </c>
      <c t="str" s="18" r="L1759">
        <f>CONCATENATE("LMPlanned:",(N1759*1000))</f>
        <v>LMPlanned:0</v>
      </c>
      <c t="str" s="18" r="M1759">
        <f>CONCATENATE("LMSettled:",(P1759*1000))</f>
        <v>LMSettled:32000</v>
      </c>
      <c s="25" r="N1759">
        <v>0</v>
      </c>
      <c s="24" r="O1759"/>
      <c s="6" r="P1759">
        <v>32</v>
      </c>
      <c s="10" r="Q1759">
        <v>-1</v>
      </c>
      <c s="28" r="R1759">
        <v>-30.34</v>
      </c>
      <c s="28" r="S1759">
        <v>671.75</v>
      </c>
      <c s="10" r="T1759"/>
      <c s="20" r="U1759">
        <f>X1759*32</f>
        <v>703.36</v>
      </c>
      <c s="29" r="V1759">
        <f>IF((U1759=0),0,(S1759/U1759))</f>
        <v>0.955058575978162</v>
      </c>
      <c s="28" r="X1759">
        <f>(AA1759+AB1759)*AC1759</f>
        <v>21.98</v>
      </c>
      <c s="10" r="Y1759"/>
      <c s="22" r="AA1759">
        <v>18.01</v>
      </c>
      <c s="22" r="AB1759">
        <v>3.97</v>
      </c>
      <c s="22" r="AC1759">
        <v>1</v>
      </c>
      <c s="22" r="AD1759">
        <v>0.955059</v>
      </c>
    </row>
    <row customHeight="1" r="1760" ht="12.0">
      <c s="13" r="A1760">
        <v>41348.25</v>
      </c>
      <c s="16" r="B1760">
        <v>41348.25</v>
      </c>
      <c s="13" r="C1760">
        <f>A1760+TIME(5,0,0)</f>
        <v>41348.4583333333</v>
      </c>
      <c s="17" r="D1760">
        <f>DATE(YEAR(C1760),MONTH(C1760),DAY(C1760))</f>
        <v>41348</v>
      </c>
      <c s="18" r="E1760">
        <f>HOUR(C1760)</f>
        <v>11</v>
      </c>
      <c t="str" s="18" r="F1760">
        <f>CONCATENATE("LMsched:",(H1760*1000))</f>
        <v>LMsched:32000</v>
      </c>
      <c s="11" r="G1760">
        <v>32</v>
      </c>
      <c s="6" r="H1760">
        <v>32</v>
      </c>
      <c s="25" r="I1760">
        <v>0</v>
      </c>
      <c t="str" s="18" r="J1760">
        <f>CONCATENATE("LMbid:",(G1760*1000))</f>
        <v>LMbid:32000</v>
      </c>
      <c t="str" s="18" r="K1760">
        <f>CONCATENATE("LMUnscheduled:",(I1760*1000))</f>
        <v>LMUnscheduled:0</v>
      </c>
      <c t="str" s="18" r="L1760">
        <f>CONCATENATE("LMPlanned:",(N1760*1000))</f>
        <v>LMPlanned:0</v>
      </c>
      <c t="str" s="18" r="M1760">
        <f>CONCATENATE("LMSettled:",(P1760*1000))</f>
        <v>LMSettled:32000</v>
      </c>
      <c s="25" r="N1760">
        <v>0</v>
      </c>
      <c s="24" r="O1760"/>
      <c s="6" r="P1760">
        <v>32</v>
      </c>
      <c s="10" r="Q1760">
        <v>-1</v>
      </c>
      <c s="28" r="R1760">
        <v>-27.14</v>
      </c>
      <c s="28" r="S1760">
        <v>926.72</v>
      </c>
      <c s="10" r="T1760"/>
      <c s="20" r="U1760">
        <f>X1760*32</f>
        <v>1135.04</v>
      </c>
      <c s="29" r="V1760">
        <f>IF((U1760=0),0,(S1760/U1760))</f>
        <v>0.816464617987031</v>
      </c>
      <c s="28" r="X1760">
        <f>(AA1760+AB1760)*AC1760</f>
        <v>35.47</v>
      </c>
      <c s="10" r="Y1760"/>
      <c s="22" r="AA1760">
        <v>30.46</v>
      </c>
      <c s="22" r="AB1760">
        <v>5.01</v>
      </c>
      <c s="22" r="AC1760">
        <v>1</v>
      </c>
      <c s="22" r="AD1760">
        <v>0.816466</v>
      </c>
    </row>
    <row customHeight="1" r="1761" ht="12.0">
      <c s="13" r="A1761">
        <v>41348.2916666667</v>
      </c>
      <c s="16" r="B1761">
        <v>41348.2916666667</v>
      </c>
      <c s="13" r="C1761">
        <f>A1761+TIME(5,0,0)</f>
        <v>41348.5</v>
      </c>
      <c s="17" r="D1761">
        <f>DATE(YEAR(C1761),MONTH(C1761),DAY(C1761))</f>
        <v>41348</v>
      </c>
      <c s="18" r="E1761">
        <f>HOUR(C1761)</f>
        <v>12</v>
      </c>
      <c t="str" s="18" r="F1761">
        <f>CONCATENATE("LMsched:",(H1761*1000))</f>
        <v>LMsched:32000</v>
      </c>
      <c s="11" r="G1761">
        <v>32</v>
      </c>
      <c s="6" r="H1761">
        <v>32</v>
      </c>
      <c s="25" r="I1761">
        <v>0</v>
      </c>
      <c t="str" s="18" r="J1761">
        <f>CONCATENATE("LMbid:",(G1761*1000))</f>
        <v>LMbid:32000</v>
      </c>
      <c t="str" s="18" r="K1761">
        <f>CONCATENATE("LMUnscheduled:",(I1761*1000))</f>
        <v>LMUnscheduled:0</v>
      </c>
      <c t="str" s="18" r="L1761">
        <f>CONCATENATE("LMPlanned:",(N1761*1000))</f>
        <v>LMPlanned:0</v>
      </c>
      <c t="str" s="18" r="M1761">
        <f>CONCATENATE("LMSettled:",(P1761*1000))</f>
        <v>LMSettled:32000</v>
      </c>
      <c s="25" r="N1761">
        <v>0</v>
      </c>
      <c s="24" r="O1761"/>
      <c s="6" r="P1761">
        <v>32</v>
      </c>
      <c s="10" r="Q1761">
        <v>-1</v>
      </c>
      <c s="28" r="R1761">
        <v>-37.28</v>
      </c>
      <c s="28" r="S1761">
        <v>1007.61</v>
      </c>
      <c s="10" r="T1761"/>
      <c s="20" r="U1761">
        <f>X1761*32</f>
        <v>1045.44</v>
      </c>
      <c s="29" r="V1761">
        <f>IF((U1761=0),0,(S1761/U1761))</f>
        <v>0.963814279155188</v>
      </c>
      <c s="28" r="X1761">
        <f>(AA1761+AB1761)*AC1761</f>
        <v>32.67</v>
      </c>
      <c s="10" r="Y1761"/>
      <c s="22" r="AA1761">
        <v>26.71</v>
      </c>
      <c s="22" r="AB1761">
        <v>5.96</v>
      </c>
      <c s="22" r="AC1761">
        <v>1</v>
      </c>
      <c s="22" r="AD1761">
        <v>0.963812</v>
      </c>
    </row>
    <row customHeight="1" r="1762" ht="12.0">
      <c s="13" r="A1762">
        <v>41348.3333333333</v>
      </c>
      <c s="16" r="B1762">
        <v>41348.3333333333</v>
      </c>
      <c s="13" r="C1762">
        <f>A1762+TIME(5,0,0)</f>
        <v>41348.5416666667</v>
      </c>
      <c s="17" r="D1762">
        <f>DATE(YEAR(C1762),MONTH(C1762),DAY(C1762))</f>
        <v>41348</v>
      </c>
      <c s="18" r="E1762">
        <f>HOUR(C1762)</f>
        <v>13</v>
      </c>
      <c t="str" s="18" r="F1762">
        <f>CONCATENATE("LMsched:",(H1762*1000))</f>
        <v>LMsched:32000</v>
      </c>
      <c s="11" r="G1762">
        <v>32</v>
      </c>
      <c s="6" r="H1762">
        <v>32</v>
      </c>
      <c s="25" r="I1762">
        <v>0</v>
      </c>
      <c t="str" s="18" r="J1762">
        <f>CONCATENATE("LMbid:",(G1762*1000))</f>
        <v>LMbid:32000</v>
      </c>
      <c t="str" s="18" r="K1762">
        <f>CONCATENATE("LMUnscheduled:",(I1762*1000))</f>
        <v>LMUnscheduled:0</v>
      </c>
      <c t="str" s="18" r="L1762">
        <f>CONCATENATE("LMPlanned:",(N1762*1000))</f>
        <v>LMPlanned:0</v>
      </c>
      <c t="str" s="18" r="M1762">
        <f>CONCATENATE("LMSettled:",(P1762*1000))</f>
        <v>LMSettled:32000</v>
      </c>
      <c s="25" r="N1762">
        <v>0</v>
      </c>
      <c s="24" r="O1762"/>
      <c s="6" r="P1762">
        <v>32</v>
      </c>
      <c s="10" r="Q1762">
        <v>-1</v>
      </c>
      <c s="28" r="R1762">
        <v>-32.47</v>
      </c>
      <c s="28" r="S1762">
        <v>1029.13</v>
      </c>
      <c s="10" r="T1762"/>
      <c s="20" r="U1762">
        <f>X1762*32</f>
        <v>1066.56</v>
      </c>
      <c s="29" r="V1762">
        <f>IF((U1762=0),0,(S1762/U1762))</f>
        <v>0.964905865586559</v>
      </c>
      <c s="28" r="X1762">
        <f>(AA1762+AB1762)*AC1762</f>
        <v>33.33</v>
      </c>
      <c s="10" r="Y1762"/>
      <c s="22" r="AA1762">
        <v>30.45</v>
      </c>
      <c s="22" r="AB1762">
        <v>2.88</v>
      </c>
      <c s="22" r="AC1762">
        <v>1</v>
      </c>
      <c s="22" r="AD1762">
        <v>0.964903</v>
      </c>
    </row>
    <row customHeight="1" r="1763" ht="12.0">
      <c s="13" r="A1763">
        <v>41348.375</v>
      </c>
      <c s="16" r="B1763">
        <v>41348.375</v>
      </c>
      <c s="13" r="C1763">
        <f>A1763+TIME(5,0,0)</f>
        <v>41348.5833333333</v>
      </c>
      <c s="17" r="D1763">
        <f>DATE(YEAR(C1763),MONTH(C1763),DAY(C1763))</f>
        <v>41348</v>
      </c>
      <c s="18" r="E1763">
        <f>HOUR(C1763)</f>
        <v>14</v>
      </c>
      <c t="str" s="18" r="F1763">
        <f>CONCATENATE("LMsched:",(H1763*1000))</f>
        <v>LMsched:32000</v>
      </c>
      <c s="11" r="G1763">
        <v>32</v>
      </c>
      <c s="6" r="H1763">
        <v>32</v>
      </c>
      <c s="25" r="I1763">
        <v>0</v>
      </c>
      <c t="str" s="18" r="J1763">
        <f>CONCATENATE("LMbid:",(G1763*1000))</f>
        <v>LMbid:32000</v>
      </c>
      <c t="str" s="18" r="K1763">
        <f>CONCATENATE("LMUnscheduled:",(I1763*1000))</f>
        <v>LMUnscheduled:0</v>
      </c>
      <c t="str" s="18" r="L1763">
        <f>CONCATENATE("LMPlanned:",(N1763*1000))</f>
        <v>LMPlanned:0</v>
      </c>
      <c t="str" s="18" r="M1763">
        <f>CONCATENATE("LMSettled:",(P1763*1000))</f>
        <v>LMSettled:32000</v>
      </c>
      <c s="25" r="N1763">
        <v>0</v>
      </c>
      <c s="24" r="O1763"/>
      <c s="6" r="P1763">
        <v>32</v>
      </c>
      <c s="10" r="Q1763">
        <v>-2</v>
      </c>
      <c s="28" r="R1763">
        <v>-76.06</v>
      </c>
      <c s="28" r="S1763">
        <v>653.06</v>
      </c>
      <c s="10" r="T1763"/>
      <c s="20" r="U1763">
        <f>X1763*32</f>
        <v>677.12</v>
      </c>
      <c s="29" r="V1763">
        <f>IF((U1763=0),0,(S1763/U1763))</f>
        <v>0.964467155009452</v>
      </c>
      <c s="28" r="X1763">
        <f>(AA1763+AB1763)*AC1763</f>
        <v>21.16</v>
      </c>
      <c s="10" r="Y1763"/>
      <c s="22" r="AA1763">
        <v>18.77</v>
      </c>
      <c s="22" r="AB1763">
        <v>2.39</v>
      </c>
      <c s="22" r="AC1763">
        <v>1</v>
      </c>
      <c s="22" r="AD1763">
        <v>0.964469</v>
      </c>
    </row>
    <row customHeight="1" r="1764" ht="12.0">
      <c s="13" r="A1764">
        <v>41348.4166666667</v>
      </c>
      <c s="16" r="B1764">
        <v>41348.4166666667</v>
      </c>
      <c s="13" r="C1764">
        <f>A1764+TIME(5,0,0)</f>
        <v>41348.625</v>
      </c>
      <c s="17" r="D1764">
        <f>DATE(YEAR(C1764),MONTH(C1764),DAY(C1764))</f>
        <v>41348</v>
      </c>
      <c s="18" r="E1764">
        <f>HOUR(C1764)</f>
        <v>15</v>
      </c>
      <c t="str" s="18" r="F1764">
        <f>CONCATENATE("LMsched:",(H1764*1000))</f>
        <v>LMsched:32000</v>
      </c>
      <c s="11" r="G1764">
        <v>32</v>
      </c>
      <c s="6" r="H1764">
        <v>32</v>
      </c>
      <c s="25" r="I1764">
        <v>0</v>
      </c>
      <c t="str" s="18" r="J1764">
        <f>CONCATENATE("LMbid:",(G1764*1000))</f>
        <v>LMbid:32000</v>
      </c>
      <c t="str" s="18" r="K1764">
        <f>CONCATENATE("LMUnscheduled:",(I1764*1000))</f>
        <v>LMUnscheduled:0</v>
      </c>
      <c t="str" s="18" r="L1764">
        <f>CONCATENATE("LMPlanned:",(N1764*1000))</f>
        <v>LMPlanned:0</v>
      </c>
      <c t="str" s="18" r="M1764">
        <f>CONCATENATE("LMSettled:",(P1764*1000))</f>
        <v>LMSettled:32000</v>
      </c>
      <c s="25" r="N1764">
        <v>0</v>
      </c>
      <c s="24" r="O1764"/>
      <c s="6" r="P1764">
        <v>32</v>
      </c>
      <c s="10" r="Q1764">
        <v>-2</v>
      </c>
      <c s="28" r="R1764">
        <v>-83.78</v>
      </c>
      <c s="28" r="S1764">
        <v>1152.67</v>
      </c>
      <c s="10" r="T1764"/>
      <c s="20" r="U1764">
        <f>X1764*32</f>
        <v>1250.56</v>
      </c>
      <c s="29" r="V1764">
        <f>IF((U1764=0),0,(S1764/U1764))</f>
        <v>0.921723068065507</v>
      </c>
      <c s="28" r="X1764">
        <f>(AA1764+AB1764)*AC1764</f>
        <v>39.08</v>
      </c>
      <c s="10" r="Y1764"/>
      <c s="22" r="AA1764">
        <v>36.14</v>
      </c>
      <c s="22" r="AB1764">
        <v>2.94</v>
      </c>
      <c s="22" r="AC1764">
        <v>1</v>
      </c>
      <c s="22" r="AD1764">
        <v>0.92172</v>
      </c>
    </row>
    <row customHeight="1" r="1765" ht="12.0">
      <c s="13" r="A1765">
        <v>41348.4583333333</v>
      </c>
      <c s="16" r="B1765">
        <v>41348.4583333333</v>
      </c>
      <c s="13" r="C1765">
        <f>A1765+TIME(5,0,0)</f>
        <v>41348.6666666667</v>
      </c>
      <c s="17" r="D1765">
        <f>DATE(YEAR(C1765),MONTH(C1765),DAY(C1765))</f>
        <v>41348</v>
      </c>
      <c s="18" r="E1765">
        <f>HOUR(C1765)</f>
        <v>16</v>
      </c>
      <c t="str" s="18" r="F1765">
        <f>CONCATENATE("LMsched:",(H1765*1000))</f>
        <v>LMsched:32000</v>
      </c>
      <c s="11" r="G1765">
        <v>32</v>
      </c>
      <c s="6" r="H1765">
        <v>32</v>
      </c>
      <c s="25" r="I1765">
        <v>0</v>
      </c>
      <c t="str" s="18" r="J1765">
        <f>CONCATENATE("LMbid:",(G1765*1000))</f>
        <v>LMbid:32000</v>
      </c>
      <c t="str" s="18" r="K1765">
        <f>CONCATENATE("LMUnscheduled:",(I1765*1000))</f>
        <v>LMUnscheduled:0</v>
      </c>
      <c t="str" s="18" r="L1765">
        <f>CONCATENATE("LMPlanned:",(N1765*1000))</f>
        <v>LMPlanned:0</v>
      </c>
      <c t="str" s="18" r="M1765">
        <f>CONCATENATE("LMSettled:",(P1765*1000))</f>
        <v>LMSettled:32000</v>
      </c>
      <c s="25" r="N1765">
        <v>0</v>
      </c>
      <c s="24" r="O1765"/>
      <c s="6" r="P1765">
        <v>32</v>
      </c>
      <c s="10" r="Q1765">
        <v>0</v>
      </c>
      <c s="28" r="R1765">
        <v>0</v>
      </c>
      <c s="28" r="S1765">
        <v>1075.35</v>
      </c>
      <c s="10" r="T1765"/>
      <c s="20" r="U1765">
        <f>X1765*32</f>
        <v>1100.48</v>
      </c>
      <c s="29" r="V1765">
        <f>IF((U1765=0),0,(S1765/U1765))</f>
        <v>0.977164510031986</v>
      </c>
      <c s="28" r="X1765">
        <f>(AA1765+AB1765)*AC1765</f>
        <v>34.39</v>
      </c>
      <c s="10" r="Y1765"/>
      <c s="22" r="AA1765">
        <v>31.34</v>
      </c>
      <c s="22" r="AB1765">
        <v>3.05</v>
      </c>
      <c s="22" r="AC1765">
        <v>1</v>
      </c>
      <c s="22" r="AD1765">
        <v>0.977165</v>
      </c>
    </row>
    <row customHeight="1" r="1766" ht="12.0">
      <c s="13" r="A1766">
        <v>41348.5</v>
      </c>
      <c s="16" r="B1766">
        <v>41348.5</v>
      </c>
      <c s="13" r="C1766">
        <f>A1766+TIME(5,0,0)</f>
        <v>41348.7083333333</v>
      </c>
      <c s="17" r="D1766">
        <f>DATE(YEAR(C1766),MONTH(C1766),DAY(C1766))</f>
        <v>41348</v>
      </c>
      <c s="18" r="E1766">
        <f>HOUR(C1766)</f>
        <v>17</v>
      </c>
      <c t="str" s="18" r="F1766">
        <f>CONCATENATE("LMsched:",(H1766*1000))</f>
        <v>LMsched:32000</v>
      </c>
      <c s="11" r="G1766">
        <v>32</v>
      </c>
      <c s="6" r="H1766">
        <v>32</v>
      </c>
      <c s="25" r="I1766">
        <v>0</v>
      </c>
      <c t="str" s="18" r="J1766">
        <f>CONCATENATE("LMbid:",(G1766*1000))</f>
        <v>LMbid:32000</v>
      </c>
      <c t="str" s="18" r="K1766">
        <f>CONCATENATE("LMUnscheduled:",(I1766*1000))</f>
        <v>LMUnscheduled:0</v>
      </c>
      <c t="str" s="18" r="L1766">
        <f>CONCATENATE("LMPlanned:",(N1766*1000))</f>
        <v>LMPlanned:0</v>
      </c>
      <c t="str" s="18" r="M1766">
        <f>CONCATENATE("LMSettled:",(P1766*1000))</f>
        <v>LMSettled:32000</v>
      </c>
      <c s="25" r="N1766">
        <v>0</v>
      </c>
      <c s="24" r="O1766"/>
      <c s="6" r="P1766">
        <v>32</v>
      </c>
      <c s="10" r="Q1766">
        <v>-1</v>
      </c>
      <c s="28" r="R1766">
        <v>-34.76</v>
      </c>
      <c s="28" r="S1766">
        <v>1051.98</v>
      </c>
      <c s="10" r="T1766"/>
      <c s="20" r="U1766">
        <f>X1766*32</f>
        <v>1073.92</v>
      </c>
      <c s="29" r="V1766">
        <f>IF((U1766=0),0,(S1766/U1766))</f>
        <v>0.979570172824791</v>
      </c>
      <c s="28" r="X1766">
        <f>(AA1766+AB1766)*AC1766</f>
        <v>33.56</v>
      </c>
      <c s="10" r="Y1766"/>
      <c s="22" r="AA1766">
        <v>28.59</v>
      </c>
      <c s="22" r="AB1766">
        <v>4.97</v>
      </c>
      <c s="22" r="AC1766">
        <v>1</v>
      </c>
      <c s="22" r="AD1766">
        <v>0.979569</v>
      </c>
    </row>
    <row customHeight="1" r="1767" ht="12.0">
      <c s="13" r="A1767">
        <v>41348.5416666667</v>
      </c>
      <c s="16" r="B1767">
        <v>41348.5416666667</v>
      </c>
      <c s="13" r="C1767">
        <f>A1767+TIME(5,0,0)</f>
        <v>41348.75</v>
      </c>
      <c s="17" r="D1767">
        <f>DATE(YEAR(C1767),MONTH(C1767),DAY(C1767))</f>
        <v>41348</v>
      </c>
      <c s="18" r="E1767">
        <f>HOUR(C1767)</f>
        <v>18</v>
      </c>
      <c t="str" s="18" r="F1767">
        <f>CONCATENATE("LMsched:",(H1767*1000))</f>
        <v>LMsched:32000</v>
      </c>
      <c s="11" r="G1767">
        <v>32</v>
      </c>
      <c s="6" r="H1767">
        <v>32</v>
      </c>
      <c s="25" r="I1767">
        <v>0</v>
      </c>
      <c t="str" s="18" r="J1767">
        <f>CONCATENATE("LMbid:",(G1767*1000))</f>
        <v>LMbid:32000</v>
      </c>
      <c t="str" s="18" r="K1767">
        <f>CONCATENATE("LMUnscheduled:",(I1767*1000))</f>
        <v>LMUnscheduled:0</v>
      </c>
      <c t="str" s="18" r="L1767">
        <f>CONCATENATE("LMPlanned:",(N1767*1000))</f>
        <v>LMPlanned:0</v>
      </c>
      <c t="str" s="18" r="M1767">
        <f>CONCATENATE("LMSettled:",(P1767*1000))</f>
        <v>LMSettled:32000</v>
      </c>
      <c s="25" r="N1767">
        <v>0</v>
      </c>
      <c s="24" r="O1767"/>
      <c s="6" r="P1767">
        <v>32</v>
      </c>
      <c s="10" r="Q1767">
        <v>-2</v>
      </c>
      <c s="28" r="R1767">
        <v>-63.78</v>
      </c>
      <c s="28" r="S1767">
        <v>924.05</v>
      </c>
      <c s="10" r="T1767"/>
      <c s="20" r="U1767">
        <f>X1767*32</f>
        <v>943.04</v>
      </c>
      <c s="29" r="V1767">
        <f>IF((U1767=0),0,(S1767/U1767))</f>
        <v>0.979862996267391</v>
      </c>
      <c s="28" r="X1767">
        <f>(AA1767+AB1767)*AC1767</f>
        <v>29.47</v>
      </c>
      <c s="10" r="Y1767"/>
      <c s="22" r="AA1767">
        <v>26.8</v>
      </c>
      <c s="22" r="AB1767">
        <v>2.67</v>
      </c>
      <c s="22" r="AC1767">
        <v>1</v>
      </c>
      <c s="22" r="AD1767">
        <v>0.979865</v>
      </c>
    </row>
    <row customHeight="1" r="1768" ht="12.0">
      <c s="13" r="A1768">
        <v>41348.5833333333</v>
      </c>
      <c s="16" r="B1768">
        <v>41348.5833333333</v>
      </c>
      <c s="13" r="C1768">
        <f>A1768+TIME(5,0,0)</f>
        <v>41348.7916666667</v>
      </c>
      <c s="17" r="D1768">
        <f>DATE(YEAR(C1768),MONTH(C1768),DAY(C1768))</f>
        <v>41348</v>
      </c>
      <c s="18" r="E1768">
        <f>HOUR(C1768)</f>
        <v>19</v>
      </c>
      <c t="str" s="18" r="F1768">
        <f>CONCATENATE("LMsched:",(H1768*1000))</f>
        <v>LMsched:32000</v>
      </c>
      <c s="11" r="G1768">
        <v>32</v>
      </c>
      <c s="6" r="H1768">
        <v>32</v>
      </c>
      <c s="25" r="I1768">
        <v>0</v>
      </c>
      <c t="str" s="18" r="J1768">
        <f>CONCATENATE("LMbid:",(G1768*1000))</f>
        <v>LMbid:32000</v>
      </c>
      <c t="str" s="18" r="K1768">
        <f>CONCATENATE("LMUnscheduled:",(I1768*1000))</f>
        <v>LMUnscheduled:0</v>
      </c>
      <c t="str" s="18" r="L1768">
        <f>CONCATENATE("LMPlanned:",(N1768*1000))</f>
        <v>LMPlanned:0</v>
      </c>
      <c t="str" s="18" r="M1768">
        <f>CONCATENATE("LMSettled:",(P1768*1000))</f>
        <v>LMSettled:32000</v>
      </c>
      <c s="25" r="N1768">
        <v>0</v>
      </c>
      <c s="24" r="O1768"/>
      <c s="6" r="P1768">
        <v>32</v>
      </c>
      <c s="10" r="Q1768">
        <v>-1</v>
      </c>
      <c s="28" r="R1768">
        <v>-31.32</v>
      </c>
      <c s="28" r="S1768">
        <v>519.93</v>
      </c>
      <c s="10" r="T1768"/>
      <c s="20" r="U1768">
        <f>X1768*32</f>
        <v>539.2</v>
      </c>
      <c s="29" r="V1768">
        <f>IF((U1768=0),0,(S1768/U1768))</f>
        <v>0.964261869436202</v>
      </c>
      <c s="28" r="X1768">
        <f>(AA1768+AB1768)*AC1768</f>
        <v>16.85</v>
      </c>
      <c s="10" r="Y1768"/>
      <c s="22" r="AA1768">
        <v>14.74</v>
      </c>
      <c s="22" r="AB1768">
        <v>2.11</v>
      </c>
      <c s="22" r="AC1768">
        <v>1</v>
      </c>
      <c s="22" r="AD1768">
        <v>0.964266</v>
      </c>
    </row>
    <row customHeight="1" r="1769" ht="12.0">
      <c s="13" r="A1769">
        <v>41348.625</v>
      </c>
      <c s="16" r="B1769">
        <v>41348.625</v>
      </c>
      <c s="13" r="C1769">
        <f>A1769+TIME(5,0,0)</f>
        <v>41348.8333333333</v>
      </c>
      <c s="17" r="D1769">
        <f>DATE(YEAR(C1769),MONTH(C1769),DAY(C1769))</f>
        <v>41348</v>
      </c>
      <c s="18" r="E1769">
        <f>HOUR(C1769)</f>
        <v>20</v>
      </c>
      <c t="str" s="18" r="F1769">
        <f>CONCATENATE("LMsched:",(H1769*1000))</f>
        <v>LMsched:32000</v>
      </c>
      <c s="11" r="G1769">
        <v>32</v>
      </c>
      <c s="6" r="H1769">
        <v>32</v>
      </c>
      <c s="25" r="I1769">
        <v>0</v>
      </c>
      <c t="str" s="18" r="J1769">
        <f>CONCATENATE("LMbid:",(G1769*1000))</f>
        <v>LMbid:32000</v>
      </c>
      <c t="str" s="18" r="K1769">
        <f>CONCATENATE("LMUnscheduled:",(I1769*1000))</f>
        <v>LMUnscheduled:0</v>
      </c>
      <c t="str" s="18" r="L1769">
        <f>CONCATENATE("LMPlanned:",(N1769*1000))</f>
        <v>LMPlanned:0</v>
      </c>
      <c t="str" s="18" r="M1769">
        <f>CONCATENATE("LMSettled:",(P1769*1000))</f>
        <v>LMSettled:32000</v>
      </c>
      <c s="25" r="N1769">
        <v>0</v>
      </c>
      <c s="24" r="O1769"/>
      <c s="6" r="P1769">
        <v>32</v>
      </c>
      <c s="10" r="Q1769">
        <v>-2</v>
      </c>
      <c s="28" r="R1769">
        <v>-61.68</v>
      </c>
      <c s="28" r="S1769">
        <v>1020.17</v>
      </c>
      <c s="10" r="T1769"/>
      <c s="20" r="U1769">
        <f>X1769*32</f>
        <v>1059.84</v>
      </c>
      <c s="29" r="V1769">
        <f>IF((U1769=0),0,(S1769/U1769))</f>
        <v>0.962569821859903</v>
      </c>
      <c s="28" r="X1769">
        <f>(AA1769+AB1769)*AC1769</f>
        <v>33.12</v>
      </c>
      <c s="10" r="Y1769"/>
      <c s="22" r="AA1769">
        <v>25.55</v>
      </c>
      <c s="22" r="AB1769">
        <v>7.57</v>
      </c>
      <c s="22" r="AC1769">
        <v>1</v>
      </c>
      <c s="22" r="AD1769">
        <v>0.96257</v>
      </c>
    </row>
    <row customHeight="1" r="1770" ht="12.0">
      <c s="13" r="A1770">
        <v>41348.6666666667</v>
      </c>
      <c s="16" r="B1770">
        <v>41348.6666666667</v>
      </c>
      <c s="13" r="C1770">
        <f>A1770+TIME(5,0,0)</f>
        <v>41348.875</v>
      </c>
      <c s="17" r="D1770">
        <f>DATE(YEAR(C1770),MONTH(C1770),DAY(C1770))</f>
        <v>41348</v>
      </c>
      <c s="18" r="E1770">
        <f>HOUR(C1770)</f>
        <v>21</v>
      </c>
      <c t="str" s="18" r="F1770">
        <f>CONCATENATE("LMsched:",(H1770*1000))</f>
        <v>LMsched:32000</v>
      </c>
      <c s="11" r="G1770">
        <v>32</v>
      </c>
      <c s="6" r="H1770">
        <v>32</v>
      </c>
      <c s="25" r="I1770">
        <v>0</v>
      </c>
      <c t="str" s="18" r="J1770">
        <f>CONCATENATE("LMbid:",(G1770*1000))</f>
        <v>LMbid:32000</v>
      </c>
      <c t="str" s="18" r="K1770">
        <f>CONCATENATE("LMUnscheduled:",(I1770*1000))</f>
        <v>LMUnscheduled:0</v>
      </c>
      <c t="str" s="18" r="L1770">
        <f>CONCATENATE("LMPlanned:",(N1770*1000))</f>
        <v>LMPlanned:0</v>
      </c>
      <c t="str" s="18" r="M1770">
        <f>CONCATENATE("LMSettled:",(P1770*1000))</f>
        <v>LMSettled:32000</v>
      </c>
      <c s="25" r="N1770">
        <v>0</v>
      </c>
      <c s="24" r="O1770"/>
      <c s="6" r="P1770">
        <v>32</v>
      </c>
      <c s="10" r="Q1770">
        <v>-1</v>
      </c>
      <c s="28" r="R1770">
        <v>-26.37</v>
      </c>
      <c s="28" r="S1770">
        <v>1086.97</v>
      </c>
      <c s="10" r="T1770"/>
      <c s="20" r="U1770">
        <f>X1770*32</f>
        <v>1135.04</v>
      </c>
      <c s="29" r="V1770">
        <f>IF((U1770=0),0,(S1770/U1770))</f>
        <v>0.957649069636312</v>
      </c>
      <c s="28" r="X1770">
        <f>(AA1770+AB1770)*AC1770</f>
        <v>35.47</v>
      </c>
      <c s="10" r="Y1770"/>
      <c s="22" r="AA1770">
        <v>30.46</v>
      </c>
      <c s="22" r="AB1770">
        <v>5.01</v>
      </c>
      <c s="22" r="AC1770">
        <v>1</v>
      </c>
      <c s="22" r="AD1770">
        <v>0.957651</v>
      </c>
    </row>
    <row customHeight="1" r="1771" ht="12.0">
      <c s="13" r="A1771">
        <v>41348.7083333333</v>
      </c>
      <c s="16" r="B1771">
        <v>41348.7083333333</v>
      </c>
      <c s="13" r="C1771">
        <f>A1771+TIME(5,0,0)</f>
        <v>41348.9166666667</v>
      </c>
      <c s="17" r="D1771">
        <f>DATE(YEAR(C1771),MONTH(C1771),DAY(C1771))</f>
        <v>41348</v>
      </c>
      <c s="18" r="E1771">
        <f>HOUR(C1771)</f>
        <v>22</v>
      </c>
      <c t="str" s="18" r="F1771">
        <f>CONCATENATE("LMsched:",(H1771*1000))</f>
        <v>LMsched:32000</v>
      </c>
      <c s="11" r="G1771">
        <v>32</v>
      </c>
      <c s="6" r="H1771">
        <v>32</v>
      </c>
      <c s="25" r="I1771">
        <v>0</v>
      </c>
      <c t="str" s="18" r="J1771">
        <f>CONCATENATE("LMbid:",(G1771*1000))</f>
        <v>LMbid:32000</v>
      </c>
      <c t="str" s="18" r="K1771">
        <f>CONCATENATE("LMUnscheduled:",(I1771*1000))</f>
        <v>LMUnscheduled:0</v>
      </c>
      <c t="str" s="18" r="L1771">
        <f>CONCATENATE("LMPlanned:",(N1771*1000))</f>
        <v>LMPlanned:0</v>
      </c>
      <c t="str" s="18" r="M1771">
        <f>CONCATENATE("LMSettled:",(P1771*1000))</f>
        <v>LMSettled:32000</v>
      </c>
      <c s="25" r="N1771">
        <v>0</v>
      </c>
      <c s="24" r="O1771"/>
      <c s="6" r="P1771">
        <v>32</v>
      </c>
      <c s="10" r="Q1771">
        <v>0</v>
      </c>
      <c s="28" r="R1771">
        <v>0</v>
      </c>
      <c s="28" r="S1771">
        <v>1022.31</v>
      </c>
      <c s="10" r="T1771"/>
      <c s="20" r="U1771">
        <f>X1771*32</f>
        <v>1089.6</v>
      </c>
      <c s="29" r="V1771">
        <f>IF((U1771=0),0,(S1771/U1771))</f>
        <v>0.938243392070485</v>
      </c>
      <c s="28" r="X1771">
        <f>(AA1771+AB1771)*AC1771</f>
        <v>34.05</v>
      </c>
      <c s="10" r="Y1771"/>
      <c s="22" r="AA1771">
        <v>24.01</v>
      </c>
      <c s="22" r="AB1771">
        <v>10.04</v>
      </c>
      <c s="22" r="AC1771">
        <v>1</v>
      </c>
      <c s="22" r="AD1771">
        <v>0.938245</v>
      </c>
    </row>
    <row customHeight="1" r="1772" ht="12.0">
      <c s="13" r="A1772">
        <v>41348.75</v>
      </c>
      <c s="16" r="B1772">
        <v>41348.75</v>
      </c>
      <c s="13" r="C1772">
        <f>A1772+TIME(5,0,0)</f>
        <v>41348.9583333333</v>
      </c>
      <c s="17" r="D1772">
        <f>DATE(YEAR(C1772),MONTH(C1772),DAY(C1772))</f>
        <v>41348</v>
      </c>
      <c s="18" r="E1772">
        <f>HOUR(C1772)</f>
        <v>23</v>
      </c>
      <c t="str" s="18" r="F1772">
        <f>CONCATENATE("LMsched:",(H1772*1000))</f>
        <v>LMsched:32000</v>
      </c>
      <c s="11" r="G1772">
        <v>32</v>
      </c>
      <c s="6" r="H1772">
        <v>32</v>
      </c>
      <c s="25" r="I1772">
        <v>0</v>
      </c>
      <c t="str" s="18" r="J1772">
        <f>CONCATENATE("LMbid:",(G1772*1000))</f>
        <v>LMbid:32000</v>
      </c>
      <c t="str" s="18" r="K1772">
        <f>CONCATENATE("LMUnscheduled:",(I1772*1000))</f>
        <v>LMUnscheduled:0</v>
      </c>
      <c t="str" s="18" r="L1772">
        <f>CONCATENATE("LMPlanned:",(N1772*1000))</f>
        <v>LMPlanned:0</v>
      </c>
      <c t="str" s="18" r="M1772">
        <f>CONCATENATE("LMSettled:",(P1772*1000))</f>
        <v>LMSettled:32000</v>
      </c>
      <c s="25" r="N1772">
        <v>0</v>
      </c>
      <c s="24" r="O1772"/>
      <c s="6" r="P1772">
        <v>32</v>
      </c>
      <c s="10" r="Q1772">
        <v>-2</v>
      </c>
      <c s="28" r="R1772">
        <v>-54.66</v>
      </c>
      <c s="28" r="S1772">
        <v>771.78</v>
      </c>
      <c s="10" r="T1772"/>
      <c s="20" r="U1772">
        <f>X1772*32</f>
        <v>801.28</v>
      </c>
      <c s="29" r="V1772">
        <f>IF((U1772=0),0,(S1772/U1772))</f>
        <v>0.963183905750799</v>
      </c>
      <c s="28" r="X1772">
        <f>(AA1772+AB1772)*AC1772</f>
        <v>25.04</v>
      </c>
      <c s="10" r="Y1772"/>
      <c s="22" r="AA1772">
        <v>18.49</v>
      </c>
      <c s="22" r="AB1772">
        <v>6.55</v>
      </c>
      <c s="22" r="AC1772">
        <v>1</v>
      </c>
      <c s="22" r="AD1772">
        <v>0.963181</v>
      </c>
    </row>
    <row customHeight="1" r="1773" ht="12.0">
      <c s="13" r="A1773">
        <v>41348.7916666667</v>
      </c>
      <c s="16" r="B1773">
        <v>41348.7916666667</v>
      </c>
      <c s="13" r="C1773">
        <f>A1773+TIME(5,0,0)</f>
        <v>41349</v>
      </c>
      <c s="17" r="D1773">
        <f>DATE(YEAR(C1773),MONTH(C1773),DAY(C1773))</f>
        <v>41349</v>
      </c>
      <c s="18" r="E1773">
        <f>HOUR(C1773)</f>
        <v>0</v>
      </c>
      <c t="str" s="18" r="F1773">
        <f>CONCATENATE("LMsched:",(H1773*1000))</f>
        <v>LMsched:32000</v>
      </c>
      <c s="11" r="G1773">
        <v>32</v>
      </c>
      <c s="6" r="H1773">
        <v>32</v>
      </c>
      <c s="25" r="I1773">
        <v>0</v>
      </c>
      <c t="str" s="18" r="J1773">
        <f>CONCATENATE("LMbid:",(G1773*1000))</f>
        <v>LMbid:32000</v>
      </c>
      <c t="str" s="18" r="K1773">
        <f>CONCATENATE("LMUnscheduled:",(I1773*1000))</f>
        <v>LMUnscheduled:0</v>
      </c>
      <c t="str" s="18" r="L1773">
        <f>CONCATENATE("LMPlanned:",(N1773*1000))</f>
        <v>LMPlanned:0</v>
      </c>
      <c t="str" s="18" r="M1773">
        <f>CONCATENATE("LMSettled:",(P1773*1000))</f>
        <v>LMSettled:32000</v>
      </c>
      <c s="25" r="N1773">
        <v>0</v>
      </c>
      <c s="24" r="O1773"/>
      <c s="6" r="P1773">
        <v>32</v>
      </c>
      <c s="10" r="Q1773">
        <v>-1</v>
      </c>
      <c s="28" r="R1773">
        <v>-27.84</v>
      </c>
      <c s="28" r="S1773">
        <v>570.04</v>
      </c>
      <c s="10" r="T1773"/>
      <c s="20" r="U1773">
        <f>X1773*32</f>
        <v>670.72</v>
      </c>
      <c s="29" r="V1773">
        <f>IF((U1773=0),0,(S1773/U1773))</f>
        <v>0.849892652671756</v>
      </c>
      <c s="28" r="X1773">
        <f>(AA1773+AB1773)*AC1773</f>
        <v>20.96</v>
      </c>
      <c s="10" r="Y1773"/>
      <c s="22" r="AA1773">
        <v>17.43</v>
      </c>
      <c s="22" r="AB1773">
        <v>3.53</v>
      </c>
      <c s="22" r="AC1773">
        <v>1</v>
      </c>
      <c s="22" r="AD1773">
        <v>0.849896</v>
      </c>
    </row>
    <row customHeight="1" r="1774" ht="12.0">
      <c s="13" r="A1774">
        <v>41348.8333333333</v>
      </c>
      <c s="16" r="B1774">
        <v>41348.8333333333</v>
      </c>
      <c s="13" r="C1774">
        <f>A1774+TIME(5,0,0)</f>
        <v>41349.0416666667</v>
      </c>
      <c s="17" r="D1774">
        <f>DATE(YEAR(C1774),MONTH(C1774),DAY(C1774))</f>
        <v>41349</v>
      </c>
      <c s="18" r="E1774">
        <f>HOUR(C1774)</f>
        <v>1</v>
      </c>
      <c t="str" s="18" r="F1774">
        <f>CONCATENATE("LMsched:",(H1774*1000))</f>
        <v>LMsched:32000</v>
      </c>
      <c s="11" r="G1774">
        <v>32</v>
      </c>
      <c s="6" r="H1774">
        <v>32</v>
      </c>
      <c s="25" r="I1774">
        <v>0</v>
      </c>
      <c t="str" s="18" r="J1774">
        <f>CONCATENATE("LMbid:",(G1774*1000))</f>
        <v>LMbid:32000</v>
      </c>
      <c t="str" s="18" r="K1774">
        <f>CONCATENATE("LMUnscheduled:",(I1774*1000))</f>
        <v>LMUnscheduled:0</v>
      </c>
      <c t="str" s="18" r="L1774">
        <f>CONCATENATE("LMPlanned:",(N1774*1000))</f>
        <v>LMPlanned:0</v>
      </c>
      <c t="str" s="18" r="M1774">
        <f>CONCATENATE("LMSettled:",(P1774*1000))</f>
        <v>LMSettled:32000</v>
      </c>
      <c s="25" r="N1774">
        <v>0</v>
      </c>
      <c s="24" r="O1774"/>
      <c s="6" r="P1774">
        <v>32</v>
      </c>
      <c s="10" r="Q1774">
        <v>-2</v>
      </c>
      <c s="28" r="R1774">
        <v>-68.42</v>
      </c>
      <c s="28" r="S1774">
        <v>1009.52</v>
      </c>
      <c s="10" r="T1774"/>
      <c s="20" r="U1774">
        <f>X1774*32</f>
        <v>1088</v>
      </c>
      <c s="29" r="V1774">
        <f>IF((U1774=0),0,(S1774/U1774))</f>
        <v>0.927867647058824</v>
      </c>
      <c s="28" r="X1774">
        <f>(AA1774+AB1774)*AC1774</f>
        <v>34</v>
      </c>
      <c s="10" r="Y1774"/>
      <c s="22" r="AA1774">
        <v>31.2</v>
      </c>
      <c s="22" r="AB1774">
        <v>2.8</v>
      </c>
      <c s="22" r="AC1774">
        <v>1</v>
      </c>
      <c s="22" r="AD1774">
        <v>0.927869</v>
      </c>
    </row>
    <row customHeight="1" r="1775" ht="12.0">
      <c s="13" r="A1775">
        <v>41348.875</v>
      </c>
      <c s="16" r="B1775">
        <v>41348.875</v>
      </c>
      <c s="13" r="C1775">
        <f>A1775+TIME(5,0,0)</f>
        <v>41349.0833333333</v>
      </c>
      <c s="17" r="D1775">
        <f>DATE(YEAR(C1775),MONTH(C1775),DAY(C1775))</f>
        <v>41349</v>
      </c>
      <c s="18" r="E1775">
        <f>HOUR(C1775)</f>
        <v>2</v>
      </c>
      <c t="str" s="18" r="F1775">
        <f>CONCATENATE("LMsched:",(H1775*1000))</f>
        <v>LMsched:32000</v>
      </c>
      <c s="11" r="G1775">
        <v>32</v>
      </c>
      <c s="6" r="H1775">
        <v>32</v>
      </c>
      <c s="25" r="I1775">
        <v>0</v>
      </c>
      <c t="str" s="18" r="J1775">
        <f>CONCATENATE("LMbid:",(G1775*1000))</f>
        <v>LMbid:32000</v>
      </c>
      <c t="str" s="18" r="K1775">
        <f>CONCATENATE("LMUnscheduled:",(I1775*1000))</f>
        <v>LMUnscheduled:0</v>
      </c>
      <c t="str" s="18" r="L1775">
        <f>CONCATENATE("LMPlanned:",(N1775*1000))</f>
        <v>LMPlanned:0</v>
      </c>
      <c t="str" s="18" r="M1775">
        <f>CONCATENATE("LMSettled:",(P1775*1000))</f>
        <v>LMSettled:32000</v>
      </c>
      <c s="25" r="N1775">
        <v>0</v>
      </c>
      <c s="24" r="O1775"/>
      <c s="6" r="P1775">
        <v>32</v>
      </c>
      <c s="10" r="Q1775">
        <v>-1</v>
      </c>
      <c s="28" r="R1775">
        <v>-30.69</v>
      </c>
      <c s="28" r="S1775">
        <v>785.88</v>
      </c>
      <c s="10" r="T1775"/>
      <c s="20" r="U1775">
        <f>X1775*32</f>
        <v>835.2</v>
      </c>
      <c s="29" r="V1775">
        <f>IF((U1775=0),0,(S1775/U1775))</f>
        <v>0.940948275862069</v>
      </c>
      <c s="28" r="X1775">
        <f>(AA1775+AB1775)*AC1775</f>
        <v>26.1</v>
      </c>
      <c s="10" r="Y1775"/>
      <c s="22" r="AA1775">
        <v>24.62</v>
      </c>
      <c s="22" r="AB1775">
        <v>1.48</v>
      </c>
      <c s="22" r="AC1775">
        <v>1</v>
      </c>
      <c s="22" r="AD1775">
        <v>0.940954</v>
      </c>
    </row>
    <row customHeight="1" r="1776" ht="12.0">
      <c s="13" r="A1776">
        <v>41348.9166666667</v>
      </c>
      <c s="16" r="B1776">
        <v>41348.9166666667</v>
      </c>
      <c s="13" r="C1776">
        <f>A1776+TIME(5,0,0)</f>
        <v>41349.125</v>
      </c>
      <c s="17" r="D1776">
        <f>DATE(YEAR(C1776),MONTH(C1776),DAY(C1776))</f>
        <v>41349</v>
      </c>
      <c s="18" r="E1776">
        <f>HOUR(C1776)</f>
        <v>3</v>
      </c>
      <c t="str" s="18" r="F1776">
        <f>CONCATENATE("LMsched:",(H1776*1000))</f>
        <v>LMsched:32000</v>
      </c>
      <c s="11" r="G1776">
        <v>32</v>
      </c>
      <c s="6" r="H1776">
        <v>32</v>
      </c>
      <c s="25" r="I1776">
        <v>0</v>
      </c>
      <c t="str" s="18" r="J1776">
        <f>CONCATENATE("LMbid:",(G1776*1000))</f>
        <v>LMbid:32000</v>
      </c>
      <c t="str" s="18" r="K1776">
        <f>CONCATENATE("LMUnscheduled:",(I1776*1000))</f>
        <v>LMUnscheduled:0</v>
      </c>
      <c t="str" s="18" r="L1776">
        <f>CONCATENATE("LMPlanned:",(N1776*1000))</f>
        <v>LMPlanned:0</v>
      </c>
      <c t="str" s="18" r="M1776">
        <f>CONCATENATE("LMSettled:",(P1776*1000))</f>
        <v>LMSettled:32000</v>
      </c>
      <c s="25" r="N1776">
        <v>0</v>
      </c>
      <c s="24" r="O1776"/>
      <c s="6" r="P1776">
        <v>32</v>
      </c>
      <c s="10" r="Q1776">
        <v>-1</v>
      </c>
      <c s="28" r="R1776">
        <v>-27.96</v>
      </c>
      <c s="28" r="S1776">
        <v>834.01</v>
      </c>
      <c s="10" r="T1776"/>
      <c s="20" r="U1776">
        <f>X1776*32</f>
        <v>883.84</v>
      </c>
      <c s="29" r="V1776">
        <f>IF((U1776=0),0,(S1776/U1776))</f>
        <v>0.943621017378711</v>
      </c>
      <c s="28" r="X1776">
        <f>(AA1776+AB1776)*AC1776</f>
        <v>27.62</v>
      </c>
      <c s="10" r="Y1776"/>
      <c s="22" r="AA1776">
        <v>21.52</v>
      </c>
      <c s="22" r="AB1776">
        <v>6.1</v>
      </c>
      <c s="22" r="AC1776">
        <v>1</v>
      </c>
      <c s="22" r="AD1776">
        <v>0.943618</v>
      </c>
    </row>
    <row customHeight="1" r="1777" ht="12.0">
      <c s="13" r="A1777">
        <v>41348.9583333333</v>
      </c>
      <c s="16" r="B1777">
        <v>41348.9583333333</v>
      </c>
      <c s="13" r="C1777">
        <f>A1777+TIME(5,0,0)</f>
        <v>41349.1666666667</v>
      </c>
      <c s="17" r="D1777">
        <f>DATE(YEAR(C1777),MONTH(C1777),DAY(C1777))</f>
        <v>41349</v>
      </c>
      <c s="18" r="E1777">
        <f>HOUR(C1777)</f>
        <v>4</v>
      </c>
      <c t="str" s="18" r="F1777">
        <f>CONCATENATE("LMsched:",(H1777*1000))</f>
        <v>LMsched:32000</v>
      </c>
      <c s="11" r="G1777">
        <v>32</v>
      </c>
      <c s="6" r="H1777">
        <v>32</v>
      </c>
      <c s="25" r="I1777">
        <v>0</v>
      </c>
      <c t="str" s="18" r="J1777">
        <f>CONCATENATE("LMbid:",(G1777*1000))</f>
        <v>LMbid:32000</v>
      </c>
      <c t="str" s="18" r="K1777">
        <f>CONCATENATE("LMUnscheduled:",(I1777*1000))</f>
        <v>LMUnscheduled:0</v>
      </c>
      <c t="str" s="18" r="L1777">
        <f>CONCATENATE("LMPlanned:",(N1777*1000))</f>
        <v>LMPlanned:0</v>
      </c>
      <c t="str" s="18" r="M1777">
        <f>CONCATENATE("LMSettled:",(P1777*1000))</f>
        <v>LMSettled:32000</v>
      </c>
      <c s="25" r="N1777">
        <v>0</v>
      </c>
      <c s="24" r="O1777"/>
      <c s="6" r="P1777">
        <v>32</v>
      </c>
      <c s="10" r="Q1777">
        <v>0</v>
      </c>
      <c s="28" r="R1777">
        <v>0</v>
      </c>
      <c s="28" r="S1777">
        <v>751.25</v>
      </c>
      <c s="10" r="T1777"/>
      <c s="20" r="U1777">
        <f>X1777*32</f>
        <v>792.64</v>
      </c>
      <c s="29" r="V1777">
        <f>IF((U1777=0),0,(S1777/U1777))</f>
        <v>0.947782095276544</v>
      </c>
      <c s="28" r="X1777">
        <f>(AA1777+AB1777)*AC1777</f>
        <v>24.77</v>
      </c>
      <c s="10" r="Y1777"/>
      <c s="22" r="AA1777">
        <v>16.46</v>
      </c>
      <c s="22" r="AB1777">
        <v>8.31</v>
      </c>
      <c s="22" r="AC1777">
        <v>1</v>
      </c>
      <c s="22" r="AD1777">
        <v>0.947779</v>
      </c>
    </row>
    <row customHeight="1" r="1778" ht="12.0">
      <c s="13" r="A1778">
        <v>41349</v>
      </c>
      <c s="16" r="B1778">
        <v>41349</v>
      </c>
      <c s="13" r="C1778">
        <f>A1778+TIME(5,0,0)</f>
        <v>41349.2083333333</v>
      </c>
      <c s="17" r="D1778">
        <f>DATE(YEAR(C1778),MONTH(C1778),DAY(C1778))</f>
        <v>41349</v>
      </c>
      <c s="18" r="E1778">
        <f>HOUR(C1778)</f>
        <v>5</v>
      </c>
      <c t="str" s="18" r="F1778">
        <f>CONCATENATE("LMsched:",(H1778*1000))</f>
        <v>LMsched:32000</v>
      </c>
      <c s="11" r="G1778">
        <v>32</v>
      </c>
      <c s="6" r="H1778">
        <v>32</v>
      </c>
      <c s="25" r="I1778">
        <v>0</v>
      </c>
      <c t="str" s="18" r="J1778">
        <f>CONCATENATE("LMbid:",(G1778*1000))</f>
        <v>LMbid:32000</v>
      </c>
      <c t="str" s="18" r="K1778">
        <f>CONCATENATE("LMUnscheduled:",(I1778*1000))</f>
        <v>LMUnscheduled:0</v>
      </c>
      <c t="str" s="18" r="L1778">
        <f>CONCATENATE("LMPlanned:",(N1778*1000))</f>
        <v>LMPlanned:0</v>
      </c>
      <c t="str" s="18" r="M1778">
        <f>CONCATENATE("LMSettled:",(P1778*1000))</f>
        <v>LMSettled:32000</v>
      </c>
      <c s="25" r="N1778">
        <v>0</v>
      </c>
      <c s="24" r="O1778"/>
      <c s="6" r="P1778">
        <v>32</v>
      </c>
      <c s="10" r="Q1778">
        <v>-1</v>
      </c>
      <c s="28" r="R1778">
        <v>-26.06</v>
      </c>
      <c s="28" r="S1778">
        <v>695.07</v>
      </c>
      <c s="10" r="T1778"/>
      <c s="20" r="U1778">
        <f>X1778*32</f>
        <v>715.2</v>
      </c>
      <c s="29" r="V1778">
        <f>IF((U1778=0),0,(S1778/U1778))</f>
        <v>0.971854026845638</v>
      </c>
      <c s="28" r="X1778">
        <f>(AA1778+AB1778)*AC1778</f>
        <v>22.35</v>
      </c>
      <c s="10" r="Y1778"/>
      <c s="22" r="AA1778">
        <v>14.86</v>
      </c>
      <c s="22" r="AB1778">
        <v>7.49</v>
      </c>
      <c s="22" r="AC1778">
        <v>1</v>
      </c>
      <c s="22" r="AD1778">
        <v>0.971861</v>
      </c>
    </row>
    <row customHeight="1" r="1779" ht="12.0">
      <c s="13" r="A1779">
        <v>41349.0416666667</v>
      </c>
      <c s="16" r="B1779">
        <v>41349.0416666667</v>
      </c>
      <c s="13" r="C1779">
        <f>A1779+TIME(5,0,0)</f>
        <v>41349.25</v>
      </c>
      <c s="17" r="D1779">
        <f>DATE(YEAR(C1779),MONTH(C1779),DAY(C1779))</f>
        <v>41349</v>
      </c>
      <c s="18" r="E1779">
        <f>HOUR(C1779)</f>
        <v>6</v>
      </c>
      <c t="str" s="18" r="F1779">
        <f>CONCATENATE("LMsched:",(H1779*1000))</f>
        <v>LMsched:32000</v>
      </c>
      <c s="11" r="G1779">
        <v>32</v>
      </c>
      <c s="6" r="H1779">
        <v>32</v>
      </c>
      <c s="25" r="I1779">
        <v>0</v>
      </c>
      <c t="str" s="18" r="J1779">
        <f>CONCATENATE("LMbid:",(G1779*1000))</f>
        <v>LMbid:32000</v>
      </c>
      <c t="str" s="18" r="K1779">
        <f>CONCATENATE("LMUnscheduled:",(I1779*1000))</f>
        <v>LMUnscheduled:0</v>
      </c>
      <c t="str" s="18" r="L1779">
        <f>CONCATENATE("LMPlanned:",(N1779*1000))</f>
        <v>LMPlanned:0</v>
      </c>
      <c t="str" s="18" r="M1779">
        <f>CONCATENATE("LMSettled:",(P1779*1000))</f>
        <v>LMSettled:32000</v>
      </c>
      <c s="25" r="N1779">
        <v>0</v>
      </c>
      <c s="24" r="O1779"/>
      <c s="6" r="P1779">
        <v>32</v>
      </c>
      <c s="10" r="Q1779">
        <v>-2</v>
      </c>
      <c s="28" r="R1779">
        <v>-64.58</v>
      </c>
      <c s="28" r="S1779">
        <v>799.76</v>
      </c>
      <c s="10" r="T1779"/>
      <c s="20" r="U1779">
        <f>X1779*32</f>
        <v>818.56</v>
      </c>
      <c s="29" r="V1779">
        <f>IF((U1779=0),0,(S1779/U1779))</f>
        <v>0.977032838154808</v>
      </c>
      <c s="28" r="X1779">
        <f>(AA1779+AB1779)*AC1779</f>
        <v>25.58</v>
      </c>
      <c s="10" r="Y1779"/>
      <c s="22" r="AA1779">
        <v>22.61</v>
      </c>
      <c s="22" r="AB1779">
        <v>2.97</v>
      </c>
      <c s="22" r="AC1779">
        <v>1</v>
      </c>
      <c s="22" r="AD1779">
        <v>0.977027</v>
      </c>
    </row>
    <row customHeight="1" r="1780" ht="12.0">
      <c s="13" r="A1780">
        <v>41349.0833333333</v>
      </c>
      <c s="16" r="B1780">
        <v>41349.0833333333</v>
      </c>
      <c s="13" r="C1780">
        <f>A1780+TIME(5,0,0)</f>
        <v>41349.2916666667</v>
      </c>
      <c s="17" r="D1780">
        <f>DATE(YEAR(C1780),MONTH(C1780),DAY(C1780))</f>
        <v>41349</v>
      </c>
      <c s="18" r="E1780">
        <f>HOUR(C1780)</f>
        <v>7</v>
      </c>
      <c t="str" s="18" r="F1780">
        <f>CONCATENATE("LMsched:",(H1780*1000))</f>
        <v>LMsched:32000</v>
      </c>
      <c s="11" r="G1780">
        <v>32</v>
      </c>
      <c s="6" r="H1780">
        <v>32</v>
      </c>
      <c s="25" r="I1780">
        <v>0</v>
      </c>
      <c t="str" s="18" r="J1780">
        <f>CONCATENATE("LMbid:",(G1780*1000))</f>
        <v>LMbid:32000</v>
      </c>
      <c t="str" s="18" r="K1780">
        <f>CONCATENATE("LMUnscheduled:",(I1780*1000))</f>
        <v>LMUnscheduled:0</v>
      </c>
      <c t="str" s="18" r="L1780">
        <f>CONCATENATE("LMPlanned:",(N1780*1000))</f>
        <v>LMPlanned:0</v>
      </c>
      <c t="str" s="18" r="M1780">
        <f>CONCATENATE("LMSettled:",(P1780*1000))</f>
        <v>LMSettled:32000</v>
      </c>
      <c s="25" r="N1780">
        <v>0</v>
      </c>
      <c s="24" r="O1780"/>
      <c s="6" r="P1780">
        <v>32</v>
      </c>
      <c s="10" r="Q1780">
        <v>0</v>
      </c>
      <c s="28" r="R1780">
        <v>0</v>
      </c>
      <c s="28" r="S1780">
        <v>954.72</v>
      </c>
      <c s="10" r="T1780"/>
      <c s="20" r="U1780">
        <f>X1780*32</f>
        <v>984.64</v>
      </c>
      <c s="29" r="V1780">
        <f>IF((U1780=0),0,(S1780/U1780))</f>
        <v>0.969613259668508</v>
      </c>
      <c s="28" r="X1780">
        <f>(AA1780+AB1780)*AC1780</f>
        <v>30.77</v>
      </c>
      <c s="10" r="Y1780"/>
      <c s="22" r="AA1780">
        <v>27.54</v>
      </c>
      <c s="22" r="AB1780">
        <v>3.23</v>
      </c>
      <c s="22" r="AC1780">
        <v>1</v>
      </c>
      <c s="22" r="AD1780">
        <v>0.969614</v>
      </c>
    </row>
    <row customHeight="1" r="1781" ht="12.0">
      <c s="13" r="A1781">
        <v>41349.125</v>
      </c>
      <c s="16" r="B1781">
        <v>41349.125</v>
      </c>
      <c s="13" r="C1781">
        <f>A1781+TIME(5,0,0)</f>
        <v>41349.3333333333</v>
      </c>
      <c s="17" r="D1781">
        <f>DATE(YEAR(C1781),MONTH(C1781),DAY(C1781))</f>
        <v>41349</v>
      </c>
      <c s="18" r="E1781">
        <f>HOUR(C1781)</f>
        <v>8</v>
      </c>
      <c t="str" s="18" r="F1781">
        <f>CONCATENATE("LMsched:",(H1781*1000))</f>
        <v>LMsched:32000</v>
      </c>
      <c s="11" r="G1781">
        <v>32</v>
      </c>
      <c s="6" r="H1781">
        <v>32</v>
      </c>
      <c s="25" r="I1781">
        <v>0</v>
      </c>
      <c t="str" s="18" r="J1781">
        <f>CONCATENATE("LMbid:",(G1781*1000))</f>
        <v>LMbid:32000</v>
      </c>
      <c t="str" s="18" r="K1781">
        <f>CONCATENATE("LMUnscheduled:",(I1781*1000))</f>
        <v>LMUnscheduled:0</v>
      </c>
      <c t="str" s="18" r="L1781">
        <f>CONCATENATE("LMPlanned:",(N1781*1000))</f>
        <v>LMPlanned:0</v>
      </c>
      <c t="str" s="18" r="M1781">
        <f>CONCATENATE("LMSettled:",(P1781*1000))</f>
        <v>LMSettled:32000</v>
      </c>
      <c s="25" r="N1781">
        <v>0</v>
      </c>
      <c s="24" r="O1781"/>
      <c s="6" r="P1781">
        <v>32</v>
      </c>
      <c s="10" r="Q1781">
        <v>-2</v>
      </c>
      <c s="28" r="R1781">
        <v>-60.32</v>
      </c>
      <c s="28" r="S1781">
        <v>684.83</v>
      </c>
      <c s="10" r="T1781"/>
      <c s="20" r="U1781">
        <f>X1781*32</f>
        <v>709.44</v>
      </c>
      <c s="29" r="V1781">
        <f>IF((U1781=0),0,(S1781/U1781))</f>
        <v>0.965310667568787</v>
      </c>
      <c s="28" r="X1781">
        <f>(AA1781+AB1781)*AC1781</f>
        <v>22.17</v>
      </c>
      <c s="10" r="Y1781"/>
      <c s="22" r="AA1781">
        <v>20.09</v>
      </c>
      <c s="22" r="AB1781">
        <v>2.08</v>
      </c>
      <c s="22" r="AC1781">
        <v>1</v>
      </c>
      <c s="22" r="AD1781">
        <v>0.965315</v>
      </c>
    </row>
    <row customHeight="1" r="1782" ht="12.0">
      <c s="13" r="A1782">
        <v>41349.1666666667</v>
      </c>
      <c s="16" r="B1782">
        <v>41349.1666666667</v>
      </c>
      <c s="13" r="C1782">
        <f>A1782+TIME(5,0,0)</f>
        <v>41349.375</v>
      </c>
      <c s="17" r="D1782">
        <f>DATE(YEAR(C1782),MONTH(C1782),DAY(C1782))</f>
        <v>41349</v>
      </c>
      <c s="18" r="E1782">
        <f>HOUR(C1782)</f>
        <v>9</v>
      </c>
      <c t="str" s="18" r="F1782">
        <f>CONCATENATE("LMsched:",(H1782*1000))</f>
        <v>LMsched:32000</v>
      </c>
      <c s="11" r="G1782">
        <v>32</v>
      </c>
      <c s="6" r="H1782">
        <v>32</v>
      </c>
      <c s="25" r="I1782">
        <v>0</v>
      </c>
      <c t="str" s="18" r="J1782">
        <f>CONCATENATE("LMbid:",(G1782*1000))</f>
        <v>LMbid:32000</v>
      </c>
      <c t="str" s="18" r="K1782">
        <f>CONCATENATE("LMUnscheduled:",(I1782*1000))</f>
        <v>LMUnscheduled:0</v>
      </c>
      <c t="str" s="18" r="L1782">
        <f>CONCATENATE("LMPlanned:",(N1782*1000))</f>
        <v>LMPlanned:0</v>
      </c>
      <c t="str" s="18" r="M1782">
        <f>CONCATENATE("LMSettled:",(P1782*1000))</f>
        <v>LMSettled:32000</v>
      </c>
      <c s="25" r="N1782">
        <v>0</v>
      </c>
      <c s="24" r="O1782"/>
      <c s="6" r="P1782">
        <v>32</v>
      </c>
      <c s="10" r="Q1782">
        <v>-2</v>
      </c>
      <c s="28" r="R1782">
        <v>-58.1</v>
      </c>
      <c s="28" r="S1782">
        <v>821.93</v>
      </c>
      <c s="10" r="T1782"/>
      <c s="20" r="U1782">
        <f>X1782*32</f>
        <v>847.04</v>
      </c>
      <c s="29" r="V1782">
        <f>IF((U1782=0),0,(S1782/U1782))</f>
        <v>0.970355591235361</v>
      </c>
      <c s="28" r="X1782">
        <f>(AA1782+AB1782)*AC1782</f>
        <v>26.47</v>
      </c>
      <c s="10" r="Y1782"/>
      <c s="22" r="AA1782">
        <v>15.77</v>
      </c>
      <c s="22" r="AB1782">
        <v>10.7</v>
      </c>
      <c s="22" r="AC1782">
        <v>1</v>
      </c>
      <c s="22" r="AD1782">
        <v>0.970353</v>
      </c>
    </row>
    <row customHeight="1" r="1783" ht="12.0">
      <c s="13" r="A1783">
        <v>41349.2083333333</v>
      </c>
      <c s="16" r="B1783">
        <v>41349.2083333333</v>
      </c>
      <c s="13" r="C1783">
        <f>A1783+TIME(5,0,0)</f>
        <v>41349.4166666667</v>
      </c>
      <c s="17" r="D1783">
        <f>DATE(YEAR(C1783),MONTH(C1783),DAY(C1783))</f>
        <v>41349</v>
      </c>
      <c s="18" r="E1783">
        <f>HOUR(C1783)</f>
        <v>10</v>
      </c>
      <c t="str" s="18" r="F1783">
        <f>CONCATENATE("LMsched:",(H1783*1000))</f>
        <v>LMsched:32000</v>
      </c>
      <c s="11" r="G1783">
        <v>32</v>
      </c>
      <c s="6" r="H1783">
        <v>32</v>
      </c>
      <c s="25" r="I1783">
        <v>0</v>
      </c>
      <c t="str" s="18" r="J1783">
        <f>CONCATENATE("LMbid:",(G1783*1000))</f>
        <v>LMbid:32000</v>
      </c>
      <c t="str" s="18" r="K1783">
        <f>CONCATENATE("LMUnscheduled:",(I1783*1000))</f>
        <v>LMUnscheduled:0</v>
      </c>
      <c t="str" s="18" r="L1783">
        <f>CONCATENATE("LMPlanned:",(N1783*1000))</f>
        <v>LMPlanned:0</v>
      </c>
      <c t="str" s="18" r="M1783">
        <f>CONCATENATE("LMSettled:",(P1783*1000))</f>
        <v>LMSettled:32000</v>
      </c>
      <c s="25" r="N1783">
        <v>0</v>
      </c>
      <c s="24" r="O1783"/>
      <c s="6" r="P1783">
        <v>32</v>
      </c>
      <c s="10" r="Q1783">
        <v>-1</v>
      </c>
      <c s="28" r="R1783">
        <v>-30.45</v>
      </c>
      <c s="28" r="S1783">
        <v>621.74</v>
      </c>
      <c s="10" r="T1783"/>
      <c s="20" r="U1783">
        <f>X1783*32</f>
        <v>685.44</v>
      </c>
      <c s="29" r="V1783">
        <f>IF((U1783=0),0,(S1783/U1783))</f>
        <v>0.907066993464052</v>
      </c>
      <c s="28" r="X1783">
        <f>(AA1783+AB1783)*AC1783</f>
        <v>21.42</v>
      </c>
      <c s="10" r="Y1783"/>
      <c s="22" r="AA1783">
        <v>19.52</v>
      </c>
      <c s="22" r="AB1783">
        <v>1.9</v>
      </c>
      <c s="22" r="AC1783">
        <v>1</v>
      </c>
      <c s="22" r="AD1783">
        <v>0.907069</v>
      </c>
    </row>
    <row customHeight="1" r="1784" ht="12.0">
      <c s="13" r="A1784">
        <v>41349.25</v>
      </c>
      <c s="16" r="B1784">
        <v>41349.25</v>
      </c>
      <c s="13" r="C1784">
        <f>A1784+TIME(5,0,0)</f>
        <v>41349.4583333333</v>
      </c>
      <c s="17" r="D1784">
        <f>DATE(YEAR(C1784),MONTH(C1784),DAY(C1784))</f>
        <v>41349</v>
      </c>
      <c s="18" r="E1784">
        <f>HOUR(C1784)</f>
        <v>11</v>
      </c>
      <c t="str" s="18" r="F1784">
        <f>CONCATENATE("LMsched:",(H1784*1000))</f>
        <v>LMsched:32000</v>
      </c>
      <c s="11" r="G1784">
        <v>32</v>
      </c>
      <c s="6" r="H1784">
        <v>32</v>
      </c>
      <c s="25" r="I1784">
        <v>0</v>
      </c>
      <c t="str" s="18" r="J1784">
        <f>CONCATENATE("LMbid:",(G1784*1000))</f>
        <v>LMbid:32000</v>
      </c>
      <c t="str" s="18" r="K1784">
        <f>CONCATENATE("LMUnscheduled:",(I1784*1000))</f>
        <v>LMUnscheduled:0</v>
      </c>
      <c t="str" s="18" r="L1784">
        <f>CONCATENATE("LMPlanned:",(N1784*1000))</f>
        <v>LMPlanned:0</v>
      </c>
      <c t="str" s="18" r="M1784">
        <f>CONCATENATE("LMSettled:",(P1784*1000))</f>
        <v>LMSettled:32000</v>
      </c>
      <c s="25" r="N1784">
        <v>0</v>
      </c>
      <c s="24" r="O1784"/>
      <c s="6" r="P1784">
        <v>32</v>
      </c>
      <c s="10" r="Q1784">
        <v>-1</v>
      </c>
      <c s="28" r="R1784">
        <v>-30.63</v>
      </c>
      <c s="28" r="S1784">
        <v>767.17</v>
      </c>
      <c s="10" r="T1784"/>
      <c s="20" r="U1784">
        <f>X1784*32</f>
        <v>810.24</v>
      </c>
      <c s="29" r="V1784">
        <f>IF((U1784=0),0,(S1784/U1784))</f>
        <v>0.946842910742496</v>
      </c>
      <c s="28" r="X1784">
        <f>(AA1784+AB1784)*AC1784</f>
        <v>25.32</v>
      </c>
      <c s="10" r="Y1784"/>
      <c s="22" r="AA1784">
        <v>21.14</v>
      </c>
      <c s="22" r="AB1784">
        <v>4.18</v>
      </c>
      <c s="22" r="AC1784">
        <v>1</v>
      </c>
      <c s="22" r="AD1784">
        <v>0.946849</v>
      </c>
    </row>
    <row customHeight="1" r="1785" ht="12.0">
      <c s="13" r="A1785">
        <v>41349.2916666667</v>
      </c>
      <c s="16" r="B1785">
        <v>41349.2916666667</v>
      </c>
      <c s="13" r="C1785">
        <f>A1785+TIME(5,0,0)</f>
        <v>41349.5</v>
      </c>
      <c s="17" r="D1785">
        <f>DATE(YEAR(C1785),MONTH(C1785),DAY(C1785))</f>
        <v>41349</v>
      </c>
      <c s="18" r="E1785">
        <f>HOUR(C1785)</f>
        <v>12</v>
      </c>
      <c t="str" s="18" r="F1785">
        <f>CONCATENATE("LMsched:",(H1785*1000))</f>
        <v>LMsched:32000</v>
      </c>
      <c s="11" r="G1785">
        <v>32</v>
      </c>
      <c s="6" r="H1785">
        <v>32</v>
      </c>
      <c s="25" r="I1785">
        <v>0</v>
      </c>
      <c t="str" s="18" r="J1785">
        <f>CONCATENATE("LMbid:",(G1785*1000))</f>
        <v>LMbid:32000</v>
      </c>
      <c t="str" s="18" r="K1785">
        <f>CONCATENATE("LMUnscheduled:",(I1785*1000))</f>
        <v>LMUnscheduled:0</v>
      </c>
      <c t="str" s="18" r="L1785">
        <f>CONCATENATE("LMPlanned:",(N1785*1000))</f>
        <v>LMPlanned:0</v>
      </c>
      <c t="str" s="18" r="M1785">
        <f>CONCATENATE("LMSettled:",(P1785*1000))</f>
        <v>LMSettled:32000</v>
      </c>
      <c s="25" r="N1785">
        <v>0</v>
      </c>
      <c s="24" r="O1785"/>
      <c s="6" r="P1785">
        <v>32</v>
      </c>
      <c s="10" r="Q1785">
        <v>-1</v>
      </c>
      <c s="28" r="R1785">
        <v>-29.76</v>
      </c>
      <c s="28" r="S1785">
        <v>830.21</v>
      </c>
      <c s="10" r="T1785"/>
      <c s="20" r="U1785">
        <f>X1785*32</f>
        <v>858.24</v>
      </c>
      <c s="29" r="V1785">
        <f>IF((U1785=0),0,(S1785/U1785))</f>
        <v>0.967340137956749</v>
      </c>
      <c s="28" r="X1785">
        <f>(AA1785+AB1785)*AC1785</f>
        <v>26.82</v>
      </c>
      <c s="10" r="Y1785"/>
      <c s="22" r="AA1785">
        <v>21.57</v>
      </c>
      <c s="22" r="AB1785">
        <v>5.25</v>
      </c>
      <c s="22" r="AC1785">
        <v>1</v>
      </c>
      <c s="22" r="AD1785">
        <v>0.96734</v>
      </c>
    </row>
    <row customHeight="1" r="1786" ht="12.0">
      <c s="13" r="A1786">
        <v>41349.3333333333</v>
      </c>
      <c s="16" r="B1786">
        <v>41349.3333333333</v>
      </c>
      <c s="13" r="C1786">
        <f>A1786+TIME(5,0,0)</f>
        <v>41349.5416666667</v>
      </c>
      <c s="17" r="D1786">
        <f>DATE(YEAR(C1786),MONTH(C1786),DAY(C1786))</f>
        <v>41349</v>
      </c>
      <c s="18" r="E1786">
        <f>HOUR(C1786)</f>
        <v>13</v>
      </c>
      <c t="str" s="18" r="F1786">
        <f>CONCATENATE("LMsched:",(H1786*1000))</f>
        <v>LMsched:32000</v>
      </c>
      <c s="11" r="G1786">
        <v>32</v>
      </c>
      <c s="6" r="H1786">
        <v>32</v>
      </c>
      <c s="25" r="I1786">
        <v>0</v>
      </c>
      <c t="str" s="18" r="J1786">
        <f>CONCATENATE("LMbid:",(G1786*1000))</f>
        <v>LMbid:32000</v>
      </c>
      <c t="str" s="18" r="K1786">
        <f>CONCATENATE("LMUnscheduled:",(I1786*1000))</f>
        <v>LMUnscheduled:0</v>
      </c>
      <c t="str" s="18" r="L1786">
        <f>CONCATENATE("LMPlanned:",(N1786*1000))</f>
        <v>LMPlanned:0</v>
      </c>
      <c t="str" s="18" r="M1786">
        <f>CONCATENATE("LMSettled:",(P1786*1000))</f>
        <v>LMSettled:32000</v>
      </c>
      <c s="25" r="N1786">
        <v>0</v>
      </c>
      <c s="24" r="O1786"/>
      <c s="6" r="P1786">
        <v>32</v>
      </c>
      <c s="10" r="Q1786">
        <v>-1</v>
      </c>
      <c s="28" r="R1786">
        <v>-31.79</v>
      </c>
      <c s="28" r="S1786">
        <v>958.9</v>
      </c>
      <c s="10" r="T1786"/>
      <c s="20" r="U1786">
        <f>X1786*32</f>
        <v>1005.76</v>
      </c>
      <c s="29" r="V1786">
        <f>IF((U1786=0),0,(S1786/U1786))</f>
        <v>0.953408367801464</v>
      </c>
      <c s="28" r="X1786">
        <f>(AA1786+AB1786)*AC1786</f>
        <v>31.43</v>
      </c>
      <c s="10" r="Y1786"/>
      <c s="22" r="AA1786">
        <v>28.19</v>
      </c>
      <c s="22" r="AB1786">
        <v>3.24</v>
      </c>
      <c s="22" r="AC1786">
        <v>1</v>
      </c>
      <c s="22" r="AD1786">
        <v>0.95341</v>
      </c>
    </row>
    <row customHeight="1" r="1787" ht="12.0">
      <c s="13" r="A1787">
        <v>41349.375</v>
      </c>
      <c s="16" r="B1787">
        <v>41349.375</v>
      </c>
      <c s="13" r="C1787">
        <f>A1787+TIME(5,0,0)</f>
        <v>41349.5833333333</v>
      </c>
      <c s="17" r="D1787">
        <f>DATE(YEAR(C1787),MONTH(C1787),DAY(C1787))</f>
        <v>41349</v>
      </c>
      <c s="18" r="E1787">
        <f>HOUR(C1787)</f>
        <v>14</v>
      </c>
      <c t="str" s="18" r="F1787">
        <f>CONCATENATE("LMsched:",(H1787*1000))</f>
        <v>LMsched:32000</v>
      </c>
      <c s="11" r="G1787">
        <v>32</v>
      </c>
      <c s="6" r="H1787">
        <v>32</v>
      </c>
      <c s="25" r="I1787">
        <v>0</v>
      </c>
      <c t="str" s="18" r="J1787">
        <f>CONCATENATE("LMbid:",(G1787*1000))</f>
        <v>LMbid:32000</v>
      </c>
      <c t="str" s="18" r="K1787">
        <f>CONCATENATE("LMUnscheduled:",(I1787*1000))</f>
        <v>LMUnscheduled:0</v>
      </c>
      <c t="str" s="18" r="L1787">
        <f>CONCATENATE("LMPlanned:",(N1787*1000))</f>
        <v>LMPlanned:0</v>
      </c>
      <c t="str" s="18" r="M1787">
        <f>CONCATENATE("LMSettled:",(P1787*1000))</f>
        <v>LMSettled:32000</v>
      </c>
      <c s="25" r="N1787">
        <v>0</v>
      </c>
      <c s="24" r="O1787"/>
      <c s="6" r="P1787">
        <v>32</v>
      </c>
      <c s="10" r="Q1787">
        <v>-2</v>
      </c>
      <c s="28" r="R1787">
        <v>-114.24</v>
      </c>
      <c s="28" r="S1787">
        <v>2285.51</v>
      </c>
      <c s="10" r="T1787"/>
      <c s="20" r="U1787">
        <f>X1787*32</f>
        <v>2539.2</v>
      </c>
      <c s="29" r="V1787">
        <f>IF((U1787=0),0,(S1787/U1787))</f>
        <v>0.900090579710145</v>
      </c>
      <c s="28" r="X1787">
        <f>(AA1787+AB1787)*AC1787</f>
        <v>79.35</v>
      </c>
      <c s="10" r="Y1787"/>
      <c s="22" r="AA1787">
        <v>75.09</v>
      </c>
      <c s="22" r="AB1787">
        <v>4.26</v>
      </c>
      <c s="22" r="AC1787">
        <v>1</v>
      </c>
      <c s="22" r="AD1787">
        <v>0.900089</v>
      </c>
    </row>
    <row customHeight="1" r="1788" ht="12.0">
      <c s="13" r="A1788">
        <v>41349.4166666667</v>
      </c>
      <c s="16" r="B1788">
        <v>41349.4166666667</v>
      </c>
      <c s="13" r="C1788">
        <f>A1788+TIME(5,0,0)</f>
        <v>41349.625</v>
      </c>
      <c s="17" r="D1788">
        <f>DATE(YEAR(C1788),MONTH(C1788),DAY(C1788))</f>
        <v>41349</v>
      </c>
      <c s="18" r="E1788">
        <f>HOUR(C1788)</f>
        <v>15</v>
      </c>
      <c t="str" s="18" r="F1788">
        <f>CONCATENATE("LMsched:",(H1788*1000))</f>
        <v>LMsched:32000</v>
      </c>
      <c s="11" r="G1788">
        <v>32</v>
      </c>
      <c s="6" r="H1788">
        <v>32</v>
      </c>
      <c s="25" r="I1788">
        <v>0</v>
      </c>
      <c t="str" s="18" r="J1788">
        <f>CONCATENATE("LMbid:",(G1788*1000))</f>
        <v>LMbid:32000</v>
      </c>
      <c t="str" s="18" r="K1788">
        <f>CONCATENATE("LMUnscheduled:",(I1788*1000))</f>
        <v>LMUnscheduled:0</v>
      </c>
      <c t="str" s="18" r="L1788">
        <f>CONCATENATE("LMPlanned:",(N1788*1000))</f>
        <v>LMPlanned:0</v>
      </c>
      <c t="str" s="18" r="M1788">
        <f>CONCATENATE("LMSettled:",(P1788*1000))</f>
        <v>LMSettled:32000</v>
      </c>
      <c s="25" r="N1788">
        <v>0</v>
      </c>
      <c s="24" r="O1788"/>
      <c s="6" r="P1788">
        <v>32</v>
      </c>
      <c s="10" r="Q1788">
        <v>0</v>
      </c>
      <c s="28" r="R1788">
        <v>0</v>
      </c>
      <c s="28" r="S1788">
        <v>1361.76</v>
      </c>
      <c s="10" r="T1788"/>
      <c s="20" r="U1788">
        <f>X1788*32</f>
        <v>1499.52</v>
      </c>
      <c s="29" r="V1788">
        <f>IF((U1788=0),0,(S1788/U1788))</f>
        <v>0.908130601792574</v>
      </c>
      <c s="28" r="X1788">
        <f>(AA1788+AB1788)*AC1788</f>
        <v>46.86</v>
      </c>
      <c s="10" r="Y1788"/>
      <c s="22" r="AA1788">
        <v>44.75</v>
      </c>
      <c s="22" r="AB1788">
        <v>2.11</v>
      </c>
      <c s="22" r="AC1788">
        <v>1</v>
      </c>
      <c s="22" r="AD1788">
        <v>0.908132</v>
      </c>
    </row>
    <row customHeight="1" r="1789" ht="12.0">
      <c s="13" r="A1789">
        <v>41349.4583333333</v>
      </c>
      <c s="16" r="B1789">
        <v>41349.4583333333</v>
      </c>
      <c s="13" r="C1789">
        <f>A1789+TIME(5,0,0)</f>
        <v>41349.6666666667</v>
      </c>
      <c s="17" r="D1789">
        <f>DATE(YEAR(C1789),MONTH(C1789),DAY(C1789))</f>
        <v>41349</v>
      </c>
      <c s="18" r="E1789">
        <f>HOUR(C1789)</f>
        <v>16</v>
      </c>
      <c t="str" s="18" r="F1789">
        <f>CONCATENATE("LMsched:",(H1789*1000))</f>
        <v>LMsched:32000</v>
      </c>
      <c s="11" r="G1789">
        <v>32</v>
      </c>
      <c s="6" r="H1789">
        <v>32</v>
      </c>
      <c s="25" r="I1789">
        <v>0</v>
      </c>
      <c t="str" s="18" r="J1789">
        <f>CONCATENATE("LMbid:",(G1789*1000))</f>
        <v>LMbid:32000</v>
      </c>
      <c t="str" s="18" r="K1789">
        <f>CONCATENATE("LMUnscheduled:",(I1789*1000))</f>
        <v>LMUnscheduled:0</v>
      </c>
      <c t="str" s="18" r="L1789">
        <f>CONCATENATE("LMPlanned:",(N1789*1000))</f>
        <v>LMPlanned:0</v>
      </c>
      <c t="str" s="18" r="M1789">
        <f>CONCATENATE("LMSettled:",(P1789*1000))</f>
        <v>LMSettled:32000</v>
      </c>
      <c s="25" r="N1789">
        <v>0</v>
      </c>
      <c s="24" r="O1789"/>
      <c s="6" r="P1789">
        <v>32</v>
      </c>
      <c s="10" r="Q1789">
        <v>-3</v>
      </c>
      <c s="28" r="R1789">
        <v>-150.99</v>
      </c>
      <c s="28" r="S1789">
        <v>1563.79</v>
      </c>
      <c s="10" r="T1789"/>
      <c s="20" r="U1789">
        <f>X1789*32</f>
        <v>1654.08</v>
      </c>
      <c s="29" r="V1789">
        <f>IF((U1789=0),0,(S1789/U1789))</f>
        <v>0.945413764751402</v>
      </c>
      <c s="28" r="X1789">
        <f>(AA1789+AB1789)*AC1789</f>
        <v>51.69</v>
      </c>
      <c s="10" r="Y1789"/>
      <c s="22" r="AA1789">
        <v>49.2</v>
      </c>
      <c s="22" r="AB1789">
        <v>2.49</v>
      </c>
      <c s="22" r="AC1789">
        <v>1</v>
      </c>
      <c s="22" r="AD1789">
        <v>0.945413</v>
      </c>
    </row>
    <row customHeight="1" r="1790" ht="12.0">
      <c s="13" r="A1790">
        <v>41349.5</v>
      </c>
      <c s="16" r="B1790">
        <v>41349.5</v>
      </c>
      <c s="13" r="C1790">
        <f>A1790+TIME(5,0,0)</f>
        <v>41349.7083333333</v>
      </c>
      <c s="17" r="D1790">
        <f>DATE(YEAR(C1790),MONTH(C1790),DAY(C1790))</f>
        <v>41349</v>
      </c>
      <c s="18" r="E1790">
        <f>HOUR(C1790)</f>
        <v>17</v>
      </c>
      <c t="str" s="18" r="F1790">
        <f>CONCATENATE("LMsched:",(H1790*1000))</f>
        <v>LMsched:32000</v>
      </c>
      <c s="11" r="G1790">
        <v>32</v>
      </c>
      <c s="6" r="H1790">
        <v>32</v>
      </c>
      <c s="25" r="I1790">
        <v>0</v>
      </c>
      <c t="str" s="18" r="J1790">
        <f>CONCATENATE("LMbid:",(G1790*1000))</f>
        <v>LMbid:32000</v>
      </c>
      <c t="str" s="18" r="K1790">
        <f>CONCATENATE("LMUnscheduled:",(I1790*1000))</f>
        <v>LMUnscheduled:0</v>
      </c>
      <c t="str" s="18" r="L1790">
        <f>CONCATENATE("LMPlanned:",(N1790*1000))</f>
        <v>LMPlanned:0</v>
      </c>
      <c t="str" s="18" r="M1790">
        <f>CONCATENATE("LMSettled:",(P1790*1000))</f>
        <v>LMSettled:32000</v>
      </c>
      <c s="25" r="N1790">
        <v>0</v>
      </c>
      <c s="24" r="O1790"/>
      <c s="6" r="P1790">
        <v>32</v>
      </c>
      <c s="10" r="Q1790">
        <v>0</v>
      </c>
      <c s="28" r="R1790">
        <v>0</v>
      </c>
      <c s="28" r="S1790">
        <v>1363.74</v>
      </c>
      <c s="10" r="T1790"/>
      <c s="20" r="U1790">
        <f>X1790*32</f>
        <v>1454.72</v>
      </c>
      <c s="29" r="V1790">
        <f>IF((U1790=0),0,(S1790/U1790))</f>
        <v>0.937458754949406</v>
      </c>
      <c s="28" r="X1790">
        <f>(AA1790+AB1790)*AC1790</f>
        <v>45.46</v>
      </c>
      <c s="10" r="Y1790"/>
      <c s="22" r="AA1790">
        <v>40.66</v>
      </c>
      <c s="22" r="AB1790">
        <v>4.8</v>
      </c>
      <c s="22" r="AC1790">
        <v>1</v>
      </c>
      <c s="22" r="AD1790">
        <v>0.93746</v>
      </c>
    </row>
    <row customHeight="1" r="1791" ht="12.0">
      <c s="13" r="A1791">
        <v>41349.5416666667</v>
      </c>
      <c s="16" r="B1791">
        <v>41349.5416666667</v>
      </c>
      <c s="13" r="C1791">
        <f>A1791+TIME(5,0,0)</f>
        <v>41349.75</v>
      </c>
      <c s="17" r="D1791">
        <f>DATE(YEAR(C1791),MONTH(C1791),DAY(C1791))</f>
        <v>41349</v>
      </c>
      <c s="18" r="E1791">
        <f>HOUR(C1791)</f>
        <v>18</v>
      </c>
      <c t="str" s="18" r="F1791">
        <f>CONCATENATE("LMsched:",(H1791*1000))</f>
        <v>LMsched:32000</v>
      </c>
      <c s="11" r="G1791">
        <v>32</v>
      </c>
      <c s="6" r="H1791">
        <v>32</v>
      </c>
      <c s="25" r="I1791">
        <v>0</v>
      </c>
      <c t="str" s="18" r="J1791">
        <f>CONCATENATE("LMbid:",(G1791*1000))</f>
        <v>LMbid:32000</v>
      </c>
      <c t="str" s="18" r="K1791">
        <f>CONCATENATE("LMUnscheduled:",(I1791*1000))</f>
        <v>LMUnscheduled:0</v>
      </c>
      <c t="str" s="18" r="L1791">
        <f>CONCATENATE("LMPlanned:",(N1791*1000))</f>
        <v>LMPlanned:0</v>
      </c>
      <c t="str" s="18" r="M1791">
        <f>CONCATENATE("LMSettled:",(P1791*1000))</f>
        <v>LMSettled:32000</v>
      </c>
      <c s="25" r="N1791">
        <v>0</v>
      </c>
      <c s="24" r="O1791"/>
      <c s="6" r="P1791">
        <v>32</v>
      </c>
      <c s="10" r="Q1791">
        <v>-1</v>
      </c>
      <c s="28" r="R1791">
        <v>-35.27</v>
      </c>
      <c s="28" r="S1791">
        <v>1052.41</v>
      </c>
      <c s="10" r="T1791"/>
      <c s="20" r="U1791">
        <f>X1791*32</f>
        <v>1085.44</v>
      </c>
      <c s="29" r="V1791">
        <f>IF((U1791=0),0,(S1791/U1791))</f>
        <v>0.969569943985849</v>
      </c>
      <c s="28" r="X1791">
        <f>(AA1791+AB1791)*AC1791</f>
        <v>33.92</v>
      </c>
      <c s="10" r="Y1791"/>
      <c s="22" r="AA1791">
        <v>25.81</v>
      </c>
      <c s="22" r="AB1791">
        <v>8.11</v>
      </c>
      <c s="22" r="AC1791">
        <v>1</v>
      </c>
      <c s="22" r="AD1791">
        <v>0.969573</v>
      </c>
    </row>
    <row customHeight="1" r="1792" ht="12.0">
      <c s="13" r="A1792">
        <v>41349.5833333333</v>
      </c>
      <c s="16" r="B1792">
        <v>41349.5833333333</v>
      </c>
      <c s="13" r="C1792">
        <f>A1792+TIME(5,0,0)</f>
        <v>41349.7916666667</v>
      </c>
      <c s="17" r="D1792">
        <f>DATE(YEAR(C1792),MONTH(C1792),DAY(C1792))</f>
        <v>41349</v>
      </c>
      <c s="18" r="E1792">
        <f>HOUR(C1792)</f>
        <v>19</v>
      </c>
      <c t="str" s="18" r="F1792">
        <f>CONCATENATE("LMsched:",(H1792*1000))</f>
        <v>LMsched:32000</v>
      </c>
      <c s="11" r="G1792">
        <v>32</v>
      </c>
      <c s="6" r="H1792">
        <v>32</v>
      </c>
      <c s="25" r="I1792">
        <v>0</v>
      </c>
      <c t="str" s="18" r="J1792">
        <f>CONCATENATE("LMbid:",(G1792*1000))</f>
        <v>LMbid:32000</v>
      </c>
      <c t="str" s="18" r="K1792">
        <f>CONCATENATE("LMUnscheduled:",(I1792*1000))</f>
        <v>LMUnscheduled:0</v>
      </c>
      <c t="str" s="18" r="L1792">
        <f>CONCATENATE("LMPlanned:",(N1792*1000))</f>
        <v>LMPlanned:0</v>
      </c>
      <c t="str" s="18" r="M1792">
        <f>CONCATENATE("LMSettled:",(P1792*1000))</f>
        <v>LMSettled:32000</v>
      </c>
      <c s="25" r="N1792">
        <v>0</v>
      </c>
      <c s="24" r="O1792"/>
      <c s="6" r="P1792">
        <v>32</v>
      </c>
      <c s="10" r="Q1792">
        <v>-1</v>
      </c>
      <c s="28" r="R1792">
        <v>-37.03</v>
      </c>
      <c s="28" r="S1792">
        <v>1306.26</v>
      </c>
      <c s="10" r="T1792"/>
      <c s="20" r="U1792">
        <f>X1792*32</f>
        <v>1341.76</v>
      </c>
      <c s="29" r="V1792">
        <f>IF((U1792=0),0,(S1792/U1792))</f>
        <v>0.973542213212497</v>
      </c>
      <c s="28" r="X1792">
        <f>(AA1792+AB1792)*AC1792</f>
        <v>41.93</v>
      </c>
      <c s="10" r="Y1792"/>
      <c s="22" r="AA1792">
        <v>32.04</v>
      </c>
      <c s="22" r="AB1792">
        <v>9.89</v>
      </c>
      <c s="22" r="AC1792">
        <v>1</v>
      </c>
      <c s="22" r="AD1792">
        <v>0.973543</v>
      </c>
    </row>
    <row customHeight="1" r="1793" ht="12.0">
      <c s="13" r="A1793">
        <v>41349.625</v>
      </c>
      <c s="16" r="B1793">
        <v>41349.625</v>
      </c>
      <c s="13" r="C1793">
        <f>A1793+TIME(5,0,0)</f>
        <v>41349.8333333333</v>
      </c>
      <c s="17" r="D1793">
        <f>DATE(YEAR(C1793),MONTH(C1793),DAY(C1793))</f>
        <v>41349</v>
      </c>
      <c s="18" r="E1793">
        <f>HOUR(C1793)</f>
        <v>20</v>
      </c>
      <c t="str" s="18" r="F1793">
        <f>CONCATENATE("LMsched:",(H1793*1000))</f>
        <v>LMsched:32000</v>
      </c>
      <c s="11" r="G1793">
        <v>32</v>
      </c>
      <c s="6" r="H1793">
        <v>32</v>
      </c>
      <c s="25" r="I1793">
        <v>0</v>
      </c>
      <c t="str" s="18" r="J1793">
        <f>CONCATENATE("LMbid:",(G1793*1000))</f>
        <v>LMbid:32000</v>
      </c>
      <c t="str" s="18" r="K1793">
        <f>CONCATENATE("LMUnscheduled:",(I1793*1000))</f>
        <v>LMUnscheduled:0</v>
      </c>
      <c t="str" s="18" r="L1793">
        <f>CONCATENATE("LMPlanned:",(N1793*1000))</f>
        <v>LMPlanned:0</v>
      </c>
      <c t="str" s="18" r="M1793">
        <f>CONCATENATE("LMSettled:",(P1793*1000))</f>
        <v>LMSettled:32000</v>
      </c>
      <c s="25" r="N1793">
        <v>0</v>
      </c>
      <c s="24" r="O1793"/>
      <c s="6" r="P1793">
        <v>32</v>
      </c>
      <c s="10" r="Q1793">
        <v>-1</v>
      </c>
      <c s="28" r="R1793">
        <v>-41.2</v>
      </c>
      <c s="28" r="S1793">
        <v>1695.13</v>
      </c>
      <c s="10" r="T1793"/>
      <c s="20" r="U1793">
        <f>X1793*32</f>
        <v>1733.12</v>
      </c>
      <c s="29" r="V1793">
        <f>IF((U1793=0),0,(S1793/U1793))</f>
        <v>0.978079994460857</v>
      </c>
      <c s="28" r="X1793">
        <f>(AA1793+AB1793)*AC1793</f>
        <v>54.16</v>
      </c>
      <c s="10" r="Y1793"/>
      <c s="22" r="AA1793">
        <v>44.94</v>
      </c>
      <c s="22" r="AB1793">
        <v>9.22</v>
      </c>
      <c s="22" r="AC1793">
        <v>1</v>
      </c>
      <c s="22" r="AD1793">
        <v>0.978081</v>
      </c>
    </row>
    <row customHeight="1" r="1794" ht="12.0">
      <c s="13" r="A1794">
        <v>41349.6666666667</v>
      </c>
      <c s="16" r="B1794">
        <v>41349.6666666667</v>
      </c>
      <c s="13" r="C1794">
        <f>A1794+TIME(5,0,0)</f>
        <v>41349.875</v>
      </c>
      <c s="17" r="D1794">
        <f>DATE(YEAR(C1794),MONTH(C1794),DAY(C1794))</f>
        <v>41349</v>
      </c>
      <c s="18" r="E1794">
        <f>HOUR(C1794)</f>
        <v>21</v>
      </c>
      <c t="str" s="18" r="F1794">
        <f>CONCATENATE("LMsched:",(H1794*1000))</f>
        <v>LMsched:32000</v>
      </c>
      <c s="11" r="G1794">
        <v>32</v>
      </c>
      <c s="6" r="H1794">
        <v>32</v>
      </c>
      <c s="25" r="I1794">
        <v>0</v>
      </c>
      <c t="str" s="18" r="J1794">
        <f>CONCATENATE("LMbid:",(G1794*1000))</f>
        <v>LMbid:32000</v>
      </c>
      <c t="str" s="18" r="K1794">
        <f>CONCATENATE("LMUnscheduled:",(I1794*1000))</f>
        <v>LMUnscheduled:0</v>
      </c>
      <c t="str" s="18" r="L1794">
        <f>CONCATENATE("LMPlanned:",(N1794*1000))</f>
        <v>LMPlanned:0</v>
      </c>
      <c t="str" s="18" r="M1794">
        <f>CONCATENATE("LMSettled:",(P1794*1000))</f>
        <v>LMSettled:32000</v>
      </c>
      <c s="25" r="N1794">
        <v>0</v>
      </c>
      <c s="24" r="O1794"/>
      <c s="6" r="P1794">
        <v>32</v>
      </c>
      <c s="10" r="Q1794">
        <v>-1</v>
      </c>
      <c s="28" r="R1794">
        <v>-32.22</v>
      </c>
      <c s="28" r="S1794">
        <v>779.99</v>
      </c>
      <c s="10" r="T1794"/>
      <c s="20" r="U1794">
        <f>X1794*32</f>
        <v>810.24</v>
      </c>
      <c s="29" r="V1794">
        <f>IF((U1794=0),0,(S1794/U1794))</f>
        <v>0.962665383096366</v>
      </c>
      <c s="28" r="X1794">
        <f>(AA1794+AB1794)*AC1794</f>
        <v>25.32</v>
      </c>
      <c s="10" r="Y1794"/>
      <c s="22" r="AA1794">
        <v>21.14</v>
      </c>
      <c s="22" r="AB1794">
        <v>4.18</v>
      </c>
      <c s="22" r="AC1794">
        <v>1</v>
      </c>
      <c s="22" r="AD1794">
        <v>0.962661</v>
      </c>
    </row>
    <row customHeight="1" r="1795" ht="12.0">
      <c s="13" r="A1795">
        <v>41349.7083333333</v>
      </c>
      <c s="16" r="B1795">
        <v>41349.7083333333</v>
      </c>
      <c s="13" r="C1795">
        <f>A1795+TIME(5,0,0)</f>
        <v>41349.9166666667</v>
      </c>
      <c s="17" r="D1795">
        <f>DATE(YEAR(C1795),MONTH(C1795),DAY(C1795))</f>
        <v>41349</v>
      </c>
      <c s="18" r="E1795">
        <f>HOUR(C1795)</f>
        <v>22</v>
      </c>
      <c t="str" s="18" r="F1795">
        <f>CONCATENATE("LMsched:",(H1795*1000))</f>
        <v>LMsched:32000</v>
      </c>
      <c s="11" r="G1795">
        <v>32</v>
      </c>
      <c s="6" r="H1795">
        <v>32</v>
      </c>
      <c s="25" r="I1795">
        <v>0</v>
      </c>
      <c t="str" s="18" r="J1795">
        <f>CONCATENATE("LMbid:",(G1795*1000))</f>
        <v>LMbid:32000</v>
      </c>
      <c t="str" s="18" r="K1795">
        <f>CONCATENATE("LMUnscheduled:",(I1795*1000))</f>
        <v>LMUnscheduled:0</v>
      </c>
      <c t="str" s="18" r="L1795">
        <f>CONCATENATE("LMPlanned:",(N1795*1000))</f>
        <v>LMPlanned:0</v>
      </c>
      <c t="str" s="18" r="M1795">
        <f>CONCATENATE("LMSettled:",(P1795*1000))</f>
        <v>LMSettled:32000</v>
      </c>
      <c s="25" r="N1795">
        <v>0</v>
      </c>
      <c s="24" r="O1795"/>
      <c s="6" r="P1795">
        <v>32</v>
      </c>
      <c s="10" r="Q1795">
        <v>-2</v>
      </c>
      <c s="28" r="R1795">
        <v>-66.1</v>
      </c>
      <c s="28" r="S1795">
        <v>1428.83</v>
      </c>
      <c s="10" r="T1795"/>
      <c s="20" r="U1795">
        <f>X1795*32</f>
        <v>1465.28</v>
      </c>
      <c s="29" r="V1795">
        <f>IF((U1795=0),0,(S1795/U1795))</f>
        <v>0.975124208342433</v>
      </c>
      <c s="28" r="X1795">
        <f>(AA1795+AB1795)*AC1795</f>
        <v>45.79</v>
      </c>
      <c s="10" r="Y1795"/>
      <c s="22" r="AA1795">
        <v>32.2</v>
      </c>
      <c s="22" r="AB1795">
        <v>13.59</v>
      </c>
      <c s="22" r="AC1795">
        <v>1</v>
      </c>
      <c s="22" r="AD1795">
        <v>0.975123</v>
      </c>
    </row>
    <row customHeight="1" r="1796" ht="12.0">
      <c s="13" r="A1796">
        <v>41349.75</v>
      </c>
      <c s="16" r="B1796">
        <v>41349.75</v>
      </c>
      <c s="13" r="C1796">
        <f>A1796+TIME(5,0,0)</f>
        <v>41349.9583333333</v>
      </c>
      <c s="17" r="D1796">
        <f>DATE(YEAR(C1796),MONTH(C1796),DAY(C1796))</f>
        <v>41349</v>
      </c>
      <c s="18" r="E1796">
        <f>HOUR(C1796)</f>
        <v>23</v>
      </c>
      <c t="str" s="18" r="F1796">
        <f>CONCATENATE("LMsched:",(H1796*1000))</f>
        <v>LMsched:32000</v>
      </c>
      <c s="11" r="G1796">
        <v>32</v>
      </c>
      <c s="6" r="H1796">
        <v>32</v>
      </c>
      <c s="25" r="I1796">
        <v>0</v>
      </c>
      <c t="str" s="18" r="J1796">
        <f>CONCATENATE("LMbid:",(G1796*1000))</f>
        <v>LMbid:32000</v>
      </c>
      <c t="str" s="18" r="K1796">
        <f>CONCATENATE("LMUnscheduled:",(I1796*1000))</f>
        <v>LMUnscheduled:0</v>
      </c>
      <c t="str" s="18" r="L1796">
        <f>CONCATENATE("LMPlanned:",(N1796*1000))</f>
        <v>LMPlanned:0</v>
      </c>
      <c t="str" s="18" r="M1796">
        <f>CONCATENATE("LMSettled:",(P1796*1000))</f>
        <v>LMSettled:32000</v>
      </c>
      <c s="25" r="N1796">
        <v>0</v>
      </c>
      <c s="24" r="O1796"/>
      <c s="6" r="P1796">
        <v>32</v>
      </c>
      <c s="10" r="Q1796">
        <v>-1</v>
      </c>
      <c s="28" r="R1796">
        <v>-37.76</v>
      </c>
      <c s="28" r="S1796">
        <v>1437.47</v>
      </c>
      <c s="10" r="T1796"/>
      <c s="20" r="U1796">
        <f>X1796*32</f>
        <v>1491.84</v>
      </c>
      <c s="29" r="V1796">
        <f>IF((U1796=0),0,(S1796/U1796))</f>
        <v>0.963555072930073</v>
      </c>
      <c s="28" r="X1796">
        <f>(AA1796+AB1796)*AC1796</f>
        <v>46.62</v>
      </c>
      <c s="10" r="Y1796"/>
      <c s="22" r="AA1796">
        <v>43.17</v>
      </c>
      <c s="22" r="AB1796">
        <v>3.45</v>
      </c>
      <c s="22" r="AC1796">
        <v>1</v>
      </c>
      <c s="22" r="AD1796">
        <v>0.963558</v>
      </c>
    </row>
    <row customHeight="1" r="1797" ht="12.0">
      <c s="13" r="A1797">
        <v>41349.7916666667</v>
      </c>
      <c s="16" r="B1797">
        <v>41349.7916666667</v>
      </c>
      <c s="13" r="C1797">
        <f>A1797+TIME(5,0,0)</f>
        <v>41350</v>
      </c>
      <c s="17" r="D1797">
        <f>DATE(YEAR(C1797),MONTH(C1797),DAY(C1797))</f>
        <v>41350</v>
      </c>
      <c s="18" r="E1797">
        <f>HOUR(C1797)</f>
        <v>0</v>
      </c>
      <c t="str" s="18" r="F1797">
        <f>CONCATENATE("LMsched:",(H1797*1000))</f>
        <v>LMsched:32000</v>
      </c>
      <c s="11" r="G1797">
        <v>32</v>
      </c>
      <c s="6" r="H1797">
        <v>32</v>
      </c>
      <c s="25" r="I1797">
        <v>0</v>
      </c>
      <c t="str" s="18" r="J1797">
        <f>CONCATENATE("LMbid:",(G1797*1000))</f>
        <v>LMbid:32000</v>
      </c>
      <c t="str" s="18" r="K1797">
        <f>CONCATENATE("LMUnscheduled:",(I1797*1000))</f>
        <v>LMUnscheduled:0</v>
      </c>
      <c t="str" s="18" r="L1797">
        <f>CONCATENATE("LMPlanned:",(N1797*1000))</f>
        <v>LMPlanned:0</v>
      </c>
      <c t="str" s="18" r="M1797">
        <f>CONCATENATE("LMSettled:",(P1797*1000))</f>
        <v>LMSettled:32000</v>
      </c>
      <c s="25" r="N1797">
        <v>0</v>
      </c>
      <c s="24" r="O1797"/>
      <c s="6" r="P1797">
        <v>32</v>
      </c>
      <c s="10" r="Q1797">
        <v>-1</v>
      </c>
      <c s="28" r="R1797">
        <v>-35.33</v>
      </c>
      <c s="28" r="S1797">
        <v>1143.84</v>
      </c>
      <c s="10" r="T1797"/>
      <c s="20" r="U1797">
        <f>X1797*32</f>
        <v>1209.92</v>
      </c>
      <c s="29" r="V1797">
        <f>IF((U1797=0),0,(S1797/U1797))</f>
        <v>0.945384818830997</v>
      </c>
      <c s="28" r="X1797">
        <f>(AA1797+AB1797)*AC1797</f>
        <v>37.81</v>
      </c>
      <c s="10" r="Y1797"/>
      <c s="22" r="AA1797">
        <v>35.4</v>
      </c>
      <c s="22" r="AB1797">
        <v>2.41</v>
      </c>
      <c s="22" r="AC1797">
        <v>1</v>
      </c>
      <c s="22" r="AD1797">
        <v>0.945383</v>
      </c>
    </row>
    <row customHeight="1" r="1798" ht="12.0">
      <c s="13" r="A1798">
        <v>41349.8333333333</v>
      </c>
      <c s="16" r="B1798">
        <v>41349.8333333333</v>
      </c>
      <c s="13" r="C1798">
        <f>A1798+TIME(5,0,0)</f>
        <v>41350.0416666667</v>
      </c>
      <c s="17" r="D1798">
        <f>DATE(YEAR(C1798),MONTH(C1798),DAY(C1798))</f>
        <v>41350</v>
      </c>
      <c s="18" r="E1798">
        <f>HOUR(C1798)</f>
        <v>1</v>
      </c>
      <c t="str" s="18" r="F1798">
        <f>CONCATENATE("LMsched:",(H1798*1000))</f>
        <v>LMsched:32000</v>
      </c>
      <c s="11" r="G1798">
        <v>32</v>
      </c>
      <c s="6" r="H1798">
        <v>32</v>
      </c>
      <c s="25" r="I1798">
        <v>0</v>
      </c>
      <c t="str" s="18" r="J1798">
        <f>CONCATENATE("LMbid:",(G1798*1000))</f>
        <v>LMbid:32000</v>
      </c>
      <c t="str" s="18" r="K1798">
        <f>CONCATENATE("LMUnscheduled:",(I1798*1000))</f>
        <v>LMUnscheduled:0</v>
      </c>
      <c t="str" s="18" r="L1798">
        <f>CONCATENATE("LMPlanned:",(N1798*1000))</f>
        <v>LMPlanned:0</v>
      </c>
      <c t="str" s="18" r="M1798">
        <f>CONCATENATE("LMSettled:",(P1798*1000))</f>
        <v>LMSettled:32000</v>
      </c>
      <c s="25" r="N1798">
        <v>0</v>
      </c>
      <c s="24" r="O1798"/>
      <c s="6" r="P1798">
        <v>32</v>
      </c>
      <c s="10" r="Q1798">
        <v>-1</v>
      </c>
      <c s="28" r="R1798">
        <v>-38.99</v>
      </c>
      <c s="28" r="S1798">
        <v>1390.5</v>
      </c>
      <c s="10" r="T1798"/>
      <c s="20" r="U1798">
        <f>X1798*32</f>
        <v>1480.32</v>
      </c>
      <c s="29" r="V1798">
        <f>IF((U1798=0),0,(S1798/U1798))</f>
        <v>0.939323929961089</v>
      </c>
      <c s="28" r="X1798">
        <f>(AA1798+AB1798)*AC1798</f>
        <v>46.26</v>
      </c>
      <c s="10" r="Y1798"/>
      <c s="22" r="AA1798">
        <v>44.81</v>
      </c>
      <c s="22" r="AB1798">
        <v>1.45</v>
      </c>
      <c s="22" r="AC1798">
        <v>1</v>
      </c>
      <c s="22" r="AD1798">
        <v>0.939324</v>
      </c>
    </row>
    <row customHeight="1" r="1799" ht="12.0">
      <c s="13" r="A1799">
        <v>41349.875</v>
      </c>
      <c s="16" r="B1799">
        <v>41349.875</v>
      </c>
      <c s="13" r="C1799">
        <f>A1799+TIME(5,0,0)</f>
        <v>41350.0833333333</v>
      </c>
      <c s="17" r="D1799">
        <f>DATE(YEAR(C1799),MONTH(C1799),DAY(C1799))</f>
        <v>41350</v>
      </c>
      <c s="18" r="E1799">
        <f>HOUR(C1799)</f>
        <v>2</v>
      </c>
      <c t="str" s="18" r="F1799">
        <f>CONCATENATE("LMsched:",(H1799*1000))</f>
        <v>LMsched:32000</v>
      </c>
      <c s="11" r="G1799">
        <v>32</v>
      </c>
      <c s="6" r="H1799">
        <v>32</v>
      </c>
      <c s="25" r="I1799">
        <v>0</v>
      </c>
      <c t="str" s="18" r="J1799">
        <f>CONCATENATE("LMbid:",(G1799*1000))</f>
        <v>LMbid:32000</v>
      </c>
      <c t="str" s="18" r="K1799">
        <f>CONCATENATE("LMUnscheduled:",(I1799*1000))</f>
        <v>LMUnscheduled:0</v>
      </c>
      <c t="str" s="18" r="L1799">
        <f>CONCATENATE("LMPlanned:",(N1799*1000))</f>
        <v>LMPlanned:0</v>
      </c>
      <c t="str" s="18" r="M1799">
        <f>CONCATENATE("LMSettled:",(P1799*1000))</f>
        <v>LMSettled:32000</v>
      </c>
      <c s="25" r="N1799">
        <v>0</v>
      </c>
      <c s="24" r="O1799"/>
      <c s="6" r="P1799">
        <v>32</v>
      </c>
      <c s="10" r="Q1799">
        <v>-1</v>
      </c>
      <c s="28" r="R1799">
        <v>-36.36</v>
      </c>
      <c s="28" r="S1799">
        <v>620.69</v>
      </c>
      <c s="10" r="T1799"/>
      <c s="20" r="U1799">
        <f>X1799*32</f>
        <v>636.48</v>
      </c>
      <c s="29" r="V1799">
        <f>IF((U1799=0),0,(S1799/U1799))</f>
        <v>0.975191679235797</v>
      </c>
      <c s="28" r="X1799">
        <f>(AA1799+AB1799)*AC1799</f>
        <v>19.89</v>
      </c>
      <c s="10" r="Y1799"/>
      <c s="22" r="AA1799">
        <v>17.23</v>
      </c>
      <c s="22" r="AB1799">
        <v>2.66</v>
      </c>
      <c s="22" r="AC1799">
        <v>1</v>
      </c>
      <c s="22" r="AD1799">
        <v>0.975186</v>
      </c>
    </row>
    <row customHeight="1" r="1800" ht="12.0">
      <c s="13" r="A1800">
        <v>41349.9166666667</v>
      </c>
      <c s="16" r="B1800">
        <v>41349.9166666667</v>
      </c>
      <c s="13" r="C1800">
        <f>A1800+TIME(5,0,0)</f>
        <v>41350.125</v>
      </c>
      <c s="17" r="D1800">
        <f>DATE(YEAR(C1800),MONTH(C1800),DAY(C1800))</f>
        <v>41350</v>
      </c>
      <c s="18" r="E1800">
        <f>HOUR(C1800)</f>
        <v>3</v>
      </c>
      <c t="str" s="18" r="F1800">
        <f>CONCATENATE("LMsched:",(H1800*1000))</f>
        <v>LMsched:32000</v>
      </c>
      <c s="11" r="G1800">
        <v>32</v>
      </c>
      <c s="6" r="H1800">
        <v>32</v>
      </c>
      <c s="25" r="I1800">
        <v>0</v>
      </c>
      <c t="str" s="18" r="J1800">
        <f>CONCATENATE("LMbid:",(G1800*1000))</f>
        <v>LMbid:32000</v>
      </c>
      <c t="str" s="18" r="K1800">
        <f>CONCATENATE("LMUnscheduled:",(I1800*1000))</f>
        <v>LMUnscheduled:0</v>
      </c>
      <c t="str" s="18" r="L1800">
        <f>CONCATENATE("LMPlanned:",(N1800*1000))</f>
        <v>LMPlanned:0</v>
      </c>
      <c t="str" s="18" r="M1800">
        <f>CONCATENATE("LMSettled:",(P1800*1000))</f>
        <v>LMSettled:32000</v>
      </c>
      <c s="25" r="N1800">
        <v>0</v>
      </c>
      <c s="24" r="O1800"/>
      <c s="6" r="P1800">
        <v>32</v>
      </c>
      <c s="10" r="Q1800">
        <v>-1</v>
      </c>
      <c s="28" r="R1800">
        <v>-44.51</v>
      </c>
      <c s="28" r="S1800">
        <v>1281.37</v>
      </c>
      <c s="10" r="T1800"/>
      <c s="20" r="U1800">
        <f>X1800*32</f>
        <v>1308.16</v>
      </c>
      <c s="29" r="V1800">
        <f>IF((U1800=0),0,(S1800/U1800))</f>
        <v>0.979520853718199</v>
      </c>
      <c s="28" r="X1800">
        <f>(AA1800+AB1800)*AC1800</f>
        <v>40.88</v>
      </c>
      <c s="10" r="Y1800"/>
      <c s="22" r="AA1800">
        <v>38</v>
      </c>
      <c s="22" r="AB1800">
        <v>2.88</v>
      </c>
      <c s="22" r="AC1800">
        <v>1</v>
      </c>
      <c s="22" r="AD1800">
        <v>0.979522</v>
      </c>
    </row>
    <row customHeight="1" r="1801" ht="12.0">
      <c s="13" r="A1801">
        <v>41349.9583333333</v>
      </c>
      <c s="16" r="B1801">
        <v>41349.9583333333</v>
      </c>
      <c s="13" r="C1801">
        <f>A1801+TIME(5,0,0)</f>
        <v>41350.1666666667</v>
      </c>
      <c s="17" r="D1801">
        <f>DATE(YEAR(C1801),MONTH(C1801),DAY(C1801))</f>
        <v>41350</v>
      </c>
      <c s="18" r="E1801">
        <f>HOUR(C1801)</f>
        <v>4</v>
      </c>
      <c t="str" s="18" r="F1801">
        <f>CONCATENATE("LMsched:",(H1801*1000))</f>
        <v>LMsched:32000</v>
      </c>
      <c s="11" r="G1801">
        <v>32</v>
      </c>
      <c s="6" r="H1801">
        <v>32</v>
      </c>
      <c s="25" r="I1801">
        <v>0</v>
      </c>
      <c t="str" s="18" r="J1801">
        <f>CONCATENATE("LMbid:",(G1801*1000))</f>
        <v>LMbid:32000</v>
      </c>
      <c t="str" s="18" r="K1801">
        <f>CONCATENATE("LMUnscheduled:",(I1801*1000))</f>
        <v>LMUnscheduled:0</v>
      </c>
      <c t="str" s="18" r="L1801">
        <f>CONCATENATE("LMPlanned:",(N1801*1000))</f>
        <v>LMPlanned:0</v>
      </c>
      <c t="str" s="18" r="M1801">
        <f>CONCATENATE("LMSettled:",(P1801*1000))</f>
        <v>LMSettled:32000</v>
      </c>
      <c s="25" r="N1801">
        <v>0</v>
      </c>
      <c s="24" r="O1801"/>
      <c s="6" r="P1801">
        <v>32</v>
      </c>
      <c s="10" r="Q1801">
        <v>-1</v>
      </c>
      <c s="28" r="R1801">
        <v>-37.54</v>
      </c>
      <c s="28" r="S1801">
        <v>1506.7</v>
      </c>
      <c s="10" r="T1801"/>
      <c s="20" r="U1801">
        <f>X1801*32</f>
        <v>1544.64</v>
      </c>
      <c s="29" r="V1801">
        <f>IF((U1801=0),0,(S1801/U1801))</f>
        <v>0.975437642428009</v>
      </c>
      <c s="28" r="X1801">
        <f>(AA1801+AB1801)*AC1801</f>
        <v>48.27</v>
      </c>
      <c s="10" r="Y1801"/>
      <c s="22" r="AA1801">
        <v>36.12</v>
      </c>
      <c s="22" r="AB1801">
        <v>12.15</v>
      </c>
      <c s="22" r="AC1801">
        <v>1</v>
      </c>
      <c s="22" r="AD1801">
        <v>0.97544</v>
      </c>
    </row>
    <row customHeight="1" r="1802" ht="12.0">
      <c s="13" r="A1802">
        <v>41350</v>
      </c>
      <c s="16" r="B1802">
        <v>41350</v>
      </c>
      <c s="13" r="C1802">
        <f>A1802+TIME(5,0,0)</f>
        <v>41350.2083333333</v>
      </c>
      <c s="17" r="D1802">
        <f>DATE(YEAR(C1802),MONTH(C1802),DAY(C1802))</f>
        <v>41350</v>
      </c>
      <c s="18" r="E1802">
        <f>HOUR(C1802)</f>
        <v>5</v>
      </c>
      <c t="str" s="18" r="F1802">
        <f>CONCATENATE("LMsched:",(H1802*1000))</f>
        <v>LMsched:32000</v>
      </c>
      <c s="11" r="G1802">
        <v>32</v>
      </c>
      <c s="6" r="H1802">
        <v>32</v>
      </c>
      <c s="25" r="I1802">
        <v>0</v>
      </c>
      <c t="str" s="18" r="J1802">
        <f>CONCATENATE("LMbid:",(G1802*1000))</f>
        <v>LMbid:32000</v>
      </c>
      <c t="str" s="18" r="K1802">
        <f>CONCATENATE("LMUnscheduled:",(I1802*1000))</f>
        <v>LMUnscheduled:0</v>
      </c>
      <c t="str" s="18" r="L1802">
        <f>CONCATENATE("LMPlanned:",(N1802*1000))</f>
        <v>LMPlanned:0</v>
      </c>
      <c t="str" s="18" r="M1802">
        <f>CONCATENATE("LMSettled:",(P1802*1000))</f>
        <v>LMSettled:32000</v>
      </c>
      <c s="25" r="N1802">
        <v>0</v>
      </c>
      <c s="24" r="O1802"/>
      <c s="6" r="P1802">
        <v>32</v>
      </c>
      <c s="10" r="Q1802">
        <v>-2</v>
      </c>
      <c s="28" r="R1802">
        <v>-57.22</v>
      </c>
      <c s="28" r="S1802">
        <v>571.9</v>
      </c>
      <c s="10" r="T1802"/>
      <c s="20" r="U1802">
        <f>X1802*32</f>
        <v>627.2</v>
      </c>
      <c s="29" r="V1802">
        <f>IF((U1802=0),0,(S1802/U1802))</f>
        <v>0.911830357142857</v>
      </c>
      <c s="28" r="X1802">
        <f>(AA1802+AB1802)*AC1802</f>
        <v>19.6</v>
      </c>
      <c s="10" r="Y1802"/>
      <c s="22" r="AA1802">
        <v>17.67</v>
      </c>
      <c s="22" r="AB1802">
        <v>1.93</v>
      </c>
      <c s="22" r="AC1802">
        <v>1</v>
      </c>
      <c s="22" r="AD1802">
        <v>0.911834</v>
      </c>
    </row>
    <row customHeight="1" r="1803" ht="12.0">
      <c s="13" r="A1803">
        <v>41350.0416666667</v>
      </c>
      <c s="16" r="B1803">
        <v>41350.0416666667</v>
      </c>
      <c s="13" r="C1803">
        <f>A1803+TIME(5,0,0)</f>
        <v>41350.25</v>
      </c>
      <c s="17" r="D1803">
        <f>DATE(YEAR(C1803),MONTH(C1803),DAY(C1803))</f>
        <v>41350</v>
      </c>
      <c s="18" r="E1803">
        <f>HOUR(C1803)</f>
        <v>6</v>
      </c>
      <c t="str" s="18" r="F1803">
        <f>CONCATENATE("LMsched:",(H1803*1000))</f>
        <v>LMsched:32000</v>
      </c>
      <c s="11" r="G1803">
        <v>32</v>
      </c>
      <c s="6" r="H1803">
        <v>32</v>
      </c>
      <c s="25" r="I1803">
        <v>0</v>
      </c>
      <c t="str" s="18" r="J1803">
        <f>CONCATENATE("LMbid:",(G1803*1000))</f>
        <v>LMbid:32000</v>
      </c>
      <c t="str" s="18" r="K1803">
        <f>CONCATENATE("LMUnscheduled:",(I1803*1000))</f>
        <v>LMUnscheduled:0</v>
      </c>
      <c t="str" s="18" r="L1803">
        <f>CONCATENATE("LMPlanned:",(N1803*1000))</f>
        <v>LMPlanned:0</v>
      </c>
      <c t="str" s="18" r="M1803">
        <f>CONCATENATE("LMSettled:",(P1803*1000))</f>
        <v>LMSettled:32000</v>
      </c>
      <c s="25" r="N1803">
        <v>0</v>
      </c>
      <c s="24" r="O1803"/>
      <c s="6" r="P1803">
        <v>32</v>
      </c>
      <c s="10" r="Q1803">
        <v>-1</v>
      </c>
      <c s="28" r="R1803">
        <v>-28.66</v>
      </c>
      <c s="28" r="S1803">
        <v>541.2</v>
      </c>
      <c s="10" r="T1803"/>
      <c s="20" r="U1803">
        <f>X1803*32</f>
        <v>613.44</v>
      </c>
      <c s="29" r="V1803">
        <f>IF((U1803=0),0,(S1803/U1803))</f>
        <v>0.882237871674491</v>
      </c>
      <c s="28" r="X1803">
        <f>(AA1803+AB1803)*AC1803</f>
        <v>19.17</v>
      </c>
      <c s="10" r="Y1803"/>
      <c s="22" r="AA1803">
        <v>17.25</v>
      </c>
      <c s="22" r="AB1803">
        <v>1.92</v>
      </c>
      <c s="22" r="AC1803">
        <v>1</v>
      </c>
      <c s="22" r="AD1803">
        <v>0.882236</v>
      </c>
    </row>
    <row customHeight="1" r="1804" ht="12.0">
      <c s="13" r="A1804">
        <v>41350.0833333333</v>
      </c>
      <c s="16" r="B1804">
        <v>41350.0833333333</v>
      </c>
      <c s="13" r="C1804">
        <f>A1804+TIME(5,0,0)</f>
        <v>41350.2916666667</v>
      </c>
      <c s="17" r="D1804">
        <f>DATE(YEAR(C1804),MONTH(C1804),DAY(C1804))</f>
        <v>41350</v>
      </c>
      <c s="18" r="E1804">
        <f>HOUR(C1804)</f>
        <v>7</v>
      </c>
      <c t="str" s="18" r="F1804">
        <f>CONCATENATE("LMsched:",(H1804*1000))</f>
        <v>LMsched:32000</v>
      </c>
      <c s="11" r="G1804">
        <v>32</v>
      </c>
      <c s="6" r="H1804">
        <v>32</v>
      </c>
      <c s="25" r="I1804">
        <v>0</v>
      </c>
      <c t="str" s="18" r="J1804">
        <f>CONCATENATE("LMbid:",(G1804*1000))</f>
        <v>LMbid:32000</v>
      </c>
      <c t="str" s="18" r="K1804">
        <f>CONCATENATE("LMUnscheduled:",(I1804*1000))</f>
        <v>LMUnscheduled:0</v>
      </c>
      <c t="str" s="18" r="L1804">
        <f>CONCATENATE("LMPlanned:",(N1804*1000))</f>
        <v>LMPlanned:0</v>
      </c>
      <c t="str" s="18" r="M1804">
        <f>CONCATENATE("LMSettled:",(P1804*1000))</f>
        <v>LMSettled:32000</v>
      </c>
      <c s="25" r="N1804">
        <v>0</v>
      </c>
      <c s="24" r="O1804"/>
      <c s="6" r="P1804">
        <v>32</v>
      </c>
      <c s="10" r="Q1804">
        <v>-1</v>
      </c>
      <c s="28" r="R1804">
        <v>-29.58</v>
      </c>
      <c s="28" r="S1804">
        <v>555.88</v>
      </c>
      <c s="10" r="T1804"/>
      <c s="20" r="U1804">
        <f>X1804*32</f>
        <v>608</v>
      </c>
      <c s="29" r="V1804">
        <f>IF((U1804=0),0,(S1804/U1804))</f>
        <v>0.914276315789474</v>
      </c>
      <c s="28" r="X1804">
        <f>(AA1804+AB1804)*AC1804</f>
        <v>19</v>
      </c>
      <c s="10" r="Y1804"/>
      <c s="22" r="AA1804">
        <v>15.78</v>
      </c>
      <c s="22" r="AB1804">
        <v>3.22</v>
      </c>
      <c s="22" r="AC1804">
        <v>1</v>
      </c>
      <c s="22" r="AD1804">
        <v>0.914284</v>
      </c>
    </row>
    <row customHeight="1" r="1805" ht="12.0">
      <c s="13" r="A1805">
        <v>41350.125</v>
      </c>
      <c s="16" r="B1805">
        <v>41350.125</v>
      </c>
      <c s="13" r="C1805">
        <f>A1805+TIME(5,0,0)</f>
        <v>41350.3333333333</v>
      </c>
      <c s="17" r="D1805">
        <f>DATE(YEAR(C1805),MONTH(C1805),DAY(C1805))</f>
        <v>41350</v>
      </c>
      <c s="18" r="E1805">
        <f>HOUR(C1805)</f>
        <v>8</v>
      </c>
      <c t="str" s="18" r="F1805">
        <f>CONCATENATE("LMsched:",(H1805*1000))</f>
        <v>LMsched:32000</v>
      </c>
      <c s="11" r="G1805">
        <v>32</v>
      </c>
      <c s="6" r="H1805">
        <v>32</v>
      </c>
      <c s="25" r="I1805">
        <v>0</v>
      </c>
      <c t="str" s="18" r="J1805">
        <f>CONCATENATE("LMbid:",(G1805*1000))</f>
        <v>LMbid:32000</v>
      </c>
      <c t="str" s="18" r="K1805">
        <f>CONCATENATE("LMUnscheduled:",(I1805*1000))</f>
        <v>LMUnscheduled:0</v>
      </c>
      <c t="str" s="18" r="L1805">
        <f>CONCATENATE("LMPlanned:",(N1805*1000))</f>
        <v>LMPlanned:0</v>
      </c>
      <c t="str" s="18" r="M1805">
        <f>CONCATENATE("LMSettled:",(P1805*1000))</f>
        <v>LMSettled:32000</v>
      </c>
      <c s="25" r="N1805">
        <v>0</v>
      </c>
      <c s="24" r="O1805"/>
      <c s="6" r="P1805">
        <v>32</v>
      </c>
      <c s="10" r="Q1805">
        <v>-2</v>
      </c>
      <c s="28" r="R1805">
        <v>-55.2</v>
      </c>
      <c s="28" r="S1805">
        <v>542.75</v>
      </c>
      <c s="10" r="T1805"/>
      <c s="20" r="U1805">
        <f>X1805*32</f>
        <v>588.48</v>
      </c>
      <c s="29" r="V1805">
        <f>IF((U1805=0),0,(S1805/U1805))</f>
        <v>0.922291326808048</v>
      </c>
      <c s="28" r="X1805">
        <f>(AA1805+AB1805)*AC1805</f>
        <v>18.39</v>
      </c>
      <c s="10" r="Y1805"/>
      <c s="22" r="AA1805">
        <v>16.55</v>
      </c>
      <c s="22" r="AB1805">
        <v>1.84</v>
      </c>
      <c s="22" r="AC1805">
        <v>1</v>
      </c>
      <c s="22" r="AD1805">
        <v>0.922286</v>
      </c>
    </row>
    <row customHeight="1" r="1806" ht="12.0">
      <c s="13" r="A1806">
        <v>41350.1666666667</v>
      </c>
      <c s="16" r="B1806">
        <v>41350.1666666667</v>
      </c>
      <c s="13" r="C1806">
        <f>A1806+TIME(5,0,0)</f>
        <v>41350.375</v>
      </c>
      <c s="17" r="D1806">
        <f>DATE(YEAR(C1806),MONTH(C1806),DAY(C1806))</f>
        <v>41350</v>
      </c>
      <c s="18" r="E1806">
        <f>HOUR(C1806)</f>
        <v>9</v>
      </c>
      <c t="str" s="18" r="F1806">
        <f>CONCATENATE("LMsched:",(H1806*1000))</f>
        <v>LMsched:32000</v>
      </c>
      <c s="11" r="G1806">
        <v>32</v>
      </c>
      <c s="6" r="H1806">
        <v>32</v>
      </c>
      <c s="25" r="I1806">
        <v>0</v>
      </c>
      <c t="str" s="18" r="J1806">
        <f>CONCATENATE("LMbid:",(G1806*1000))</f>
        <v>LMbid:32000</v>
      </c>
      <c t="str" s="18" r="K1806">
        <f>CONCATENATE("LMUnscheduled:",(I1806*1000))</f>
        <v>LMUnscheduled:0</v>
      </c>
      <c t="str" s="18" r="L1806">
        <f>CONCATENATE("LMPlanned:",(N1806*1000))</f>
        <v>LMPlanned:0</v>
      </c>
      <c t="str" s="18" r="M1806">
        <f>CONCATENATE("LMSettled:",(P1806*1000))</f>
        <v>LMSettled:32000</v>
      </c>
      <c s="25" r="N1806">
        <v>0</v>
      </c>
      <c s="24" r="O1806"/>
      <c s="6" r="P1806">
        <v>32</v>
      </c>
      <c s="10" r="Q1806">
        <v>-1</v>
      </c>
      <c s="28" r="R1806">
        <v>-27.11</v>
      </c>
      <c s="28" r="S1806">
        <v>625.29</v>
      </c>
      <c s="10" r="T1806"/>
      <c s="20" r="U1806">
        <f>X1806*32</f>
        <v>710.4</v>
      </c>
      <c s="29" r="V1806">
        <f>IF((U1806=0),0,(S1806/U1806))</f>
        <v>0.880194256756757</v>
      </c>
      <c s="28" r="X1806">
        <f>(AA1806+AB1806)*AC1806</f>
        <v>22.2</v>
      </c>
      <c s="10" r="Y1806"/>
      <c s="22" r="AA1806">
        <v>17.83</v>
      </c>
      <c s="22" r="AB1806">
        <v>4.37</v>
      </c>
      <c s="22" r="AC1806">
        <v>1</v>
      </c>
      <c s="22" r="AD1806">
        <v>0.880192</v>
      </c>
    </row>
    <row customHeight="1" r="1807" ht="12.0">
      <c s="13" r="A1807">
        <v>41350.2083333333</v>
      </c>
      <c s="16" r="B1807">
        <v>41350.2083333333</v>
      </c>
      <c s="13" r="C1807">
        <f>A1807+TIME(5,0,0)</f>
        <v>41350.4166666667</v>
      </c>
      <c s="17" r="D1807">
        <f>DATE(YEAR(C1807),MONTH(C1807),DAY(C1807))</f>
        <v>41350</v>
      </c>
      <c s="18" r="E1807">
        <f>HOUR(C1807)</f>
        <v>10</v>
      </c>
      <c t="str" s="18" r="F1807">
        <f>CONCATENATE("LMsched:",(H1807*1000))</f>
        <v>LMsched:32000</v>
      </c>
      <c s="11" r="G1807">
        <v>32</v>
      </c>
      <c s="6" r="H1807">
        <v>32</v>
      </c>
      <c s="25" r="I1807">
        <v>0</v>
      </c>
      <c t="str" s="18" r="J1807">
        <f>CONCATENATE("LMbid:",(G1807*1000))</f>
        <v>LMbid:32000</v>
      </c>
      <c t="str" s="18" r="K1807">
        <f>CONCATENATE("LMUnscheduled:",(I1807*1000))</f>
        <v>LMUnscheduled:0</v>
      </c>
      <c t="str" s="18" r="L1807">
        <f>CONCATENATE("LMPlanned:",(N1807*1000))</f>
        <v>LMPlanned:0</v>
      </c>
      <c t="str" s="18" r="M1807">
        <f>CONCATENATE("LMSettled:",(P1807*1000))</f>
        <v>LMSettled:32000</v>
      </c>
      <c s="25" r="N1807">
        <v>0</v>
      </c>
      <c s="24" r="O1807"/>
      <c s="6" r="P1807">
        <v>32</v>
      </c>
      <c s="10" r="Q1807">
        <v>0</v>
      </c>
      <c s="28" r="R1807">
        <v>0</v>
      </c>
      <c s="28" r="S1807">
        <v>361.12</v>
      </c>
      <c s="10" r="T1807"/>
      <c s="20" r="U1807">
        <f>X1807*32</f>
        <v>372.48</v>
      </c>
      <c s="29" r="V1807">
        <f>IF((U1807=0),0,(S1807/U1807))</f>
        <v>0.969501718213058</v>
      </c>
      <c s="28" r="X1807">
        <f>(AA1807+AB1807)*AC1807</f>
        <v>11.64</v>
      </c>
      <c s="10" r="Y1807"/>
      <c s="22" r="AA1807">
        <v>8.98</v>
      </c>
      <c s="22" r="AB1807">
        <v>2.66</v>
      </c>
      <c s="22" r="AC1807">
        <v>1</v>
      </c>
      <c s="22" r="AD1807">
        <v>0.969511</v>
      </c>
    </row>
    <row customHeight="1" r="1808" ht="12.0">
      <c s="13" r="A1808">
        <v>41350.25</v>
      </c>
      <c s="16" r="B1808">
        <v>41350.25</v>
      </c>
      <c s="13" r="C1808">
        <f>A1808+TIME(5,0,0)</f>
        <v>41350.4583333333</v>
      </c>
      <c s="17" r="D1808">
        <f>DATE(YEAR(C1808),MONTH(C1808),DAY(C1808))</f>
        <v>41350</v>
      </c>
      <c s="18" r="E1808">
        <f>HOUR(C1808)</f>
        <v>11</v>
      </c>
      <c t="str" s="18" r="F1808">
        <f>CONCATENATE("LMsched:",(H1808*1000))</f>
        <v>LMsched:32000</v>
      </c>
      <c s="11" r="G1808">
        <v>32</v>
      </c>
      <c s="6" r="H1808">
        <v>32</v>
      </c>
      <c s="25" r="I1808">
        <v>0</v>
      </c>
      <c t="str" s="18" r="J1808">
        <f>CONCATENATE("LMbid:",(G1808*1000))</f>
        <v>LMbid:32000</v>
      </c>
      <c t="str" s="18" r="K1808">
        <f>CONCATENATE("LMUnscheduled:",(I1808*1000))</f>
        <v>LMUnscheduled:0</v>
      </c>
      <c t="str" s="18" r="L1808">
        <f>CONCATENATE("LMPlanned:",(N1808*1000))</f>
        <v>LMPlanned:0</v>
      </c>
      <c t="str" s="18" r="M1808">
        <f>CONCATENATE("LMSettled:",(P1808*1000))</f>
        <v>LMSettled:32000</v>
      </c>
      <c s="25" r="N1808">
        <v>0</v>
      </c>
      <c s="24" r="O1808"/>
      <c s="6" r="P1808">
        <v>32</v>
      </c>
      <c s="10" r="Q1808">
        <v>-1</v>
      </c>
      <c s="28" r="R1808">
        <v>-27.48</v>
      </c>
      <c s="28" r="S1808">
        <v>592.51</v>
      </c>
      <c s="10" r="T1808"/>
      <c s="20" r="U1808">
        <f>X1808*32</f>
        <v>606.72</v>
      </c>
      <c s="29" r="V1808">
        <f>IF((U1808=0),0,(S1808/U1808))</f>
        <v>0.97657898206751</v>
      </c>
      <c s="28" r="X1808">
        <f>(AA1808+AB1808)*AC1808</f>
        <v>18.96</v>
      </c>
      <c s="10" r="Y1808"/>
      <c s="22" r="AA1808">
        <v>15.94</v>
      </c>
      <c s="22" r="AB1808">
        <v>3.02</v>
      </c>
      <c s="22" r="AC1808">
        <v>1</v>
      </c>
      <c s="22" r="AD1808">
        <v>0.976586</v>
      </c>
    </row>
    <row customHeight="1" r="1809" ht="12.0">
      <c s="13" r="A1809">
        <v>41350.2916666667</v>
      </c>
      <c s="16" r="B1809">
        <v>41350.2916666667</v>
      </c>
      <c s="13" r="C1809">
        <f>A1809+TIME(5,0,0)</f>
        <v>41350.5</v>
      </c>
      <c s="17" r="D1809">
        <f>DATE(YEAR(C1809),MONTH(C1809),DAY(C1809))</f>
        <v>41350</v>
      </c>
      <c s="18" r="E1809">
        <f>HOUR(C1809)</f>
        <v>12</v>
      </c>
      <c t="str" s="18" r="F1809">
        <f>CONCATENATE("LMsched:",(H1809*1000))</f>
        <v>LMsched:32000</v>
      </c>
      <c s="11" r="G1809">
        <v>32</v>
      </c>
      <c s="6" r="H1809">
        <v>32</v>
      </c>
      <c s="25" r="I1809">
        <v>0</v>
      </c>
      <c t="str" s="18" r="J1809">
        <f>CONCATENATE("LMbid:",(G1809*1000))</f>
        <v>LMbid:32000</v>
      </c>
      <c t="str" s="18" r="K1809">
        <f>CONCATENATE("LMUnscheduled:",(I1809*1000))</f>
        <v>LMUnscheduled:0</v>
      </c>
      <c t="str" s="18" r="L1809">
        <f>CONCATENATE("LMPlanned:",(N1809*1000))</f>
        <v>LMPlanned:0</v>
      </c>
      <c t="str" s="18" r="M1809">
        <f>CONCATENATE("LMSettled:",(P1809*1000))</f>
        <v>LMSettled:32000</v>
      </c>
      <c s="25" r="N1809">
        <v>0</v>
      </c>
      <c s="24" r="O1809"/>
      <c s="6" r="P1809">
        <v>32</v>
      </c>
      <c s="10" r="Q1809">
        <v>-2</v>
      </c>
      <c s="28" r="R1809">
        <v>-56.56</v>
      </c>
      <c s="28" r="S1809">
        <v>786.05</v>
      </c>
      <c s="10" r="T1809"/>
      <c s="20" r="U1809">
        <f>X1809*32</f>
        <v>816.32</v>
      </c>
      <c s="29" r="V1809">
        <f>IF((U1809=0),0,(S1809/U1809))</f>
        <v>0.962918953351627</v>
      </c>
      <c s="28" r="X1809">
        <f>(AA1809+AB1809)*AC1809</f>
        <v>25.51</v>
      </c>
      <c s="10" r="Y1809"/>
      <c s="22" r="AA1809">
        <v>22.25</v>
      </c>
      <c s="22" r="AB1809">
        <v>3.26</v>
      </c>
      <c s="22" r="AC1809">
        <v>1</v>
      </c>
      <c s="22" r="AD1809">
        <v>0.962921</v>
      </c>
    </row>
    <row customHeight="1" r="1810" ht="12.0">
      <c s="13" r="A1810">
        <v>41350.3333333333</v>
      </c>
      <c s="16" r="B1810">
        <v>41350.3333333333</v>
      </c>
      <c s="13" r="C1810">
        <f>A1810+TIME(5,0,0)</f>
        <v>41350.5416666667</v>
      </c>
      <c s="17" r="D1810">
        <f>DATE(YEAR(C1810),MONTH(C1810),DAY(C1810))</f>
        <v>41350</v>
      </c>
      <c s="18" r="E1810">
        <f>HOUR(C1810)</f>
        <v>13</v>
      </c>
      <c t="str" s="18" r="F1810">
        <f>CONCATENATE("LMsched:",(H1810*1000))</f>
        <v>LMsched:32000</v>
      </c>
      <c s="11" r="G1810">
        <v>32</v>
      </c>
      <c s="6" r="H1810">
        <v>32</v>
      </c>
      <c s="25" r="I1810">
        <v>0</v>
      </c>
      <c t="str" s="18" r="J1810">
        <f>CONCATENATE("LMbid:",(G1810*1000))</f>
        <v>LMbid:32000</v>
      </c>
      <c t="str" s="18" r="K1810">
        <f>CONCATENATE("LMUnscheduled:",(I1810*1000))</f>
        <v>LMUnscheduled:0</v>
      </c>
      <c t="str" s="18" r="L1810">
        <f>CONCATENATE("LMPlanned:",(N1810*1000))</f>
        <v>LMPlanned:0</v>
      </c>
      <c t="str" s="18" r="M1810">
        <f>CONCATENATE("LMSettled:",(P1810*1000))</f>
        <v>LMSettled:32000</v>
      </c>
      <c s="25" r="N1810">
        <v>0</v>
      </c>
      <c s="24" r="O1810"/>
      <c s="6" r="P1810">
        <v>32</v>
      </c>
      <c s="10" r="Q1810">
        <v>-2</v>
      </c>
      <c s="28" r="R1810">
        <v>-67.78</v>
      </c>
      <c s="28" r="S1810">
        <v>781.93</v>
      </c>
      <c s="10" r="T1810"/>
      <c s="20" r="U1810">
        <f>X1810*32</f>
        <v>808.32</v>
      </c>
      <c s="29" r="V1810">
        <f>IF((U1810=0),0,(S1810/U1810))</f>
        <v>0.967352038796516</v>
      </c>
      <c s="28" r="X1810">
        <f>(AA1810+AB1810)*AC1810</f>
        <v>25.26</v>
      </c>
      <c s="10" r="Y1810"/>
      <c s="22" r="AA1810">
        <v>21.24</v>
      </c>
      <c s="22" r="AB1810">
        <v>4.02</v>
      </c>
      <c s="22" r="AC1810">
        <v>1</v>
      </c>
      <c s="22" r="AD1810">
        <v>0.967356</v>
      </c>
    </row>
    <row customHeight="1" r="1811" ht="12.0">
      <c s="13" r="A1811">
        <v>41350.375</v>
      </c>
      <c s="16" r="B1811">
        <v>41350.375</v>
      </c>
      <c s="13" r="C1811">
        <f>A1811+TIME(5,0,0)</f>
        <v>41350.5833333333</v>
      </c>
      <c s="17" r="D1811">
        <f>DATE(YEAR(C1811),MONTH(C1811),DAY(C1811))</f>
        <v>41350</v>
      </c>
      <c s="18" r="E1811">
        <f>HOUR(C1811)</f>
        <v>14</v>
      </c>
      <c t="str" s="18" r="F1811">
        <f>CONCATENATE("LMsched:",(H1811*1000))</f>
        <v>LMsched:32000</v>
      </c>
      <c s="11" r="G1811">
        <v>32</v>
      </c>
      <c s="6" r="H1811">
        <v>32</v>
      </c>
      <c s="25" r="I1811">
        <v>0</v>
      </c>
      <c t="str" s="18" r="J1811">
        <f>CONCATENATE("LMbid:",(G1811*1000))</f>
        <v>LMbid:32000</v>
      </c>
      <c t="str" s="18" r="K1811">
        <f>CONCATENATE("LMUnscheduled:",(I1811*1000))</f>
        <v>LMUnscheduled:0</v>
      </c>
      <c t="str" s="18" r="L1811">
        <f>CONCATENATE("LMPlanned:",(N1811*1000))</f>
        <v>LMPlanned:0</v>
      </c>
      <c t="str" s="18" r="M1811">
        <f>CONCATENATE("LMSettled:",(P1811*1000))</f>
        <v>LMSettled:32000</v>
      </c>
      <c s="25" r="N1811">
        <v>0</v>
      </c>
      <c s="24" r="O1811"/>
      <c s="6" r="P1811">
        <v>32</v>
      </c>
      <c s="10" r="Q1811">
        <v>-1</v>
      </c>
      <c s="28" r="R1811">
        <v>-32.09</v>
      </c>
      <c s="28" r="S1811">
        <v>971.39</v>
      </c>
      <c s="10" r="T1811"/>
      <c s="20" r="U1811">
        <f>X1811*32</f>
        <v>1007.36</v>
      </c>
      <c s="29" r="V1811">
        <f>IF((U1811=0),0,(S1811/U1811))</f>
        <v>0.964292804955527</v>
      </c>
      <c s="28" r="X1811">
        <f>(AA1811+AB1811)*AC1811</f>
        <v>31.48</v>
      </c>
      <c s="10" r="Y1811"/>
      <c s="22" r="AA1811">
        <v>24.13</v>
      </c>
      <c s="22" r="AB1811">
        <v>7.35</v>
      </c>
      <c s="22" r="AC1811">
        <v>1</v>
      </c>
      <c s="22" r="AD1811">
        <v>0.96429</v>
      </c>
    </row>
    <row customHeight="1" r="1812" ht="12.0">
      <c s="13" r="A1812">
        <v>41350.4166666667</v>
      </c>
      <c s="16" r="B1812">
        <v>41350.4166666667</v>
      </c>
      <c s="13" r="C1812">
        <f>A1812+TIME(5,0,0)</f>
        <v>41350.625</v>
      </c>
      <c s="17" r="D1812">
        <f>DATE(YEAR(C1812),MONTH(C1812),DAY(C1812))</f>
        <v>41350</v>
      </c>
      <c s="18" r="E1812">
        <f>HOUR(C1812)</f>
        <v>15</v>
      </c>
      <c t="str" s="18" r="F1812">
        <f>CONCATENATE("LMsched:",(H1812*1000))</f>
        <v>LMsched:32000</v>
      </c>
      <c s="11" r="G1812">
        <v>32</v>
      </c>
      <c s="6" r="H1812">
        <v>32</v>
      </c>
      <c s="25" r="I1812">
        <v>0</v>
      </c>
      <c t="str" s="18" r="J1812">
        <f>CONCATENATE("LMbid:",(G1812*1000))</f>
        <v>LMbid:32000</v>
      </c>
      <c t="str" s="18" r="K1812">
        <f>CONCATENATE("LMUnscheduled:",(I1812*1000))</f>
        <v>LMUnscheduled:0</v>
      </c>
      <c t="str" s="18" r="L1812">
        <f>CONCATENATE("LMPlanned:",(N1812*1000))</f>
        <v>LMPlanned:0</v>
      </c>
      <c t="str" s="18" r="M1812">
        <f>CONCATENATE("LMSettled:",(P1812*1000))</f>
        <v>LMSettled:32000</v>
      </c>
      <c s="25" r="N1812">
        <v>0</v>
      </c>
      <c s="24" r="O1812"/>
      <c s="6" r="P1812">
        <v>32</v>
      </c>
      <c s="10" r="Q1812">
        <v>-1</v>
      </c>
      <c s="28" r="R1812">
        <v>-54.32</v>
      </c>
      <c s="28" r="S1812">
        <v>2165.55</v>
      </c>
      <c s="10" r="T1812"/>
      <c s="20" r="U1812">
        <f>X1812*32</f>
        <v>2296.64</v>
      </c>
      <c s="29" r="V1812">
        <f>IF((U1812=0),0,(S1812/U1812))</f>
        <v>0.942920962797826</v>
      </c>
      <c s="28" r="X1812">
        <f>(AA1812+AB1812)*AC1812</f>
        <v>71.77</v>
      </c>
      <c s="10" r="Y1812"/>
      <c s="22" r="AA1812">
        <v>62.42</v>
      </c>
      <c s="22" r="AB1812">
        <v>9.35</v>
      </c>
      <c s="22" r="AC1812">
        <v>1</v>
      </c>
      <c s="22" r="AD1812">
        <v>0.942921</v>
      </c>
    </row>
    <row customHeight="1" r="1813" ht="12.0">
      <c s="13" r="A1813">
        <v>41350.4583333333</v>
      </c>
      <c s="16" r="B1813">
        <v>41350.4583333333</v>
      </c>
      <c s="13" r="C1813">
        <f>A1813+TIME(5,0,0)</f>
        <v>41350.6666666667</v>
      </c>
      <c s="17" r="D1813">
        <f>DATE(YEAR(C1813),MONTH(C1813),DAY(C1813))</f>
        <v>41350</v>
      </c>
      <c s="18" r="E1813">
        <f>HOUR(C1813)</f>
        <v>16</v>
      </c>
      <c t="str" s="18" r="F1813">
        <f>CONCATENATE("LMsched:",(H1813*1000))</f>
        <v>LMsched:32000</v>
      </c>
      <c s="11" r="G1813">
        <v>32</v>
      </c>
      <c s="6" r="H1813">
        <v>32</v>
      </c>
      <c s="25" r="I1813">
        <v>0</v>
      </c>
      <c t="str" s="18" r="J1813">
        <f>CONCATENATE("LMbid:",(G1813*1000))</f>
        <v>LMbid:32000</v>
      </c>
      <c t="str" s="18" r="K1813">
        <f>CONCATENATE("LMUnscheduled:",(I1813*1000))</f>
        <v>LMUnscheduled:0</v>
      </c>
      <c t="str" s="18" r="L1813">
        <f>CONCATENATE("LMPlanned:",(N1813*1000))</f>
        <v>LMPlanned:0</v>
      </c>
      <c t="str" s="18" r="M1813">
        <f>CONCATENATE("LMSettled:",(P1813*1000))</f>
        <v>LMSettled:32000</v>
      </c>
      <c s="25" r="N1813">
        <v>0</v>
      </c>
      <c s="24" r="O1813"/>
      <c s="6" r="P1813">
        <v>32</v>
      </c>
      <c s="10" r="Q1813">
        <v>-1</v>
      </c>
      <c s="28" r="R1813">
        <v>-41.05</v>
      </c>
      <c s="28" r="S1813">
        <v>1593.98</v>
      </c>
      <c s="10" r="T1813"/>
      <c s="20" r="U1813">
        <f>X1813*32</f>
        <v>1672.32</v>
      </c>
      <c s="29" r="V1813">
        <f>IF((U1813=0),0,(S1813/U1813))</f>
        <v>0.953154898584003</v>
      </c>
      <c s="28" r="X1813">
        <f>(AA1813+AB1813)*AC1813</f>
        <v>52.26</v>
      </c>
      <c s="10" r="Y1813"/>
      <c s="22" r="AA1813">
        <v>49.47</v>
      </c>
      <c s="22" r="AB1813">
        <v>2.79</v>
      </c>
      <c s="22" r="AC1813">
        <v>1</v>
      </c>
      <c s="22" r="AD1813">
        <v>0.953152</v>
      </c>
    </row>
    <row customHeight="1" r="1814" ht="12.0">
      <c s="13" r="A1814">
        <v>41350.5</v>
      </c>
      <c s="16" r="B1814">
        <v>41350.5</v>
      </c>
      <c s="13" r="C1814">
        <f>A1814+TIME(5,0,0)</f>
        <v>41350.7083333333</v>
      </c>
      <c s="17" r="D1814">
        <f>DATE(YEAR(C1814),MONTH(C1814),DAY(C1814))</f>
        <v>41350</v>
      </c>
      <c s="18" r="E1814">
        <f>HOUR(C1814)</f>
        <v>17</v>
      </c>
      <c t="str" s="18" r="F1814">
        <f>CONCATENATE("LMsched:",(H1814*1000))</f>
        <v>LMsched:32000</v>
      </c>
      <c s="11" r="G1814">
        <v>32</v>
      </c>
      <c s="6" r="H1814">
        <v>32</v>
      </c>
      <c s="25" r="I1814">
        <v>0</v>
      </c>
      <c t="str" s="18" r="J1814">
        <f>CONCATENATE("LMbid:",(G1814*1000))</f>
        <v>LMbid:32000</v>
      </c>
      <c t="str" s="18" r="K1814">
        <f>CONCATENATE("LMUnscheduled:",(I1814*1000))</f>
        <v>LMUnscheduled:0</v>
      </c>
      <c t="str" s="18" r="L1814">
        <f>CONCATENATE("LMPlanned:",(N1814*1000))</f>
        <v>LMPlanned:0</v>
      </c>
      <c t="str" s="18" r="M1814">
        <f>CONCATENATE("LMSettled:",(P1814*1000))</f>
        <v>LMSettled:32000</v>
      </c>
      <c s="25" r="N1814">
        <v>0</v>
      </c>
      <c s="24" r="O1814"/>
      <c s="6" r="P1814">
        <v>32</v>
      </c>
      <c s="10" r="Q1814">
        <v>-1</v>
      </c>
      <c s="28" r="R1814">
        <v>-44.66</v>
      </c>
      <c s="28" r="S1814">
        <v>1757.37</v>
      </c>
      <c s="10" r="T1814"/>
      <c s="20" r="U1814">
        <f>X1814*32</f>
        <v>1801.92</v>
      </c>
      <c s="29" r="V1814">
        <f>IF((U1814=0),0,(S1814/U1814))</f>
        <v>0.975276371870005</v>
      </c>
      <c s="28" r="X1814">
        <f>(AA1814+AB1814)*AC1814</f>
        <v>56.31</v>
      </c>
      <c s="10" r="Y1814"/>
      <c s="22" r="AA1814">
        <v>45.32</v>
      </c>
      <c s="22" r="AB1814">
        <v>10.99</v>
      </c>
      <c s="22" r="AC1814">
        <v>1</v>
      </c>
      <c s="22" r="AD1814">
        <v>0.975277</v>
      </c>
    </row>
    <row customHeight="1" r="1815" ht="12.0">
      <c s="13" r="A1815">
        <v>41350.5416666667</v>
      </c>
      <c s="16" r="B1815">
        <v>41350.5416666667</v>
      </c>
      <c s="13" r="C1815">
        <f>A1815+TIME(5,0,0)</f>
        <v>41350.75</v>
      </c>
      <c s="17" r="D1815">
        <f>DATE(YEAR(C1815),MONTH(C1815),DAY(C1815))</f>
        <v>41350</v>
      </c>
      <c s="18" r="E1815">
        <f>HOUR(C1815)</f>
        <v>18</v>
      </c>
      <c t="str" s="18" r="F1815">
        <f>CONCATENATE("LMsched:",(H1815*1000))</f>
        <v>LMsched:32000</v>
      </c>
      <c s="11" r="G1815">
        <v>32</v>
      </c>
      <c s="6" r="H1815">
        <v>32</v>
      </c>
      <c s="25" r="I1815">
        <v>0</v>
      </c>
      <c t="str" s="18" r="J1815">
        <f>CONCATENATE("LMbid:",(G1815*1000))</f>
        <v>LMbid:32000</v>
      </c>
      <c t="str" s="18" r="K1815">
        <f>CONCATENATE("LMUnscheduled:",(I1815*1000))</f>
        <v>LMUnscheduled:0</v>
      </c>
      <c t="str" s="18" r="L1815">
        <f>CONCATENATE("LMPlanned:",(N1815*1000))</f>
        <v>LMPlanned:0</v>
      </c>
      <c t="str" s="18" r="M1815">
        <f>CONCATENATE("LMSettled:",(P1815*1000))</f>
        <v>LMSettled:32000</v>
      </c>
      <c s="25" r="N1815">
        <v>0</v>
      </c>
      <c s="24" r="O1815"/>
      <c s="6" r="P1815">
        <v>32</v>
      </c>
      <c s="10" r="Q1815">
        <v>-2</v>
      </c>
      <c s="28" r="R1815">
        <v>-89.94</v>
      </c>
      <c s="28" r="S1815">
        <v>1428.35</v>
      </c>
      <c s="10" r="T1815"/>
      <c s="20" r="U1815">
        <f>X1815*32</f>
        <v>1583.36</v>
      </c>
      <c s="29" r="V1815">
        <f>IF((U1815=0),0,(S1815/U1815))</f>
        <v>0.902100596200485</v>
      </c>
      <c s="28" r="X1815">
        <f>(AA1815+AB1815)*AC1815</f>
        <v>49.48</v>
      </c>
      <c s="10" r="Y1815"/>
      <c s="22" r="AA1815">
        <v>47.05</v>
      </c>
      <c s="22" r="AB1815">
        <v>2.43</v>
      </c>
      <c s="22" r="AC1815">
        <v>1</v>
      </c>
      <c s="22" r="AD1815">
        <v>0.902098</v>
      </c>
    </row>
    <row customHeight="1" r="1816" ht="12.0">
      <c s="13" r="A1816">
        <v>41350.5833333333</v>
      </c>
      <c s="16" r="B1816">
        <v>41350.5833333333</v>
      </c>
      <c s="13" r="C1816">
        <f>A1816+TIME(5,0,0)</f>
        <v>41350.7916666667</v>
      </c>
      <c s="17" r="D1816">
        <f>DATE(YEAR(C1816),MONTH(C1816),DAY(C1816))</f>
        <v>41350</v>
      </c>
      <c s="18" r="E1816">
        <f>HOUR(C1816)</f>
        <v>19</v>
      </c>
      <c t="str" s="18" r="F1816">
        <f>CONCATENATE("LMsched:",(H1816*1000))</f>
        <v>LMsched:32000</v>
      </c>
      <c s="11" r="G1816">
        <v>32</v>
      </c>
      <c s="6" r="H1816">
        <v>32</v>
      </c>
      <c s="25" r="I1816">
        <v>0</v>
      </c>
      <c t="str" s="18" r="J1816">
        <f>CONCATENATE("LMbid:",(G1816*1000))</f>
        <v>LMbid:32000</v>
      </c>
      <c t="str" s="18" r="K1816">
        <f>CONCATENATE("LMUnscheduled:",(I1816*1000))</f>
        <v>LMUnscheduled:0</v>
      </c>
      <c t="str" s="18" r="L1816">
        <f>CONCATENATE("LMPlanned:",(N1816*1000))</f>
        <v>LMPlanned:0</v>
      </c>
      <c t="str" s="18" r="M1816">
        <f>CONCATENATE("LMSettled:",(P1816*1000))</f>
        <v>LMSettled:32000</v>
      </c>
      <c s="25" r="N1816">
        <v>0</v>
      </c>
      <c s="24" r="O1816"/>
      <c s="6" r="P1816">
        <v>32</v>
      </c>
      <c s="10" r="Q1816">
        <v>-1</v>
      </c>
      <c s="28" r="R1816">
        <v>-36.19</v>
      </c>
      <c s="28" r="S1816">
        <v>1118.74</v>
      </c>
      <c s="10" r="T1816"/>
      <c s="20" r="U1816">
        <f>X1816*32</f>
        <v>1188.8</v>
      </c>
      <c s="29" r="V1816">
        <f>IF((U1816=0),0,(S1816/U1816))</f>
        <v>0.941066621803499</v>
      </c>
      <c s="28" r="X1816">
        <f>(AA1816+AB1816)*AC1816</f>
        <v>37.15</v>
      </c>
      <c s="10" r="Y1816"/>
      <c s="22" r="AA1816">
        <v>32</v>
      </c>
      <c s="22" r="AB1816">
        <v>5.15</v>
      </c>
      <c s="22" r="AC1816">
        <v>1</v>
      </c>
      <c s="22" r="AD1816">
        <v>0.941065</v>
      </c>
    </row>
    <row customHeight="1" r="1817" ht="12.0">
      <c s="13" r="A1817">
        <v>41350.625</v>
      </c>
      <c s="16" r="B1817">
        <v>41350.625</v>
      </c>
      <c s="13" r="C1817">
        <f>A1817+TIME(5,0,0)</f>
        <v>41350.8333333333</v>
      </c>
      <c s="17" r="D1817">
        <f>DATE(YEAR(C1817),MONTH(C1817),DAY(C1817))</f>
        <v>41350</v>
      </c>
      <c s="18" r="E1817">
        <f>HOUR(C1817)</f>
        <v>20</v>
      </c>
      <c t="str" s="18" r="F1817">
        <f>CONCATENATE("LMsched:",(H1817*1000))</f>
        <v>LMsched:32000</v>
      </c>
      <c s="11" r="G1817">
        <v>32</v>
      </c>
      <c s="6" r="H1817">
        <v>32</v>
      </c>
      <c s="25" r="I1817">
        <v>0</v>
      </c>
      <c t="str" s="18" r="J1817">
        <f>CONCATENATE("LMbid:",(G1817*1000))</f>
        <v>LMbid:32000</v>
      </c>
      <c t="str" s="18" r="K1817">
        <f>CONCATENATE("LMUnscheduled:",(I1817*1000))</f>
        <v>LMUnscheduled:0</v>
      </c>
      <c t="str" s="18" r="L1817">
        <f>CONCATENATE("LMPlanned:",(N1817*1000))</f>
        <v>LMPlanned:0</v>
      </c>
      <c t="str" s="18" r="M1817">
        <f>CONCATENATE("LMSettled:",(P1817*1000))</f>
        <v>LMSettled:32000</v>
      </c>
      <c s="25" r="N1817">
        <v>0</v>
      </c>
      <c s="24" r="O1817"/>
      <c s="6" r="P1817">
        <v>32</v>
      </c>
      <c s="10" r="Q1817">
        <v>-1</v>
      </c>
      <c s="28" r="R1817">
        <v>-32.77</v>
      </c>
      <c s="28" r="S1817">
        <v>1134.62</v>
      </c>
      <c s="10" r="T1817"/>
      <c s="20" r="U1817">
        <f>X1817*32</f>
        <v>1163.2</v>
      </c>
      <c s="29" r="V1817">
        <f>IF((U1817=0),0,(S1817/U1817))</f>
        <v>0.97542984869326</v>
      </c>
      <c s="28" r="X1817">
        <f>(AA1817+AB1817)*AC1817</f>
        <v>36.35</v>
      </c>
      <c s="10" r="Y1817"/>
      <c s="22" r="AA1817">
        <v>29.72</v>
      </c>
      <c s="22" r="AB1817">
        <v>6.63</v>
      </c>
      <c s="22" r="AC1817">
        <v>1</v>
      </c>
      <c s="22" r="AD1817">
        <v>0.97543</v>
      </c>
    </row>
    <row customHeight="1" r="1818" ht="12.0">
      <c s="13" r="A1818">
        <v>41350.6666666667</v>
      </c>
      <c s="16" r="B1818">
        <v>41350.6666666667</v>
      </c>
      <c s="13" r="C1818">
        <f>A1818+TIME(5,0,0)</f>
        <v>41350.875</v>
      </c>
      <c s="17" r="D1818">
        <f>DATE(YEAR(C1818),MONTH(C1818),DAY(C1818))</f>
        <v>41350</v>
      </c>
      <c s="18" r="E1818">
        <f>HOUR(C1818)</f>
        <v>21</v>
      </c>
      <c t="str" s="18" r="F1818">
        <f>CONCATENATE("LMsched:",(H1818*1000))</f>
        <v>LMsched:32000</v>
      </c>
      <c s="11" r="G1818">
        <v>32</v>
      </c>
      <c s="6" r="H1818">
        <v>32</v>
      </c>
      <c s="25" r="I1818">
        <v>0</v>
      </c>
      <c t="str" s="18" r="J1818">
        <f>CONCATENATE("LMbid:",(G1818*1000))</f>
        <v>LMbid:32000</v>
      </c>
      <c t="str" s="18" r="K1818">
        <f>CONCATENATE("LMUnscheduled:",(I1818*1000))</f>
        <v>LMUnscheduled:0</v>
      </c>
      <c t="str" s="18" r="L1818">
        <f>CONCATENATE("LMPlanned:",(N1818*1000))</f>
        <v>LMPlanned:0</v>
      </c>
      <c t="str" s="18" r="M1818">
        <f>CONCATENATE("LMSettled:",(P1818*1000))</f>
        <v>LMSettled:32000</v>
      </c>
      <c s="25" r="N1818">
        <v>0</v>
      </c>
      <c s="24" r="O1818"/>
      <c s="6" r="P1818">
        <v>32</v>
      </c>
      <c s="10" r="Q1818">
        <v>-2</v>
      </c>
      <c s="28" r="R1818">
        <v>-70.76</v>
      </c>
      <c s="28" r="S1818">
        <v>591.47</v>
      </c>
      <c s="10" r="T1818"/>
      <c s="20" r="U1818">
        <f>X1818*32</f>
        <v>606.72</v>
      </c>
      <c s="29" r="V1818">
        <f>IF((U1818=0),0,(S1818/U1818))</f>
        <v>0.974864847046414</v>
      </c>
      <c s="28" r="X1818">
        <f>(AA1818+AB1818)*AC1818</f>
        <v>18.96</v>
      </c>
      <c s="10" r="Y1818"/>
      <c s="22" r="AA1818">
        <v>15.94</v>
      </c>
      <c s="22" r="AB1818">
        <v>3.02</v>
      </c>
      <c s="22" r="AC1818">
        <v>1</v>
      </c>
      <c s="22" r="AD1818">
        <v>0.974866</v>
      </c>
    </row>
    <row customHeight="1" r="1819" ht="12.0">
      <c s="13" r="A1819">
        <v>41350.7083333333</v>
      </c>
      <c s="16" r="B1819">
        <v>41350.7083333333</v>
      </c>
      <c s="13" r="C1819">
        <f>A1819+TIME(5,0,0)</f>
        <v>41350.9166666667</v>
      </c>
      <c s="17" r="D1819">
        <f>DATE(YEAR(C1819),MONTH(C1819),DAY(C1819))</f>
        <v>41350</v>
      </c>
      <c s="18" r="E1819">
        <f>HOUR(C1819)</f>
        <v>22</v>
      </c>
      <c t="str" s="18" r="F1819">
        <f>CONCATENATE("LMsched:",(H1819*1000))</f>
        <v>LMsched:32000</v>
      </c>
      <c s="11" r="G1819">
        <v>32</v>
      </c>
      <c s="6" r="H1819">
        <v>32</v>
      </c>
      <c s="25" r="I1819">
        <v>0</v>
      </c>
      <c t="str" s="18" r="J1819">
        <f>CONCATENATE("LMbid:",(G1819*1000))</f>
        <v>LMbid:32000</v>
      </c>
      <c t="str" s="18" r="K1819">
        <f>CONCATENATE("LMUnscheduled:",(I1819*1000))</f>
        <v>LMUnscheduled:0</v>
      </c>
      <c t="str" s="18" r="L1819">
        <f>CONCATENATE("LMPlanned:",(N1819*1000))</f>
        <v>LMPlanned:0</v>
      </c>
      <c t="str" s="18" r="M1819">
        <f>CONCATENATE("LMSettled:",(P1819*1000))</f>
        <v>LMSettled:32000</v>
      </c>
      <c s="25" r="N1819">
        <v>0</v>
      </c>
      <c s="24" r="O1819"/>
      <c s="6" r="P1819">
        <v>32</v>
      </c>
      <c s="10" r="Q1819">
        <v>-2</v>
      </c>
      <c s="28" r="R1819">
        <v>-76.46</v>
      </c>
      <c s="28" r="S1819">
        <v>1461.03</v>
      </c>
      <c s="10" r="T1819"/>
      <c s="20" r="U1819">
        <f>X1819*32</f>
        <v>1490.88</v>
      </c>
      <c s="29" r="V1819">
        <f>IF((U1819=0),0,(S1819/U1819))</f>
        <v>0.979978267868641</v>
      </c>
      <c s="28" r="X1819">
        <f>(AA1819+AB1819)*AC1819</f>
        <v>46.59</v>
      </c>
      <c s="10" r="Y1819"/>
      <c s="22" r="AA1819">
        <v>41.01</v>
      </c>
      <c s="22" r="AB1819">
        <v>5.58</v>
      </c>
      <c s="22" r="AC1819">
        <v>1</v>
      </c>
      <c s="22" r="AD1819">
        <v>0.979977</v>
      </c>
    </row>
    <row customHeight="1" r="1820" ht="12.0">
      <c s="13" r="A1820">
        <v>41350.75</v>
      </c>
      <c s="16" r="B1820">
        <v>41350.75</v>
      </c>
      <c s="13" r="C1820">
        <f>A1820+TIME(5,0,0)</f>
        <v>41350.9583333333</v>
      </c>
      <c s="17" r="D1820">
        <f>DATE(YEAR(C1820),MONTH(C1820),DAY(C1820))</f>
        <v>41350</v>
      </c>
      <c s="18" r="E1820">
        <f>HOUR(C1820)</f>
        <v>23</v>
      </c>
      <c t="str" s="18" r="F1820">
        <f>CONCATENATE("LMsched:",(H1820*1000))</f>
        <v>LMsched:32000</v>
      </c>
      <c s="11" r="G1820">
        <v>32</v>
      </c>
      <c s="6" r="H1820">
        <v>32</v>
      </c>
      <c s="25" r="I1820">
        <v>0</v>
      </c>
      <c t="str" s="18" r="J1820">
        <f>CONCATENATE("LMbid:",(G1820*1000))</f>
        <v>LMbid:32000</v>
      </c>
      <c t="str" s="18" r="K1820">
        <f>CONCATENATE("LMUnscheduled:",(I1820*1000))</f>
        <v>LMUnscheduled:0</v>
      </c>
      <c t="str" s="18" r="L1820">
        <f>CONCATENATE("LMPlanned:",(N1820*1000))</f>
        <v>LMPlanned:0</v>
      </c>
      <c t="str" s="18" r="M1820">
        <f>CONCATENATE("LMSettled:",(P1820*1000))</f>
        <v>LMSettled:32000</v>
      </c>
      <c s="25" r="N1820">
        <v>0</v>
      </c>
      <c s="24" r="O1820"/>
      <c s="6" r="P1820">
        <v>32</v>
      </c>
      <c s="10" r="Q1820">
        <v>-2</v>
      </c>
      <c s="28" r="R1820">
        <v>-80.38</v>
      </c>
      <c s="28" r="S1820">
        <v>1267.26</v>
      </c>
      <c s="10" r="T1820"/>
      <c s="20" r="U1820">
        <f>X1820*32</f>
        <v>1308.16</v>
      </c>
      <c s="29" r="V1820">
        <f>IF((U1820=0),0,(S1820/U1820))</f>
        <v>0.968734711350293</v>
      </c>
      <c s="28" r="X1820">
        <f>(AA1820+AB1820)*AC1820</f>
        <v>40.88</v>
      </c>
      <c s="10" r="Y1820"/>
      <c s="22" r="AA1820">
        <v>33.71</v>
      </c>
      <c s="22" r="AB1820">
        <v>7.17</v>
      </c>
      <c s="22" r="AC1820">
        <v>1</v>
      </c>
      <c s="22" r="AD1820">
        <v>0.968731</v>
      </c>
    </row>
    <row customHeight="1" r="1821" ht="12.0">
      <c s="13" r="A1821">
        <v>41350.7916666667</v>
      </c>
      <c s="16" r="B1821">
        <v>41350.7916666667</v>
      </c>
      <c s="13" r="C1821">
        <f>A1821+TIME(5,0,0)</f>
        <v>41351</v>
      </c>
      <c s="17" r="D1821">
        <f>DATE(YEAR(C1821),MONTH(C1821),DAY(C1821))</f>
        <v>41351</v>
      </c>
      <c s="18" r="E1821">
        <f>HOUR(C1821)</f>
        <v>0</v>
      </c>
      <c t="str" s="18" r="F1821">
        <f>CONCATENATE("LMsched:",(H1821*1000))</f>
        <v>LMsched:32000</v>
      </c>
      <c s="11" r="G1821">
        <v>32</v>
      </c>
      <c s="6" r="H1821">
        <v>32</v>
      </c>
      <c s="25" r="I1821">
        <v>0</v>
      </c>
      <c t="str" s="18" r="J1821">
        <f>CONCATENATE("LMbid:",(G1821*1000))</f>
        <v>LMbid:32000</v>
      </c>
      <c t="str" s="18" r="K1821">
        <f>CONCATENATE("LMUnscheduled:",(I1821*1000))</f>
        <v>LMUnscheduled:0</v>
      </c>
      <c t="str" s="18" r="L1821">
        <f>CONCATENATE("LMPlanned:",(N1821*1000))</f>
        <v>LMPlanned:0</v>
      </c>
      <c t="str" s="18" r="M1821">
        <f>CONCATENATE("LMSettled:",(P1821*1000))</f>
        <v>LMSettled:32000</v>
      </c>
      <c s="25" r="N1821">
        <v>0</v>
      </c>
      <c s="24" r="O1821"/>
      <c s="6" r="P1821">
        <v>32</v>
      </c>
      <c s="10" r="Q1821">
        <v>-1</v>
      </c>
      <c s="28" r="R1821">
        <v>-35.95</v>
      </c>
      <c s="28" r="S1821">
        <v>818.54</v>
      </c>
      <c s="10" r="T1821"/>
      <c s="20" r="U1821">
        <f>X1821*32</f>
        <v>883.2</v>
      </c>
      <c s="29" r="V1821">
        <f>IF((U1821=0),0,(S1821/U1821))</f>
        <v>0.926788949275362</v>
      </c>
      <c s="28" r="X1821">
        <f>(AA1821+AB1821)*AC1821</f>
        <v>27.6</v>
      </c>
      <c s="10" r="Y1821"/>
      <c s="22" r="AA1821">
        <v>25.99</v>
      </c>
      <c s="22" r="AB1821">
        <v>1.61</v>
      </c>
      <c s="22" r="AC1821">
        <v>1</v>
      </c>
      <c s="22" r="AD1821">
        <v>0.926788</v>
      </c>
    </row>
    <row customHeight="1" r="1822" ht="12.0">
      <c s="13" r="A1822">
        <v>41350.8333333333</v>
      </c>
      <c s="16" r="B1822">
        <v>41350.8333333333</v>
      </c>
      <c s="13" r="C1822">
        <f>A1822+TIME(5,0,0)</f>
        <v>41351.0416666667</v>
      </c>
      <c s="17" r="D1822">
        <f>DATE(YEAR(C1822),MONTH(C1822),DAY(C1822))</f>
        <v>41351</v>
      </c>
      <c s="18" r="E1822">
        <f>HOUR(C1822)</f>
        <v>1</v>
      </c>
      <c t="str" s="18" r="F1822">
        <f>CONCATENATE("LMsched:",(H1822*1000))</f>
        <v>LMsched:32000</v>
      </c>
      <c s="11" r="G1822">
        <v>32</v>
      </c>
      <c s="6" r="H1822">
        <v>32</v>
      </c>
      <c s="25" r="I1822">
        <v>0</v>
      </c>
      <c t="str" s="18" r="J1822">
        <f>CONCATENATE("LMbid:",(G1822*1000))</f>
        <v>LMbid:32000</v>
      </c>
      <c t="str" s="18" r="K1822">
        <f>CONCATENATE("LMUnscheduled:",(I1822*1000))</f>
        <v>LMUnscheduled:0</v>
      </c>
      <c t="str" s="18" r="L1822">
        <f>CONCATENATE("LMPlanned:",(N1822*1000))</f>
        <v>LMPlanned:0</v>
      </c>
      <c t="str" s="18" r="M1822">
        <f>CONCATENATE("LMSettled:",(P1822*1000))</f>
        <v>LMSettled:32000</v>
      </c>
      <c s="25" r="N1822">
        <v>0</v>
      </c>
      <c s="24" r="O1822"/>
      <c s="6" r="P1822">
        <v>32</v>
      </c>
      <c s="10" r="Q1822">
        <v>0</v>
      </c>
      <c s="28" r="R1822">
        <v>0</v>
      </c>
      <c s="28" r="S1822">
        <v>632.71</v>
      </c>
      <c s="10" r="T1822"/>
      <c s="20" r="U1822">
        <f>X1822*32</f>
        <v>656</v>
      </c>
      <c s="29" r="V1822">
        <f>IF((U1822=0),0,(S1822/U1822))</f>
        <v>0.964496951219512</v>
      </c>
      <c s="28" r="X1822">
        <f>(AA1822+AB1822)*AC1822</f>
        <v>20.5</v>
      </c>
      <c s="10" r="Y1822"/>
      <c s="22" r="AA1822">
        <v>18.31</v>
      </c>
      <c s="22" r="AB1822">
        <v>2.19</v>
      </c>
      <c s="22" r="AC1822">
        <v>1</v>
      </c>
      <c s="22" r="AD1822">
        <v>0.964503</v>
      </c>
    </row>
    <row customHeight="1" r="1823" ht="12.0">
      <c s="13" r="A1823">
        <v>41350.875</v>
      </c>
      <c s="16" r="B1823">
        <v>41350.875</v>
      </c>
      <c s="13" r="C1823">
        <f>A1823+TIME(5,0,0)</f>
        <v>41351.0833333333</v>
      </c>
      <c s="17" r="D1823">
        <f>DATE(YEAR(C1823),MONTH(C1823),DAY(C1823))</f>
        <v>41351</v>
      </c>
      <c s="18" r="E1823">
        <f>HOUR(C1823)</f>
        <v>2</v>
      </c>
      <c t="str" s="18" r="F1823">
        <f>CONCATENATE("LMsched:",(H1823*1000))</f>
        <v>LMsched:32000</v>
      </c>
      <c s="11" r="G1823">
        <v>32</v>
      </c>
      <c s="6" r="H1823">
        <v>32</v>
      </c>
      <c s="25" r="I1823">
        <v>0</v>
      </c>
      <c t="str" s="18" r="J1823">
        <f>CONCATENATE("LMbid:",(G1823*1000))</f>
        <v>LMbid:32000</v>
      </c>
      <c t="str" s="18" r="K1823">
        <f>CONCATENATE("LMUnscheduled:",(I1823*1000))</f>
        <v>LMUnscheduled:0</v>
      </c>
      <c t="str" s="18" r="L1823">
        <f>CONCATENATE("LMPlanned:",(N1823*1000))</f>
        <v>LMPlanned:0</v>
      </c>
      <c t="str" s="18" r="M1823">
        <f>CONCATENATE("LMSettled:",(P1823*1000))</f>
        <v>LMSettled:32000</v>
      </c>
      <c s="25" r="N1823">
        <v>0</v>
      </c>
      <c s="24" r="O1823"/>
      <c s="6" r="P1823">
        <v>32</v>
      </c>
      <c s="10" r="Q1823">
        <v>-2</v>
      </c>
      <c s="28" r="R1823">
        <v>-107.26</v>
      </c>
      <c s="28" r="S1823">
        <v>1713.42</v>
      </c>
      <c s="10" r="T1823"/>
      <c s="20" r="U1823">
        <f>X1823*32</f>
        <v>1769.28</v>
      </c>
      <c s="29" r="V1823">
        <f>IF((U1823=0),0,(S1823/U1823))</f>
        <v>0.968427835051546</v>
      </c>
      <c s="28" r="X1823">
        <f>(AA1823+AB1823)*AC1823</f>
        <v>55.29</v>
      </c>
      <c s="10" r="Y1823"/>
      <c s="22" r="AA1823">
        <v>53.38</v>
      </c>
      <c s="22" r="AB1823">
        <v>1.91</v>
      </c>
      <c s="22" r="AC1823">
        <v>1</v>
      </c>
      <c s="22" r="AD1823">
        <v>0.968426</v>
      </c>
    </row>
    <row customHeight="1" r="1824" ht="12.0">
      <c s="13" r="A1824">
        <v>41350.9166666667</v>
      </c>
      <c s="16" r="B1824">
        <v>41350.9166666667</v>
      </c>
      <c s="13" r="C1824">
        <f>A1824+TIME(5,0,0)</f>
        <v>41351.125</v>
      </c>
      <c s="17" r="D1824">
        <f>DATE(YEAR(C1824),MONTH(C1824),DAY(C1824))</f>
        <v>41351</v>
      </c>
      <c s="18" r="E1824">
        <f>HOUR(C1824)</f>
        <v>3</v>
      </c>
      <c t="str" s="18" r="F1824">
        <f>CONCATENATE("LMsched:",(H1824*1000))</f>
        <v>LMsched:32000</v>
      </c>
      <c s="11" r="G1824">
        <v>32</v>
      </c>
      <c s="6" r="H1824">
        <v>32</v>
      </c>
      <c s="25" r="I1824">
        <v>0</v>
      </c>
      <c t="str" s="18" r="J1824">
        <f>CONCATENATE("LMbid:",(G1824*1000))</f>
        <v>LMbid:32000</v>
      </c>
      <c t="str" s="18" r="K1824">
        <f>CONCATENATE("LMUnscheduled:",(I1824*1000))</f>
        <v>LMUnscheduled:0</v>
      </c>
      <c t="str" s="18" r="L1824">
        <f>CONCATENATE("LMPlanned:",(N1824*1000))</f>
        <v>LMPlanned:0</v>
      </c>
      <c t="str" s="18" r="M1824">
        <f>CONCATENATE("LMSettled:",(P1824*1000))</f>
        <v>LMSettled:32000</v>
      </c>
      <c s="25" r="N1824">
        <v>0</v>
      </c>
      <c s="24" r="O1824"/>
      <c s="6" r="P1824">
        <v>32</v>
      </c>
      <c s="10" r="Q1824">
        <v>-3</v>
      </c>
      <c s="28" r="R1824">
        <v>-134.61</v>
      </c>
      <c s="28" r="S1824">
        <v>1364.57</v>
      </c>
      <c s="10" r="T1824"/>
      <c s="20" r="U1824">
        <f>X1824*32</f>
        <v>1464.64</v>
      </c>
      <c s="29" r="V1824">
        <f>IF((U1824=0),0,(S1824/U1824))</f>
        <v>0.931676043259777</v>
      </c>
      <c s="28" r="X1824">
        <f>(AA1824+AB1824)*AC1824</f>
        <v>45.77</v>
      </c>
      <c s="10" r="Y1824"/>
      <c s="22" r="AA1824">
        <v>38.91</v>
      </c>
      <c s="22" r="AB1824">
        <v>6.86</v>
      </c>
      <c s="22" r="AC1824">
        <v>1</v>
      </c>
      <c s="22" r="AD1824">
        <v>0.931679</v>
      </c>
    </row>
    <row customHeight="1" r="1825" ht="12.0">
      <c s="13" r="A1825">
        <v>41350.9583333333</v>
      </c>
      <c s="16" r="B1825">
        <v>41350.9583333333</v>
      </c>
      <c s="13" r="C1825">
        <f>A1825+TIME(5,0,0)</f>
        <v>41351.1666666667</v>
      </c>
      <c s="17" r="D1825">
        <f>DATE(YEAR(C1825),MONTH(C1825),DAY(C1825))</f>
        <v>41351</v>
      </c>
      <c s="18" r="E1825">
        <f>HOUR(C1825)</f>
        <v>4</v>
      </c>
      <c t="str" s="18" r="F1825">
        <f>CONCATENATE("LMsched:",(H1825*1000))</f>
        <v>LMsched:32000</v>
      </c>
      <c s="11" r="G1825">
        <v>32</v>
      </c>
      <c s="6" r="H1825">
        <v>32</v>
      </c>
      <c s="25" r="I1825">
        <v>0</v>
      </c>
      <c t="str" s="18" r="J1825">
        <f>CONCATENATE("LMbid:",(G1825*1000))</f>
        <v>LMbid:32000</v>
      </c>
      <c t="str" s="18" r="K1825">
        <f>CONCATENATE("LMUnscheduled:",(I1825*1000))</f>
        <v>LMUnscheduled:0</v>
      </c>
      <c t="str" s="18" r="L1825">
        <f>CONCATENATE("LMPlanned:",(N1825*1000))</f>
        <v>LMPlanned:0</v>
      </c>
      <c t="str" s="18" r="M1825">
        <f>CONCATENATE("LMSettled:",(P1825*1000))</f>
        <v>LMSettled:32000</v>
      </c>
      <c s="25" r="N1825">
        <v>0</v>
      </c>
      <c s="24" r="O1825"/>
      <c s="6" r="P1825">
        <v>32</v>
      </c>
      <c s="10" r="Q1825">
        <v>-1</v>
      </c>
      <c s="28" r="R1825">
        <v>-39.85</v>
      </c>
      <c s="28" r="S1825">
        <v>1159.84</v>
      </c>
      <c s="10" r="T1825"/>
      <c s="20" r="U1825">
        <f>X1825*32</f>
        <v>1315.52</v>
      </c>
      <c s="29" r="V1825">
        <f>IF((U1825=0),0,(S1825/U1825))</f>
        <v>0.881658963755777</v>
      </c>
      <c s="28" r="X1825">
        <f>(AA1825+AB1825)*AC1825</f>
        <v>41.11</v>
      </c>
      <c s="10" r="Y1825"/>
      <c s="22" r="AA1825">
        <v>35.63</v>
      </c>
      <c s="22" r="AB1825">
        <v>5.48</v>
      </c>
      <c s="22" r="AC1825">
        <v>1</v>
      </c>
      <c s="22" r="AD1825">
        <v>0.881656</v>
      </c>
    </row>
    <row customHeight="1" r="1826" ht="12.0">
      <c s="13" r="A1826">
        <v>41351</v>
      </c>
      <c s="16" r="B1826">
        <v>41351</v>
      </c>
      <c s="13" r="C1826">
        <f>A1826+TIME(5,0,0)</f>
        <v>41351.2083333333</v>
      </c>
      <c s="17" r="D1826">
        <f>DATE(YEAR(C1826),MONTH(C1826),DAY(C1826))</f>
        <v>41351</v>
      </c>
      <c s="18" r="E1826">
        <f>HOUR(C1826)</f>
        <v>5</v>
      </c>
      <c t="str" s="18" r="F1826">
        <f>CONCATENATE("LMsched:",(H1826*1000))</f>
        <v>LMsched:32000</v>
      </c>
      <c s="11" r="G1826">
        <v>32</v>
      </c>
      <c s="6" r="H1826">
        <v>32</v>
      </c>
      <c s="25" r="I1826">
        <v>0</v>
      </c>
      <c t="str" s="18" r="J1826">
        <f>CONCATENATE("LMbid:",(G1826*1000))</f>
        <v>LMbid:32000</v>
      </c>
      <c t="str" s="18" r="K1826">
        <f>CONCATENATE("LMUnscheduled:",(I1826*1000))</f>
        <v>LMUnscheduled:0</v>
      </c>
      <c t="str" s="18" r="L1826">
        <f>CONCATENATE("LMPlanned:",(N1826*1000))</f>
        <v>LMPlanned:0</v>
      </c>
      <c t="str" s="18" r="M1826">
        <f>CONCATENATE("LMSettled:",(P1826*1000))</f>
        <v>LMSettled:32000</v>
      </c>
      <c s="25" r="N1826">
        <v>0</v>
      </c>
      <c s="24" r="O1826"/>
      <c s="6" r="P1826">
        <v>32</v>
      </c>
      <c s="10" r="Q1826">
        <v>0</v>
      </c>
      <c s="28" r="R1826">
        <v>0</v>
      </c>
      <c s="28" r="S1826">
        <v>1063.12</v>
      </c>
      <c s="10" r="T1826"/>
      <c s="20" r="U1826">
        <f>X1826*32</f>
        <v>1115.2</v>
      </c>
      <c s="29" r="V1826">
        <f>IF((U1826=0),0,(S1826/U1826))</f>
        <v>0.953299856527977</v>
      </c>
      <c s="28" r="X1826">
        <f>(AA1826+AB1826)*AC1826</f>
        <v>34.85</v>
      </c>
      <c s="10" r="Y1826"/>
      <c s="22" r="AA1826">
        <v>33.75</v>
      </c>
      <c s="22" r="AB1826">
        <v>1.1</v>
      </c>
      <c s="22" r="AC1826">
        <v>1</v>
      </c>
      <c s="22" r="AD1826">
        <v>0.953299</v>
      </c>
    </row>
    <row customHeight="1" r="1827" ht="12.0">
      <c s="13" r="A1827">
        <v>41351.0416666667</v>
      </c>
      <c s="16" r="B1827">
        <v>41351.0416666667</v>
      </c>
      <c s="13" r="C1827">
        <f>A1827+TIME(5,0,0)</f>
        <v>41351.25</v>
      </c>
      <c s="17" r="D1827">
        <f>DATE(YEAR(C1827),MONTH(C1827),DAY(C1827))</f>
        <v>41351</v>
      </c>
      <c s="18" r="E1827">
        <f>HOUR(C1827)</f>
        <v>6</v>
      </c>
      <c t="str" s="18" r="F1827">
        <f>CONCATENATE("LMsched:",(H1827*1000))</f>
        <v>LMsched:32000</v>
      </c>
      <c s="11" r="G1827">
        <v>32</v>
      </c>
      <c s="6" r="H1827">
        <v>32</v>
      </c>
      <c s="25" r="I1827">
        <v>0</v>
      </c>
      <c t="str" s="18" r="J1827">
        <f>CONCATENATE("LMbid:",(G1827*1000))</f>
        <v>LMbid:32000</v>
      </c>
      <c t="str" s="18" r="K1827">
        <f>CONCATENATE("LMUnscheduled:",(I1827*1000))</f>
        <v>LMUnscheduled:0</v>
      </c>
      <c t="str" s="18" r="L1827">
        <f>CONCATENATE("LMPlanned:",(N1827*1000))</f>
        <v>LMPlanned:0</v>
      </c>
      <c t="str" s="18" r="M1827">
        <f>CONCATENATE("LMSettled:",(P1827*1000))</f>
        <v>LMSettled:32000</v>
      </c>
      <c s="25" r="N1827">
        <v>0</v>
      </c>
      <c s="24" r="O1827"/>
      <c s="6" r="P1827">
        <v>32</v>
      </c>
      <c s="10" r="Q1827">
        <v>-1</v>
      </c>
      <c s="28" r="R1827">
        <v>-37.87</v>
      </c>
      <c s="28" r="S1827">
        <v>1514.88</v>
      </c>
      <c s="10" r="T1827"/>
      <c s="20" r="U1827">
        <f>X1827*32</f>
        <v>1564.8</v>
      </c>
      <c s="29" r="V1827">
        <f>IF((U1827=0),0,(S1827/U1827))</f>
        <v>0.968098159509202</v>
      </c>
      <c s="28" r="X1827">
        <f>(AA1827+AB1827)*AC1827</f>
        <v>48.9</v>
      </c>
      <c s="10" r="Y1827"/>
      <c s="22" r="AA1827">
        <v>44.23</v>
      </c>
      <c s="22" r="AB1827">
        <v>4.67</v>
      </c>
      <c s="22" r="AC1827">
        <v>1</v>
      </c>
      <c s="22" r="AD1827">
        <v>0.968101</v>
      </c>
    </row>
    <row customHeight="1" r="1828" ht="12.0">
      <c s="13" r="A1828">
        <v>41351.0833333333</v>
      </c>
      <c s="16" r="B1828">
        <v>41351.0833333333</v>
      </c>
      <c s="13" r="C1828">
        <f>A1828+TIME(5,0,0)</f>
        <v>41351.2916666667</v>
      </c>
      <c s="17" r="D1828">
        <f>DATE(YEAR(C1828),MONTH(C1828),DAY(C1828))</f>
        <v>41351</v>
      </c>
      <c s="18" r="E1828">
        <f>HOUR(C1828)</f>
        <v>7</v>
      </c>
      <c t="str" s="18" r="F1828">
        <f>CONCATENATE("LMsched:",(H1828*1000))</f>
        <v>LMsched:32000</v>
      </c>
      <c s="11" r="G1828">
        <v>32</v>
      </c>
      <c s="6" r="H1828">
        <v>32</v>
      </c>
      <c s="25" r="I1828">
        <v>0</v>
      </c>
      <c t="str" s="18" r="J1828">
        <f>CONCATENATE("LMbid:",(G1828*1000))</f>
        <v>LMbid:32000</v>
      </c>
      <c t="str" s="18" r="K1828">
        <f>CONCATENATE("LMUnscheduled:",(I1828*1000))</f>
        <v>LMUnscheduled:0</v>
      </c>
      <c t="str" s="18" r="L1828">
        <f>CONCATENATE("LMPlanned:",(N1828*1000))</f>
        <v>LMPlanned:0</v>
      </c>
      <c t="str" s="18" r="M1828">
        <f>CONCATENATE("LMSettled:",(P1828*1000))</f>
        <v>LMSettled:32000</v>
      </c>
      <c s="25" r="N1828">
        <v>0</v>
      </c>
      <c s="24" r="O1828"/>
      <c s="6" r="P1828">
        <v>32</v>
      </c>
      <c s="10" r="Q1828">
        <v>1</v>
      </c>
      <c s="28" r="R1828">
        <v>33.48</v>
      </c>
      <c s="28" r="S1828">
        <v>679.5</v>
      </c>
      <c s="10" r="T1828"/>
      <c s="20" r="U1828">
        <f>X1828*32</f>
        <v>734.72</v>
      </c>
      <c s="29" r="V1828">
        <f>IF((U1828=0),0,(S1828/U1828))</f>
        <v>0.924842116724739</v>
      </c>
      <c s="28" r="X1828">
        <f>(AA1828+AB1828)*AC1828</f>
        <v>22.96</v>
      </c>
      <c s="10" r="Y1828"/>
      <c s="22" r="AA1828">
        <v>19.42</v>
      </c>
      <c s="22" r="AB1828">
        <v>3.54</v>
      </c>
      <c s="22" r="AC1828">
        <v>1</v>
      </c>
      <c s="22" r="AD1828">
        <v>0.924843</v>
      </c>
    </row>
    <row customHeight="1" r="1829" ht="12.0">
      <c s="13" r="A1829">
        <v>41351.125</v>
      </c>
      <c s="16" r="B1829">
        <v>41351.125</v>
      </c>
      <c s="13" r="C1829">
        <f>A1829+TIME(5,0,0)</f>
        <v>41351.3333333333</v>
      </c>
      <c s="17" r="D1829">
        <f>DATE(YEAR(C1829),MONTH(C1829),DAY(C1829))</f>
        <v>41351</v>
      </c>
      <c s="18" r="E1829">
        <f>HOUR(C1829)</f>
        <v>8</v>
      </c>
      <c t="str" s="18" r="F1829">
        <f>CONCATENATE("LMsched:",(H1829*1000))</f>
        <v>LMsched:32000</v>
      </c>
      <c s="11" r="G1829">
        <v>32</v>
      </c>
      <c s="6" r="H1829">
        <v>32</v>
      </c>
      <c s="25" r="I1829">
        <v>0</v>
      </c>
      <c t="str" s="18" r="J1829">
        <f>CONCATENATE("LMbid:",(G1829*1000))</f>
        <v>LMbid:32000</v>
      </c>
      <c t="str" s="18" r="K1829">
        <f>CONCATENATE("LMUnscheduled:",(I1829*1000))</f>
        <v>LMUnscheduled:0</v>
      </c>
      <c t="str" s="18" r="L1829">
        <f>CONCATENATE("LMPlanned:",(N1829*1000))</f>
        <v>LMPlanned:0</v>
      </c>
      <c t="str" s="18" r="M1829">
        <f>CONCATENATE("LMSettled:",(P1829*1000))</f>
        <v>LMSettled:32000</v>
      </c>
      <c s="25" r="N1829">
        <v>0</v>
      </c>
      <c s="24" r="O1829"/>
      <c s="6" r="P1829">
        <v>32</v>
      </c>
      <c s="10" r="Q1829">
        <v>-2</v>
      </c>
      <c s="28" r="R1829">
        <v>-65.72</v>
      </c>
      <c s="28" r="S1829">
        <v>1031.75</v>
      </c>
      <c s="10" r="T1829"/>
      <c s="20" r="U1829">
        <f>X1829*32</f>
        <v>1066.88</v>
      </c>
      <c s="29" r="V1829">
        <f>IF((U1829=0),0,(S1829/U1829))</f>
        <v>0.967072210557888</v>
      </c>
      <c s="28" r="X1829">
        <f>(AA1829+AB1829)*AC1829</f>
        <v>33.34</v>
      </c>
      <c s="10" r="Y1829"/>
      <c s="22" r="AA1829">
        <v>30.48</v>
      </c>
      <c s="22" r="AB1829">
        <v>2.86</v>
      </c>
      <c s="22" r="AC1829">
        <v>1</v>
      </c>
      <c s="22" r="AD1829">
        <v>0.967068</v>
      </c>
    </row>
    <row customHeight="1" r="1830" ht="12.0">
      <c s="13" r="A1830">
        <v>41351.1666666667</v>
      </c>
      <c s="16" r="B1830">
        <v>41351.1666666667</v>
      </c>
      <c s="13" r="C1830">
        <f>A1830+TIME(5,0,0)</f>
        <v>41351.375</v>
      </c>
      <c s="17" r="D1830">
        <f>DATE(YEAR(C1830),MONTH(C1830),DAY(C1830))</f>
        <v>41351</v>
      </c>
      <c s="18" r="E1830">
        <f>HOUR(C1830)</f>
        <v>9</v>
      </c>
      <c t="str" s="18" r="F1830">
        <f>CONCATENATE("LMsched:",(H1830*1000))</f>
        <v>LMsched:32000</v>
      </c>
      <c s="11" r="G1830">
        <v>32</v>
      </c>
      <c s="6" r="H1830">
        <v>32</v>
      </c>
      <c s="25" r="I1830">
        <v>0</v>
      </c>
      <c t="str" s="18" r="J1830">
        <f>CONCATENATE("LMbid:",(G1830*1000))</f>
        <v>LMbid:32000</v>
      </c>
      <c t="str" s="18" r="K1830">
        <f>CONCATENATE("LMUnscheduled:",(I1830*1000))</f>
        <v>LMUnscheduled:0</v>
      </c>
      <c t="str" s="18" r="L1830">
        <f>CONCATENATE("LMPlanned:",(N1830*1000))</f>
        <v>LMPlanned:0</v>
      </c>
      <c t="str" s="18" r="M1830">
        <f>CONCATENATE("LMSettled:",(P1830*1000))</f>
        <v>LMSettled:32000</v>
      </c>
      <c s="25" r="N1830">
        <v>0</v>
      </c>
      <c s="24" r="O1830"/>
      <c s="6" r="P1830">
        <v>32</v>
      </c>
      <c s="10" r="Q1830">
        <v>-2</v>
      </c>
      <c s="28" r="R1830">
        <v>-67.54</v>
      </c>
      <c s="28" r="S1830">
        <v>909.94</v>
      </c>
      <c s="10" r="T1830"/>
      <c s="20" r="U1830">
        <f>X1830*32</f>
        <v>936</v>
      </c>
      <c s="29" r="V1830">
        <f>IF((U1830=0),0,(S1830/U1830))</f>
        <v>0.97215811965812</v>
      </c>
      <c s="28" r="X1830">
        <f>(AA1830+AB1830)*AC1830</f>
        <v>29.25</v>
      </c>
      <c s="10" r="Y1830"/>
      <c s="22" r="AA1830">
        <v>26.3</v>
      </c>
      <c s="22" r="AB1830">
        <v>2.95</v>
      </c>
      <c s="22" r="AC1830">
        <v>1</v>
      </c>
      <c s="22" r="AD1830">
        <v>0.97216</v>
      </c>
    </row>
    <row customHeight="1" r="1831" ht="12.0">
      <c s="13" r="A1831">
        <v>41351.2083333333</v>
      </c>
      <c s="16" r="B1831">
        <v>41351.2083333333</v>
      </c>
      <c s="13" r="C1831">
        <f>A1831+TIME(5,0,0)</f>
        <v>41351.4166666667</v>
      </c>
      <c s="17" r="D1831">
        <f>DATE(YEAR(C1831),MONTH(C1831),DAY(C1831))</f>
        <v>41351</v>
      </c>
      <c s="18" r="E1831">
        <f>HOUR(C1831)</f>
        <v>10</v>
      </c>
      <c t="str" s="18" r="F1831">
        <f>CONCATENATE("LMsched:",(H1831*1000))</f>
        <v>LMsched:32000</v>
      </c>
      <c s="11" r="G1831">
        <v>32</v>
      </c>
      <c s="6" r="H1831">
        <v>32</v>
      </c>
      <c s="25" r="I1831">
        <v>0</v>
      </c>
      <c t="str" s="18" r="J1831">
        <f>CONCATENATE("LMbid:",(G1831*1000))</f>
        <v>LMbid:32000</v>
      </c>
      <c t="str" s="18" r="K1831">
        <f>CONCATENATE("LMUnscheduled:",(I1831*1000))</f>
        <v>LMUnscheduled:0</v>
      </c>
      <c t="str" s="18" r="L1831">
        <f>CONCATENATE("LMPlanned:",(N1831*1000))</f>
        <v>LMPlanned:0</v>
      </c>
      <c t="str" s="18" r="M1831">
        <f>CONCATENATE("LMSettled:",(P1831*1000))</f>
        <v>LMSettled:32000</v>
      </c>
      <c s="25" r="N1831">
        <v>0</v>
      </c>
      <c s="24" r="O1831"/>
      <c s="6" r="P1831">
        <v>32</v>
      </c>
      <c s="10" r="Q1831">
        <v>0</v>
      </c>
      <c s="28" r="R1831">
        <v>0</v>
      </c>
      <c s="28" r="S1831">
        <v>901.94</v>
      </c>
      <c s="10" r="T1831"/>
      <c s="20" r="U1831">
        <f>X1831*32</f>
        <v>946.56</v>
      </c>
      <c s="29" r="V1831">
        <f>IF((U1831=0),0,(S1831/U1831))</f>
        <v>0.952860885733604</v>
      </c>
      <c s="28" r="X1831">
        <f>(AA1831+AB1831)*AC1831</f>
        <v>29.58</v>
      </c>
      <c s="10" r="Y1831"/>
      <c s="22" r="AA1831">
        <v>25.22</v>
      </c>
      <c s="22" r="AB1831">
        <v>4.36</v>
      </c>
      <c s="22" r="AC1831">
        <v>1</v>
      </c>
      <c s="22" r="AD1831">
        <v>0.952856</v>
      </c>
    </row>
    <row customHeight="1" r="1832" ht="12.0">
      <c s="13" r="A1832">
        <v>41351.25</v>
      </c>
      <c s="16" r="B1832">
        <v>41351.25</v>
      </c>
      <c s="13" r="C1832">
        <f>A1832+TIME(5,0,0)</f>
        <v>41351.4583333333</v>
      </c>
      <c s="17" r="D1832">
        <f>DATE(YEAR(C1832),MONTH(C1832),DAY(C1832))</f>
        <v>41351</v>
      </c>
      <c s="18" r="E1832">
        <f>HOUR(C1832)</f>
        <v>11</v>
      </c>
      <c t="str" s="18" r="F1832">
        <f>CONCATENATE("LMsched:",(H1832*1000))</f>
        <v>LMsched:32000</v>
      </c>
      <c s="11" r="G1832">
        <v>32</v>
      </c>
      <c s="6" r="H1832">
        <v>32</v>
      </c>
      <c s="25" r="I1832">
        <v>0</v>
      </c>
      <c t="str" s="18" r="J1832">
        <f>CONCATENATE("LMbid:",(G1832*1000))</f>
        <v>LMbid:32000</v>
      </c>
      <c t="str" s="18" r="K1832">
        <f>CONCATENATE("LMUnscheduled:",(I1832*1000))</f>
        <v>LMUnscheduled:0</v>
      </c>
      <c t="str" s="18" r="L1832">
        <f>CONCATENATE("LMPlanned:",(N1832*1000))</f>
        <v>LMPlanned:0</v>
      </c>
      <c t="str" s="18" r="M1832">
        <f>CONCATENATE("LMSettled:",(P1832*1000))</f>
        <v>LMSettled:32000</v>
      </c>
      <c s="25" r="N1832">
        <v>0</v>
      </c>
      <c s="24" r="O1832"/>
      <c s="6" r="P1832">
        <v>32</v>
      </c>
      <c s="10" r="Q1832">
        <v>-4</v>
      </c>
      <c s="28" r="R1832">
        <v>-152.8</v>
      </c>
      <c s="28" r="S1832">
        <v>1178.61</v>
      </c>
      <c s="10" r="T1832"/>
      <c s="20" r="U1832">
        <f>X1832*32</f>
        <v>1305.6</v>
      </c>
      <c s="29" r="V1832">
        <f>IF((U1832=0),0,(S1832/U1832))</f>
        <v>0.902734375</v>
      </c>
      <c s="28" r="X1832">
        <f>(AA1832+AB1832)*AC1832</f>
        <v>40.8</v>
      </c>
      <c s="10" r="Y1832"/>
      <c s="22" r="AA1832">
        <v>35.25</v>
      </c>
      <c s="22" r="AB1832">
        <v>5.55</v>
      </c>
      <c s="22" r="AC1832">
        <v>1</v>
      </c>
      <c s="22" r="AD1832">
        <v>0.902737</v>
      </c>
    </row>
    <row customHeight="1" r="1833" ht="12.0">
      <c s="13" r="A1833">
        <v>41351.2916666667</v>
      </c>
      <c s="16" r="B1833">
        <v>41351.2916666667</v>
      </c>
      <c s="13" r="C1833">
        <f>A1833+TIME(5,0,0)</f>
        <v>41351.5</v>
      </c>
      <c s="17" r="D1833">
        <f>DATE(YEAR(C1833),MONTH(C1833),DAY(C1833))</f>
        <v>41351</v>
      </c>
      <c s="18" r="E1833">
        <f>HOUR(C1833)</f>
        <v>12</v>
      </c>
      <c t="str" s="18" r="F1833">
        <f>CONCATENATE("LMsched:",(H1833*1000))</f>
        <v>LMsched:32000</v>
      </c>
      <c s="11" r="G1833">
        <v>32</v>
      </c>
      <c s="6" r="H1833">
        <v>32</v>
      </c>
      <c s="25" r="I1833">
        <v>0</v>
      </c>
      <c t="str" s="18" r="J1833">
        <f>CONCATENATE("LMbid:",(G1833*1000))</f>
        <v>LMbid:32000</v>
      </c>
      <c t="str" s="18" r="K1833">
        <f>CONCATENATE("LMUnscheduled:",(I1833*1000))</f>
        <v>LMUnscheduled:0</v>
      </c>
      <c t="str" s="18" r="L1833">
        <f>CONCATENATE("LMPlanned:",(N1833*1000))</f>
        <v>LMPlanned:0</v>
      </c>
      <c t="str" s="18" r="M1833">
        <f>CONCATENATE("LMSettled:",(P1833*1000))</f>
        <v>LMSettled:32000</v>
      </c>
      <c s="25" r="N1833">
        <v>0</v>
      </c>
      <c s="24" r="O1833"/>
      <c s="6" r="P1833">
        <v>32</v>
      </c>
      <c s="10" r="Q1833">
        <v>-1</v>
      </c>
      <c s="28" r="R1833">
        <v>-59.68</v>
      </c>
      <c s="28" r="S1833">
        <v>2036.23</v>
      </c>
      <c s="10" r="T1833"/>
      <c s="20" r="U1833">
        <f>X1833*32</f>
        <v>2307.2</v>
      </c>
      <c s="29" r="V1833">
        <f>IF((U1833=0),0,(S1833/U1833))</f>
        <v>0.882554611650486</v>
      </c>
      <c s="28" r="X1833">
        <f>(AA1833+AB1833)*AC1833</f>
        <v>72.1</v>
      </c>
      <c s="10" r="Y1833"/>
      <c s="22" r="AA1833">
        <v>66.57</v>
      </c>
      <c s="22" r="AB1833">
        <v>5.53</v>
      </c>
      <c s="22" r="AC1833">
        <v>1</v>
      </c>
      <c s="22" r="AD1833">
        <v>0.882553</v>
      </c>
    </row>
    <row customHeight="1" r="1834" ht="12.0">
      <c s="13" r="A1834">
        <v>41351.3333333333</v>
      </c>
      <c s="16" r="B1834">
        <v>41351.3333333333</v>
      </c>
      <c s="13" r="C1834">
        <f>A1834+TIME(5,0,0)</f>
        <v>41351.5416666667</v>
      </c>
      <c s="17" r="D1834">
        <f>DATE(YEAR(C1834),MONTH(C1834),DAY(C1834))</f>
        <v>41351</v>
      </c>
      <c s="18" r="E1834">
        <f>HOUR(C1834)</f>
        <v>13</v>
      </c>
      <c t="str" s="18" r="F1834">
        <f>CONCATENATE("LMsched:",(H1834*1000))</f>
        <v>LMsched:32000</v>
      </c>
      <c s="11" r="G1834">
        <v>32</v>
      </c>
      <c s="6" r="H1834">
        <v>32</v>
      </c>
      <c s="25" r="I1834">
        <v>0</v>
      </c>
      <c t="str" s="18" r="J1834">
        <f>CONCATENATE("LMbid:",(G1834*1000))</f>
        <v>LMbid:32000</v>
      </c>
      <c t="str" s="18" r="K1834">
        <f>CONCATENATE("LMUnscheduled:",(I1834*1000))</f>
        <v>LMUnscheduled:0</v>
      </c>
      <c t="str" s="18" r="L1834">
        <f>CONCATENATE("LMPlanned:",(N1834*1000))</f>
        <v>LMPlanned:0</v>
      </c>
      <c t="str" s="18" r="M1834">
        <f>CONCATENATE("LMSettled:",(P1834*1000))</f>
        <v>LMSettled:32000</v>
      </c>
      <c s="25" r="N1834">
        <v>0</v>
      </c>
      <c s="24" r="O1834"/>
      <c s="6" r="P1834">
        <v>32</v>
      </c>
      <c s="10" r="Q1834">
        <v>0</v>
      </c>
      <c s="28" r="R1834">
        <v>0</v>
      </c>
      <c s="28" r="S1834">
        <v>1303.24</v>
      </c>
      <c s="10" r="T1834"/>
      <c s="20" r="U1834">
        <f>X1834*32</f>
        <v>1335.36</v>
      </c>
      <c s="29" r="V1834">
        <f>IF((U1834=0),0,(S1834/U1834))</f>
        <v>0.975946561226935</v>
      </c>
      <c s="28" r="X1834">
        <f>(AA1834+AB1834)*AC1834</f>
        <v>41.73</v>
      </c>
      <c s="10" r="Y1834"/>
      <c s="22" r="AA1834">
        <v>39.95</v>
      </c>
      <c s="22" r="AB1834">
        <v>1.78</v>
      </c>
      <c s="22" r="AC1834">
        <v>1</v>
      </c>
      <c s="22" r="AD1834">
        <v>0.975946</v>
      </c>
    </row>
    <row customHeight="1" r="1835" ht="12.0">
      <c s="13" r="A1835">
        <v>41351.375</v>
      </c>
      <c s="16" r="B1835">
        <v>41351.375</v>
      </c>
      <c s="13" r="C1835">
        <f>A1835+TIME(5,0,0)</f>
        <v>41351.5833333333</v>
      </c>
      <c s="17" r="D1835">
        <f>DATE(YEAR(C1835),MONTH(C1835),DAY(C1835))</f>
        <v>41351</v>
      </c>
      <c s="18" r="E1835">
        <f>HOUR(C1835)</f>
        <v>14</v>
      </c>
      <c t="str" s="18" r="F1835">
        <f>CONCATENATE("LMsched:",(H1835*1000))</f>
        <v>LMsched:32000</v>
      </c>
      <c s="11" r="G1835">
        <v>32</v>
      </c>
      <c s="6" r="H1835">
        <v>32</v>
      </c>
      <c s="25" r="I1835">
        <v>0</v>
      </c>
      <c t="str" s="18" r="J1835">
        <f>CONCATENATE("LMbid:",(G1835*1000))</f>
        <v>LMbid:32000</v>
      </c>
      <c t="str" s="18" r="K1835">
        <f>CONCATENATE("LMUnscheduled:",(I1835*1000))</f>
        <v>LMUnscheduled:0</v>
      </c>
      <c t="str" s="18" r="L1835">
        <f>CONCATENATE("LMPlanned:",(N1835*1000))</f>
        <v>LMPlanned:0</v>
      </c>
      <c t="str" s="18" r="M1835">
        <f>CONCATENATE("LMSettled:",(P1835*1000))</f>
        <v>LMSettled:32000</v>
      </c>
      <c s="25" r="N1835">
        <v>0</v>
      </c>
      <c s="24" r="O1835"/>
      <c s="6" r="P1835">
        <v>32</v>
      </c>
      <c s="10" r="Q1835">
        <v>-1</v>
      </c>
      <c s="28" r="R1835">
        <v>-66.29</v>
      </c>
      <c s="28" r="S1835">
        <v>1397.99</v>
      </c>
      <c s="10" r="T1835"/>
      <c s="20" r="U1835">
        <f>X1835*32</f>
        <v>1440.32</v>
      </c>
      <c s="29" r="V1835">
        <f>IF((U1835=0),0,(S1835/U1835))</f>
        <v>0.97061069762275</v>
      </c>
      <c s="28" r="X1835">
        <f>(AA1835+AB1835)*AC1835</f>
        <v>45.01</v>
      </c>
      <c s="10" r="Y1835"/>
      <c s="22" r="AA1835">
        <v>42.82</v>
      </c>
      <c s="22" r="AB1835">
        <v>2.19</v>
      </c>
      <c s="22" r="AC1835">
        <v>1</v>
      </c>
      <c s="22" r="AD1835">
        <v>0.97061</v>
      </c>
    </row>
    <row customHeight="1" r="1836" ht="12.0">
      <c s="13" r="A1836">
        <v>41351.4166666667</v>
      </c>
      <c s="16" r="B1836">
        <v>41351.4166666667</v>
      </c>
      <c s="13" r="C1836">
        <f>A1836+TIME(5,0,0)</f>
        <v>41351.625</v>
      </c>
      <c s="17" r="D1836">
        <f>DATE(YEAR(C1836),MONTH(C1836),DAY(C1836))</f>
        <v>41351</v>
      </c>
      <c s="18" r="E1836">
        <f>HOUR(C1836)</f>
        <v>15</v>
      </c>
      <c t="str" s="18" r="F1836">
        <f>CONCATENATE("LMsched:",(H1836*1000))</f>
        <v>LMsched:32000</v>
      </c>
      <c s="11" r="G1836">
        <v>32</v>
      </c>
      <c s="6" r="H1836">
        <v>32</v>
      </c>
      <c s="25" r="I1836">
        <v>0</v>
      </c>
      <c t="str" s="18" r="J1836">
        <f>CONCATENATE("LMbid:",(G1836*1000))</f>
        <v>LMbid:32000</v>
      </c>
      <c t="str" s="18" r="K1836">
        <f>CONCATENATE("LMUnscheduled:",(I1836*1000))</f>
        <v>LMUnscheduled:0</v>
      </c>
      <c t="str" s="18" r="L1836">
        <f>CONCATENATE("LMPlanned:",(N1836*1000))</f>
        <v>LMPlanned:0</v>
      </c>
      <c t="str" s="18" r="M1836">
        <f>CONCATENATE("LMSettled:",(P1836*1000))</f>
        <v>LMSettled:32000</v>
      </c>
      <c s="25" r="N1836">
        <v>0</v>
      </c>
      <c s="24" r="O1836"/>
      <c s="6" r="P1836">
        <v>32</v>
      </c>
      <c s="10" r="Q1836">
        <v>-1</v>
      </c>
      <c s="28" r="R1836">
        <v>-68.45</v>
      </c>
      <c s="28" r="S1836">
        <v>1078.78</v>
      </c>
      <c s="10" r="T1836"/>
      <c s="20" r="U1836">
        <f>X1836*32</f>
        <v>1110.08</v>
      </c>
      <c s="29" r="V1836">
        <f>IF((U1836=0),0,(S1836/U1836))</f>
        <v>0.971803833957913</v>
      </c>
      <c s="28" r="X1836">
        <f>(AA1836+AB1836)*AC1836</f>
        <v>34.69</v>
      </c>
      <c s="10" r="Y1836"/>
      <c s="22" r="AA1836">
        <v>33.15</v>
      </c>
      <c s="22" r="AB1836">
        <v>1.54</v>
      </c>
      <c s="22" r="AC1836">
        <v>1</v>
      </c>
      <c s="22" r="AD1836">
        <v>0.9718</v>
      </c>
    </row>
    <row customHeight="1" r="1837" ht="12.0">
      <c s="13" r="A1837">
        <v>41351.4583333333</v>
      </c>
      <c s="16" r="B1837">
        <v>41351.4583333333</v>
      </c>
      <c s="13" r="C1837">
        <f>A1837+TIME(5,0,0)</f>
        <v>41351.6666666667</v>
      </c>
      <c s="17" r="D1837">
        <f>DATE(YEAR(C1837),MONTH(C1837),DAY(C1837))</f>
        <v>41351</v>
      </c>
      <c s="18" r="E1837">
        <f>HOUR(C1837)</f>
        <v>16</v>
      </c>
      <c t="str" s="18" r="F1837">
        <f>CONCATENATE("LMsched:",(H1837*1000))</f>
        <v>LMsched:32000</v>
      </c>
      <c s="11" r="G1837">
        <v>32</v>
      </c>
      <c s="6" r="H1837">
        <v>32</v>
      </c>
      <c s="25" r="I1837">
        <v>0</v>
      </c>
      <c t="str" s="18" r="J1837">
        <f>CONCATENATE("LMbid:",(G1837*1000))</f>
        <v>LMbid:32000</v>
      </c>
      <c t="str" s="18" r="K1837">
        <f>CONCATENATE("LMUnscheduled:",(I1837*1000))</f>
        <v>LMUnscheduled:0</v>
      </c>
      <c t="str" s="18" r="L1837">
        <f>CONCATENATE("LMPlanned:",(N1837*1000))</f>
        <v>LMPlanned:0</v>
      </c>
      <c t="str" s="18" r="M1837">
        <f>CONCATENATE("LMSettled:",(P1837*1000))</f>
        <v>LMSettled:32000</v>
      </c>
      <c s="25" r="N1837">
        <v>0</v>
      </c>
      <c s="24" r="O1837"/>
      <c s="6" r="P1837">
        <v>32</v>
      </c>
      <c s="10" r="Q1837">
        <v>-2</v>
      </c>
      <c s="28" r="R1837">
        <v>-147.68</v>
      </c>
      <c s="28" r="S1837">
        <v>2046.88</v>
      </c>
      <c s="10" r="T1837"/>
      <c s="20" r="U1837">
        <f>X1837*32</f>
        <v>2138.56</v>
      </c>
      <c s="29" r="V1837">
        <f>IF((U1837=0),0,(S1837/U1837))</f>
        <v>0.957130031423014</v>
      </c>
      <c s="28" r="X1837">
        <f>(AA1837+AB1837)*AC1837</f>
        <v>66.83</v>
      </c>
      <c s="10" r="Y1837"/>
      <c s="22" r="AA1837">
        <v>63.63</v>
      </c>
      <c s="22" r="AB1837">
        <v>3.2</v>
      </c>
      <c s="22" r="AC1837">
        <v>1</v>
      </c>
      <c s="22" r="AD1837">
        <v>0.95713</v>
      </c>
    </row>
    <row customHeight="1" r="1838" ht="12.0">
      <c s="13" r="A1838">
        <v>41351.5</v>
      </c>
      <c s="16" r="B1838">
        <v>41351.5</v>
      </c>
      <c s="13" r="C1838">
        <f>A1838+TIME(5,0,0)</f>
        <v>41351.7083333333</v>
      </c>
      <c s="17" r="D1838">
        <f>DATE(YEAR(C1838),MONTH(C1838),DAY(C1838))</f>
        <v>41351</v>
      </c>
      <c s="18" r="E1838">
        <f>HOUR(C1838)</f>
        <v>17</v>
      </c>
      <c t="str" s="18" r="F1838">
        <f>CONCATENATE("LMsched:",(H1838*1000))</f>
        <v>LMsched:32000</v>
      </c>
      <c s="11" r="G1838">
        <v>32</v>
      </c>
      <c s="6" r="H1838">
        <v>32</v>
      </c>
      <c s="25" r="I1838">
        <v>0</v>
      </c>
      <c t="str" s="18" r="J1838">
        <f>CONCATENATE("LMbid:",(G1838*1000))</f>
        <v>LMbid:32000</v>
      </c>
      <c t="str" s="18" r="K1838">
        <f>CONCATENATE("LMUnscheduled:",(I1838*1000))</f>
        <v>LMUnscheduled:0</v>
      </c>
      <c t="str" s="18" r="L1838">
        <f>CONCATENATE("LMPlanned:",(N1838*1000))</f>
        <v>LMPlanned:0</v>
      </c>
      <c t="str" s="18" r="M1838">
        <f>CONCATENATE("LMSettled:",(P1838*1000))</f>
        <v>LMSettled:32000</v>
      </c>
      <c s="25" r="N1838">
        <v>0</v>
      </c>
      <c s="24" r="O1838"/>
      <c s="6" r="P1838">
        <v>32</v>
      </c>
      <c s="10" r="Q1838">
        <v>-2</v>
      </c>
      <c s="28" r="R1838">
        <v>-217.86</v>
      </c>
      <c s="28" r="S1838">
        <v>4052.44</v>
      </c>
      <c s="10" r="T1838"/>
      <c s="20" r="U1838">
        <f>X1838*32</f>
        <v>4695.68</v>
      </c>
      <c s="29" r="V1838">
        <f>IF((U1838=0),0,(S1838/U1838))</f>
        <v>0.863014515469538</v>
      </c>
      <c s="28" r="X1838">
        <f>(AA1838+AB1838)*AC1838</f>
        <v>146.74</v>
      </c>
      <c s="10" r="Y1838"/>
      <c s="22" r="AA1838">
        <v>143.7</v>
      </c>
      <c s="22" r="AB1838">
        <v>3.04</v>
      </c>
      <c s="22" r="AC1838">
        <v>1</v>
      </c>
      <c s="22" r="AD1838">
        <v>0.863015</v>
      </c>
    </row>
    <row customHeight="1" r="1839" ht="12.0">
      <c s="13" r="A1839">
        <v>41351.5416666667</v>
      </c>
      <c s="16" r="B1839">
        <v>41351.5416666667</v>
      </c>
      <c s="13" r="C1839">
        <f>A1839+TIME(5,0,0)</f>
        <v>41351.75</v>
      </c>
      <c s="17" r="D1839">
        <f>DATE(YEAR(C1839),MONTH(C1839),DAY(C1839))</f>
        <v>41351</v>
      </c>
      <c s="18" r="E1839">
        <f>HOUR(C1839)</f>
        <v>18</v>
      </c>
      <c t="str" s="18" r="F1839">
        <f>CONCATENATE("LMsched:",(H1839*1000))</f>
        <v>LMsched:32000</v>
      </c>
      <c s="11" r="G1839">
        <v>32</v>
      </c>
      <c s="6" r="H1839">
        <v>32</v>
      </c>
      <c s="25" r="I1839">
        <v>0</v>
      </c>
      <c t="str" s="18" r="J1839">
        <f>CONCATENATE("LMbid:",(G1839*1000))</f>
        <v>LMbid:32000</v>
      </c>
      <c t="str" s="18" r="K1839">
        <f>CONCATENATE("LMUnscheduled:",(I1839*1000))</f>
        <v>LMUnscheduled:0</v>
      </c>
      <c t="str" s="18" r="L1839">
        <f>CONCATENATE("LMPlanned:",(N1839*1000))</f>
        <v>LMPlanned:0</v>
      </c>
      <c t="str" s="18" r="M1839">
        <f>CONCATENATE("LMSettled:",(P1839*1000))</f>
        <v>LMSettled:32000</v>
      </c>
      <c s="25" r="N1839">
        <v>0</v>
      </c>
      <c s="24" r="O1839"/>
      <c s="6" r="P1839">
        <v>32</v>
      </c>
      <c s="10" r="Q1839">
        <v>1</v>
      </c>
      <c s="28" r="R1839">
        <v>61.93</v>
      </c>
      <c s="28" r="S1839">
        <v>1537.03</v>
      </c>
      <c s="10" r="T1839"/>
      <c s="20" r="U1839">
        <f>X1839*32</f>
        <v>1590.72</v>
      </c>
      <c s="29" r="V1839">
        <f>IF((U1839=0),0,(S1839/U1839))</f>
        <v>0.966247988332328</v>
      </c>
      <c s="28" r="X1839">
        <f>(AA1839+AB1839)*AC1839</f>
        <v>49.71</v>
      </c>
      <c s="10" r="Y1839"/>
      <c s="22" r="AA1839">
        <v>46.18</v>
      </c>
      <c s="22" r="AB1839">
        <v>3.53</v>
      </c>
      <c s="22" r="AC1839">
        <v>1</v>
      </c>
      <c s="22" r="AD1839">
        <v>0.96625</v>
      </c>
    </row>
    <row customHeight="1" r="1840" ht="12.0">
      <c s="13" r="A1840">
        <v>41351.5833333333</v>
      </c>
      <c s="16" r="B1840">
        <v>41351.5833333333</v>
      </c>
      <c s="13" r="C1840">
        <f>A1840+TIME(5,0,0)</f>
        <v>41351.7916666667</v>
      </c>
      <c s="17" r="D1840">
        <f>DATE(YEAR(C1840),MONTH(C1840),DAY(C1840))</f>
        <v>41351</v>
      </c>
      <c s="18" r="E1840">
        <f>HOUR(C1840)</f>
        <v>19</v>
      </c>
      <c t="str" s="18" r="F1840">
        <f>CONCATENATE("LMsched:",(H1840*1000))</f>
        <v>LMsched:32000</v>
      </c>
      <c s="11" r="G1840">
        <v>32</v>
      </c>
      <c s="6" r="H1840">
        <v>32</v>
      </c>
      <c s="25" r="I1840">
        <v>0</v>
      </c>
      <c t="str" s="18" r="J1840">
        <f>CONCATENATE("LMbid:",(G1840*1000))</f>
        <v>LMbid:32000</v>
      </c>
      <c t="str" s="18" r="K1840">
        <f>CONCATENATE("LMUnscheduled:",(I1840*1000))</f>
        <v>LMUnscheduled:0</v>
      </c>
      <c t="str" s="18" r="L1840">
        <f>CONCATENATE("LMPlanned:",(N1840*1000))</f>
        <v>LMPlanned:0</v>
      </c>
      <c t="str" s="18" r="M1840">
        <f>CONCATENATE("LMSettled:",(P1840*1000))</f>
        <v>LMSettled:32000</v>
      </c>
      <c s="25" r="N1840">
        <v>0</v>
      </c>
      <c s="24" r="O1840"/>
      <c s="6" r="P1840">
        <v>32</v>
      </c>
      <c s="10" r="Q1840">
        <v>-1</v>
      </c>
      <c s="28" r="R1840">
        <v>-64.15</v>
      </c>
      <c s="28" r="S1840">
        <v>2126.86</v>
      </c>
      <c s="10" r="T1840"/>
      <c s="20" r="U1840">
        <f>X1840*32</f>
        <v>2210.88</v>
      </c>
      <c s="29" r="V1840">
        <f>IF((U1840=0),0,(S1840/U1840))</f>
        <v>0.961997032855696</v>
      </c>
      <c s="28" r="X1840">
        <f>(AA1840+AB1840)*AC1840</f>
        <v>69.09</v>
      </c>
      <c s="10" r="Y1840"/>
      <c s="22" r="AA1840">
        <v>65.1</v>
      </c>
      <c s="22" r="AB1840">
        <v>3.99</v>
      </c>
      <c s="22" r="AC1840">
        <v>1</v>
      </c>
      <c s="22" r="AD1840">
        <v>0.961998</v>
      </c>
    </row>
    <row customHeight="1" r="1841" ht="12.0">
      <c s="13" r="A1841">
        <v>41351.625</v>
      </c>
      <c s="16" r="B1841">
        <v>41351.625</v>
      </c>
      <c s="13" r="C1841">
        <f>A1841+TIME(5,0,0)</f>
        <v>41351.8333333333</v>
      </c>
      <c s="17" r="D1841">
        <f>DATE(YEAR(C1841),MONTH(C1841),DAY(C1841))</f>
        <v>41351</v>
      </c>
      <c s="18" r="E1841">
        <f>HOUR(C1841)</f>
        <v>20</v>
      </c>
      <c t="str" s="18" r="F1841">
        <f>CONCATENATE("LMsched:",(H1841*1000))</f>
        <v>LMsched:32000</v>
      </c>
      <c s="11" r="G1841">
        <v>32</v>
      </c>
      <c s="6" r="H1841">
        <v>32</v>
      </c>
      <c s="25" r="I1841">
        <v>0</v>
      </c>
      <c t="str" s="18" r="J1841">
        <f>CONCATENATE("LMbid:",(G1841*1000))</f>
        <v>LMbid:32000</v>
      </c>
      <c t="str" s="18" r="K1841">
        <f>CONCATENATE("LMUnscheduled:",(I1841*1000))</f>
        <v>LMUnscheduled:0</v>
      </c>
      <c t="str" s="18" r="L1841">
        <f>CONCATENATE("LMPlanned:",(N1841*1000))</f>
        <v>LMPlanned:0</v>
      </c>
      <c t="str" s="18" r="M1841">
        <f>CONCATENATE("LMSettled:",(P1841*1000))</f>
        <v>LMSettled:32000</v>
      </c>
      <c s="25" r="N1841">
        <v>0</v>
      </c>
      <c s="24" r="O1841"/>
      <c s="6" r="P1841">
        <v>32</v>
      </c>
      <c s="10" r="Q1841">
        <v>-3</v>
      </c>
      <c s="28" r="R1841">
        <v>-175.65</v>
      </c>
      <c s="28" r="S1841">
        <v>1801.29</v>
      </c>
      <c s="10" r="T1841"/>
      <c s="20" r="U1841">
        <f>X1841*32</f>
        <v>2013.12</v>
      </c>
      <c s="29" r="V1841">
        <f>IF((U1841=0),0,(S1841/U1841))</f>
        <v>0.89477527420124</v>
      </c>
      <c s="28" r="X1841">
        <f>(AA1841+AB1841)*AC1841</f>
        <v>62.91</v>
      </c>
      <c s="10" r="Y1841"/>
      <c s="22" r="AA1841">
        <v>60.73</v>
      </c>
      <c s="22" r="AB1841">
        <v>2.18</v>
      </c>
      <c s="22" r="AC1841">
        <v>1</v>
      </c>
      <c s="22" r="AD1841">
        <v>0.894774</v>
      </c>
    </row>
    <row customHeight="1" r="1842" ht="12.0">
      <c s="13" r="A1842">
        <v>41351.6666666667</v>
      </c>
      <c s="16" r="B1842">
        <v>41351.6666666667</v>
      </c>
      <c s="13" r="C1842">
        <f>A1842+TIME(5,0,0)</f>
        <v>41351.875</v>
      </c>
      <c s="17" r="D1842">
        <f>DATE(YEAR(C1842),MONTH(C1842),DAY(C1842))</f>
        <v>41351</v>
      </c>
      <c s="18" r="E1842">
        <f>HOUR(C1842)</f>
        <v>21</v>
      </c>
      <c t="str" s="18" r="F1842">
        <f>CONCATENATE("LMsched:",(H1842*1000))</f>
        <v>LMsched:32000</v>
      </c>
      <c s="11" r="G1842">
        <v>32</v>
      </c>
      <c s="6" r="H1842">
        <v>32</v>
      </c>
      <c s="25" r="I1842">
        <v>0</v>
      </c>
      <c t="str" s="18" r="J1842">
        <f>CONCATENATE("LMbid:",(G1842*1000))</f>
        <v>LMbid:32000</v>
      </c>
      <c t="str" s="18" r="K1842">
        <f>CONCATENATE("LMUnscheduled:",(I1842*1000))</f>
        <v>LMUnscheduled:0</v>
      </c>
      <c t="str" s="18" r="L1842">
        <f>CONCATENATE("LMPlanned:",(N1842*1000))</f>
        <v>LMPlanned:0</v>
      </c>
      <c t="str" s="18" r="M1842">
        <f>CONCATENATE("LMSettled:",(P1842*1000))</f>
        <v>LMSettled:32000</v>
      </c>
      <c s="25" r="N1842">
        <v>0</v>
      </c>
      <c s="24" r="O1842"/>
      <c s="6" r="P1842">
        <v>32</v>
      </c>
      <c s="10" r="Q1842">
        <v>1</v>
      </c>
      <c s="28" r="R1842">
        <v>43.26</v>
      </c>
      <c s="28" r="S1842">
        <v>1268.41</v>
      </c>
      <c s="10" r="T1842"/>
      <c s="20" r="U1842">
        <f>X1842*32</f>
        <v>1305.6</v>
      </c>
      <c s="29" r="V1842">
        <f>IF((U1842=0),0,(S1842/U1842))</f>
        <v>0.971515012254902</v>
      </c>
      <c s="28" r="X1842">
        <f>(AA1842+AB1842)*AC1842</f>
        <v>40.8</v>
      </c>
      <c s="10" r="Y1842"/>
      <c s="22" r="AA1842">
        <v>35.25</v>
      </c>
      <c s="22" r="AB1842">
        <v>5.55</v>
      </c>
      <c s="22" r="AC1842">
        <v>1</v>
      </c>
      <c s="22" r="AD1842">
        <v>0.971515</v>
      </c>
    </row>
    <row customHeight="1" r="1843" ht="12.0">
      <c s="13" r="A1843">
        <v>41351.7083333333</v>
      </c>
      <c s="16" r="B1843">
        <v>41351.7083333333</v>
      </c>
      <c s="13" r="C1843">
        <f>A1843+TIME(5,0,0)</f>
        <v>41351.9166666667</v>
      </c>
      <c s="17" r="D1843">
        <f>DATE(YEAR(C1843),MONTH(C1843),DAY(C1843))</f>
        <v>41351</v>
      </c>
      <c s="18" r="E1843">
        <f>HOUR(C1843)</f>
        <v>22</v>
      </c>
      <c t="str" s="18" r="F1843">
        <f>CONCATENATE("LMsched:",(H1843*1000))</f>
        <v>LMsched:32000</v>
      </c>
      <c s="11" r="G1843">
        <v>32</v>
      </c>
      <c s="6" r="H1843">
        <v>32</v>
      </c>
      <c s="25" r="I1843">
        <v>0</v>
      </c>
      <c t="str" s="18" r="J1843">
        <f>CONCATENATE("LMbid:",(G1843*1000))</f>
        <v>LMbid:32000</v>
      </c>
      <c t="str" s="18" r="K1843">
        <f>CONCATENATE("LMUnscheduled:",(I1843*1000))</f>
        <v>LMUnscheduled:0</v>
      </c>
      <c t="str" s="18" r="L1843">
        <f>CONCATENATE("LMPlanned:",(N1843*1000))</f>
        <v>LMPlanned:0</v>
      </c>
      <c t="str" s="18" r="M1843">
        <f>CONCATENATE("LMSettled:",(P1843*1000))</f>
        <v>LMSettled:32000</v>
      </c>
      <c s="25" r="N1843">
        <v>0</v>
      </c>
      <c s="24" r="O1843"/>
      <c s="6" r="P1843">
        <v>32</v>
      </c>
      <c s="10" r="Q1843">
        <v>-1</v>
      </c>
      <c s="28" r="R1843">
        <v>-48.51</v>
      </c>
      <c s="28" r="S1843">
        <v>2101.39</v>
      </c>
      <c s="10" r="T1843"/>
      <c s="20" r="U1843">
        <f>X1843*32</f>
        <v>2149.44</v>
      </c>
      <c s="29" r="V1843">
        <f>IF((U1843=0),0,(S1843/U1843))</f>
        <v>0.977645340181629</v>
      </c>
      <c s="28" r="X1843">
        <f>(AA1843+AB1843)*AC1843</f>
        <v>67.17</v>
      </c>
      <c s="10" r="Y1843"/>
      <c s="22" r="AA1843">
        <v>60.92</v>
      </c>
      <c s="22" r="AB1843">
        <v>6.25</v>
      </c>
      <c s="22" r="AC1843">
        <v>1</v>
      </c>
      <c s="22" r="AD1843">
        <v>0.977644</v>
      </c>
    </row>
    <row customHeight="1" r="1844" ht="12.0">
      <c s="13" r="A1844">
        <v>41351.75</v>
      </c>
      <c s="16" r="B1844">
        <v>41351.75</v>
      </c>
      <c s="13" r="C1844">
        <f>A1844+TIME(5,0,0)</f>
        <v>41351.9583333333</v>
      </c>
      <c s="17" r="D1844">
        <f>DATE(YEAR(C1844),MONTH(C1844),DAY(C1844))</f>
        <v>41351</v>
      </c>
      <c s="18" r="E1844">
        <f>HOUR(C1844)</f>
        <v>23</v>
      </c>
      <c t="str" s="18" r="F1844">
        <f>CONCATENATE("LMsched:",(H1844*1000))</f>
        <v>LMsched:32000</v>
      </c>
      <c s="11" r="G1844">
        <v>32</v>
      </c>
      <c s="6" r="H1844">
        <v>32</v>
      </c>
      <c s="25" r="I1844">
        <v>0</v>
      </c>
      <c t="str" s="18" r="J1844">
        <f>CONCATENATE("LMbid:",(G1844*1000))</f>
        <v>LMbid:32000</v>
      </c>
      <c t="str" s="18" r="K1844">
        <f>CONCATENATE("LMUnscheduled:",(I1844*1000))</f>
        <v>LMUnscheduled:0</v>
      </c>
      <c t="str" s="18" r="L1844">
        <f>CONCATENATE("LMPlanned:",(N1844*1000))</f>
        <v>LMPlanned:0</v>
      </c>
      <c t="str" s="18" r="M1844">
        <f>CONCATENATE("LMSettled:",(P1844*1000))</f>
        <v>LMSettled:32000</v>
      </c>
      <c s="25" r="N1844">
        <v>0</v>
      </c>
      <c s="24" r="O1844"/>
      <c s="6" r="P1844">
        <v>32</v>
      </c>
      <c s="10" r="Q1844">
        <v>-1</v>
      </c>
      <c s="28" r="R1844">
        <v>-65.48</v>
      </c>
      <c s="28" r="S1844">
        <v>2874.38</v>
      </c>
      <c s="10" r="T1844"/>
      <c s="20" r="U1844">
        <f>X1844*32</f>
        <v>2941.76</v>
      </c>
      <c s="29" r="V1844">
        <f>IF((U1844=0),0,(S1844/U1844))</f>
        <v>0.977095344283694</v>
      </c>
      <c s="28" r="X1844">
        <f>(AA1844+AB1844)*AC1844</f>
        <v>91.93</v>
      </c>
      <c s="10" r="Y1844"/>
      <c s="22" r="AA1844">
        <v>87.79</v>
      </c>
      <c s="22" r="AB1844">
        <v>4.14</v>
      </c>
      <c s="22" r="AC1844">
        <v>1</v>
      </c>
      <c s="22" r="AD1844">
        <v>0.977097</v>
      </c>
    </row>
    <row customHeight="1" r="1845" ht="12.0">
      <c s="13" r="A1845">
        <v>41351.7916666667</v>
      </c>
      <c s="16" r="B1845">
        <v>41351.7916666667</v>
      </c>
      <c s="13" r="C1845">
        <f>A1845+TIME(5,0,0)</f>
        <v>41352</v>
      </c>
      <c s="17" r="D1845">
        <f>DATE(YEAR(C1845),MONTH(C1845),DAY(C1845))</f>
        <v>41352</v>
      </c>
      <c s="18" r="E1845">
        <f>HOUR(C1845)</f>
        <v>0</v>
      </c>
      <c t="str" s="18" r="F1845">
        <f>CONCATENATE("LMsched:",(H1845*1000))</f>
        <v>LMsched:32000</v>
      </c>
      <c s="11" r="G1845">
        <v>32</v>
      </c>
      <c s="6" r="H1845">
        <v>32</v>
      </c>
      <c s="25" r="I1845">
        <v>0</v>
      </c>
      <c t="str" s="18" r="J1845">
        <f>CONCATENATE("LMbid:",(G1845*1000))</f>
        <v>LMbid:32000</v>
      </c>
      <c t="str" s="18" r="K1845">
        <f>CONCATENATE("LMUnscheduled:",(I1845*1000))</f>
        <v>LMUnscheduled:0</v>
      </c>
      <c t="str" s="18" r="L1845">
        <f>CONCATENATE("LMPlanned:",(N1845*1000))</f>
        <v>LMPlanned:0</v>
      </c>
      <c t="str" s="18" r="M1845">
        <f>CONCATENATE("LMSettled:",(P1845*1000))</f>
        <v>LMSettled:32000</v>
      </c>
      <c s="25" r="N1845">
        <v>0</v>
      </c>
      <c s="24" r="O1845"/>
      <c s="6" r="P1845">
        <v>32</v>
      </c>
      <c s="10" r="Q1845">
        <v>-1</v>
      </c>
      <c s="28" r="R1845">
        <v>-45.24</v>
      </c>
      <c s="28" r="S1845">
        <v>5180.22</v>
      </c>
      <c s="10" r="T1845"/>
      <c s="20" r="U1845">
        <f>X1845*32</f>
        <v>5573.76</v>
      </c>
      <c s="29" r="V1845">
        <f>IF((U1845=0),0,(S1845/U1845))</f>
        <v>0.929394161212539</v>
      </c>
      <c s="28" r="X1845">
        <f>(AA1845+AB1845)*AC1845</f>
        <v>174.18</v>
      </c>
      <c s="10" r="Y1845"/>
      <c s="22" r="AA1845">
        <v>169.95</v>
      </c>
      <c s="22" r="AB1845">
        <v>4.23</v>
      </c>
      <c s="22" r="AC1845">
        <v>1</v>
      </c>
      <c s="22" r="AD1845">
        <v>0.929394</v>
      </c>
    </row>
    <row customHeight="1" r="1846" ht="12.0">
      <c s="13" r="A1846">
        <v>41351.8333333333</v>
      </c>
      <c s="16" r="B1846">
        <v>41351.8333333333</v>
      </c>
      <c s="13" r="C1846">
        <f>A1846+TIME(5,0,0)</f>
        <v>41352.0416666667</v>
      </c>
      <c s="17" r="D1846">
        <f>DATE(YEAR(C1846),MONTH(C1846),DAY(C1846))</f>
        <v>41352</v>
      </c>
      <c s="18" r="E1846">
        <f>HOUR(C1846)</f>
        <v>1</v>
      </c>
      <c t="str" s="18" r="F1846">
        <f>CONCATENATE("LMsched:",(H1846*1000))</f>
        <v>LMsched:32000</v>
      </c>
      <c s="11" r="G1846">
        <v>32</v>
      </c>
      <c s="6" r="H1846">
        <v>32</v>
      </c>
      <c s="25" r="I1846">
        <v>0</v>
      </c>
      <c t="str" s="18" r="J1846">
        <f>CONCATENATE("LMbid:",(G1846*1000))</f>
        <v>LMbid:32000</v>
      </c>
      <c t="str" s="18" r="K1846">
        <f>CONCATENATE("LMUnscheduled:",(I1846*1000))</f>
        <v>LMUnscheduled:0</v>
      </c>
      <c t="str" s="18" r="L1846">
        <f>CONCATENATE("LMPlanned:",(N1846*1000))</f>
        <v>LMPlanned:0</v>
      </c>
      <c t="str" s="18" r="M1846">
        <f>CONCATENATE("LMSettled:",(P1846*1000))</f>
        <v>LMSettled:32000</v>
      </c>
      <c s="25" r="N1846">
        <v>0</v>
      </c>
      <c s="24" r="O1846"/>
      <c s="6" r="P1846">
        <v>32</v>
      </c>
      <c s="10" r="Q1846">
        <v>-1</v>
      </c>
      <c s="28" r="R1846">
        <v>-74.5</v>
      </c>
      <c s="28" r="S1846">
        <v>4131.67</v>
      </c>
      <c s="10" r="T1846"/>
      <c s="20" r="U1846">
        <f>X1846*32</f>
        <v>4605.44</v>
      </c>
      <c s="29" r="V1846">
        <f>IF((U1846=0),0,(S1846/U1846))</f>
        <v>0.897128178849361</v>
      </c>
      <c s="28" r="X1846">
        <f>(AA1846+AB1846)*AC1846</f>
        <v>143.92</v>
      </c>
      <c s="10" r="Y1846"/>
      <c s="22" r="AA1846">
        <v>141.07</v>
      </c>
      <c s="22" r="AB1846">
        <v>2.85</v>
      </c>
      <c s="22" r="AC1846">
        <v>1</v>
      </c>
      <c s="22" r="AD1846">
        <v>0.897128</v>
      </c>
    </row>
    <row customHeight="1" r="1847" ht="12.0">
      <c s="13" r="A1847">
        <v>41351.875</v>
      </c>
      <c s="16" r="B1847">
        <v>41351.875</v>
      </c>
      <c s="13" r="C1847">
        <f>A1847+TIME(5,0,0)</f>
        <v>41352.0833333333</v>
      </c>
      <c s="17" r="D1847">
        <f>DATE(YEAR(C1847),MONTH(C1847),DAY(C1847))</f>
        <v>41352</v>
      </c>
      <c s="18" r="E1847">
        <f>HOUR(C1847)</f>
        <v>2</v>
      </c>
      <c t="str" s="18" r="F1847">
        <f>CONCATENATE("LMsched:",(H1847*1000))</f>
        <v>LMsched:32000</v>
      </c>
      <c s="11" r="G1847">
        <v>32</v>
      </c>
      <c s="6" r="H1847">
        <v>32</v>
      </c>
      <c s="25" r="I1847">
        <v>0</v>
      </c>
      <c t="str" s="18" r="J1847">
        <f>CONCATENATE("LMbid:",(G1847*1000))</f>
        <v>LMbid:32000</v>
      </c>
      <c t="str" s="18" r="K1847">
        <f>CONCATENATE("LMUnscheduled:",(I1847*1000))</f>
        <v>LMUnscheduled:0</v>
      </c>
      <c t="str" s="18" r="L1847">
        <f>CONCATENATE("LMPlanned:",(N1847*1000))</f>
        <v>LMPlanned:0</v>
      </c>
      <c t="str" s="18" r="M1847">
        <f>CONCATENATE("LMSettled:",(P1847*1000))</f>
        <v>LMSettled:32000</v>
      </c>
      <c s="25" r="N1847">
        <v>0</v>
      </c>
      <c s="24" r="O1847"/>
      <c s="6" r="P1847">
        <v>32</v>
      </c>
      <c s="10" r="Q1847">
        <v>-1</v>
      </c>
      <c s="28" r="R1847">
        <v>-64.59</v>
      </c>
      <c s="28" r="S1847">
        <v>1698.92</v>
      </c>
      <c s="10" r="T1847"/>
      <c s="20" r="U1847">
        <f>X1847*32</f>
        <v>1998.08</v>
      </c>
      <c s="29" r="V1847">
        <f>IF((U1847=0),0,(S1847/U1847))</f>
        <v>0.850276265214606</v>
      </c>
      <c s="28" r="X1847">
        <f>(AA1847+AB1847)*AC1847</f>
        <v>62.44</v>
      </c>
      <c s="10" r="Y1847"/>
      <c s="22" r="AA1847">
        <v>60.51</v>
      </c>
      <c s="22" r="AB1847">
        <v>1.93</v>
      </c>
      <c s="22" r="AC1847">
        <v>1</v>
      </c>
      <c s="22" r="AD1847">
        <v>0.850278</v>
      </c>
    </row>
    <row customHeight="1" r="1848" ht="12.0">
      <c s="13" r="A1848">
        <v>41351.9166666667</v>
      </c>
      <c s="16" r="B1848">
        <v>41351.9166666667</v>
      </c>
      <c s="13" r="C1848">
        <f>A1848+TIME(5,0,0)</f>
        <v>41352.125</v>
      </c>
      <c s="17" r="D1848">
        <f>DATE(YEAR(C1848),MONTH(C1848),DAY(C1848))</f>
        <v>41352</v>
      </c>
      <c s="18" r="E1848">
        <f>HOUR(C1848)</f>
        <v>3</v>
      </c>
      <c t="str" s="18" r="F1848">
        <f>CONCATENATE("LMsched:",(H1848*1000))</f>
        <v>LMsched:32000</v>
      </c>
      <c s="11" r="G1848">
        <v>32</v>
      </c>
      <c s="6" r="H1848">
        <v>32</v>
      </c>
      <c s="25" r="I1848">
        <v>0</v>
      </c>
      <c t="str" s="18" r="J1848">
        <f>CONCATENATE("LMbid:",(G1848*1000))</f>
        <v>LMbid:32000</v>
      </c>
      <c t="str" s="18" r="K1848">
        <f>CONCATENATE("LMUnscheduled:",(I1848*1000))</f>
        <v>LMUnscheduled:0</v>
      </c>
      <c t="str" s="18" r="L1848">
        <f>CONCATENATE("LMPlanned:",(N1848*1000))</f>
        <v>LMPlanned:0</v>
      </c>
      <c t="str" s="18" r="M1848">
        <f>CONCATENATE("LMSettled:",(P1848*1000))</f>
        <v>LMSettled:32000</v>
      </c>
      <c s="25" r="N1848">
        <v>0</v>
      </c>
      <c s="24" r="O1848"/>
      <c s="6" r="P1848">
        <v>32</v>
      </c>
      <c s="10" r="Q1848">
        <v>-2</v>
      </c>
      <c s="28" r="R1848">
        <v>-134.92</v>
      </c>
      <c s="28" r="S1848">
        <v>2623.53</v>
      </c>
      <c s="10" r="T1848"/>
      <c s="20" r="U1848">
        <f>X1848*32</f>
        <v>2702.08</v>
      </c>
      <c s="29" r="V1848">
        <f>IF((U1848=0),0,(S1848/U1848))</f>
        <v>0.970929802226433</v>
      </c>
      <c s="28" r="X1848">
        <f>(AA1848+AB1848)*AC1848</f>
        <v>84.44</v>
      </c>
      <c s="10" r="Y1848"/>
      <c s="22" r="AA1848">
        <v>74.98</v>
      </c>
      <c s="22" r="AB1848">
        <v>9.46</v>
      </c>
      <c s="22" r="AC1848">
        <v>1</v>
      </c>
      <c s="22" r="AD1848">
        <v>0.970928</v>
      </c>
    </row>
    <row customHeight="1" r="1849" ht="12.0">
      <c s="13" r="A1849">
        <v>41351.9583333333</v>
      </c>
      <c s="16" r="B1849">
        <v>41351.9583333333</v>
      </c>
      <c s="13" r="C1849">
        <f>A1849+TIME(5,0,0)</f>
        <v>41352.1666666667</v>
      </c>
      <c s="17" r="D1849">
        <f>DATE(YEAR(C1849),MONTH(C1849),DAY(C1849))</f>
        <v>41352</v>
      </c>
      <c s="18" r="E1849">
        <f>HOUR(C1849)</f>
        <v>4</v>
      </c>
      <c t="str" s="18" r="F1849">
        <f>CONCATENATE("LMsched:",(H1849*1000))</f>
        <v>LMsched:32000</v>
      </c>
      <c s="11" r="G1849">
        <v>32</v>
      </c>
      <c s="6" r="H1849">
        <v>32</v>
      </c>
      <c s="25" r="I1849">
        <v>0</v>
      </c>
      <c t="str" s="18" r="J1849">
        <f>CONCATENATE("LMbid:",(G1849*1000))</f>
        <v>LMbid:32000</v>
      </c>
      <c t="str" s="18" r="K1849">
        <f>CONCATENATE("LMUnscheduled:",(I1849*1000))</f>
        <v>LMUnscheduled:0</v>
      </c>
      <c t="str" s="18" r="L1849">
        <f>CONCATENATE("LMPlanned:",(N1849*1000))</f>
        <v>LMPlanned:0</v>
      </c>
      <c t="str" s="18" r="M1849">
        <f>CONCATENATE("LMSettled:",(P1849*1000))</f>
        <v>LMSettled:32000</v>
      </c>
      <c s="25" r="N1849">
        <v>0</v>
      </c>
      <c s="24" r="O1849"/>
      <c s="6" r="P1849">
        <v>32</v>
      </c>
      <c s="10" r="Q1849">
        <v>-1</v>
      </c>
      <c s="28" r="R1849">
        <v>-38.94</v>
      </c>
      <c s="28" r="S1849">
        <v>1130.72</v>
      </c>
      <c s="10" r="T1849"/>
      <c s="20" r="U1849">
        <f>X1849*32</f>
        <v>1267.2</v>
      </c>
      <c s="29" r="V1849">
        <f>IF((U1849=0),0,(S1849/U1849))</f>
        <v>0.89229797979798</v>
      </c>
      <c s="28" r="X1849">
        <f>(AA1849+AB1849)*AC1849</f>
        <v>39.6</v>
      </c>
      <c s="10" r="Y1849"/>
      <c s="22" r="AA1849">
        <v>34.92</v>
      </c>
      <c s="22" r="AB1849">
        <v>4.68</v>
      </c>
      <c s="22" r="AC1849">
        <v>1</v>
      </c>
      <c s="22" r="AD1849">
        <v>0.892296</v>
      </c>
    </row>
    <row customHeight="1" r="1850" ht="12.0">
      <c s="13" r="A1850">
        <v>41352</v>
      </c>
      <c s="16" r="B1850">
        <v>41352</v>
      </c>
      <c s="13" r="C1850">
        <f>A1850+TIME(5,0,0)</f>
        <v>41352.2083333333</v>
      </c>
      <c s="17" r="D1850">
        <f>DATE(YEAR(C1850),MONTH(C1850),DAY(C1850))</f>
        <v>41352</v>
      </c>
      <c s="18" r="E1850">
        <f>HOUR(C1850)</f>
        <v>5</v>
      </c>
      <c t="str" s="18" r="F1850">
        <f>CONCATENATE("LMsched:",(H1850*1000))</f>
        <v>LMsched:32000</v>
      </c>
      <c s="11" r="G1850">
        <v>32</v>
      </c>
      <c s="6" r="H1850">
        <v>32</v>
      </c>
      <c s="25" r="I1850">
        <v>0</v>
      </c>
      <c t="str" s="18" r="J1850">
        <f>CONCATENATE("LMbid:",(G1850*1000))</f>
        <v>LMbid:32000</v>
      </c>
      <c t="str" s="18" r="K1850">
        <f>CONCATENATE("LMUnscheduled:",(I1850*1000))</f>
        <v>LMUnscheduled:0</v>
      </c>
      <c t="str" s="18" r="L1850">
        <f>CONCATENATE("LMPlanned:",(N1850*1000))</f>
        <v>LMPlanned:0</v>
      </c>
      <c t="str" s="18" r="M1850">
        <f>CONCATENATE("LMSettled:",(P1850*1000))</f>
        <v>LMSettled:32000</v>
      </c>
      <c s="25" r="N1850">
        <v>0</v>
      </c>
      <c s="24" r="O1850"/>
      <c s="6" r="P1850">
        <v>32</v>
      </c>
      <c s="10" r="Q1850">
        <v>-2</v>
      </c>
      <c s="28" r="R1850">
        <v>-80.28</v>
      </c>
      <c s="28" r="S1850">
        <v>1239.61</v>
      </c>
      <c s="10" r="T1850"/>
      <c s="20" r="U1850">
        <f>X1850*32</f>
        <v>1270.72</v>
      </c>
      <c s="29" r="V1850">
        <f>IF((U1850=0),0,(S1850/U1850))</f>
        <v>0.975517816670864</v>
      </c>
      <c s="28" r="X1850">
        <f>(AA1850+AB1850)*AC1850</f>
        <v>39.71</v>
      </c>
      <c s="10" r="Y1850"/>
      <c s="22" r="AA1850">
        <v>36.67</v>
      </c>
      <c s="22" r="AB1850">
        <v>3.04</v>
      </c>
      <c s="22" r="AC1850">
        <v>1</v>
      </c>
      <c s="22" r="AD1850">
        <v>0.975518</v>
      </c>
    </row>
    <row customHeight="1" r="1851" ht="12.0">
      <c s="13" r="A1851">
        <v>41352.0416666667</v>
      </c>
      <c s="16" r="B1851">
        <v>41352.0416666667</v>
      </c>
      <c s="13" r="C1851">
        <f>A1851+TIME(5,0,0)</f>
        <v>41352.25</v>
      </c>
      <c s="17" r="D1851">
        <f>DATE(YEAR(C1851),MONTH(C1851),DAY(C1851))</f>
        <v>41352</v>
      </c>
      <c s="18" r="E1851">
        <f>HOUR(C1851)</f>
        <v>6</v>
      </c>
      <c t="str" s="18" r="F1851">
        <f>CONCATENATE("LMsched:",(H1851*1000))</f>
        <v>LMsched:0</v>
      </c>
      <c s="11" r="G1851">
        <v>32</v>
      </c>
      <c s="6" r="H1851">
        <v>0</v>
      </c>
      <c s="25" r="I1851">
        <v>0</v>
      </c>
      <c t="str" s="18" r="J1851">
        <f>CONCATENATE("LMbid:",(G1851*1000))</f>
        <v>LMbid:32000</v>
      </c>
      <c t="str" s="18" r="K1851">
        <f>CONCATENATE("LMUnscheduled:",(I1851*1000))</f>
        <v>LMUnscheduled:0</v>
      </c>
      <c t="str" s="18" r="L1851">
        <f>CONCATENATE("LMPlanned:",(N1851*1000))</f>
        <v>LMPlanned:0</v>
      </c>
      <c t="str" s="18" r="M1851">
        <f>CONCATENATE("LMSettled:",(P1851*1000))</f>
        <v>LMSettled:32000</v>
      </c>
      <c s="25" r="N1851">
        <v>0</v>
      </c>
      <c s="24" r="O1851"/>
      <c s="6" r="P1851">
        <v>32</v>
      </c>
      <c s="10" r="Q1851">
        <v>0</v>
      </c>
      <c s="28" r="R1851">
        <v>0</v>
      </c>
      <c s="28" r="S1851">
        <v>0</v>
      </c>
      <c s="10" r="T1851"/>
      <c s="20" r="U1851">
        <f>X1851*32</f>
        <v>1697.92</v>
      </c>
      <c s="29" r="V1851">
        <f>IF((U1851=0),0,(S1851/U1851))</f>
        <v>0</v>
      </c>
      <c s="28" r="X1851">
        <f>(AA1851+AB1851)*AC1851</f>
        <v>53.06</v>
      </c>
      <c s="10" r="Y1851"/>
      <c s="22" r="AA1851">
        <v>50.13</v>
      </c>
      <c s="22" r="AB1851">
        <v>2.93</v>
      </c>
      <c s="22" r="AC1851">
        <v>1</v>
      </c>
      <c t="s" s="22" r="AD1851">
        <v>59</v>
      </c>
    </row>
    <row customHeight="1" r="1852" ht="12.0">
      <c s="13" r="A1852">
        <v>41352.0833333333</v>
      </c>
      <c s="16" r="B1852">
        <v>41352.0833333333</v>
      </c>
      <c s="13" r="C1852">
        <f>A1852+TIME(5,0,0)</f>
        <v>41352.2916666667</v>
      </c>
      <c s="17" r="D1852">
        <f>DATE(YEAR(C1852),MONTH(C1852),DAY(C1852))</f>
        <v>41352</v>
      </c>
      <c s="18" r="E1852">
        <f>HOUR(C1852)</f>
        <v>7</v>
      </c>
      <c t="str" s="18" r="F1852">
        <f>CONCATENATE("LMsched:",(H1852*1000))</f>
        <v>LMsched:0</v>
      </c>
      <c s="11" r="G1852">
        <v>32</v>
      </c>
      <c s="6" r="H1852">
        <v>0</v>
      </c>
      <c s="25" r="I1852">
        <v>0</v>
      </c>
      <c t="str" s="18" r="J1852">
        <f>CONCATENATE("LMbid:",(G1852*1000))</f>
        <v>LMbid:32000</v>
      </c>
      <c t="str" s="18" r="K1852">
        <f>CONCATENATE("LMUnscheduled:",(I1852*1000))</f>
        <v>LMUnscheduled:0</v>
      </c>
      <c t="str" s="18" r="L1852">
        <f>CONCATENATE("LMPlanned:",(N1852*1000))</f>
        <v>LMPlanned:0</v>
      </c>
      <c t="str" s="18" r="M1852">
        <f>CONCATENATE("LMSettled:",(P1852*1000))</f>
        <v>LMSettled:32000</v>
      </c>
      <c s="25" r="N1852">
        <v>0</v>
      </c>
      <c s="24" r="O1852"/>
      <c s="6" r="P1852">
        <v>32</v>
      </c>
      <c s="10" r="Q1852">
        <v>0</v>
      </c>
      <c s="28" r="R1852">
        <v>0</v>
      </c>
      <c s="28" r="S1852">
        <v>0</v>
      </c>
      <c s="10" r="T1852"/>
      <c s="20" r="U1852">
        <f>X1852*32</f>
        <v>858.56</v>
      </c>
      <c s="29" r="V1852">
        <f>IF((U1852=0),0,(S1852/U1852))</f>
        <v>0</v>
      </c>
      <c s="28" r="X1852">
        <f>(AA1852+AB1852)*AC1852</f>
        <v>26.83</v>
      </c>
      <c s="10" r="Y1852"/>
      <c s="22" r="AA1852">
        <v>24.61</v>
      </c>
      <c s="22" r="AB1852">
        <v>2.22</v>
      </c>
      <c s="22" r="AC1852">
        <v>1</v>
      </c>
      <c t="s" s="22" r="AD1852">
        <v>59</v>
      </c>
    </row>
    <row customHeight="1" r="1853" ht="12.0">
      <c s="13" r="A1853">
        <v>41352.125</v>
      </c>
      <c s="16" r="B1853">
        <v>41352.125</v>
      </c>
      <c s="13" r="C1853">
        <f>A1853+TIME(5,0,0)</f>
        <v>41352.3333333333</v>
      </c>
      <c s="17" r="D1853">
        <f>DATE(YEAR(C1853),MONTH(C1853),DAY(C1853))</f>
        <v>41352</v>
      </c>
      <c s="18" r="E1853">
        <f>HOUR(C1853)</f>
        <v>8</v>
      </c>
      <c t="str" s="18" r="F1853">
        <f>CONCATENATE("LMsched:",(H1853*1000))</f>
        <v>LMsched:0</v>
      </c>
      <c s="11" r="G1853">
        <v>32</v>
      </c>
      <c s="6" r="H1853">
        <v>0</v>
      </c>
      <c s="25" r="I1853">
        <v>0</v>
      </c>
      <c t="str" s="18" r="J1853">
        <f>CONCATENATE("LMbid:",(G1853*1000))</f>
        <v>LMbid:32000</v>
      </c>
      <c t="str" s="18" r="K1853">
        <f>CONCATENATE("LMUnscheduled:",(I1853*1000))</f>
        <v>LMUnscheduled:0</v>
      </c>
      <c t="str" s="18" r="L1853">
        <f>CONCATENATE("LMPlanned:",(N1853*1000))</f>
        <v>LMPlanned:0</v>
      </c>
      <c t="str" s="18" r="M1853">
        <f>CONCATENATE("LMSettled:",(P1853*1000))</f>
        <v>LMSettled:32000</v>
      </c>
      <c s="25" r="N1853">
        <v>0</v>
      </c>
      <c s="24" r="O1853"/>
      <c s="6" r="P1853">
        <v>32</v>
      </c>
      <c s="10" r="Q1853">
        <v>-2</v>
      </c>
      <c s="28" r="R1853">
        <v>-71.58</v>
      </c>
      <c s="28" r="S1853">
        <v>0</v>
      </c>
      <c s="10" r="T1853"/>
      <c s="20" r="U1853">
        <f>X1853*32</f>
        <v>1360.32</v>
      </c>
      <c s="29" r="V1853">
        <f>IF((U1853=0),0,(S1853/U1853))</f>
        <v>0</v>
      </c>
      <c s="28" r="X1853">
        <f>(AA1853+AB1853)*AC1853</f>
        <v>42.51</v>
      </c>
      <c s="10" r="Y1853"/>
      <c s="22" r="AA1853">
        <v>31.39</v>
      </c>
      <c s="22" r="AB1853">
        <v>11.12</v>
      </c>
      <c s="22" r="AC1853">
        <v>1</v>
      </c>
      <c t="s" s="22" r="AD1853">
        <v>59</v>
      </c>
    </row>
    <row customHeight="1" r="1854" ht="12.0">
      <c s="13" r="A1854">
        <v>41352.1666666667</v>
      </c>
      <c s="16" r="B1854">
        <v>41352.1666666667</v>
      </c>
      <c s="13" r="C1854">
        <f>A1854+TIME(5,0,0)</f>
        <v>41352.375</v>
      </c>
      <c s="17" r="D1854">
        <f>DATE(YEAR(C1854),MONTH(C1854),DAY(C1854))</f>
        <v>41352</v>
      </c>
      <c s="18" r="E1854">
        <f>HOUR(C1854)</f>
        <v>9</v>
      </c>
      <c t="str" s="18" r="F1854">
        <f>CONCATENATE("LMsched:",(H1854*1000))</f>
        <v>LMsched:0</v>
      </c>
      <c s="11" r="G1854">
        <v>32</v>
      </c>
      <c s="6" r="H1854">
        <v>0</v>
      </c>
      <c s="25" r="I1854">
        <v>0</v>
      </c>
      <c t="str" s="18" r="J1854">
        <f>CONCATENATE("LMbid:",(G1854*1000))</f>
        <v>LMbid:32000</v>
      </c>
      <c t="str" s="18" r="K1854">
        <f>CONCATENATE("LMUnscheduled:",(I1854*1000))</f>
        <v>LMUnscheduled:0</v>
      </c>
      <c t="str" s="18" r="L1854">
        <f>CONCATENATE("LMPlanned:",(N1854*1000))</f>
        <v>LMPlanned:0</v>
      </c>
      <c t="str" s="18" r="M1854">
        <f>CONCATENATE("LMSettled:",(P1854*1000))</f>
        <v>LMSettled:32000</v>
      </c>
      <c s="25" r="N1854">
        <v>0</v>
      </c>
      <c s="24" r="O1854"/>
      <c s="6" r="P1854">
        <v>32</v>
      </c>
      <c s="10" r="Q1854">
        <v>-2</v>
      </c>
      <c s="28" r="R1854">
        <v>-70.42</v>
      </c>
      <c s="28" r="S1854">
        <v>0</v>
      </c>
      <c s="10" r="T1854"/>
      <c s="20" r="U1854">
        <f>X1854*32</f>
        <v>1425.6</v>
      </c>
      <c s="29" r="V1854">
        <f>IF((U1854=0),0,(S1854/U1854))</f>
        <v>0</v>
      </c>
      <c s="28" r="X1854">
        <f>(AA1854+AB1854)*AC1854</f>
        <v>44.55</v>
      </c>
      <c s="10" r="Y1854"/>
      <c s="22" r="AA1854">
        <v>33.59</v>
      </c>
      <c s="22" r="AB1854">
        <v>10.96</v>
      </c>
      <c s="22" r="AC1854">
        <v>1</v>
      </c>
      <c t="s" s="22" r="AD1854">
        <v>59</v>
      </c>
    </row>
    <row customHeight="1" r="1855" ht="12.0">
      <c s="13" r="A1855">
        <v>41352.2083333333</v>
      </c>
      <c s="16" r="B1855">
        <v>41352.2083333333</v>
      </c>
      <c s="13" r="C1855">
        <f>A1855+TIME(5,0,0)</f>
        <v>41352.4166666667</v>
      </c>
      <c s="17" r="D1855">
        <f>DATE(YEAR(C1855),MONTH(C1855),DAY(C1855))</f>
        <v>41352</v>
      </c>
      <c s="18" r="E1855">
        <f>HOUR(C1855)</f>
        <v>10</v>
      </c>
      <c t="str" s="18" r="F1855">
        <f>CONCATENATE("LMsched:",(H1855*1000))</f>
        <v>LMsched:0</v>
      </c>
      <c s="11" r="G1855">
        <v>32</v>
      </c>
      <c s="6" r="H1855">
        <v>0</v>
      </c>
      <c s="25" r="I1855">
        <v>0</v>
      </c>
      <c t="str" s="18" r="J1855">
        <f>CONCATENATE("LMbid:",(G1855*1000))</f>
        <v>LMbid:32000</v>
      </c>
      <c t="str" s="18" r="K1855">
        <f>CONCATENATE("LMUnscheduled:",(I1855*1000))</f>
        <v>LMUnscheduled:0</v>
      </c>
      <c t="str" s="18" r="L1855">
        <f>CONCATENATE("LMPlanned:",(N1855*1000))</f>
        <v>LMPlanned:0</v>
      </c>
      <c t="str" s="18" r="M1855">
        <f>CONCATENATE("LMSettled:",(P1855*1000))</f>
        <v>LMSettled:32000</v>
      </c>
      <c s="25" r="N1855">
        <v>0</v>
      </c>
      <c s="24" r="O1855"/>
      <c s="6" r="P1855">
        <v>32</v>
      </c>
      <c s="10" r="Q1855">
        <v>-2</v>
      </c>
      <c s="28" r="R1855">
        <v>-76.14</v>
      </c>
      <c s="28" r="S1855">
        <v>0</v>
      </c>
      <c s="10" r="T1855"/>
      <c s="20" r="U1855">
        <f>X1855*32</f>
        <v>589.76</v>
      </c>
      <c s="29" r="V1855">
        <f>IF((U1855=0),0,(S1855/U1855))</f>
        <v>0</v>
      </c>
      <c s="28" r="X1855">
        <f>(AA1855+AB1855)*AC1855</f>
        <v>18.43</v>
      </c>
      <c s="10" r="Y1855"/>
      <c s="22" r="AA1855">
        <v>15.38</v>
      </c>
      <c s="22" r="AB1855">
        <v>3.05</v>
      </c>
      <c s="22" r="AC1855">
        <v>1</v>
      </c>
      <c t="s" s="22" r="AD1855">
        <v>59</v>
      </c>
    </row>
    <row customHeight="1" r="1856" ht="12.0">
      <c s="13" r="A1856">
        <v>41352.25</v>
      </c>
      <c s="16" r="B1856">
        <v>41352.25</v>
      </c>
      <c s="13" r="C1856">
        <f>A1856+TIME(5,0,0)</f>
        <v>41352.4583333333</v>
      </c>
      <c s="17" r="D1856">
        <f>DATE(YEAR(C1856),MONTH(C1856),DAY(C1856))</f>
        <v>41352</v>
      </c>
      <c s="18" r="E1856">
        <f>HOUR(C1856)</f>
        <v>11</v>
      </c>
      <c t="str" s="18" r="F1856">
        <f>CONCATENATE("LMsched:",(H1856*1000))</f>
        <v>LMsched:0</v>
      </c>
      <c s="11" r="G1856">
        <v>32</v>
      </c>
      <c s="6" r="H1856">
        <v>0</v>
      </c>
      <c s="25" r="I1856">
        <v>0</v>
      </c>
      <c t="str" s="18" r="J1856">
        <f>CONCATENATE("LMbid:",(G1856*1000))</f>
        <v>LMbid:32000</v>
      </c>
      <c t="str" s="18" r="K1856">
        <f>CONCATENATE("LMUnscheduled:",(I1856*1000))</f>
        <v>LMUnscheduled:0</v>
      </c>
      <c t="str" s="18" r="L1856">
        <f>CONCATENATE("LMPlanned:",(N1856*1000))</f>
        <v>LMPlanned:0</v>
      </c>
      <c t="str" s="18" r="M1856">
        <f>CONCATENATE("LMSettled:",(P1856*1000))</f>
        <v>LMSettled:32000</v>
      </c>
      <c s="25" r="N1856">
        <v>0</v>
      </c>
      <c s="24" r="O1856"/>
      <c s="6" r="P1856">
        <v>32</v>
      </c>
      <c s="10" r="Q1856">
        <v>-1</v>
      </c>
      <c s="28" r="R1856">
        <v>-40.17</v>
      </c>
      <c s="28" r="S1856">
        <v>0</v>
      </c>
      <c s="10" r="T1856"/>
      <c s="20" r="U1856">
        <f>X1856*32</f>
        <v>1487.68</v>
      </c>
      <c s="29" r="V1856">
        <f>IF((U1856=0),0,(S1856/U1856))</f>
        <v>0</v>
      </c>
      <c s="28" r="X1856">
        <f>(AA1856+AB1856)*AC1856</f>
        <v>46.49</v>
      </c>
      <c s="10" r="Y1856"/>
      <c s="22" r="AA1856">
        <v>36.94</v>
      </c>
      <c s="22" r="AB1856">
        <v>9.55</v>
      </c>
      <c s="22" r="AC1856">
        <v>1</v>
      </c>
      <c t="s" s="22" r="AD1856">
        <v>59</v>
      </c>
    </row>
    <row customHeight="1" r="1857" ht="12.0">
      <c s="13" r="A1857">
        <v>41352.2916666667</v>
      </c>
      <c s="16" r="B1857">
        <v>41352.2916666667</v>
      </c>
      <c s="13" r="C1857">
        <f>A1857+TIME(5,0,0)</f>
        <v>41352.5</v>
      </c>
      <c s="17" r="D1857">
        <f>DATE(YEAR(C1857),MONTH(C1857),DAY(C1857))</f>
        <v>41352</v>
      </c>
      <c s="18" r="E1857">
        <f>HOUR(C1857)</f>
        <v>12</v>
      </c>
      <c t="str" s="18" r="F1857">
        <f>CONCATENATE("LMsched:",(H1857*1000))</f>
        <v>LMsched:0</v>
      </c>
      <c s="11" r="G1857">
        <v>32</v>
      </c>
      <c s="6" r="H1857">
        <v>0</v>
      </c>
      <c s="25" r="I1857">
        <v>0</v>
      </c>
      <c t="str" s="18" r="J1857">
        <f>CONCATENATE("LMbid:",(G1857*1000))</f>
        <v>LMbid:32000</v>
      </c>
      <c t="str" s="18" r="K1857">
        <f>CONCATENATE("LMUnscheduled:",(I1857*1000))</f>
        <v>LMUnscheduled:0</v>
      </c>
      <c t="str" s="18" r="L1857">
        <f>CONCATENATE("LMPlanned:",(N1857*1000))</f>
        <v>LMPlanned:0</v>
      </c>
      <c t="str" s="18" r="M1857">
        <f>CONCATENATE("LMSettled:",(P1857*1000))</f>
        <v>LMSettled:32000</v>
      </c>
      <c s="25" r="N1857">
        <v>0</v>
      </c>
      <c s="24" r="O1857"/>
      <c s="6" r="P1857">
        <v>32</v>
      </c>
      <c s="10" r="Q1857">
        <v>-1</v>
      </c>
      <c s="28" r="R1857">
        <v>-59.02</v>
      </c>
      <c s="28" r="S1857">
        <v>0</v>
      </c>
      <c s="10" r="T1857"/>
      <c s="20" r="U1857">
        <f>X1857*32</f>
        <v>2618.24</v>
      </c>
      <c s="29" r="V1857">
        <f>IF((U1857=0),0,(S1857/U1857))</f>
        <v>0</v>
      </c>
      <c s="28" r="X1857">
        <f>(AA1857+AB1857)*AC1857</f>
        <v>81.82</v>
      </c>
      <c s="10" r="Y1857"/>
      <c s="22" r="AA1857">
        <v>77.19</v>
      </c>
      <c s="22" r="AB1857">
        <v>4.63</v>
      </c>
      <c s="22" r="AC1857">
        <v>1</v>
      </c>
      <c t="s" s="22" r="AD1857">
        <v>59</v>
      </c>
    </row>
    <row customHeight="1" r="1858" ht="12.0">
      <c s="13" r="A1858">
        <v>41352.3333333333</v>
      </c>
      <c s="16" r="B1858">
        <v>41352.3333333333</v>
      </c>
      <c s="13" r="C1858">
        <f>A1858+TIME(5,0,0)</f>
        <v>41352.5416666667</v>
      </c>
      <c s="17" r="D1858">
        <f>DATE(YEAR(C1858),MONTH(C1858),DAY(C1858))</f>
        <v>41352</v>
      </c>
      <c s="18" r="E1858">
        <f>HOUR(C1858)</f>
        <v>13</v>
      </c>
      <c t="str" s="18" r="F1858">
        <f>CONCATENATE("LMsched:",(H1858*1000))</f>
        <v>LMsched:0</v>
      </c>
      <c s="11" r="G1858">
        <v>32</v>
      </c>
      <c s="6" r="H1858">
        <v>0</v>
      </c>
      <c s="25" r="I1858">
        <v>0</v>
      </c>
      <c t="str" s="18" r="J1858">
        <f>CONCATENATE("LMbid:",(G1858*1000))</f>
        <v>LMbid:32000</v>
      </c>
      <c t="str" s="18" r="K1858">
        <f>CONCATENATE("LMUnscheduled:",(I1858*1000))</f>
        <v>LMUnscheduled:0</v>
      </c>
      <c t="str" s="18" r="L1858">
        <f>CONCATENATE("LMPlanned:",(N1858*1000))</f>
        <v>LMPlanned:0</v>
      </c>
      <c t="str" s="18" r="M1858">
        <f>CONCATENATE("LMSettled:",(P1858*1000))</f>
        <v>LMSettled:32000</v>
      </c>
      <c s="25" r="N1858">
        <v>0</v>
      </c>
      <c s="24" r="O1858"/>
      <c s="6" r="P1858">
        <v>32</v>
      </c>
      <c s="10" r="Q1858">
        <v>-1</v>
      </c>
      <c s="28" r="R1858">
        <v>-75.06</v>
      </c>
      <c s="28" r="S1858">
        <v>0</v>
      </c>
      <c s="10" r="T1858"/>
      <c s="20" r="U1858">
        <f>X1858*32</f>
        <v>2068.16</v>
      </c>
      <c s="29" r="V1858">
        <f>IF((U1858=0),0,(S1858/U1858))</f>
        <v>0</v>
      </c>
      <c s="28" r="X1858">
        <f>(AA1858+AB1858)*AC1858</f>
        <v>64.63</v>
      </c>
      <c s="10" r="Y1858"/>
      <c s="22" r="AA1858">
        <v>62.54</v>
      </c>
      <c s="22" r="AB1858">
        <v>2.09</v>
      </c>
      <c s="22" r="AC1858">
        <v>1</v>
      </c>
      <c t="s" s="22" r="AD1858">
        <v>59</v>
      </c>
    </row>
    <row customHeight="1" r="1859" ht="12.0">
      <c s="13" r="A1859">
        <v>41352.375</v>
      </c>
      <c s="16" r="B1859">
        <v>41352.375</v>
      </c>
      <c s="13" r="C1859">
        <f>A1859+TIME(5,0,0)</f>
        <v>41352.5833333333</v>
      </c>
      <c s="17" r="D1859">
        <f>DATE(YEAR(C1859),MONTH(C1859),DAY(C1859))</f>
        <v>41352</v>
      </c>
      <c s="18" r="E1859">
        <f>HOUR(C1859)</f>
        <v>14</v>
      </c>
      <c t="str" s="18" r="F1859">
        <f>CONCATENATE("LMsched:",(H1859*1000))</f>
        <v>LMsched:0</v>
      </c>
      <c s="11" r="G1859">
        <v>32</v>
      </c>
      <c s="6" r="H1859">
        <v>0</v>
      </c>
      <c s="25" r="I1859">
        <v>0</v>
      </c>
      <c t="str" s="18" r="J1859">
        <f>CONCATENATE("LMbid:",(G1859*1000))</f>
        <v>LMbid:32000</v>
      </c>
      <c t="str" s="18" r="K1859">
        <f>CONCATENATE("LMUnscheduled:",(I1859*1000))</f>
        <v>LMUnscheduled:0</v>
      </c>
      <c t="str" s="18" r="L1859">
        <f>CONCATENATE("LMPlanned:",(N1859*1000))</f>
        <v>LMPlanned:0</v>
      </c>
      <c t="str" s="18" r="M1859">
        <f>CONCATENATE("LMSettled:",(P1859*1000))</f>
        <v>LMSettled:32000</v>
      </c>
      <c s="25" r="N1859">
        <v>0</v>
      </c>
      <c s="24" r="O1859"/>
      <c s="6" r="P1859">
        <v>32</v>
      </c>
      <c s="10" r="Q1859">
        <v>-1</v>
      </c>
      <c s="28" r="R1859">
        <v>-58.06</v>
      </c>
      <c s="28" r="S1859">
        <v>0</v>
      </c>
      <c s="10" r="T1859"/>
      <c s="20" r="U1859">
        <f>X1859*32</f>
        <v>1858.88</v>
      </c>
      <c s="29" r="V1859">
        <f>IF((U1859=0),0,(S1859/U1859))</f>
        <v>0</v>
      </c>
      <c s="28" r="X1859">
        <f>(AA1859+AB1859)*AC1859</f>
        <v>58.09</v>
      </c>
      <c s="10" r="Y1859"/>
      <c s="22" r="AA1859">
        <v>52.01</v>
      </c>
      <c s="22" r="AB1859">
        <v>6.08</v>
      </c>
      <c s="22" r="AC1859">
        <v>1</v>
      </c>
      <c t="s" s="22" r="AD1859">
        <v>59</v>
      </c>
    </row>
    <row customHeight="1" r="1860" ht="12.0">
      <c s="13" r="A1860">
        <v>41352.4166666667</v>
      </c>
      <c s="16" r="B1860">
        <v>41352.4166666667</v>
      </c>
      <c s="13" r="C1860">
        <f>A1860+TIME(5,0,0)</f>
        <v>41352.625</v>
      </c>
      <c s="17" r="D1860">
        <f>DATE(YEAR(C1860),MONTH(C1860),DAY(C1860))</f>
        <v>41352</v>
      </c>
      <c s="18" r="E1860">
        <f>HOUR(C1860)</f>
        <v>15</v>
      </c>
      <c t="str" s="18" r="F1860">
        <f>CONCATENATE("LMsched:",(H1860*1000))</f>
        <v>LMsched:0</v>
      </c>
      <c s="11" r="G1860">
        <v>32</v>
      </c>
      <c s="6" r="H1860">
        <v>0</v>
      </c>
      <c s="25" r="I1860">
        <v>0</v>
      </c>
      <c t="str" s="18" r="J1860">
        <f>CONCATENATE("LMbid:",(G1860*1000))</f>
        <v>LMbid:32000</v>
      </c>
      <c t="str" s="18" r="K1860">
        <f>CONCATENATE("LMUnscheduled:",(I1860*1000))</f>
        <v>LMUnscheduled:0</v>
      </c>
      <c t="str" s="18" r="L1860">
        <f>CONCATENATE("LMPlanned:",(N1860*1000))</f>
        <v>LMPlanned:0</v>
      </c>
      <c t="str" s="18" r="M1860">
        <f>CONCATENATE("LMSettled:",(P1860*1000))</f>
        <v>LMSettled:32000</v>
      </c>
      <c s="25" r="N1860">
        <v>0</v>
      </c>
      <c s="24" r="O1860"/>
      <c s="6" r="P1860">
        <v>32</v>
      </c>
      <c s="10" r="Q1860">
        <v>-1</v>
      </c>
      <c s="28" r="R1860">
        <v>-74.68</v>
      </c>
      <c s="28" r="S1860">
        <v>0</v>
      </c>
      <c s="10" r="T1860"/>
      <c s="20" r="U1860">
        <f>X1860*32</f>
        <v>2792.64</v>
      </c>
      <c s="29" r="V1860">
        <f>IF((U1860=0),0,(S1860/U1860))</f>
        <v>0</v>
      </c>
      <c s="28" r="X1860">
        <f>(AA1860+AB1860)*AC1860</f>
        <v>87.27</v>
      </c>
      <c s="10" r="Y1860"/>
      <c s="22" r="AA1860">
        <v>82.92</v>
      </c>
      <c s="22" r="AB1860">
        <v>4.35</v>
      </c>
      <c s="22" r="AC1860">
        <v>1</v>
      </c>
      <c t="s" s="22" r="AD1860">
        <v>59</v>
      </c>
    </row>
    <row customHeight="1" r="1861" ht="12.0">
      <c s="13" r="A1861">
        <v>41352.4583333333</v>
      </c>
      <c s="16" r="B1861">
        <v>41352.4583333333</v>
      </c>
      <c s="13" r="C1861">
        <f>A1861+TIME(5,0,0)</f>
        <v>41352.6666666667</v>
      </c>
      <c s="17" r="D1861">
        <f>DATE(YEAR(C1861),MONTH(C1861),DAY(C1861))</f>
        <v>41352</v>
      </c>
      <c s="18" r="E1861">
        <f>HOUR(C1861)</f>
        <v>16</v>
      </c>
      <c t="str" s="18" r="F1861">
        <f>CONCATENATE("LMsched:",(H1861*1000))</f>
        <v>LMsched:32000</v>
      </c>
      <c s="11" r="G1861">
        <v>32</v>
      </c>
      <c s="6" r="H1861">
        <v>32</v>
      </c>
      <c s="25" r="I1861">
        <v>0</v>
      </c>
      <c t="str" s="18" r="J1861">
        <f>CONCATENATE("LMbid:",(G1861*1000))</f>
        <v>LMbid:32000</v>
      </c>
      <c t="str" s="18" r="K1861">
        <f>CONCATENATE("LMUnscheduled:",(I1861*1000))</f>
        <v>LMUnscheduled:0</v>
      </c>
      <c t="str" s="18" r="L1861">
        <f>CONCATENATE("LMPlanned:",(N1861*1000))</f>
        <v>LMPlanned:0</v>
      </c>
      <c t="str" s="18" r="M1861">
        <f>CONCATENATE("LMSettled:",(P1861*1000))</f>
        <v>LMSettled:32000</v>
      </c>
      <c s="25" r="N1861">
        <v>0</v>
      </c>
      <c s="24" r="O1861"/>
      <c s="6" r="P1861">
        <v>32</v>
      </c>
      <c s="10" r="Q1861">
        <v>0</v>
      </c>
      <c s="28" r="R1861">
        <v>0</v>
      </c>
      <c s="28" r="S1861">
        <v>662.42</v>
      </c>
      <c s="10" r="T1861"/>
      <c s="20" r="U1861">
        <f>X1861*32</f>
        <v>921.92</v>
      </c>
      <c s="29" r="V1861">
        <f>IF((U1861=0),0,(S1861/U1861))</f>
        <v>0.718522214508851</v>
      </c>
      <c s="28" r="X1861">
        <f>(AA1861+AB1861)*AC1861</f>
        <v>28.81</v>
      </c>
      <c s="10" r="Y1861"/>
      <c s="22" r="AA1861">
        <v>25.1</v>
      </c>
      <c s="22" r="AB1861">
        <v>3.71</v>
      </c>
      <c s="22" r="AC1861">
        <v>1</v>
      </c>
      <c s="22" r="AD1861">
        <v>0.718525</v>
      </c>
    </row>
    <row customHeight="1" r="1862" ht="12.0">
      <c s="13" r="A1862">
        <v>41352.5</v>
      </c>
      <c s="16" r="B1862">
        <v>41352.5</v>
      </c>
      <c s="13" r="C1862">
        <f>A1862+TIME(5,0,0)</f>
        <v>41352.7083333333</v>
      </c>
      <c s="17" r="D1862">
        <f>DATE(YEAR(C1862),MONTH(C1862),DAY(C1862))</f>
        <v>41352</v>
      </c>
      <c s="18" r="E1862">
        <f>HOUR(C1862)</f>
        <v>17</v>
      </c>
      <c t="str" s="18" r="F1862">
        <f>CONCATENATE("LMsched:",(H1862*1000))</f>
        <v>LMsched:32000</v>
      </c>
      <c s="11" r="G1862">
        <v>32</v>
      </c>
      <c s="6" r="H1862">
        <v>32</v>
      </c>
      <c s="25" r="I1862">
        <v>0</v>
      </c>
      <c t="str" s="18" r="J1862">
        <f>CONCATENATE("LMbid:",(G1862*1000))</f>
        <v>LMbid:32000</v>
      </c>
      <c t="str" s="18" r="K1862">
        <f>CONCATENATE("LMUnscheduled:",(I1862*1000))</f>
        <v>LMUnscheduled:0</v>
      </c>
      <c t="str" s="18" r="L1862">
        <f>CONCATENATE("LMPlanned:",(N1862*1000))</f>
        <v>LMPlanned:0</v>
      </c>
      <c t="str" s="18" r="M1862">
        <f>CONCATENATE("LMSettled:",(P1862*1000))</f>
        <v>LMSettled:32000</v>
      </c>
      <c s="25" r="N1862">
        <v>0</v>
      </c>
      <c s="24" r="O1862"/>
      <c s="6" r="P1862">
        <v>32</v>
      </c>
      <c s="10" r="Q1862">
        <v>-3</v>
      </c>
      <c s="28" r="R1862">
        <v>-193.53</v>
      </c>
      <c s="28" r="S1862">
        <v>2068.29</v>
      </c>
      <c s="10" r="T1862"/>
      <c s="20" r="U1862">
        <f>X1862*32</f>
        <v>2297.6</v>
      </c>
      <c s="29" r="V1862">
        <f>IF((U1862=0),0,(S1862/U1862))</f>
        <v>0.900195856545961</v>
      </c>
      <c s="28" r="X1862">
        <f>(AA1862+AB1862)*AC1862</f>
        <v>71.8</v>
      </c>
      <c s="10" r="Y1862"/>
      <c s="22" r="AA1862">
        <v>68.04</v>
      </c>
      <c s="22" r="AB1862">
        <v>3.76</v>
      </c>
      <c s="22" r="AC1862">
        <v>1</v>
      </c>
      <c s="22" r="AD1862">
        <v>0.900198</v>
      </c>
    </row>
    <row customHeight="1" r="1863" ht="12.0">
      <c s="13" r="A1863">
        <v>41352.5416666667</v>
      </c>
      <c s="16" r="B1863">
        <v>41352.5416666667</v>
      </c>
      <c s="13" r="C1863">
        <f>A1863+TIME(5,0,0)</f>
        <v>41352.75</v>
      </c>
      <c s="17" r="D1863">
        <f>DATE(YEAR(C1863),MONTH(C1863),DAY(C1863))</f>
        <v>41352</v>
      </c>
      <c s="18" r="E1863">
        <f>HOUR(C1863)</f>
        <v>18</v>
      </c>
      <c t="str" s="18" r="F1863">
        <f>CONCATENATE("LMsched:",(H1863*1000))</f>
        <v>LMsched:32000</v>
      </c>
      <c s="11" r="G1863">
        <v>32</v>
      </c>
      <c s="6" r="H1863">
        <v>32</v>
      </c>
      <c s="25" r="I1863">
        <v>0</v>
      </c>
      <c t="str" s="18" r="J1863">
        <f>CONCATENATE("LMbid:",(G1863*1000))</f>
        <v>LMbid:32000</v>
      </c>
      <c t="str" s="18" r="K1863">
        <f>CONCATENATE("LMUnscheduled:",(I1863*1000))</f>
        <v>LMUnscheduled:0</v>
      </c>
      <c t="str" s="18" r="L1863">
        <f>CONCATENATE("LMPlanned:",(N1863*1000))</f>
        <v>LMPlanned:0</v>
      </c>
      <c t="str" s="18" r="M1863">
        <f>CONCATENATE("LMSettled:",(P1863*1000))</f>
        <v>LMSettled:32000</v>
      </c>
      <c s="25" r="N1863">
        <v>0</v>
      </c>
      <c s="24" r="O1863"/>
      <c s="6" r="P1863">
        <v>32</v>
      </c>
      <c s="10" r="Q1863">
        <v>-1</v>
      </c>
      <c s="28" r="R1863">
        <v>-37.7</v>
      </c>
      <c s="28" r="S1863">
        <v>1136.31</v>
      </c>
      <c s="10" r="T1863"/>
      <c s="20" r="U1863">
        <f>X1863*32</f>
        <v>1211.84</v>
      </c>
      <c s="29" r="V1863">
        <f>IF((U1863=0),0,(S1863/U1863))</f>
        <v>0.937673290203327</v>
      </c>
      <c s="28" r="X1863">
        <f>(AA1863+AB1863)*AC1863</f>
        <v>37.87</v>
      </c>
      <c s="10" r="Y1863"/>
      <c s="22" r="AA1863">
        <v>35.26</v>
      </c>
      <c s="22" r="AB1863">
        <v>2.61</v>
      </c>
      <c s="22" r="AC1863">
        <v>1</v>
      </c>
      <c s="22" r="AD1863">
        <v>0.937677</v>
      </c>
    </row>
    <row customHeight="1" r="1864" ht="12.0">
      <c s="13" r="A1864">
        <v>41352.5833333333</v>
      </c>
      <c s="16" r="B1864">
        <v>41352.5833333333</v>
      </c>
      <c s="13" r="C1864">
        <f>A1864+TIME(5,0,0)</f>
        <v>41352.7916666667</v>
      </c>
      <c s="17" r="D1864">
        <f>DATE(YEAR(C1864),MONTH(C1864),DAY(C1864))</f>
        <v>41352</v>
      </c>
      <c s="18" r="E1864">
        <f>HOUR(C1864)</f>
        <v>19</v>
      </c>
      <c t="str" s="18" r="F1864">
        <f>CONCATENATE("LMsched:",(H1864*1000))</f>
        <v>LMsched:32000</v>
      </c>
      <c s="11" r="G1864">
        <v>32</v>
      </c>
      <c s="6" r="H1864">
        <v>32</v>
      </c>
      <c s="25" r="I1864">
        <v>0</v>
      </c>
      <c t="str" s="18" r="J1864">
        <f>CONCATENATE("LMbid:",(G1864*1000))</f>
        <v>LMbid:32000</v>
      </c>
      <c t="str" s="18" r="K1864">
        <f>CONCATENATE("LMUnscheduled:",(I1864*1000))</f>
        <v>LMUnscheduled:0</v>
      </c>
      <c t="str" s="18" r="L1864">
        <f>CONCATENATE("LMPlanned:",(N1864*1000))</f>
        <v>LMPlanned:0</v>
      </c>
      <c t="str" s="18" r="M1864">
        <f>CONCATENATE("LMSettled:",(P1864*1000))</f>
        <v>LMSettled:32000</v>
      </c>
      <c s="25" r="N1864">
        <v>0</v>
      </c>
      <c s="24" r="O1864"/>
      <c s="6" r="P1864">
        <v>32</v>
      </c>
      <c s="10" r="Q1864">
        <v>0</v>
      </c>
      <c s="28" r="R1864">
        <v>0</v>
      </c>
      <c s="28" r="S1864">
        <v>800.85</v>
      </c>
      <c s="10" r="T1864"/>
      <c s="20" r="U1864">
        <f>X1864*32</f>
        <v>827.2</v>
      </c>
      <c s="29" r="V1864">
        <f>IF((U1864=0),0,(S1864/U1864))</f>
        <v>0.968145551257253</v>
      </c>
      <c s="28" r="X1864">
        <f>(AA1864+AB1864)*AC1864</f>
        <v>25.85</v>
      </c>
      <c s="10" r="Y1864"/>
      <c s="22" r="AA1864">
        <v>21.48</v>
      </c>
      <c s="22" r="AB1864">
        <v>4.37</v>
      </c>
      <c s="22" r="AC1864">
        <v>1</v>
      </c>
      <c s="22" r="AD1864">
        <v>0.968143</v>
      </c>
    </row>
    <row customHeight="1" r="1865" ht="12.0">
      <c s="13" r="A1865">
        <v>41352.625</v>
      </c>
      <c s="16" r="B1865">
        <v>41352.625</v>
      </c>
      <c s="13" r="C1865">
        <f>A1865+TIME(5,0,0)</f>
        <v>41352.8333333333</v>
      </c>
      <c s="17" r="D1865">
        <f>DATE(YEAR(C1865),MONTH(C1865),DAY(C1865))</f>
        <v>41352</v>
      </c>
      <c s="18" r="E1865">
        <f>HOUR(C1865)</f>
        <v>20</v>
      </c>
      <c t="str" s="18" r="F1865">
        <f>CONCATENATE("LMsched:",(H1865*1000))</f>
        <v>LMsched:32000</v>
      </c>
      <c s="11" r="G1865">
        <v>32</v>
      </c>
      <c s="6" r="H1865">
        <v>32</v>
      </c>
      <c s="25" r="I1865">
        <v>0</v>
      </c>
      <c t="str" s="18" r="J1865">
        <f>CONCATENATE("LMbid:",(G1865*1000))</f>
        <v>LMbid:32000</v>
      </c>
      <c t="str" s="18" r="K1865">
        <f>CONCATENATE("LMUnscheduled:",(I1865*1000))</f>
        <v>LMUnscheduled:0</v>
      </c>
      <c t="str" s="18" r="L1865">
        <f>CONCATENATE("LMPlanned:",(N1865*1000))</f>
        <v>LMPlanned:0</v>
      </c>
      <c t="str" s="18" r="M1865">
        <f>CONCATENATE("LMSettled:",(P1865*1000))</f>
        <v>LMSettled:32000</v>
      </c>
      <c s="25" r="N1865">
        <v>0</v>
      </c>
      <c s="24" r="O1865"/>
      <c s="6" r="P1865">
        <v>32</v>
      </c>
      <c s="10" r="Q1865">
        <v>-1</v>
      </c>
      <c s="28" r="R1865">
        <v>-37.72</v>
      </c>
      <c s="28" r="S1865">
        <v>1103.35</v>
      </c>
      <c s="10" r="T1865"/>
      <c s="20" r="U1865">
        <f>X1865*32</f>
        <v>1155.2</v>
      </c>
      <c s="29" r="V1865">
        <f>IF((U1865=0),0,(S1865/U1865))</f>
        <v>0.955115997229917</v>
      </c>
      <c s="28" r="X1865">
        <f>(AA1865+AB1865)*AC1865</f>
        <v>36.1</v>
      </c>
      <c s="10" r="Y1865"/>
      <c s="22" r="AA1865">
        <v>31.88</v>
      </c>
      <c s="22" r="AB1865">
        <v>4.22</v>
      </c>
      <c s="22" r="AC1865">
        <v>1</v>
      </c>
      <c s="22" r="AD1865">
        <v>0.955112</v>
      </c>
    </row>
    <row customHeight="1" r="1866" ht="12.0">
      <c s="13" r="A1866">
        <v>41352.6666666667</v>
      </c>
      <c s="16" r="B1866">
        <v>41352.6666666667</v>
      </c>
      <c s="13" r="C1866">
        <f>A1866+TIME(5,0,0)</f>
        <v>41352.875</v>
      </c>
      <c s="17" r="D1866">
        <f>DATE(YEAR(C1866),MONTH(C1866),DAY(C1866))</f>
        <v>41352</v>
      </c>
      <c s="18" r="E1866">
        <f>HOUR(C1866)</f>
        <v>21</v>
      </c>
      <c t="str" s="18" r="F1866">
        <f>CONCATENATE("LMsched:",(H1866*1000))</f>
        <v>LMsched:32000</v>
      </c>
      <c s="11" r="G1866">
        <v>32</v>
      </c>
      <c s="6" r="H1866">
        <v>32</v>
      </c>
      <c s="25" r="I1866">
        <v>0</v>
      </c>
      <c t="str" s="18" r="J1866">
        <f>CONCATENATE("LMbid:",(G1866*1000))</f>
        <v>LMbid:32000</v>
      </c>
      <c t="str" s="18" r="K1866">
        <f>CONCATENATE("LMUnscheduled:",(I1866*1000))</f>
        <v>LMUnscheduled:0</v>
      </c>
      <c t="str" s="18" r="L1866">
        <f>CONCATENATE("LMPlanned:",(N1866*1000))</f>
        <v>LMPlanned:0</v>
      </c>
      <c t="str" s="18" r="M1866">
        <f>CONCATENATE("LMSettled:",(P1866*1000))</f>
        <v>LMSettled:32000</v>
      </c>
      <c s="25" r="N1866">
        <v>0</v>
      </c>
      <c s="24" r="O1866"/>
      <c s="6" r="P1866">
        <v>32</v>
      </c>
      <c s="10" r="Q1866">
        <v>-3</v>
      </c>
      <c s="28" r="R1866">
        <v>-103.68</v>
      </c>
      <c s="28" r="S1866">
        <v>1428.51</v>
      </c>
      <c s="10" r="T1866"/>
      <c s="20" r="U1866">
        <f>X1866*32</f>
        <v>1487.68</v>
      </c>
      <c s="29" r="V1866">
        <f>IF((U1866=0),0,(S1866/U1866))</f>
        <v>0.960226661647666</v>
      </c>
      <c s="28" r="X1866">
        <f>(AA1866+AB1866)*AC1866</f>
        <v>46.49</v>
      </c>
      <c s="10" r="Y1866"/>
      <c s="22" r="AA1866">
        <v>36.94</v>
      </c>
      <c s="22" r="AB1866">
        <v>9.55</v>
      </c>
      <c s="22" r="AC1866">
        <v>1</v>
      </c>
      <c s="22" r="AD1866">
        <v>0.96023</v>
      </c>
    </row>
    <row customHeight="1" r="1867" ht="12.0">
      <c s="13" r="A1867">
        <v>41352.7083333333</v>
      </c>
      <c s="16" r="B1867">
        <v>41352.7083333333</v>
      </c>
      <c s="13" r="C1867">
        <f>A1867+TIME(5,0,0)</f>
        <v>41352.9166666667</v>
      </c>
      <c s="17" r="D1867">
        <f>DATE(YEAR(C1867),MONTH(C1867),DAY(C1867))</f>
        <v>41352</v>
      </c>
      <c s="18" r="E1867">
        <f>HOUR(C1867)</f>
        <v>22</v>
      </c>
      <c t="str" s="18" r="F1867">
        <f>CONCATENATE("LMsched:",(H1867*1000))</f>
        <v>LMsched:32000</v>
      </c>
      <c s="11" r="G1867">
        <v>32</v>
      </c>
      <c s="6" r="H1867">
        <v>32</v>
      </c>
      <c s="25" r="I1867">
        <v>0</v>
      </c>
      <c t="str" s="18" r="J1867">
        <f>CONCATENATE("LMbid:",(G1867*1000))</f>
        <v>LMbid:32000</v>
      </c>
      <c t="str" s="18" r="K1867">
        <f>CONCATENATE("LMUnscheduled:",(I1867*1000))</f>
        <v>LMUnscheduled:0</v>
      </c>
      <c t="str" s="18" r="L1867">
        <f>CONCATENATE("LMPlanned:",(N1867*1000))</f>
        <v>LMPlanned:0</v>
      </c>
      <c t="str" s="18" r="M1867">
        <f>CONCATENATE("LMSettled:",(P1867*1000))</f>
        <v>LMSettled:32000</v>
      </c>
      <c s="25" r="N1867">
        <v>0</v>
      </c>
      <c s="24" r="O1867"/>
      <c s="6" r="P1867">
        <v>32</v>
      </c>
      <c s="10" r="Q1867">
        <v>0</v>
      </c>
      <c s="28" r="R1867">
        <v>0</v>
      </c>
      <c s="28" r="S1867">
        <v>665.98</v>
      </c>
      <c s="10" r="T1867"/>
      <c s="20" r="U1867">
        <f>X1867*32</f>
        <v>679.68</v>
      </c>
      <c s="29" r="V1867">
        <f>IF((U1867=0),0,(S1867/U1867))</f>
        <v>0.979843455743879</v>
      </c>
      <c s="28" r="X1867">
        <f>(AA1867+AB1867)*AC1867</f>
        <v>21.24</v>
      </c>
      <c s="10" r="Y1867"/>
      <c s="22" r="AA1867">
        <v>18.62</v>
      </c>
      <c s="22" r="AB1867">
        <v>2.62</v>
      </c>
      <c s="22" r="AC1867">
        <v>1</v>
      </c>
      <c s="22" r="AD1867">
        <v>0.979838</v>
      </c>
    </row>
    <row customHeight="1" r="1868" ht="12.0">
      <c s="13" r="A1868">
        <v>41352.75</v>
      </c>
      <c s="16" r="B1868">
        <v>41352.75</v>
      </c>
      <c s="13" r="C1868">
        <f>A1868+TIME(5,0,0)</f>
        <v>41352.9583333333</v>
      </c>
      <c s="17" r="D1868">
        <f>DATE(YEAR(C1868),MONTH(C1868),DAY(C1868))</f>
        <v>41352</v>
      </c>
      <c s="18" r="E1868">
        <f>HOUR(C1868)</f>
        <v>23</v>
      </c>
      <c t="str" s="18" r="F1868">
        <f>CONCATENATE("LMsched:",(H1868*1000))</f>
        <v>LMsched:32000</v>
      </c>
      <c s="11" r="G1868">
        <v>32</v>
      </c>
      <c s="6" r="H1868">
        <v>32</v>
      </c>
      <c s="25" r="I1868">
        <v>0</v>
      </c>
      <c t="str" s="18" r="J1868">
        <f>CONCATENATE("LMbid:",(G1868*1000))</f>
        <v>LMbid:32000</v>
      </c>
      <c t="str" s="18" r="K1868">
        <f>CONCATENATE("LMUnscheduled:",(I1868*1000))</f>
        <v>LMUnscheduled:0</v>
      </c>
      <c t="str" s="18" r="L1868">
        <f>CONCATENATE("LMPlanned:",(N1868*1000))</f>
        <v>LMPlanned:0</v>
      </c>
      <c t="str" s="18" r="M1868">
        <f>CONCATENATE("LMSettled:",(P1868*1000))</f>
        <v>LMSettled:32000</v>
      </c>
      <c s="25" r="N1868">
        <v>0</v>
      </c>
      <c s="24" r="O1868"/>
      <c s="6" r="P1868">
        <v>32</v>
      </c>
      <c s="10" r="Q1868">
        <v>-2</v>
      </c>
      <c s="28" r="R1868">
        <v>-61.9</v>
      </c>
      <c s="28" r="S1868">
        <v>638.06</v>
      </c>
      <c s="10" r="T1868"/>
      <c s="20" r="U1868">
        <f>X1868*32</f>
        <v>694.08</v>
      </c>
      <c s="29" r="V1868">
        <f>IF((U1868=0),0,(S1868/U1868))</f>
        <v>0.919288842784693</v>
      </c>
      <c s="28" r="X1868">
        <f>(AA1868+AB1868)*AC1868</f>
        <v>21.69</v>
      </c>
      <c s="10" r="Y1868"/>
      <c s="22" r="AA1868">
        <v>18.23</v>
      </c>
      <c s="22" r="AB1868">
        <v>3.46</v>
      </c>
      <c s="22" r="AC1868">
        <v>1</v>
      </c>
      <c s="22" r="AD1868">
        <v>0.919286</v>
      </c>
    </row>
    <row customHeight="1" r="1869" ht="12.0">
      <c s="13" r="A1869">
        <v>41352.7916666667</v>
      </c>
      <c s="16" r="B1869">
        <v>41352.7916666667</v>
      </c>
      <c s="13" r="C1869">
        <f>A1869+TIME(5,0,0)</f>
        <v>41353</v>
      </c>
      <c s="17" r="D1869">
        <f>DATE(YEAR(C1869),MONTH(C1869),DAY(C1869))</f>
        <v>41353</v>
      </c>
      <c s="18" r="E1869">
        <f>HOUR(C1869)</f>
        <v>0</v>
      </c>
      <c t="str" s="18" r="F1869">
        <f>CONCATENATE("LMsched:",(H1869*1000))</f>
        <v>LMsched:32000</v>
      </c>
      <c s="11" r="G1869">
        <v>32</v>
      </c>
      <c s="6" r="H1869">
        <v>32</v>
      </c>
      <c s="25" r="I1869">
        <v>0</v>
      </c>
      <c t="str" s="18" r="J1869">
        <f>CONCATENATE("LMbid:",(G1869*1000))</f>
        <v>LMbid:32000</v>
      </c>
      <c t="str" s="18" r="K1869">
        <f>CONCATENATE("LMUnscheduled:",(I1869*1000))</f>
        <v>LMUnscheduled:0</v>
      </c>
      <c t="str" s="18" r="L1869">
        <f>CONCATENATE("LMPlanned:",(N1869*1000))</f>
        <v>LMPlanned:0</v>
      </c>
      <c t="str" s="18" r="M1869">
        <f>CONCATENATE("LMSettled:",(P1869*1000))</f>
        <v>LMSettled:32000</v>
      </c>
      <c s="25" r="N1869">
        <v>0</v>
      </c>
      <c s="24" r="O1869"/>
      <c s="6" r="P1869">
        <v>32</v>
      </c>
      <c s="10" r="Q1869">
        <v>2</v>
      </c>
      <c s="28" r="R1869">
        <v>56.22</v>
      </c>
      <c s="28" r="S1869">
        <v>719.85</v>
      </c>
      <c s="10" r="T1869"/>
      <c s="20" r="U1869">
        <f>X1869*32</f>
        <v>822.4</v>
      </c>
      <c s="29" r="V1869">
        <f>IF((U1869=0),0,(S1869/U1869))</f>
        <v>0.875303988326848</v>
      </c>
      <c s="28" r="X1869">
        <f>(AA1869+AB1869)*AC1869</f>
        <v>25.7</v>
      </c>
      <c s="10" r="Y1869"/>
      <c s="22" r="AA1869">
        <v>21.23</v>
      </c>
      <c s="22" r="AB1869">
        <v>4.47</v>
      </c>
      <c s="22" r="AC1869">
        <v>1</v>
      </c>
      <c s="22" r="AD1869">
        <v>0.875308</v>
      </c>
    </row>
    <row customHeight="1" r="1870" ht="12.0">
      <c s="13" r="A1870">
        <v>41352.8333333333</v>
      </c>
      <c s="16" r="B1870">
        <v>41352.8333333333</v>
      </c>
      <c s="13" r="C1870">
        <f>A1870+TIME(5,0,0)</f>
        <v>41353.0416666667</v>
      </c>
      <c s="17" r="D1870">
        <f>DATE(YEAR(C1870),MONTH(C1870),DAY(C1870))</f>
        <v>41353</v>
      </c>
      <c s="18" r="E1870">
        <f>HOUR(C1870)</f>
        <v>1</v>
      </c>
      <c t="str" s="18" r="F1870">
        <f>CONCATENATE("LMsched:",(H1870*1000))</f>
        <v>LMsched:32000</v>
      </c>
      <c s="11" r="G1870">
        <v>32</v>
      </c>
      <c s="6" r="H1870">
        <v>32</v>
      </c>
      <c s="25" r="I1870">
        <v>0</v>
      </c>
      <c t="str" s="18" r="J1870">
        <f>CONCATENATE("LMbid:",(G1870*1000))</f>
        <v>LMbid:32000</v>
      </c>
      <c t="str" s="18" r="K1870">
        <f>CONCATENATE("LMUnscheduled:",(I1870*1000))</f>
        <v>LMUnscheduled:0</v>
      </c>
      <c t="str" s="18" r="L1870">
        <f>CONCATENATE("LMPlanned:",(N1870*1000))</f>
        <v>LMPlanned:0</v>
      </c>
      <c t="str" s="18" r="M1870">
        <f>CONCATENATE("LMSettled:",(P1870*1000))</f>
        <v>LMSettled:32000</v>
      </c>
      <c s="25" r="N1870">
        <v>0</v>
      </c>
      <c s="24" r="O1870"/>
      <c s="6" r="P1870">
        <v>32</v>
      </c>
      <c s="10" r="Q1870">
        <v>-4</v>
      </c>
      <c s="28" r="R1870">
        <v>-637.8</v>
      </c>
      <c s="28" r="S1870">
        <v>7534.21</v>
      </c>
      <c s="10" r="T1870"/>
      <c s="20" r="U1870">
        <f>X1870*32</f>
        <v>9170.88</v>
      </c>
      <c s="29" r="V1870">
        <f>IF((U1870=0),0,(S1870/U1870))</f>
        <v>0.821536210265536</v>
      </c>
      <c s="28" r="X1870">
        <f>(AA1870+AB1870)*AC1870</f>
        <v>286.59</v>
      </c>
      <c s="10" r="Y1870"/>
      <c s="22" r="AA1870">
        <v>274.69</v>
      </c>
      <c s="22" r="AB1870">
        <v>11.9</v>
      </c>
      <c s="22" r="AC1870">
        <v>1</v>
      </c>
      <c s="22" r="AD1870">
        <v>0.821536</v>
      </c>
    </row>
    <row customHeight="1" r="1871" ht="12.0">
      <c s="13" r="A1871">
        <v>41352.875</v>
      </c>
      <c s="16" r="B1871">
        <v>41352.875</v>
      </c>
      <c s="13" r="C1871">
        <f>A1871+TIME(5,0,0)</f>
        <v>41353.0833333333</v>
      </c>
      <c s="17" r="D1871">
        <f>DATE(YEAR(C1871),MONTH(C1871),DAY(C1871))</f>
        <v>41353</v>
      </c>
      <c s="18" r="E1871">
        <f>HOUR(C1871)</f>
        <v>2</v>
      </c>
      <c t="str" s="18" r="F1871">
        <f>CONCATENATE("LMsched:",(H1871*1000))</f>
        <v>LMsched:32000</v>
      </c>
      <c s="11" r="G1871">
        <v>32</v>
      </c>
      <c s="6" r="H1871">
        <v>32</v>
      </c>
      <c s="25" r="I1871">
        <v>0</v>
      </c>
      <c t="str" s="18" r="J1871">
        <f>CONCATENATE("LMbid:",(G1871*1000))</f>
        <v>LMbid:32000</v>
      </c>
      <c t="str" s="18" r="K1871">
        <f>CONCATENATE("LMUnscheduled:",(I1871*1000))</f>
        <v>LMUnscheduled:0</v>
      </c>
      <c t="str" s="18" r="L1871">
        <f>CONCATENATE("LMPlanned:",(N1871*1000))</f>
        <v>LMPlanned:0</v>
      </c>
      <c t="str" s="18" r="M1871">
        <f>CONCATENATE("LMSettled:",(P1871*1000))</f>
        <v>LMSettled:32000</v>
      </c>
      <c s="25" r="N1871">
        <v>0</v>
      </c>
      <c s="24" r="O1871"/>
      <c s="6" r="P1871">
        <v>32</v>
      </c>
      <c s="10" r="Q1871">
        <v>0</v>
      </c>
      <c s="28" r="R1871">
        <v>0</v>
      </c>
      <c s="28" r="S1871">
        <v>690.17</v>
      </c>
      <c s="10" r="T1871"/>
      <c s="20" r="U1871">
        <f>X1871*32</f>
        <v>787.52</v>
      </c>
      <c s="29" r="V1871">
        <f>IF((U1871=0),0,(S1871/U1871))</f>
        <v>0.876384091832588</v>
      </c>
      <c s="28" r="X1871">
        <f>(AA1871+AB1871)*AC1871</f>
        <v>24.61</v>
      </c>
      <c s="10" r="Y1871"/>
      <c s="22" r="AA1871">
        <v>24.03</v>
      </c>
      <c s="22" r="AB1871">
        <v>0.58</v>
      </c>
      <c s="22" r="AC1871">
        <v>1</v>
      </c>
      <c s="22" r="AD1871">
        <v>0.876381</v>
      </c>
    </row>
    <row customHeight="1" r="1872" ht="12.0">
      <c s="13" r="A1872">
        <v>41352.9166666667</v>
      </c>
      <c s="16" r="B1872">
        <v>41352.9166666667</v>
      </c>
      <c s="13" r="C1872">
        <f>A1872+TIME(5,0,0)</f>
        <v>41353.125</v>
      </c>
      <c s="17" r="D1872">
        <f>DATE(YEAR(C1872),MONTH(C1872),DAY(C1872))</f>
        <v>41353</v>
      </c>
      <c s="18" r="E1872">
        <f>HOUR(C1872)</f>
        <v>3</v>
      </c>
      <c t="str" s="18" r="F1872">
        <f>CONCATENATE("LMsched:",(H1872*1000))</f>
        <v>LMsched:32000</v>
      </c>
      <c s="11" r="G1872">
        <v>32</v>
      </c>
      <c s="6" r="H1872">
        <v>32</v>
      </c>
      <c s="25" r="I1872">
        <v>0</v>
      </c>
      <c t="str" s="18" r="J1872">
        <f>CONCATENATE("LMbid:",(G1872*1000))</f>
        <v>LMbid:32000</v>
      </c>
      <c t="str" s="18" r="K1872">
        <f>CONCATENATE("LMUnscheduled:",(I1872*1000))</f>
        <v>LMUnscheduled:0</v>
      </c>
      <c t="str" s="18" r="L1872">
        <f>CONCATENATE("LMPlanned:",(N1872*1000))</f>
        <v>LMPlanned:0</v>
      </c>
      <c t="str" s="18" r="M1872">
        <f>CONCATENATE("LMSettled:",(P1872*1000))</f>
        <v>LMSettled:32000</v>
      </c>
      <c s="25" r="N1872">
        <v>0</v>
      </c>
      <c s="24" r="O1872"/>
      <c s="6" r="P1872">
        <v>32</v>
      </c>
      <c s="10" r="Q1872">
        <v>-2</v>
      </c>
      <c s="28" r="R1872">
        <v>-82.74</v>
      </c>
      <c s="28" r="S1872">
        <v>0</v>
      </c>
      <c s="10" r="T1872"/>
      <c s="20" r="U1872">
        <f>X1872*32</f>
        <v>1221.44</v>
      </c>
      <c s="29" r="V1872">
        <f>IF((U1872=0),0,(S1872/U1872))</f>
        <v>0</v>
      </c>
      <c s="28" r="X1872">
        <f>(AA1872+AB1872)*AC1872</f>
        <v>38.17</v>
      </c>
      <c s="10" r="Y1872"/>
      <c s="22" r="AA1872">
        <v>28.94</v>
      </c>
      <c s="22" r="AB1872">
        <v>9.23</v>
      </c>
      <c s="22" r="AC1872">
        <v>1</v>
      </c>
      <c t="s" s="22" r="AD1872">
        <v>59</v>
      </c>
    </row>
    <row customHeight="1" r="1873" ht="12.0">
      <c s="13" r="A1873">
        <v>41352.9583333333</v>
      </c>
      <c s="16" r="B1873">
        <v>41352.9583333333</v>
      </c>
      <c s="13" r="C1873">
        <f>A1873+TIME(5,0,0)</f>
        <v>41353.1666666667</v>
      </c>
      <c s="17" r="D1873">
        <f>DATE(YEAR(C1873),MONTH(C1873),DAY(C1873))</f>
        <v>41353</v>
      </c>
      <c s="18" r="E1873">
        <f>HOUR(C1873)</f>
        <v>4</v>
      </c>
      <c t="str" s="18" r="F1873">
        <f>CONCATENATE("LMsched:",(H1873*1000))</f>
        <v>LMsched:32000</v>
      </c>
      <c s="11" r="G1873">
        <v>32</v>
      </c>
      <c s="6" r="H1873">
        <v>32</v>
      </c>
      <c s="25" r="I1873">
        <v>0</v>
      </c>
      <c t="str" s="18" r="J1873">
        <f>CONCATENATE("LMbid:",(G1873*1000))</f>
        <v>LMbid:32000</v>
      </c>
      <c t="str" s="18" r="K1873">
        <f>CONCATENATE("LMUnscheduled:",(I1873*1000))</f>
        <v>LMUnscheduled:0</v>
      </c>
      <c t="str" s="18" r="L1873">
        <f>CONCATENATE("LMPlanned:",(N1873*1000))</f>
        <v>LMPlanned:0</v>
      </c>
      <c t="str" s="18" r="M1873">
        <f>CONCATENATE("LMSettled:",(P1873*1000))</f>
        <v>LMSettled:32000</v>
      </c>
      <c s="25" r="N1873">
        <v>0</v>
      </c>
      <c s="24" r="O1873"/>
      <c s="6" r="P1873">
        <v>32</v>
      </c>
      <c s="10" r="Q1873">
        <v>0</v>
      </c>
      <c s="28" r="R1873">
        <v>0</v>
      </c>
      <c s="28" r="S1873">
        <v>1467.38</v>
      </c>
      <c s="10" r="T1873"/>
      <c s="20" r="U1873">
        <f>X1873*32</f>
        <v>1754.88</v>
      </c>
      <c s="29" r="V1873">
        <f>IF((U1873=0),0,(S1873/U1873))</f>
        <v>0.836171134208607</v>
      </c>
      <c s="28" r="X1873">
        <f>(AA1873+AB1873)*AC1873</f>
        <v>54.84</v>
      </c>
      <c s="10" r="Y1873"/>
      <c s="22" r="AA1873">
        <v>41.32</v>
      </c>
      <c s="22" r="AB1873">
        <v>13.52</v>
      </c>
      <c s="22" r="AC1873">
        <v>1</v>
      </c>
      <c s="22" r="AD1873">
        <v>0.836171</v>
      </c>
    </row>
    <row customHeight="1" r="1874" ht="12.0">
      <c s="13" r="A1874">
        <v>41353</v>
      </c>
      <c s="16" r="B1874">
        <v>41353</v>
      </c>
      <c s="13" r="C1874">
        <f>A1874+TIME(5,0,0)</f>
        <v>41353.2083333333</v>
      </c>
      <c s="17" r="D1874">
        <f>DATE(YEAR(C1874),MONTH(C1874),DAY(C1874))</f>
        <v>41353</v>
      </c>
      <c s="18" r="E1874">
        <f>HOUR(C1874)</f>
        <v>5</v>
      </c>
      <c t="str" s="18" r="F1874">
        <f>CONCATENATE("LMsched:",(H1874*1000))</f>
        <v>LMsched:32000</v>
      </c>
      <c s="11" r="G1874">
        <v>32</v>
      </c>
      <c s="6" r="H1874">
        <v>32</v>
      </c>
      <c s="25" r="I1874">
        <v>0</v>
      </c>
      <c t="str" s="18" r="J1874">
        <f>CONCATENATE("LMbid:",(G1874*1000))</f>
        <v>LMbid:32000</v>
      </c>
      <c t="str" s="18" r="K1874">
        <f>CONCATENATE("LMUnscheduled:",(I1874*1000))</f>
        <v>LMUnscheduled:0</v>
      </c>
      <c t="str" s="18" r="L1874">
        <f>CONCATENATE("LMPlanned:",(N1874*1000))</f>
        <v>LMPlanned:0</v>
      </c>
      <c t="str" s="18" r="M1874">
        <f>CONCATENATE("LMSettled:",(P1874*1000))</f>
        <v>LMSettled:32000</v>
      </c>
      <c s="25" r="N1874">
        <v>0</v>
      </c>
      <c s="24" r="O1874"/>
      <c s="6" r="P1874">
        <v>32</v>
      </c>
      <c s="10" r="Q1874">
        <v>-2</v>
      </c>
      <c s="28" r="R1874">
        <v>-66.7</v>
      </c>
      <c s="28" r="S1874">
        <v>734.41</v>
      </c>
      <c s="10" r="T1874"/>
      <c s="20" r="U1874">
        <f>X1874*32</f>
        <v>754.88</v>
      </c>
      <c s="29" r="V1874">
        <f>IF((U1874=0),0,(S1874/U1874))</f>
        <v>0.972883107248834</v>
      </c>
      <c s="28" r="X1874">
        <f>(AA1874+AB1874)*AC1874</f>
        <v>23.59</v>
      </c>
      <c s="10" r="Y1874"/>
      <c s="22" r="AA1874">
        <v>21.05</v>
      </c>
      <c s="22" r="AB1874">
        <v>2.54</v>
      </c>
      <c s="22" r="AC1874">
        <v>1</v>
      </c>
      <c s="22" r="AD1874">
        <v>0.972879</v>
      </c>
    </row>
    <row customHeight="1" r="1875" ht="12.0">
      <c s="13" r="A1875">
        <v>41353.0416666667</v>
      </c>
      <c s="16" r="B1875">
        <v>41353.0416666667</v>
      </c>
      <c s="13" r="C1875">
        <f>A1875+TIME(5,0,0)</f>
        <v>41353.25</v>
      </c>
      <c s="17" r="D1875">
        <f>DATE(YEAR(C1875),MONTH(C1875),DAY(C1875))</f>
        <v>41353</v>
      </c>
      <c s="18" r="E1875">
        <f>HOUR(C1875)</f>
        <v>6</v>
      </c>
      <c t="str" s="18" r="F1875">
        <f>CONCATENATE("LMsched:",(H1875*1000))</f>
        <v>LMsched:32000</v>
      </c>
      <c s="11" r="G1875">
        <v>32</v>
      </c>
      <c s="6" r="H1875">
        <v>32</v>
      </c>
      <c s="25" r="I1875">
        <v>0</v>
      </c>
      <c t="str" s="18" r="J1875">
        <f>CONCATENATE("LMbid:",(G1875*1000))</f>
        <v>LMbid:32000</v>
      </c>
      <c t="str" s="18" r="K1875">
        <f>CONCATENATE("LMUnscheduled:",(I1875*1000))</f>
        <v>LMUnscheduled:0</v>
      </c>
      <c t="str" s="18" r="L1875">
        <f>CONCATENATE("LMPlanned:",(N1875*1000))</f>
        <v>LMPlanned:0</v>
      </c>
      <c t="str" s="18" r="M1875">
        <f>CONCATENATE("LMSettled:",(P1875*1000))</f>
        <v>LMSettled:32000</v>
      </c>
      <c s="25" r="N1875">
        <v>0</v>
      </c>
      <c s="24" r="O1875"/>
      <c s="6" r="P1875">
        <v>32</v>
      </c>
      <c s="10" r="Q1875">
        <v>-1</v>
      </c>
      <c s="28" r="R1875">
        <v>-32.86</v>
      </c>
      <c s="28" r="S1875">
        <v>502.49</v>
      </c>
      <c s="10" r="T1875"/>
      <c s="20" r="U1875">
        <f>X1875*32</f>
        <v>517.12</v>
      </c>
      <c s="29" r="V1875">
        <f>IF((U1875=0),0,(S1875/U1875))</f>
        <v>0.971708694306931</v>
      </c>
      <c s="28" r="X1875">
        <f>(AA1875+AB1875)*AC1875</f>
        <v>16.16</v>
      </c>
      <c s="10" r="Y1875"/>
      <c s="22" r="AA1875">
        <v>13.49</v>
      </c>
      <c s="22" r="AB1875">
        <v>2.67</v>
      </c>
      <c s="22" r="AC1875">
        <v>1</v>
      </c>
      <c s="22" r="AD1875">
        <v>0.971712</v>
      </c>
    </row>
    <row customHeight="1" r="1876" ht="12.0">
      <c s="13" r="A1876">
        <v>41353.0833333333</v>
      </c>
      <c s="16" r="B1876">
        <v>41353.0833333333</v>
      </c>
      <c s="13" r="C1876">
        <f>A1876+TIME(5,0,0)</f>
        <v>41353.2916666667</v>
      </c>
      <c s="17" r="D1876">
        <f>DATE(YEAR(C1876),MONTH(C1876),DAY(C1876))</f>
        <v>41353</v>
      </c>
      <c s="18" r="E1876">
        <f>HOUR(C1876)</f>
        <v>7</v>
      </c>
      <c t="str" s="18" r="F1876">
        <f>CONCATENATE("LMsched:",(H1876*1000))</f>
        <v>LMsched:32000</v>
      </c>
      <c s="11" r="G1876">
        <v>32</v>
      </c>
      <c s="6" r="H1876">
        <v>32</v>
      </c>
      <c s="25" r="I1876">
        <v>0</v>
      </c>
      <c t="str" s="18" r="J1876">
        <f>CONCATENATE("LMbid:",(G1876*1000))</f>
        <v>LMbid:32000</v>
      </c>
      <c t="str" s="18" r="K1876">
        <f>CONCATENATE("LMUnscheduled:",(I1876*1000))</f>
        <v>LMUnscheduled:0</v>
      </c>
      <c t="str" s="18" r="L1876">
        <f>CONCATENATE("LMPlanned:",(N1876*1000))</f>
        <v>LMPlanned:0</v>
      </c>
      <c t="str" s="18" r="M1876">
        <f>CONCATENATE("LMSettled:",(P1876*1000))</f>
        <v>LMSettled:32000</v>
      </c>
      <c s="25" r="N1876">
        <v>0</v>
      </c>
      <c s="24" r="O1876"/>
      <c s="6" r="P1876">
        <v>32</v>
      </c>
      <c s="10" r="Q1876">
        <v>-2</v>
      </c>
      <c s="28" r="R1876">
        <v>-60.14</v>
      </c>
      <c s="28" r="S1876">
        <v>396.96</v>
      </c>
      <c s="10" r="T1876"/>
      <c s="20" r="U1876">
        <f>X1876*32</f>
        <v>411.2</v>
      </c>
      <c s="29" r="V1876">
        <f>IF((U1876=0),0,(S1876/U1876))</f>
        <v>0.965369649805448</v>
      </c>
      <c s="28" r="X1876">
        <f>(AA1876+AB1876)*AC1876</f>
        <v>12.85</v>
      </c>
      <c s="10" r="Y1876"/>
      <c s="22" r="AA1876">
        <v>10.24</v>
      </c>
      <c s="22" r="AB1876">
        <v>2.61</v>
      </c>
      <c s="22" r="AC1876">
        <v>1</v>
      </c>
      <c s="22" r="AD1876">
        <v>0.965359</v>
      </c>
    </row>
    <row customHeight="1" r="1877" ht="12.0">
      <c s="13" r="A1877">
        <v>41353.125</v>
      </c>
      <c s="16" r="B1877">
        <v>41353.125</v>
      </c>
      <c s="13" r="C1877">
        <f>A1877+TIME(5,0,0)</f>
        <v>41353.3333333333</v>
      </c>
      <c s="17" r="D1877">
        <f>DATE(YEAR(C1877),MONTH(C1877),DAY(C1877))</f>
        <v>41353</v>
      </c>
      <c s="18" r="E1877">
        <f>HOUR(C1877)</f>
        <v>8</v>
      </c>
      <c t="str" s="18" r="F1877">
        <f>CONCATENATE("LMsched:",(H1877*1000))</f>
        <v>LMsched:32000</v>
      </c>
      <c s="11" r="G1877">
        <v>32</v>
      </c>
      <c s="6" r="H1877">
        <v>32</v>
      </c>
      <c s="25" r="I1877">
        <v>0</v>
      </c>
      <c t="str" s="18" r="J1877">
        <f>CONCATENATE("LMbid:",(G1877*1000))</f>
        <v>LMbid:32000</v>
      </c>
      <c t="str" s="18" r="K1877">
        <f>CONCATENATE("LMUnscheduled:",(I1877*1000))</f>
        <v>LMUnscheduled:0</v>
      </c>
      <c t="str" s="18" r="L1877">
        <f>CONCATENATE("LMPlanned:",(N1877*1000))</f>
        <v>LMPlanned:0</v>
      </c>
      <c t="str" s="18" r="M1877">
        <f>CONCATENATE("LMSettled:",(P1877*1000))</f>
        <v>LMSettled:32000</v>
      </c>
      <c s="25" r="N1877">
        <v>0</v>
      </c>
      <c s="24" r="O1877"/>
      <c s="6" r="P1877">
        <v>32</v>
      </c>
      <c s="10" r="Q1877">
        <v>-1</v>
      </c>
      <c s="28" r="R1877">
        <v>-30.07</v>
      </c>
      <c s="28" r="S1877">
        <v>395.24</v>
      </c>
      <c s="10" r="T1877"/>
      <c s="20" r="U1877">
        <f>X1877*32</f>
        <v>405.76</v>
      </c>
      <c s="29" r="V1877">
        <f>IF((U1877=0),0,(S1877/U1877))</f>
        <v>0.97407334384858</v>
      </c>
      <c s="28" r="X1877">
        <f>(AA1877+AB1877)*AC1877</f>
        <v>12.68</v>
      </c>
      <c s="10" r="Y1877"/>
      <c s="22" r="AA1877">
        <v>9.53</v>
      </c>
      <c s="22" r="AB1877">
        <v>3.15</v>
      </c>
      <c s="22" r="AC1877">
        <v>1</v>
      </c>
      <c s="22" r="AD1877">
        <v>0.974084</v>
      </c>
    </row>
    <row customHeight="1" r="1878" ht="12.0">
      <c s="13" r="A1878">
        <v>41353.1666666667</v>
      </c>
      <c s="16" r="B1878">
        <v>41353.1666666667</v>
      </c>
      <c s="13" r="C1878">
        <f>A1878+TIME(5,0,0)</f>
        <v>41353.375</v>
      </c>
      <c s="17" r="D1878">
        <f>DATE(YEAR(C1878),MONTH(C1878),DAY(C1878))</f>
        <v>41353</v>
      </c>
      <c s="18" r="E1878">
        <f>HOUR(C1878)</f>
        <v>9</v>
      </c>
      <c t="str" s="18" r="F1878">
        <f>CONCATENATE("LMsched:",(H1878*1000))</f>
        <v>LMsched:32000</v>
      </c>
      <c s="11" r="G1878">
        <v>32</v>
      </c>
      <c s="6" r="H1878">
        <v>32</v>
      </c>
      <c s="25" r="I1878">
        <v>0</v>
      </c>
      <c t="str" s="18" r="J1878">
        <f>CONCATENATE("LMbid:",(G1878*1000))</f>
        <v>LMbid:32000</v>
      </c>
      <c t="str" s="18" r="K1878">
        <f>CONCATENATE("LMUnscheduled:",(I1878*1000))</f>
        <v>LMUnscheduled:0</v>
      </c>
      <c t="str" s="18" r="L1878">
        <f>CONCATENATE("LMPlanned:",(N1878*1000))</f>
        <v>LMPlanned:0</v>
      </c>
      <c t="str" s="18" r="M1878">
        <f>CONCATENATE("LMSettled:",(P1878*1000))</f>
        <v>LMSettled:32000</v>
      </c>
      <c s="25" r="N1878">
        <v>0</v>
      </c>
      <c s="24" r="O1878"/>
      <c s="6" r="P1878">
        <v>32</v>
      </c>
      <c s="10" r="Q1878">
        <v>-1</v>
      </c>
      <c s="28" r="R1878">
        <v>-30.35</v>
      </c>
      <c s="28" r="S1878">
        <v>364.09</v>
      </c>
      <c s="10" r="T1878"/>
      <c s="20" r="U1878">
        <f>X1878*32</f>
        <v>379.2</v>
      </c>
      <c s="29" r="V1878">
        <f>IF((U1878=0),0,(S1878/U1878))</f>
        <v>0.960152953586498</v>
      </c>
      <c s="28" r="X1878">
        <f>(AA1878+AB1878)*AC1878</f>
        <v>11.85</v>
      </c>
      <c s="10" r="Y1878"/>
      <c s="22" r="AA1878">
        <v>9.08</v>
      </c>
      <c s="22" r="AB1878">
        <v>2.77</v>
      </c>
      <c s="22" r="AC1878">
        <v>1</v>
      </c>
      <c s="22" r="AD1878">
        <v>0.960162</v>
      </c>
    </row>
    <row customHeight="1" r="1879" ht="12.0">
      <c s="13" r="A1879">
        <v>41353.2083333333</v>
      </c>
      <c s="16" r="B1879">
        <v>41353.2083333333</v>
      </c>
      <c s="13" r="C1879">
        <f>A1879+TIME(5,0,0)</f>
        <v>41353.4166666667</v>
      </c>
      <c s="17" r="D1879">
        <f>DATE(YEAR(C1879),MONTH(C1879),DAY(C1879))</f>
        <v>41353</v>
      </c>
      <c s="18" r="E1879">
        <f>HOUR(C1879)</f>
        <v>10</v>
      </c>
      <c t="str" s="18" r="F1879">
        <f>CONCATENATE("LMsched:",(H1879*1000))</f>
        <v>LMsched:32000</v>
      </c>
      <c s="11" r="G1879">
        <v>32</v>
      </c>
      <c s="6" r="H1879">
        <v>32</v>
      </c>
      <c s="25" r="I1879">
        <v>0</v>
      </c>
      <c t="str" s="18" r="J1879">
        <f>CONCATENATE("LMbid:",(G1879*1000))</f>
        <v>LMbid:32000</v>
      </c>
      <c t="str" s="18" r="K1879">
        <f>CONCATENATE("LMUnscheduled:",(I1879*1000))</f>
        <v>LMUnscheduled:0</v>
      </c>
      <c t="str" s="18" r="L1879">
        <f>CONCATENATE("LMPlanned:",(N1879*1000))</f>
        <v>LMPlanned:0</v>
      </c>
      <c t="str" s="18" r="M1879">
        <f>CONCATENATE("LMSettled:",(P1879*1000))</f>
        <v>LMSettled:32000</v>
      </c>
      <c s="25" r="N1879">
        <v>0</v>
      </c>
      <c s="24" r="O1879"/>
      <c s="6" r="P1879">
        <v>32</v>
      </c>
      <c s="10" r="Q1879">
        <v>-2</v>
      </c>
      <c s="28" r="R1879">
        <v>-61.7</v>
      </c>
      <c s="28" r="S1879">
        <v>246.5</v>
      </c>
      <c s="10" r="T1879"/>
      <c s="20" r="U1879">
        <f>X1879*32</f>
        <v>272</v>
      </c>
      <c s="29" r="V1879">
        <f>IF((U1879=0),0,(S1879/U1879))</f>
        <v>0.90625</v>
      </c>
      <c s="28" r="X1879">
        <f>(AA1879+AB1879)*AC1879</f>
        <v>8.5</v>
      </c>
      <c s="10" r="Y1879"/>
      <c s="22" r="AA1879">
        <v>8.37</v>
      </c>
      <c s="22" r="AB1879">
        <v>0.13</v>
      </c>
      <c s="22" r="AC1879">
        <v>1</v>
      </c>
      <c s="22" r="AD1879">
        <v>0.906255</v>
      </c>
    </row>
    <row customHeight="1" r="1880" ht="12.0">
      <c s="13" r="A1880">
        <v>41353.25</v>
      </c>
      <c s="16" r="B1880">
        <v>41353.25</v>
      </c>
      <c s="13" r="C1880">
        <f>A1880+TIME(5,0,0)</f>
        <v>41353.4583333333</v>
      </c>
      <c s="17" r="D1880">
        <f>DATE(YEAR(C1880),MONTH(C1880),DAY(C1880))</f>
        <v>41353</v>
      </c>
      <c s="18" r="E1880">
        <f>HOUR(C1880)</f>
        <v>11</v>
      </c>
      <c t="str" s="18" r="F1880">
        <f>CONCATENATE("LMsched:",(H1880*1000))</f>
        <v>LMsched:32000</v>
      </c>
      <c s="11" r="G1880">
        <v>32</v>
      </c>
      <c s="6" r="H1880">
        <v>32</v>
      </c>
      <c s="25" r="I1880">
        <v>0</v>
      </c>
      <c t="str" s="18" r="J1880">
        <f>CONCATENATE("LMbid:",(G1880*1000))</f>
        <v>LMbid:32000</v>
      </c>
      <c t="str" s="18" r="K1880">
        <f>CONCATENATE("LMUnscheduled:",(I1880*1000))</f>
        <v>LMUnscheduled:0</v>
      </c>
      <c t="str" s="18" r="L1880">
        <f>CONCATENATE("LMPlanned:",(N1880*1000))</f>
        <v>LMPlanned:0</v>
      </c>
      <c t="str" s="18" r="M1880">
        <f>CONCATENATE("LMSettled:",(P1880*1000))</f>
        <v>LMSettled:32000</v>
      </c>
      <c s="25" r="N1880">
        <v>0</v>
      </c>
      <c s="24" r="O1880"/>
      <c s="6" r="P1880">
        <v>32</v>
      </c>
      <c s="10" r="Q1880">
        <v>-1</v>
      </c>
      <c s="28" r="R1880">
        <v>-30.28</v>
      </c>
      <c s="28" r="S1880">
        <v>449.16</v>
      </c>
      <c s="10" r="T1880"/>
      <c s="20" r="U1880">
        <f>X1880*32</f>
        <v>471.36</v>
      </c>
      <c s="29" r="V1880">
        <f>IF((U1880=0),0,(S1880/U1880))</f>
        <v>0.952902240325866</v>
      </c>
      <c s="28" r="X1880">
        <f>(AA1880+AB1880)*AC1880</f>
        <v>14.73</v>
      </c>
      <c s="10" r="Y1880"/>
      <c s="22" r="AA1880">
        <v>14.62</v>
      </c>
      <c s="22" r="AB1880">
        <v>0.11</v>
      </c>
      <c s="22" r="AC1880">
        <v>1</v>
      </c>
      <c s="22" r="AD1880">
        <v>0.952896</v>
      </c>
    </row>
    <row customHeight="1" r="1881" ht="12.0">
      <c s="13" r="A1881">
        <v>41353.2916666667</v>
      </c>
      <c s="16" r="B1881">
        <v>41353.2916666667</v>
      </c>
      <c s="13" r="C1881">
        <f>A1881+TIME(5,0,0)</f>
        <v>41353.5</v>
      </c>
      <c s="17" r="D1881">
        <f>DATE(YEAR(C1881),MONTH(C1881),DAY(C1881))</f>
        <v>41353</v>
      </c>
      <c s="18" r="E1881">
        <f>HOUR(C1881)</f>
        <v>12</v>
      </c>
      <c t="str" s="18" r="F1881">
        <f>CONCATENATE("LMsched:",(H1881*1000))</f>
        <v>LMsched:32000</v>
      </c>
      <c s="11" r="G1881">
        <v>32</v>
      </c>
      <c s="6" r="H1881">
        <v>32</v>
      </c>
      <c s="25" r="I1881">
        <v>0</v>
      </c>
      <c t="str" s="18" r="J1881">
        <f>CONCATENATE("LMbid:",(G1881*1000))</f>
        <v>LMbid:32000</v>
      </c>
      <c t="str" s="18" r="K1881">
        <f>CONCATENATE("LMUnscheduled:",(I1881*1000))</f>
        <v>LMUnscheduled:0</v>
      </c>
      <c t="str" s="18" r="L1881">
        <f>CONCATENATE("LMPlanned:",(N1881*1000))</f>
        <v>LMPlanned:0</v>
      </c>
      <c t="str" s="18" r="M1881">
        <f>CONCATENATE("LMSettled:",(P1881*1000))</f>
        <v>LMSettled:32000</v>
      </c>
      <c s="25" r="N1881">
        <v>0</v>
      </c>
      <c s="24" r="O1881"/>
      <c s="6" r="P1881">
        <v>32</v>
      </c>
      <c s="10" r="Q1881">
        <v>-1</v>
      </c>
      <c s="28" r="R1881">
        <v>-48.75</v>
      </c>
      <c s="28" r="S1881">
        <v>928.17</v>
      </c>
      <c s="10" r="T1881"/>
      <c s="20" r="U1881">
        <f>X1881*32</f>
        <v>989.76</v>
      </c>
      <c s="29" r="V1881">
        <f>IF((U1881=0),0,(S1881/U1881))</f>
        <v>0.937772793404462</v>
      </c>
      <c s="28" r="X1881">
        <f>(AA1881+AB1881)*AC1881</f>
        <v>30.93</v>
      </c>
      <c s="10" r="Y1881"/>
      <c s="22" r="AA1881">
        <v>27.66</v>
      </c>
      <c s="22" r="AB1881">
        <v>3.27</v>
      </c>
      <c s="22" r="AC1881">
        <v>1</v>
      </c>
      <c s="22" r="AD1881">
        <v>0.937768</v>
      </c>
    </row>
    <row customHeight="1" r="1882" ht="12.0">
      <c s="13" r="A1882">
        <v>41353.3333333333</v>
      </c>
      <c s="16" r="B1882">
        <v>41353.3333333333</v>
      </c>
      <c s="13" r="C1882">
        <f>A1882+TIME(5,0,0)</f>
        <v>41353.5416666667</v>
      </c>
      <c s="17" r="D1882">
        <f>DATE(YEAR(C1882),MONTH(C1882),DAY(C1882))</f>
        <v>41353</v>
      </c>
      <c s="18" r="E1882">
        <f>HOUR(C1882)</f>
        <v>13</v>
      </c>
      <c t="str" s="18" r="F1882">
        <f>CONCATENATE("LMsched:",(H1882*1000))</f>
        <v>LMsched:32000</v>
      </c>
      <c s="11" r="G1882">
        <v>32</v>
      </c>
      <c s="6" r="H1882">
        <v>32</v>
      </c>
      <c s="25" r="I1882">
        <v>0</v>
      </c>
      <c t="str" s="18" r="J1882">
        <f>CONCATENATE("LMbid:",(G1882*1000))</f>
        <v>LMbid:32000</v>
      </c>
      <c t="str" s="18" r="K1882">
        <f>CONCATENATE("LMUnscheduled:",(I1882*1000))</f>
        <v>LMUnscheduled:0</v>
      </c>
      <c t="str" s="18" r="L1882">
        <f>CONCATENATE("LMPlanned:",(N1882*1000))</f>
        <v>LMPlanned:0</v>
      </c>
      <c t="str" s="18" r="M1882">
        <f>CONCATENATE("LMSettled:",(P1882*1000))</f>
        <v>LMSettled:32000</v>
      </c>
      <c s="25" r="N1882">
        <v>0</v>
      </c>
      <c s="24" r="O1882"/>
      <c s="6" r="P1882">
        <v>32</v>
      </c>
      <c s="10" r="Q1882">
        <v>0</v>
      </c>
      <c s="28" r="R1882">
        <v>0</v>
      </c>
      <c s="28" r="S1882">
        <v>2107.76</v>
      </c>
      <c s="10" r="T1882"/>
      <c s="20" r="U1882">
        <f>X1882*32</f>
        <v>2506.56</v>
      </c>
      <c s="29" r="V1882">
        <f>IF((U1882=0),0,(S1882/U1882))</f>
        <v>0.840897484999362</v>
      </c>
      <c s="28" r="X1882">
        <f>(AA1882+AB1882)*AC1882</f>
        <v>78.33</v>
      </c>
      <c s="10" r="Y1882"/>
      <c s="22" r="AA1882">
        <v>77.73</v>
      </c>
      <c s="22" r="AB1882">
        <v>0.6</v>
      </c>
      <c s="22" r="AC1882">
        <v>1</v>
      </c>
      <c s="22" r="AD1882">
        <v>0.840899</v>
      </c>
    </row>
    <row customHeight="1" r="1883" ht="12.0">
      <c s="13" r="A1883">
        <v>41353.375</v>
      </c>
      <c s="16" r="B1883">
        <v>41353.375</v>
      </c>
      <c s="13" r="C1883">
        <f>A1883+TIME(5,0,0)</f>
        <v>41353.5833333333</v>
      </c>
      <c s="17" r="D1883">
        <f>DATE(YEAR(C1883),MONTH(C1883),DAY(C1883))</f>
        <v>41353</v>
      </c>
      <c s="18" r="E1883">
        <f>HOUR(C1883)</f>
        <v>14</v>
      </c>
      <c t="str" s="18" r="F1883">
        <f>CONCATENATE("LMsched:",(H1883*1000))</f>
        <v>LMsched:32000</v>
      </c>
      <c s="11" r="G1883">
        <v>32</v>
      </c>
      <c s="6" r="H1883">
        <v>32</v>
      </c>
      <c s="25" r="I1883">
        <v>0</v>
      </c>
      <c t="str" s="18" r="J1883">
        <f>CONCATENATE("LMbid:",(G1883*1000))</f>
        <v>LMbid:32000</v>
      </c>
      <c t="str" s="18" r="K1883">
        <f>CONCATENATE("LMUnscheduled:",(I1883*1000))</f>
        <v>LMUnscheduled:0</v>
      </c>
      <c t="str" s="18" r="L1883">
        <f>CONCATENATE("LMPlanned:",(N1883*1000))</f>
        <v>LMPlanned:0</v>
      </c>
      <c t="str" s="18" r="M1883">
        <f>CONCATENATE("LMSettled:",(P1883*1000))</f>
        <v>LMSettled:32000</v>
      </c>
      <c s="25" r="N1883">
        <v>0</v>
      </c>
      <c s="24" r="O1883"/>
      <c s="6" r="P1883">
        <v>32</v>
      </c>
      <c s="10" r="Q1883">
        <v>-2</v>
      </c>
      <c s="28" r="R1883">
        <v>-81.16</v>
      </c>
      <c s="28" r="S1883">
        <v>413.4</v>
      </c>
      <c s="10" r="T1883"/>
      <c s="20" r="U1883">
        <f>X1883*32</f>
        <v>424.96</v>
      </c>
      <c s="29" r="V1883">
        <f>IF((U1883=0),0,(S1883/U1883))</f>
        <v>0.972797439759036</v>
      </c>
      <c s="28" r="X1883">
        <f>(AA1883+AB1883)*AC1883</f>
        <v>13.28</v>
      </c>
      <c s="10" r="Y1883"/>
      <c s="22" r="AA1883">
        <v>10.57</v>
      </c>
      <c s="22" r="AB1883">
        <v>2.71</v>
      </c>
      <c s="22" r="AC1883">
        <v>1</v>
      </c>
      <c s="22" r="AD1883">
        <v>0.972796</v>
      </c>
    </row>
    <row customHeight="1" r="1884" ht="12.0">
      <c s="13" r="A1884">
        <v>41353.4166666667</v>
      </c>
      <c s="16" r="B1884">
        <v>41353.4166666667</v>
      </c>
      <c s="13" r="C1884">
        <f>A1884+TIME(5,0,0)</f>
        <v>41353.625</v>
      </c>
      <c s="17" r="D1884">
        <f>DATE(YEAR(C1884),MONTH(C1884),DAY(C1884))</f>
        <v>41353</v>
      </c>
      <c s="18" r="E1884">
        <f>HOUR(C1884)</f>
        <v>15</v>
      </c>
      <c t="str" s="18" r="F1884">
        <f>CONCATENATE("LMsched:",(H1884*1000))</f>
        <v>LMsched:32000</v>
      </c>
      <c s="11" r="G1884">
        <v>32</v>
      </c>
      <c s="6" r="H1884">
        <v>32</v>
      </c>
      <c s="25" r="I1884">
        <v>0</v>
      </c>
      <c t="str" s="18" r="J1884">
        <f>CONCATENATE("LMbid:",(G1884*1000))</f>
        <v>LMbid:32000</v>
      </c>
      <c t="str" s="18" r="K1884">
        <f>CONCATENATE("LMUnscheduled:",(I1884*1000))</f>
        <v>LMUnscheduled:0</v>
      </c>
      <c t="str" s="18" r="L1884">
        <f>CONCATENATE("LMPlanned:",(N1884*1000))</f>
        <v>LMPlanned:0</v>
      </c>
      <c t="str" s="18" r="M1884">
        <f>CONCATENATE("LMSettled:",(P1884*1000))</f>
        <v>LMSettled:32000</v>
      </c>
      <c s="25" r="N1884">
        <v>0</v>
      </c>
      <c s="24" r="O1884"/>
      <c s="6" r="P1884">
        <v>32</v>
      </c>
      <c s="10" r="Q1884">
        <v>0</v>
      </c>
      <c s="28" r="R1884">
        <v>0</v>
      </c>
      <c s="28" r="S1884">
        <v>582.71</v>
      </c>
      <c s="10" r="T1884"/>
      <c s="20" r="U1884">
        <f>X1884*32</f>
        <v>594.56</v>
      </c>
      <c s="29" r="V1884">
        <f>IF((U1884=0),0,(S1884/U1884))</f>
        <v>0.980069294940797</v>
      </c>
      <c s="28" r="X1884">
        <f>(AA1884+AB1884)*AC1884</f>
        <v>18.58</v>
      </c>
      <c s="10" r="Y1884"/>
      <c s="22" r="AA1884">
        <v>16.16</v>
      </c>
      <c s="22" r="AB1884">
        <v>2.42</v>
      </c>
      <c s="22" r="AC1884">
        <v>1</v>
      </c>
      <c s="22" r="AD1884">
        <v>0.980072</v>
      </c>
    </row>
    <row customHeight="1" r="1885" ht="12.0">
      <c s="13" r="A1885">
        <v>41353.4583333333</v>
      </c>
      <c s="16" r="B1885">
        <v>41353.4583333333</v>
      </c>
      <c s="13" r="C1885">
        <f>A1885+TIME(5,0,0)</f>
        <v>41353.6666666667</v>
      </c>
      <c s="17" r="D1885">
        <f>DATE(YEAR(C1885),MONTH(C1885),DAY(C1885))</f>
        <v>41353</v>
      </c>
      <c s="18" r="E1885">
        <f>HOUR(C1885)</f>
        <v>16</v>
      </c>
      <c t="str" s="18" r="F1885">
        <f>CONCATENATE("LMsched:",(H1885*1000))</f>
        <v>LMsched:32000</v>
      </c>
      <c s="11" r="G1885">
        <v>32</v>
      </c>
      <c s="6" r="H1885">
        <v>32</v>
      </c>
      <c s="25" r="I1885">
        <v>0</v>
      </c>
      <c t="str" s="18" r="J1885">
        <f>CONCATENATE("LMbid:",(G1885*1000))</f>
        <v>LMbid:32000</v>
      </c>
      <c t="str" s="18" r="K1885">
        <f>CONCATENATE("LMUnscheduled:",(I1885*1000))</f>
        <v>LMUnscheduled:0</v>
      </c>
      <c t="str" s="18" r="L1885">
        <f>CONCATENATE("LMPlanned:",(N1885*1000))</f>
        <v>LMPlanned:0</v>
      </c>
      <c t="str" s="18" r="M1885">
        <f>CONCATENATE("LMSettled:",(P1885*1000))</f>
        <v>LMSettled:32000</v>
      </c>
      <c s="25" r="N1885">
        <v>0</v>
      </c>
      <c s="24" r="O1885"/>
      <c s="6" r="P1885">
        <v>32</v>
      </c>
      <c s="10" r="Q1885">
        <v>-2</v>
      </c>
      <c s="28" r="R1885">
        <v>-96.08</v>
      </c>
      <c s="28" r="S1885">
        <v>1514.79</v>
      </c>
      <c s="10" r="T1885"/>
      <c s="20" r="U1885">
        <f>X1885*32</f>
        <v>1945.92</v>
      </c>
      <c s="29" r="V1885">
        <f>IF((U1885=0),0,(S1885/U1885))</f>
        <v>0.778444129255057</v>
      </c>
      <c s="28" r="X1885">
        <f>(AA1885+AB1885)*AC1885</f>
        <v>60.81</v>
      </c>
      <c s="10" r="Y1885"/>
      <c s="22" r="AA1885">
        <v>57.75</v>
      </c>
      <c s="22" r="AB1885">
        <v>3.06</v>
      </c>
      <c s="22" r="AC1885">
        <v>1</v>
      </c>
      <c s="22" r="AD1885">
        <v>0.778442</v>
      </c>
    </row>
    <row customHeight="1" r="1886" ht="12.0">
      <c s="13" r="A1886">
        <v>41353.5</v>
      </c>
      <c s="16" r="B1886">
        <v>41353.5</v>
      </c>
      <c s="13" r="C1886">
        <f>A1886+TIME(5,0,0)</f>
        <v>41353.7083333333</v>
      </c>
      <c s="17" r="D1886">
        <f>DATE(YEAR(C1886),MONTH(C1886),DAY(C1886))</f>
        <v>41353</v>
      </c>
      <c s="18" r="E1886">
        <f>HOUR(C1886)</f>
        <v>17</v>
      </c>
      <c t="str" s="18" r="F1886">
        <f>CONCATENATE("LMsched:",(H1886*1000))</f>
        <v>LMsched:32000</v>
      </c>
      <c s="11" r="G1886">
        <v>32</v>
      </c>
      <c s="6" r="H1886">
        <v>32</v>
      </c>
      <c s="25" r="I1886">
        <v>0</v>
      </c>
      <c t="str" s="18" r="J1886">
        <f>CONCATENATE("LMbid:",(G1886*1000))</f>
        <v>LMbid:32000</v>
      </c>
      <c t="str" s="18" r="K1886">
        <f>CONCATENATE("LMUnscheduled:",(I1886*1000))</f>
        <v>LMUnscheduled:0</v>
      </c>
      <c t="str" s="18" r="L1886">
        <f>CONCATENATE("LMPlanned:",(N1886*1000))</f>
        <v>LMPlanned:0</v>
      </c>
      <c t="str" s="18" r="M1886">
        <f>CONCATENATE("LMSettled:",(P1886*1000))</f>
        <v>LMSettled:32000</v>
      </c>
      <c s="25" r="N1886">
        <v>0</v>
      </c>
      <c s="24" r="O1886"/>
      <c s="6" r="P1886">
        <v>32</v>
      </c>
      <c s="10" r="Q1886">
        <v>0</v>
      </c>
      <c s="28" r="R1886">
        <v>0</v>
      </c>
      <c s="28" r="S1886">
        <v>1802.76</v>
      </c>
      <c s="10" r="T1886"/>
      <c s="20" r="U1886">
        <f>X1886*32</f>
        <v>1885.12</v>
      </c>
      <c s="29" r="V1886">
        <f>IF((U1886=0),0,(S1886/U1886))</f>
        <v>0.956310473603802</v>
      </c>
      <c s="28" r="X1886">
        <f>(AA1886+AB1886)*AC1886</f>
        <v>58.91</v>
      </c>
      <c s="10" r="Y1886"/>
      <c s="22" r="AA1886">
        <v>53.08</v>
      </c>
      <c s="22" r="AB1886">
        <v>5.83</v>
      </c>
      <c s="22" r="AC1886">
        <v>1</v>
      </c>
      <c s="22" r="AD1886">
        <v>0.956311</v>
      </c>
    </row>
    <row customHeight="1" r="1887" ht="12.0">
      <c s="13" r="A1887">
        <v>41353.5416666667</v>
      </c>
      <c s="16" r="B1887">
        <v>41353.5416666667</v>
      </c>
      <c s="13" r="C1887">
        <f>A1887+TIME(5,0,0)</f>
        <v>41353.75</v>
      </c>
      <c s="17" r="D1887">
        <f>DATE(YEAR(C1887),MONTH(C1887),DAY(C1887))</f>
        <v>41353</v>
      </c>
      <c s="18" r="E1887">
        <f>HOUR(C1887)</f>
        <v>18</v>
      </c>
      <c t="str" s="18" r="F1887">
        <f>CONCATENATE("LMsched:",(H1887*1000))</f>
        <v>LMsched:32000</v>
      </c>
      <c s="11" r="G1887">
        <v>32</v>
      </c>
      <c s="6" r="H1887">
        <v>32</v>
      </c>
      <c s="25" r="I1887">
        <v>0</v>
      </c>
      <c t="str" s="18" r="J1887">
        <f>CONCATENATE("LMbid:",(G1887*1000))</f>
        <v>LMbid:32000</v>
      </c>
      <c t="str" s="18" r="K1887">
        <f>CONCATENATE("LMUnscheduled:",(I1887*1000))</f>
        <v>LMUnscheduled:0</v>
      </c>
      <c t="str" s="18" r="L1887">
        <f>CONCATENATE("LMPlanned:",(N1887*1000))</f>
        <v>LMPlanned:0</v>
      </c>
      <c t="str" s="18" r="M1887">
        <f>CONCATENATE("LMSettled:",(P1887*1000))</f>
        <v>LMSettled:32000</v>
      </c>
      <c s="25" r="N1887">
        <v>0</v>
      </c>
      <c s="24" r="O1887"/>
      <c s="6" r="P1887">
        <v>32</v>
      </c>
      <c s="10" r="Q1887">
        <v>-2</v>
      </c>
      <c s="28" r="R1887">
        <v>-77.3</v>
      </c>
      <c s="28" r="S1887">
        <v>1408.5</v>
      </c>
      <c s="10" r="T1887"/>
      <c s="20" r="U1887">
        <f>X1887*32</f>
        <v>1446.72</v>
      </c>
      <c s="29" r="V1887">
        <f>IF((U1887=0),0,(S1887/U1887))</f>
        <v>0.973581619110816</v>
      </c>
      <c s="28" r="X1887">
        <f>(AA1887+AB1887)*AC1887</f>
        <v>45.21</v>
      </c>
      <c s="10" r="Y1887"/>
      <c s="22" r="AA1887">
        <v>40.39</v>
      </c>
      <c s="22" r="AB1887">
        <v>4.82</v>
      </c>
      <c s="22" r="AC1887">
        <v>1</v>
      </c>
      <c s="22" r="AD1887">
        <v>0.973581</v>
      </c>
    </row>
    <row customHeight="1" r="1888" ht="12.0">
      <c s="13" r="A1888">
        <v>41353.5833333333</v>
      </c>
      <c s="16" r="B1888">
        <v>41353.5833333333</v>
      </c>
      <c s="13" r="C1888">
        <f>A1888+TIME(5,0,0)</f>
        <v>41353.7916666667</v>
      </c>
      <c s="17" r="D1888">
        <f>DATE(YEAR(C1888),MONTH(C1888),DAY(C1888))</f>
        <v>41353</v>
      </c>
      <c s="18" r="E1888">
        <f>HOUR(C1888)</f>
        <v>19</v>
      </c>
      <c t="str" s="18" r="F1888">
        <f>CONCATENATE("LMsched:",(H1888*1000))</f>
        <v>LMsched:32000</v>
      </c>
      <c s="11" r="G1888">
        <v>32</v>
      </c>
      <c s="6" r="H1888">
        <v>32</v>
      </c>
      <c s="25" r="I1888">
        <v>0</v>
      </c>
      <c t="str" s="18" r="J1888">
        <f>CONCATENATE("LMbid:",(G1888*1000))</f>
        <v>LMbid:32000</v>
      </c>
      <c t="str" s="18" r="K1888">
        <f>CONCATENATE("LMUnscheduled:",(I1888*1000))</f>
        <v>LMUnscheduled:0</v>
      </c>
      <c t="str" s="18" r="L1888">
        <f>CONCATENATE("LMPlanned:",(N1888*1000))</f>
        <v>LMPlanned:0</v>
      </c>
      <c t="str" s="18" r="M1888">
        <f>CONCATENATE("LMSettled:",(P1888*1000))</f>
        <v>LMSettled:32000</v>
      </c>
      <c s="25" r="N1888">
        <v>0</v>
      </c>
      <c s="24" r="O1888"/>
      <c s="6" r="P1888">
        <v>32</v>
      </c>
      <c s="10" r="Q1888">
        <v>-2</v>
      </c>
      <c s="28" r="R1888">
        <v>-76.88</v>
      </c>
      <c s="28" r="S1888">
        <v>1338.75</v>
      </c>
      <c s="10" r="T1888"/>
      <c s="20" r="U1888">
        <f>X1888*32</f>
        <v>1364.8</v>
      </c>
      <c s="29" r="V1888">
        <f>IF((U1888=0),0,(S1888/U1888))</f>
        <v>0.980912954279015</v>
      </c>
      <c s="28" r="X1888">
        <f>(AA1888+AB1888)*AC1888</f>
        <v>42.65</v>
      </c>
      <c s="10" r="Y1888"/>
      <c s="22" r="AA1888">
        <v>37.25</v>
      </c>
      <c s="22" r="AB1888">
        <v>5.4</v>
      </c>
      <c s="22" r="AC1888">
        <v>1</v>
      </c>
      <c s="22" r="AD1888">
        <v>0.98091</v>
      </c>
    </row>
    <row customHeight="1" r="1889" ht="12.0">
      <c s="13" r="A1889">
        <v>41353.625</v>
      </c>
      <c s="16" r="B1889">
        <v>41353.625</v>
      </c>
      <c s="13" r="C1889">
        <f>A1889+TIME(5,0,0)</f>
        <v>41353.8333333333</v>
      </c>
      <c s="17" r="D1889">
        <f>DATE(YEAR(C1889),MONTH(C1889),DAY(C1889))</f>
        <v>41353</v>
      </c>
      <c s="18" r="E1889">
        <f>HOUR(C1889)</f>
        <v>20</v>
      </c>
      <c t="str" s="18" r="F1889">
        <f>CONCATENATE("LMsched:",(H1889*1000))</f>
        <v>LMsched:32000</v>
      </c>
      <c s="11" r="G1889">
        <v>32</v>
      </c>
      <c s="6" r="H1889">
        <v>32</v>
      </c>
      <c s="25" r="I1889">
        <v>0</v>
      </c>
      <c t="str" s="18" r="J1889">
        <f>CONCATENATE("LMbid:",(G1889*1000))</f>
        <v>LMbid:32000</v>
      </c>
      <c t="str" s="18" r="K1889">
        <f>CONCATENATE("LMUnscheduled:",(I1889*1000))</f>
        <v>LMUnscheduled:0</v>
      </c>
      <c t="str" s="18" r="L1889">
        <f>CONCATENATE("LMPlanned:",(N1889*1000))</f>
        <v>LMPlanned:0</v>
      </c>
      <c t="str" s="18" r="M1889">
        <f>CONCATENATE("LMSettled:",(P1889*1000))</f>
        <v>LMSettled:32000</v>
      </c>
      <c s="25" r="N1889">
        <v>0</v>
      </c>
      <c s="24" r="O1889"/>
      <c s="6" r="P1889">
        <v>32</v>
      </c>
      <c s="10" r="Q1889">
        <v>0</v>
      </c>
      <c s="28" r="R1889">
        <v>0</v>
      </c>
      <c s="28" r="S1889">
        <v>1083.22</v>
      </c>
      <c s="10" r="T1889"/>
      <c s="20" r="U1889">
        <f>X1889*32</f>
        <v>1102.72</v>
      </c>
      <c s="29" r="V1889">
        <f>IF((U1889=0),0,(S1889/U1889))</f>
        <v>0.982316453859547</v>
      </c>
      <c s="28" r="X1889">
        <f>(AA1889+AB1889)*AC1889</f>
        <v>34.46</v>
      </c>
      <c s="10" r="Y1889"/>
      <c s="22" r="AA1889">
        <v>29.9</v>
      </c>
      <c s="22" r="AB1889">
        <v>4.56</v>
      </c>
      <c s="22" r="AC1889">
        <v>1</v>
      </c>
      <c s="22" r="AD1889">
        <v>0.982313</v>
      </c>
    </row>
    <row customHeight="1" r="1890" ht="12.0">
      <c s="13" r="A1890">
        <v>41353.6666666667</v>
      </c>
      <c s="16" r="B1890">
        <v>41353.6666666667</v>
      </c>
      <c s="13" r="C1890">
        <f>A1890+TIME(5,0,0)</f>
        <v>41353.875</v>
      </c>
      <c s="17" r="D1890">
        <f>DATE(YEAR(C1890),MONTH(C1890),DAY(C1890))</f>
        <v>41353</v>
      </c>
      <c s="18" r="E1890">
        <f>HOUR(C1890)</f>
        <v>21</v>
      </c>
      <c t="str" s="18" r="F1890">
        <f>CONCATENATE("LMsched:",(H1890*1000))</f>
        <v>LMsched:32000</v>
      </c>
      <c s="11" r="G1890">
        <v>32</v>
      </c>
      <c s="6" r="H1890">
        <v>32</v>
      </c>
      <c s="25" r="I1890">
        <v>0</v>
      </c>
      <c t="str" s="18" r="J1890">
        <f>CONCATENATE("LMbid:",(G1890*1000))</f>
        <v>LMbid:32000</v>
      </c>
      <c t="str" s="18" r="K1890">
        <f>CONCATENATE("LMUnscheduled:",(I1890*1000))</f>
        <v>LMUnscheduled:0</v>
      </c>
      <c t="str" s="18" r="L1890">
        <f>CONCATENATE("LMPlanned:",(N1890*1000))</f>
        <v>LMPlanned:0</v>
      </c>
      <c t="str" s="18" r="M1890">
        <f>CONCATENATE("LMSettled:",(P1890*1000))</f>
        <v>LMSettled:32000</v>
      </c>
      <c s="25" r="N1890">
        <v>0</v>
      </c>
      <c s="24" r="O1890"/>
      <c s="6" r="P1890">
        <v>32</v>
      </c>
      <c s="10" r="Q1890">
        <v>-3</v>
      </c>
      <c s="28" r="R1890">
        <v>-105.75</v>
      </c>
      <c s="28" r="S1890">
        <v>458.42</v>
      </c>
      <c s="10" r="T1890"/>
      <c s="20" r="U1890">
        <f>X1890*32</f>
        <v>471.36</v>
      </c>
      <c s="29" r="V1890">
        <f>IF((U1890=0),0,(S1890/U1890))</f>
        <v>0.972547522063816</v>
      </c>
      <c s="28" r="X1890">
        <f>(AA1890+AB1890)*AC1890</f>
        <v>14.73</v>
      </c>
      <c s="10" r="Y1890"/>
      <c s="22" r="AA1890">
        <v>14.62</v>
      </c>
      <c s="22" r="AB1890">
        <v>0.11</v>
      </c>
      <c s="22" r="AC1890">
        <v>1</v>
      </c>
      <c s="22" r="AD1890">
        <v>0.972556</v>
      </c>
    </row>
    <row customHeight="1" r="1891" ht="12.0">
      <c s="13" r="A1891">
        <v>41353.7083333333</v>
      </c>
      <c s="16" r="B1891">
        <v>41353.7083333333</v>
      </c>
      <c s="13" r="C1891">
        <f>A1891+TIME(5,0,0)</f>
        <v>41353.9166666667</v>
      </c>
      <c s="17" r="D1891">
        <f>DATE(YEAR(C1891),MONTH(C1891),DAY(C1891))</f>
        <v>41353</v>
      </c>
      <c s="18" r="E1891">
        <f>HOUR(C1891)</f>
        <v>22</v>
      </c>
      <c t="str" s="18" r="F1891">
        <f>CONCATENATE("LMsched:",(H1891*1000))</f>
        <v>LMsched:32000</v>
      </c>
      <c s="11" r="G1891">
        <v>32</v>
      </c>
      <c s="6" r="H1891">
        <v>32</v>
      </c>
      <c s="25" r="I1891">
        <v>0</v>
      </c>
      <c t="str" s="18" r="J1891">
        <f>CONCATENATE("LMbid:",(G1891*1000))</f>
        <v>LMbid:32000</v>
      </c>
      <c t="str" s="18" r="K1891">
        <f>CONCATENATE("LMUnscheduled:",(I1891*1000))</f>
        <v>LMUnscheduled:0</v>
      </c>
      <c t="str" s="18" r="L1891">
        <f>CONCATENATE("LMPlanned:",(N1891*1000))</f>
        <v>LMPlanned:0</v>
      </c>
      <c t="str" s="18" r="M1891">
        <f>CONCATENATE("LMSettled:",(P1891*1000))</f>
        <v>LMSettled:32000</v>
      </c>
      <c s="25" r="N1891">
        <v>0</v>
      </c>
      <c s="24" r="O1891"/>
      <c s="6" r="P1891">
        <v>32</v>
      </c>
      <c s="10" r="Q1891">
        <v>0</v>
      </c>
      <c s="28" r="R1891">
        <v>0</v>
      </c>
      <c s="28" r="S1891">
        <v>680.19</v>
      </c>
      <c s="10" r="T1891"/>
      <c s="20" r="U1891">
        <f>X1891*32</f>
        <v>704</v>
      </c>
      <c s="29" r="V1891">
        <f>IF((U1891=0),0,(S1891/U1891))</f>
        <v>0.966178977272727</v>
      </c>
      <c s="28" r="X1891">
        <f>(AA1891+AB1891)*AC1891</f>
        <v>22</v>
      </c>
      <c s="10" r="Y1891"/>
      <c s="22" r="AA1891">
        <v>20.24</v>
      </c>
      <c s="22" r="AB1891">
        <v>1.76</v>
      </c>
      <c s="22" r="AC1891">
        <v>1</v>
      </c>
      <c s="22" r="AD1891">
        <v>0.966184</v>
      </c>
    </row>
    <row customHeight="1" r="1892" ht="12.0">
      <c s="13" r="A1892">
        <v>41353.75</v>
      </c>
      <c s="16" r="B1892">
        <v>41353.75</v>
      </c>
      <c s="13" r="C1892">
        <f>A1892+TIME(5,0,0)</f>
        <v>41353.9583333333</v>
      </c>
      <c s="17" r="D1892">
        <f>DATE(YEAR(C1892),MONTH(C1892),DAY(C1892))</f>
        <v>41353</v>
      </c>
      <c s="18" r="E1892">
        <f>HOUR(C1892)</f>
        <v>23</v>
      </c>
      <c t="str" s="18" r="F1892">
        <f>CONCATENATE("LMsched:",(H1892*1000))</f>
        <v>LMsched:32000</v>
      </c>
      <c s="11" r="G1892">
        <v>32</v>
      </c>
      <c s="6" r="H1892">
        <v>32</v>
      </c>
      <c s="25" r="I1892">
        <v>0</v>
      </c>
      <c t="str" s="18" r="J1892">
        <f>CONCATENATE("LMbid:",(G1892*1000))</f>
        <v>LMbid:32000</v>
      </c>
      <c t="str" s="18" r="K1892">
        <f>CONCATENATE("LMUnscheduled:",(I1892*1000))</f>
        <v>LMUnscheduled:0</v>
      </c>
      <c t="str" s="18" r="L1892">
        <f>CONCATENATE("LMPlanned:",(N1892*1000))</f>
        <v>LMPlanned:0</v>
      </c>
      <c t="str" s="18" r="M1892">
        <f>CONCATENATE("LMSettled:",(P1892*1000))</f>
        <v>LMSettled:32000</v>
      </c>
      <c s="25" r="N1892">
        <v>0</v>
      </c>
      <c s="24" r="O1892"/>
      <c s="6" r="P1892">
        <v>32</v>
      </c>
      <c s="10" r="Q1892">
        <v>-2</v>
      </c>
      <c s="28" r="R1892">
        <v>-75</v>
      </c>
      <c s="28" r="S1892">
        <v>1201.88</v>
      </c>
      <c s="10" r="T1892"/>
      <c s="20" r="U1892">
        <f>X1892*32</f>
        <v>1237.12</v>
      </c>
      <c s="29" r="V1892">
        <f>IF((U1892=0),0,(S1892/U1892))</f>
        <v>0.971514485256079</v>
      </c>
      <c s="28" r="X1892">
        <f>(AA1892+AB1892)*AC1892</f>
        <v>38.66</v>
      </c>
      <c s="10" r="Y1892"/>
      <c s="22" r="AA1892">
        <v>35.31</v>
      </c>
      <c s="22" r="AB1892">
        <v>3.35</v>
      </c>
      <c s="22" r="AC1892">
        <v>1</v>
      </c>
      <c s="22" r="AD1892">
        <v>0.971518</v>
      </c>
    </row>
    <row customHeight="1" r="1893" ht="12.0">
      <c s="13" r="A1893">
        <v>41353.7916666667</v>
      </c>
      <c s="16" r="B1893">
        <v>41353.7916666667</v>
      </c>
      <c s="13" r="C1893">
        <f>A1893+TIME(5,0,0)</f>
        <v>41354</v>
      </c>
      <c s="17" r="D1893">
        <f>DATE(YEAR(C1893),MONTH(C1893),DAY(C1893))</f>
        <v>41354</v>
      </c>
      <c s="18" r="E1893">
        <f>HOUR(C1893)</f>
        <v>0</v>
      </c>
      <c t="str" s="18" r="F1893">
        <f>CONCATENATE("LMsched:",(H1893*1000))</f>
        <v>LMsched:32000</v>
      </c>
      <c s="11" r="G1893">
        <v>32</v>
      </c>
      <c s="6" r="H1893">
        <v>32</v>
      </c>
      <c s="25" r="I1893">
        <v>0</v>
      </c>
      <c t="str" s="18" r="J1893">
        <f>CONCATENATE("LMbid:",(G1893*1000))</f>
        <v>LMbid:32000</v>
      </c>
      <c t="str" s="18" r="K1893">
        <f>CONCATENATE("LMUnscheduled:",(I1893*1000))</f>
        <v>LMUnscheduled:0</v>
      </c>
      <c t="str" s="18" r="L1893">
        <f>CONCATENATE("LMPlanned:",(N1893*1000))</f>
        <v>LMPlanned:0</v>
      </c>
      <c t="str" s="18" r="M1893">
        <f>CONCATENATE("LMSettled:",(P1893*1000))</f>
        <v>LMSettled:32000</v>
      </c>
      <c s="25" r="N1893">
        <v>0</v>
      </c>
      <c s="24" r="O1893"/>
      <c s="6" r="P1893">
        <v>32</v>
      </c>
      <c s="10" r="Q1893">
        <v>-2</v>
      </c>
      <c s="28" r="R1893">
        <v>-74.3</v>
      </c>
      <c s="28" r="S1893">
        <v>1174.27</v>
      </c>
      <c s="10" r="T1893"/>
      <c s="20" r="U1893">
        <f>X1893*32</f>
        <v>1265.6</v>
      </c>
      <c s="29" r="V1893">
        <f>IF((U1893=0),0,(S1893/U1893))</f>
        <v>0.927836599241466</v>
      </c>
      <c s="28" r="X1893">
        <f>(AA1893+AB1893)*AC1893</f>
        <v>39.55</v>
      </c>
      <c s="10" r="Y1893"/>
      <c s="22" r="AA1893">
        <v>37.93</v>
      </c>
      <c s="22" r="AB1893">
        <v>1.62</v>
      </c>
      <c s="22" r="AC1893">
        <v>1</v>
      </c>
      <c s="22" r="AD1893">
        <v>0.927839</v>
      </c>
    </row>
    <row customHeight="1" r="1894" ht="12.0">
      <c s="13" r="A1894">
        <v>41353.8333333333</v>
      </c>
      <c s="16" r="B1894">
        <v>41353.8333333333</v>
      </c>
      <c s="13" r="C1894">
        <f>A1894+TIME(5,0,0)</f>
        <v>41354.0416666667</v>
      </c>
      <c s="17" r="D1894">
        <f>DATE(YEAR(C1894),MONTH(C1894),DAY(C1894))</f>
        <v>41354</v>
      </c>
      <c s="18" r="E1894">
        <f>HOUR(C1894)</f>
        <v>1</v>
      </c>
      <c t="str" s="18" r="F1894">
        <f>CONCATENATE("LMsched:",(H1894*1000))</f>
        <v>LMsched:32000</v>
      </c>
      <c s="11" r="G1894">
        <v>32</v>
      </c>
      <c s="6" r="H1894">
        <v>32</v>
      </c>
      <c s="25" r="I1894">
        <v>0</v>
      </c>
      <c t="str" s="18" r="J1894">
        <f>CONCATENATE("LMbid:",(G1894*1000))</f>
        <v>LMbid:32000</v>
      </c>
      <c t="str" s="18" r="K1894">
        <f>CONCATENATE("LMUnscheduled:",(I1894*1000))</f>
        <v>LMUnscheduled:0</v>
      </c>
      <c t="str" s="18" r="L1894">
        <f>CONCATENATE("LMPlanned:",(N1894*1000))</f>
        <v>LMPlanned:0</v>
      </c>
      <c t="str" s="18" r="M1894">
        <f>CONCATENATE("LMSettled:",(P1894*1000))</f>
        <v>LMSettled:32000</v>
      </c>
      <c s="25" r="N1894">
        <v>0</v>
      </c>
      <c s="24" r="O1894"/>
      <c s="6" r="P1894">
        <v>32</v>
      </c>
      <c s="10" r="Q1894">
        <v>1</v>
      </c>
      <c s="28" r="R1894">
        <v>40.81</v>
      </c>
      <c s="28" r="S1894">
        <v>1014.35</v>
      </c>
      <c s="10" r="T1894"/>
      <c s="20" r="U1894">
        <f>X1894*32</f>
        <v>1079.04</v>
      </c>
      <c s="29" r="V1894">
        <f>IF((U1894=0),0,(S1894/U1894))</f>
        <v>0.94004856168446</v>
      </c>
      <c s="28" r="X1894">
        <f>(AA1894+AB1894)*AC1894</f>
        <v>33.72</v>
      </c>
      <c s="10" r="Y1894"/>
      <c s="22" r="AA1894">
        <v>32.37</v>
      </c>
      <c s="22" r="AB1894">
        <v>1.35</v>
      </c>
      <c s="22" r="AC1894">
        <v>1</v>
      </c>
      <c s="22" r="AD1894">
        <v>0.940053</v>
      </c>
    </row>
    <row customHeight="1" r="1895" ht="12.0">
      <c s="13" r="A1895">
        <v>41353.875</v>
      </c>
      <c s="16" r="B1895">
        <v>41353.875</v>
      </c>
      <c s="13" r="C1895">
        <f>A1895+TIME(5,0,0)</f>
        <v>41354.0833333333</v>
      </c>
      <c s="17" r="D1895">
        <f>DATE(YEAR(C1895),MONTH(C1895),DAY(C1895))</f>
        <v>41354</v>
      </c>
      <c s="18" r="E1895">
        <f>HOUR(C1895)</f>
        <v>2</v>
      </c>
      <c t="str" s="18" r="F1895">
        <f>CONCATENATE("LMsched:",(H1895*1000))</f>
        <v>LMsched:32000</v>
      </c>
      <c s="11" r="G1895">
        <v>32</v>
      </c>
      <c s="6" r="H1895">
        <v>32</v>
      </c>
      <c s="25" r="I1895">
        <v>0</v>
      </c>
      <c t="str" s="18" r="J1895">
        <f>CONCATENATE("LMbid:",(G1895*1000))</f>
        <v>LMbid:32000</v>
      </c>
      <c t="str" s="18" r="K1895">
        <f>CONCATENATE("LMUnscheduled:",(I1895*1000))</f>
        <v>LMUnscheduled:0</v>
      </c>
      <c t="str" s="18" r="L1895">
        <f>CONCATENATE("LMPlanned:",(N1895*1000))</f>
        <v>LMPlanned:0</v>
      </c>
      <c t="str" s="18" r="M1895">
        <f>CONCATENATE("LMSettled:",(P1895*1000))</f>
        <v>LMSettled:32000</v>
      </c>
      <c s="25" r="N1895">
        <v>0</v>
      </c>
      <c s="24" r="O1895"/>
      <c s="6" r="P1895">
        <v>32</v>
      </c>
      <c s="10" r="Q1895">
        <v>-1</v>
      </c>
      <c s="28" r="R1895">
        <v>-96.78</v>
      </c>
      <c s="28" r="S1895">
        <v>3265.58</v>
      </c>
      <c s="10" r="T1895"/>
      <c s="20" r="U1895">
        <f>X1895*32</f>
        <v>3615.36</v>
      </c>
      <c s="29" r="V1895">
        <f>IF((U1895=0),0,(S1895/U1895))</f>
        <v>0.903251681713578</v>
      </c>
      <c s="28" r="X1895">
        <f>(AA1895+AB1895)*AC1895</f>
        <v>112.98</v>
      </c>
      <c s="10" r="Y1895"/>
      <c s="22" r="AA1895">
        <v>110.18</v>
      </c>
      <c s="22" r="AB1895">
        <v>2.8</v>
      </c>
      <c s="22" r="AC1895">
        <v>1</v>
      </c>
      <c s="22" r="AD1895">
        <v>0.903251</v>
      </c>
    </row>
    <row customHeight="1" r="1896" ht="12.0">
      <c s="13" r="A1896">
        <v>41353.9166666667</v>
      </c>
      <c s="16" r="B1896">
        <v>41353.9166666667</v>
      </c>
      <c s="13" r="C1896">
        <f>A1896+TIME(5,0,0)</f>
        <v>41354.125</v>
      </c>
      <c s="17" r="D1896">
        <f>DATE(YEAR(C1896),MONTH(C1896),DAY(C1896))</f>
        <v>41354</v>
      </c>
      <c s="18" r="E1896">
        <f>HOUR(C1896)</f>
        <v>3</v>
      </c>
      <c t="str" s="18" r="F1896">
        <f>CONCATENATE("LMsched:",(H1896*1000))</f>
        <v>LMsched:32000</v>
      </c>
      <c s="11" r="G1896">
        <v>32</v>
      </c>
      <c s="6" r="H1896">
        <v>32</v>
      </c>
      <c s="25" r="I1896">
        <v>0</v>
      </c>
      <c t="str" s="18" r="J1896">
        <f>CONCATENATE("LMbid:",(G1896*1000))</f>
        <v>LMbid:32000</v>
      </c>
      <c t="str" s="18" r="K1896">
        <f>CONCATENATE("LMUnscheduled:",(I1896*1000))</f>
        <v>LMUnscheduled:0</v>
      </c>
      <c t="str" s="18" r="L1896">
        <f>CONCATENATE("LMPlanned:",(N1896*1000))</f>
        <v>LMPlanned:0</v>
      </c>
      <c t="str" s="18" r="M1896">
        <f>CONCATENATE("LMSettled:",(P1896*1000))</f>
        <v>LMSettled:32000</v>
      </c>
      <c s="25" r="N1896">
        <v>0</v>
      </c>
      <c s="24" r="O1896"/>
      <c s="6" r="P1896">
        <v>32</v>
      </c>
      <c s="10" r="Q1896">
        <v>-3</v>
      </c>
      <c s="28" r="R1896">
        <v>-611.22</v>
      </c>
      <c s="28" r="S1896">
        <v>9852.81</v>
      </c>
      <c s="10" r="T1896"/>
      <c s="20" r="U1896">
        <f>X1896*32</f>
        <v>10129.6</v>
      </c>
      <c s="29" r="V1896">
        <f>IF((U1896=0),0,(S1896/U1896))</f>
        <v>0.972675130311167</v>
      </c>
      <c s="28" r="X1896">
        <f>(AA1896+AB1896)*AC1896</f>
        <v>316.55</v>
      </c>
      <c s="10" r="Y1896"/>
      <c s="22" r="AA1896">
        <v>310.41</v>
      </c>
      <c s="22" r="AB1896">
        <v>6.14</v>
      </c>
      <c s="22" r="AC1896">
        <v>1</v>
      </c>
      <c s="22" r="AD1896">
        <v>0.972675</v>
      </c>
    </row>
    <row customHeight="1" r="1897" ht="12.0">
      <c s="13" r="A1897">
        <v>41353.9583333333</v>
      </c>
      <c s="16" r="B1897">
        <v>41353.9583333333</v>
      </c>
      <c s="13" r="C1897">
        <f>A1897+TIME(5,0,0)</f>
        <v>41354.1666666667</v>
      </c>
      <c s="17" r="D1897">
        <f>DATE(YEAR(C1897),MONTH(C1897),DAY(C1897))</f>
        <v>41354</v>
      </c>
      <c s="18" r="E1897">
        <f>HOUR(C1897)</f>
        <v>4</v>
      </c>
      <c t="str" s="18" r="F1897">
        <f>CONCATENATE("LMsched:",(H1897*1000))</f>
        <v>LMsched:32000</v>
      </c>
      <c s="11" r="G1897">
        <v>32</v>
      </c>
      <c s="6" r="H1897">
        <v>32</v>
      </c>
      <c s="25" r="I1897">
        <v>0</v>
      </c>
      <c t="str" s="18" r="J1897">
        <f>CONCATENATE("LMbid:",(G1897*1000))</f>
        <v>LMbid:32000</v>
      </c>
      <c t="str" s="18" r="K1897">
        <f>CONCATENATE("LMUnscheduled:",(I1897*1000))</f>
        <v>LMUnscheduled:0</v>
      </c>
      <c t="str" s="18" r="L1897">
        <f>CONCATENATE("LMPlanned:",(N1897*1000))</f>
        <v>LMPlanned:0</v>
      </c>
      <c t="str" s="18" r="M1897">
        <f>CONCATENATE("LMSettled:",(P1897*1000))</f>
        <v>LMSettled:32000</v>
      </c>
      <c s="25" r="N1897">
        <v>0</v>
      </c>
      <c s="24" r="O1897"/>
      <c s="6" r="P1897">
        <v>32</v>
      </c>
      <c s="10" r="Q1897">
        <v>-1</v>
      </c>
      <c s="28" r="R1897">
        <v>-39.62</v>
      </c>
      <c s="28" r="S1897">
        <v>1406.21</v>
      </c>
      <c s="10" r="T1897"/>
      <c s="20" r="U1897">
        <f>X1897*32</f>
        <v>1485.76</v>
      </c>
      <c s="29" r="V1897">
        <f>IF((U1897=0),0,(S1897/U1897))</f>
        <v>0.946458378203748</v>
      </c>
      <c s="28" r="X1897">
        <f>(AA1897+AB1897)*AC1897</f>
        <v>46.43</v>
      </c>
      <c s="10" r="Y1897"/>
      <c s="22" r="AA1897">
        <v>41.26</v>
      </c>
      <c s="22" r="AB1897">
        <v>5.17</v>
      </c>
      <c s="22" r="AC1897">
        <v>1</v>
      </c>
      <c s="22" r="AD1897">
        <v>0.946457</v>
      </c>
    </row>
    <row customHeight="1" r="1898" ht="12.0">
      <c s="13" r="A1898">
        <v>41354</v>
      </c>
      <c s="16" r="B1898">
        <v>41354</v>
      </c>
      <c s="13" r="C1898">
        <f>A1898+TIME(5,0,0)</f>
        <v>41354.2083333333</v>
      </c>
      <c s="17" r="D1898">
        <f>DATE(YEAR(C1898),MONTH(C1898),DAY(C1898))</f>
        <v>41354</v>
      </c>
      <c s="18" r="E1898">
        <f>HOUR(C1898)</f>
        <v>5</v>
      </c>
      <c t="str" s="18" r="F1898">
        <f>CONCATENATE("LMsched:",(H1898*1000))</f>
        <v>LMsched:32000</v>
      </c>
      <c s="11" r="G1898">
        <v>32</v>
      </c>
      <c s="6" r="H1898">
        <v>32</v>
      </c>
      <c s="25" r="I1898">
        <v>0</v>
      </c>
      <c t="str" s="18" r="J1898">
        <f>CONCATENATE("LMbid:",(G1898*1000))</f>
        <v>LMbid:32000</v>
      </c>
      <c t="str" s="18" r="K1898">
        <f>CONCATENATE("LMUnscheduled:",(I1898*1000))</f>
        <v>LMUnscheduled:0</v>
      </c>
      <c t="str" s="18" r="L1898">
        <f>CONCATENATE("LMPlanned:",(N1898*1000))</f>
        <v>LMPlanned:0</v>
      </c>
      <c t="str" s="18" r="M1898">
        <f>CONCATENATE("LMSettled:",(P1898*1000))</f>
        <v>LMSettled:32000</v>
      </c>
      <c s="25" r="N1898">
        <v>0</v>
      </c>
      <c s="24" r="O1898"/>
      <c s="6" r="P1898">
        <v>32</v>
      </c>
      <c s="10" r="Q1898">
        <v>0</v>
      </c>
      <c s="28" r="R1898">
        <v>0</v>
      </c>
      <c s="28" r="S1898">
        <v>1229.73</v>
      </c>
      <c s="10" r="T1898"/>
      <c s="20" r="U1898">
        <f>X1898*32</f>
        <v>1261.44</v>
      </c>
      <c s="29" r="V1898">
        <f>IF((U1898=0),0,(S1898/U1898))</f>
        <v>0.974862062404871</v>
      </c>
      <c s="28" r="X1898">
        <f>(AA1898+AB1898)*AC1898</f>
        <v>39.42</v>
      </c>
      <c s="10" r="Y1898"/>
      <c s="22" r="AA1898">
        <v>36.73</v>
      </c>
      <c s="22" r="AB1898">
        <v>2.69</v>
      </c>
      <c s="22" r="AC1898">
        <v>1</v>
      </c>
      <c s="22" r="AD1898">
        <v>0.97486</v>
      </c>
    </row>
    <row customHeight="1" r="1899" ht="12.0">
      <c s="13" r="A1899">
        <v>41354.0416666667</v>
      </c>
      <c s="16" r="B1899">
        <v>41354.0416666667</v>
      </c>
      <c s="13" r="C1899">
        <f>A1899+TIME(5,0,0)</f>
        <v>41354.25</v>
      </c>
      <c s="17" r="D1899">
        <f>DATE(YEAR(C1899),MONTH(C1899),DAY(C1899))</f>
        <v>41354</v>
      </c>
      <c s="18" r="E1899">
        <f>HOUR(C1899)</f>
        <v>6</v>
      </c>
      <c t="str" s="18" r="F1899">
        <f>CONCATENATE("LMsched:",(H1899*1000))</f>
        <v>LMsched:32000</v>
      </c>
      <c s="11" r="G1899">
        <v>32</v>
      </c>
      <c s="6" r="H1899">
        <v>32</v>
      </c>
      <c s="25" r="I1899">
        <v>0</v>
      </c>
      <c t="str" s="18" r="J1899">
        <f>CONCATENATE("LMbid:",(G1899*1000))</f>
        <v>LMbid:32000</v>
      </c>
      <c t="str" s="18" r="K1899">
        <f>CONCATENATE("LMUnscheduled:",(I1899*1000))</f>
        <v>LMUnscheduled:0</v>
      </c>
      <c t="str" s="18" r="L1899">
        <f>CONCATENATE("LMPlanned:",(N1899*1000))</f>
        <v>LMPlanned:0</v>
      </c>
      <c t="str" s="18" r="M1899">
        <f>CONCATENATE("LMSettled:",(P1899*1000))</f>
        <v>LMSettled:32000</v>
      </c>
      <c s="25" r="N1899">
        <v>0</v>
      </c>
      <c s="24" r="O1899"/>
      <c s="6" r="P1899">
        <v>32</v>
      </c>
      <c s="10" r="Q1899">
        <v>-2</v>
      </c>
      <c s="28" r="R1899">
        <v>-65.9</v>
      </c>
      <c s="28" r="S1899">
        <v>499.06</v>
      </c>
      <c s="10" r="T1899"/>
      <c s="20" r="U1899">
        <f>X1899*32</f>
        <v>517.44</v>
      </c>
      <c s="29" r="V1899">
        <f>IF((U1899=0),0,(S1899/U1899))</f>
        <v>0.964478973407545</v>
      </c>
      <c s="28" r="X1899">
        <f>(AA1899+AB1899)*AC1899</f>
        <v>16.17</v>
      </c>
      <c s="10" r="Y1899"/>
      <c s="22" r="AA1899">
        <v>12.99</v>
      </c>
      <c s="22" r="AB1899">
        <v>3.18</v>
      </c>
      <c s="22" r="AC1899">
        <v>1</v>
      </c>
      <c s="22" r="AD1899">
        <v>0.96</v>
      </c>
    </row>
    <row customHeight="1" r="1900" ht="12.0">
      <c s="13" r="A1900">
        <v>41354.0833333333</v>
      </c>
      <c s="16" r="B1900">
        <v>41354.0833333333</v>
      </c>
      <c s="13" r="C1900">
        <f>A1900+TIME(5,0,0)</f>
        <v>41354.2916666667</v>
      </c>
      <c s="17" r="D1900">
        <f>DATE(YEAR(C1900),MONTH(C1900),DAY(C1900))</f>
        <v>41354</v>
      </c>
      <c s="18" r="E1900">
        <f>HOUR(C1900)</f>
        <v>7</v>
      </c>
      <c t="str" s="18" r="F1900">
        <f>CONCATENATE("LMsched:",(H1900*1000))</f>
        <v>LMsched:32000</v>
      </c>
      <c s="11" r="G1900">
        <v>32</v>
      </c>
      <c s="6" r="H1900">
        <v>32</v>
      </c>
      <c s="25" r="I1900">
        <v>0</v>
      </c>
      <c t="str" s="18" r="J1900">
        <f>CONCATENATE("LMbid:",(G1900*1000))</f>
        <v>LMbid:32000</v>
      </c>
      <c t="str" s="18" r="K1900">
        <f>CONCATENATE("LMUnscheduled:",(I1900*1000))</f>
        <v>LMUnscheduled:0</v>
      </c>
      <c t="str" s="18" r="L1900">
        <f>CONCATENATE("LMPlanned:",(N1900*1000))</f>
        <v>LMPlanned:0</v>
      </c>
      <c t="str" s="18" r="M1900">
        <f>CONCATENATE("LMSettled:",(P1900*1000))</f>
        <v>LMSettled:32000</v>
      </c>
      <c s="25" r="N1900">
        <v>0</v>
      </c>
      <c s="24" r="O1900"/>
      <c s="6" r="P1900">
        <v>32</v>
      </c>
      <c s="10" r="Q1900">
        <v>0</v>
      </c>
      <c s="28" r="R1900">
        <v>0</v>
      </c>
      <c s="28" r="S1900">
        <v>489.11</v>
      </c>
      <c s="10" r="T1900"/>
      <c s="20" r="U1900">
        <f>X1900*32</f>
        <v>505.28</v>
      </c>
      <c s="29" r="V1900">
        <f>IF((U1900=0),0,(S1900/U1900))</f>
        <v>0.967997941735276</v>
      </c>
      <c s="28" r="X1900">
        <f>(AA1900+AB1900)*AC1900</f>
        <v>15.79</v>
      </c>
      <c s="10" r="Y1900"/>
      <c s="22" r="AA1900">
        <v>12.59</v>
      </c>
      <c s="22" r="AB1900">
        <v>3.2</v>
      </c>
      <c s="22" r="AC1900">
        <v>1</v>
      </c>
      <c s="22" r="AD1900">
        <v>0.97</v>
      </c>
    </row>
    <row customHeight="1" r="1901" ht="12.0">
      <c s="13" r="A1901">
        <v>41354.125</v>
      </c>
      <c s="16" r="B1901">
        <v>41354.125</v>
      </c>
      <c s="13" r="C1901">
        <f>A1901+TIME(5,0,0)</f>
        <v>41354.3333333333</v>
      </c>
      <c s="17" r="D1901">
        <f>DATE(YEAR(C1901),MONTH(C1901),DAY(C1901))</f>
        <v>41354</v>
      </c>
      <c s="18" r="E1901">
        <f>HOUR(C1901)</f>
        <v>8</v>
      </c>
      <c t="str" s="18" r="F1901">
        <f>CONCATENATE("LMsched:",(H1901*1000))</f>
        <v>LMsched:32000</v>
      </c>
      <c s="11" r="G1901">
        <v>32</v>
      </c>
      <c s="6" r="H1901">
        <v>32</v>
      </c>
      <c s="25" r="I1901">
        <v>0</v>
      </c>
      <c t="str" s="18" r="J1901">
        <f>CONCATENATE("LMbid:",(G1901*1000))</f>
        <v>LMbid:32000</v>
      </c>
      <c t="str" s="18" r="K1901">
        <f>CONCATENATE("LMUnscheduled:",(I1901*1000))</f>
        <v>LMUnscheduled:0</v>
      </c>
      <c t="str" s="18" r="L1901">
        <f>CONCATENATE("LMPlanned:",(N1901*1000))</f>
        <v>LMPlanned:0</v>
      </c>
      <c t="str" s="18" r="M1901">
        <f>CONCATENATE("LMSettled:",(P1901*1000))</f>
        <v>LMSettled:32000</v>
      </c>
      <c s="25" r="N1901">
        <v>0</v>
      </c>
      <c s="24" r="O1901"/>
      <c s="6" r="P1901">
        <v>32</v>
      </c>
      <c s="10" r="Q1901">
        <v>-2</v>
      </c>
      <c s="28" r="R1901">
        <v>-67.14</v>
      </c>
      <c s="28" r="S1901">
        <v>737.84</v>
      </c>
      <c s="10" r="T1901"/>
      <c s="20" r="U1901">
        <f>X1901*32</f>
        <v>762.56</v>
      </c>
      <c s="29" r="V1901">
        <f>IF((U1901=0),0,(S1901/U1901))</f>
        <v>0.967582878724297</v>
      </c>
      <c s="28" r="X1901">
        <f>(AA1901+AB1901)*AC1901</f>
        <v>23.83</v>
      </c>
      <c s="10" r="Y1901"/>
      <c s="22" r="AA1901">
        <v>19.24</v>
      </c>
      <c s="22" r="AB1901">
        <v>4.59</v>
      </c>
      <c s="22" r="AC1901">
        <v>1</v>
      </c>
      <c s="22" r="AD1901">
        <v>0.97</v>
      </c>
    </row>
    <row customHeight="1" r="1902" ht="12.0">
      <c s="13" r="A1902">
        <v>41354.1666666667</v>
      </c>
      <c s="16" r="B1902">
        <v>41354.1666666667</v>
      </c>
      <c s="13" r="C1902">
        <f>A1902+TIME(5,0,0)</f>
        <v>41354.375</v>
      </c>
      <c s="17" r="D1902">
        <f>DATE(YEAR(C1902),MONTH(C1902),DAY(C1902))</f>
        <v>41354</v>
      </c>
      <c s="18" r="E1902">
        <f>HOUR(C1902)</f>
        <v>9</v>
      </c>
      <c t="str" s="18" r="F1902">
        <f>CONCATENATE("LMsched:",(H1902*1000))</f>
        <v>LMsched:32000</v>
      </c>
      <c s="11" r="G1902">
        <v>32</v>
      </c>
      <c s="6" r="H1902">
        <v>32</v>
      </c>
      <c s="25" r="I1902">
        <v>0</v>
      </c>
      <c t="str" s="18" r="J1902">
        <f>CONCATENATE("LMbid:",(G1902*1000))</f>
        <v>LMbid:32000</v>
      </c>
      <c t="str" s="18" r="K1902">
        <f>CONCATENATE("LMUnscheduled:",(I1902*1000))</f>
        <v>LMUnscheduled:0</v>
      </c>
      <c t="str" s="18" r="L1902">
        <f>CONCATENATE("LMPlanned:",(N1902*1000))</f>
        <v>LMPlanned:0</v>
      </c>
      <c t="str" s="18" r="M1902">
        <f>CONCATENATE("LMSettled:",(P1902*1000))</f>
        <v>LMSettled:32000</v>
      </c>
      <c s="25" r="N1902">
        <v>0</v>
      </c>
      <c s="24" r="O1902"/>
      <c s="6" r="P1902">
        <v>32</v>
      </c>
      <c s="10" r="Q1902">
        <v>1</v>
      </c>
      <c s="28" r="R1902">
        <v>34.26</v>
      </c>
      <c s="28" r="S1902">
        <v>393.86</v>
      </c>
      <c s="10" r="T1902"/>
      <c s="20" r="U1902">
        <f>X1902*32</f>
        <v>409.92</v>
      </c>
      <c s="29" r="V1902">
        <f>IF((U1902=0),0,(S1902/U1902))</f>
        <v>0.96082162373146</v>
      </c>
      <c s="28" r="X1902">
        <f>(AA1902+AB1902)*AC1902</f>
        <v>12.81</v>
      </c>
      <c s="10" r="Y1902"/>
      <c s="22" r="AA1902">
        <v>9.88</v>
      </c>
      <c s="22" r="AB1902">
        <v>2.93</v>
      </c>
      <c s="22" r="AC1902">
        <v>1</v>
      </c>
      <c s="22" r="AD1902">
        <v>0.96</v>
      </c>
    </row>
    <row customHeight="1" r="1903" ht="12.0">
      <c s="13" r="A1903">
        <v>41354.2083333333</v>
      </c>
      <c s="16" r="B1903">
        <v>41354.2083333333</v>
      </c>
      <c s="13" r="C1903">
        <f>A1903+TIME(5,0,0)</f>
        <v>41354.4166666667</v>
      </c>
      <c s="17" r="D1903">
        <f>DATE(YEAR(C1903),MONTH(C1903),DAY(C1903))</f>
        <v>41354</v>
      </c>
      <c s="18" r="E1903">
        <f>HOUR(C1903)</f>
        <v>10</v>
      </c>
      <c t="str" s="18" r="F1903">
        <f>CONCATENATE("LMsched:",(H1903*1000))</f>
        <v>LMsched:32000</v>
      </c>
      <c s="11" r="G1903">
        <v>32</v>
      </c>
      <c s="6" r="H1903">
        <v>32</v>
      </c>
      <c s="25" r="I1903">
        <v>0</v>
      </c>
      <c t="str" s="18" r="J1903">
        <f>CONCATENATE("LMbid:",(G1903*1000))</f>
        <v>LMbid:32000</v>
      </c>
      <c t="str" s="18" r="K1903">
        <f>CONCATENATE("LMUnscheduled:",(I1903*1000))</f>
        <v>LMUnscheduled:0</v>
      </c>
      <c t="str" s="18" r="L1903">
        <f>CONCATENATE("LMPlanned:",(N1903*1000))</f>
        <v>LMPlanned:0</v>
      </c>
      <c t="str" s="18" r="M1903">
        <f>CONCATENATE("LMSettled:",(P1903*1000))</f>
        <v>LMSettled:32000</v>
      </c>
      <c s="25" r="N1903">
        <v>0</v>
      </c>
      <c s="24" r="O1903"/>
      <c s="6" r="P1903">
        <v>32</v>
      </c>
      <c s="10" r="Q1903">
        <v>-2</v>
      </c>
      <c s="28" r="R1903">
        <v>-69.18</v>
      </c>
      <c s="28" r="S1903">
        <v>449.1</v>
      </c>
      <c s="10" r="T1903"/>
      <c s="20" r="U1903">
        <f>X1903*32</f>
        <v>482.24</v>
      </c>
      <c s="29" r="V1903">
        <f>IF((U1903=0),0,(S1903/U1903))</f>
        <v>0.93127903118779</v>
      </c>
      <c s="28" r="X1903">
        <f>(AA1903+AB1903)*AC1903</f>
        <v>15.07</v>
      </c>
      <c s="10" r="Y1903"/>
      <c s="22" r="AA1903">
        <v>12.87</v>
      </c>
      <c s="22" r="AB1903">
        <v>2.2</v>
      </c>
      <c s="22" r="AC1903">
        <v>1</v>
      </c>
      <c s="22" r="AD1903">
        <v>0.93</v>
      </c>
    </row>
    <row customHeight="1" r="1904" ht="12.0">
      <c s="13" r="A1904">
        <v>41354.25</v>
      </c>
      <c s="16" r="B1904">
        <v>41354.25</v>
      </c>
      <c s="13" r="C1904">
        <f>A1904+TIME(5,0,0)</f>
        <v>41354.4583333333</v>
      </c>
      <c s="17" r="D1904">
        <f>DATE(YEAR(C1904),MONTH(C1904),DAY(C1904))</f>
        <v>41354</v>
      </c>
      <c s="18" r="E1904">
        <f>HOUR(C1904)</f>
        <v>11</v>
      </c>
      <c t="str" s="18" r="F1904">
        <f>CONCATENATE("LMsched:",(H1904*1000))</f>
        <v>LMsched:32000</v>
      </c>
      <c s="11" r="G1904">
        <v>32</v>
      </c>
      <c s="6" r="H1904">
        <v>32</v>
      </c>
      <c s="25" r="I1904">
        <v>0</v>
      </c>
      <c t="str" s="18" r="J1904">
        <f>CONCATENATE("LMbid:",(G1904*1000))</f>
        <v>LMbid:32000</v>
      </c>
      <c t="str" s="18" r="K1904">
        <f>CONCATENATE("LMUnscheduled:",(I1904*1000))</f>
        <v>LMUnscheduled:0</v>
      </c>
      <c t="str" s="18" r="L1904">
        <f>CONCATENATE("LMPlanned:",(N1904*1000))</f>
        <v>LMPlanned:0</v>
      </c>
      <c t="str" s="18" r="M1904">
        <f>CONCATENATE("LMSettled:",(P1904*1000))</f>
        <v>LMSettled:32000</v>
      </c>
      <c s="25" r="N1904">
        <v>0</v>
      </c>
      <c s="24" r="O1904"/>
      <c s="6" r="P1904">
        <v>32</v>
      </c>
      <c s="10" r="Q1904">
        <v>-2</v>
      </c>
      <c s="28" r="R1904">
        <v>-81.2</v>
      </c>
      <c s="28" r="S1904">
        <v>768.82</v>
      </c>
      <c s="10" r="T1904"/>
      <c s="20" r="U1904">
        <f>X1904*32</f>
        <v>833.6</v>
      </c>
      <c s="29" r="V1904">
        <f>IF((U1904=0),0,(S1904/U1904))</f>
        <v>0.92228886756238</v>
      </c>
      <c s="28" r="X1904">
        <f>(AA1904+AB1904)*AC1904</f>
        <v>26.05</v>
      </c>
      <c s="10" r="Y1904"/>
      <c s="22" r="AA1904">
        <v>23</v>
      </c>
      <c s="22" r="AB1904">
        <v>3.05</v>
      </c>
      <c s="22" r="AC1904">
        <v>1</v>
      </c>
      <c s="22" r="AD1904">
        <v>0.92</v>
      </c>
    </row>
    <row customHeight="1" r="1905" ht="12.0">
      <c s="13" r="A1905">
        <v>41354.2916666667</v>
      </c>
      <c s="16" r="B1905">
        <v>41354.2916666667</v>
      </c>
      <c s="13" r="C1905">
        <f>A1905+TIME(5,0,0)</f>
        <v>41354.5</v>
      </c>
      <c s="17" r="D1905">
        <f>DATE(YEAR(C1905),MONTH(C1905),DAY(C1905))</f>
        <v>41354</v>
      </c>
      <c s="18" r="E1905">
        <f>HOUR(C1905)</f>
        <v>12</v>
      </c>
      <c t="str" s="18" r="F1905">
        <f>CONCATENATE("LMsched:",(H1905*1000))</f>
        <v>LMsched:32000</v>
      </c>
      <c s="11" r="G1905">
        <v>32</v>
      </c>
      <c s="6" r="H1905">
        <v>32</v>
      </c>
      <c s="25" r="I1905">
        <v>0</v>
      </c>
      <c t="str" s="18" r="J1905">
        <f>CONCATENATE("LMbid:",(G1905*1000))</f>
        <v>LMbid:32000</v>
      </c>
      <c t="str" s="18" r="K1905">
        <f>CONCATENATE("LMUnscheduled:",(I1905*1000))</f>
        <v>LMUnscheduled:0</v>
      </c>
      <c t="str" s="18" r="L1905">
        <f>CONCATENATE("LMPlanned:",(N1905*1000))</f>
        <v>LMPlanned:0</v>
      </c>
      <c t="str" s="18" r="M1905">
        <f>CONCATENATE("LMSettled:",(P1905*1000))</f>
        <v>LMSettled:32000</v>
      </c>
      <c s="25" r="N1905">
        <v>0</v>
      </c>
      <c s="24" r="O1905"/>
      <c s="6" r="P1905">
        <v>32</v>
      </c>
      <c s="10" r="Q1905">
        <v>-1</v>
      </c>
      <c s="28" r="R1905">
        <v>-49.18</v>
      </c>
      <c s="28" r="S1905">
        <v>2747.45</v>
      </c>
      <c s="10" r="T1905"/>
      <c s="20" r="U1905">
        <f>X1905*32</f>
        <v>2932.48</v>
      </c>
      <c s="29" r="V1905">
        <f>IF((U1905=0),0,(S1905/U1905))</f>
        <v>0.936903235486687</v>
      </c>
      <c s="28" r="X1905">
        <f>(AA1905+AB1905)*AC1905</f>
        <v>91.64</v>
      </c>
      <c s="10" r="Y1905"/>
      <c s="22" r="AA1905">
        <v>88.57</v>
      </c>
      <c s="22" r="AB1905">
        <v>3.07</v>
      </c>
      <c s="22" r="AC1905">
        <v>1</v>
      </c>
      <c s="22" r="AD1905">
        <v>0.94</v>
      </c>
    </row>
    <row customHeight="1" r="1906" ht="12.0">
      <c s="13" r="A1906">
        <v>41354.3333333333</v>
      </c>
      <c s="16" r="B1906">
        <v>41354.3333333333</v>
      </c>
      <c s="13" r="C1906">
        <f>A1906+TIME(5,0,0)</f>
        <v>41354.5416666667</v>
      </c>
      <c s="17" r="D1906">
        <f>DATE(YEAR(C1906),MONTH(C1906),DAY(C1906))</f>
        <v>41354</v>
      </c>
      <c s="18" r="E1906">
        <f>HOUR(C1906)</f>
        <v>13</v>
      </c>
      <c t="str" s="18" r="F1906">
        <f>CONCATENATE("LMsched:",(H1906*1000))</f>
        <v>LMsched:32000</v>
      </c>
      <c s="11" r="G1906">
        <v>32</v>
      </c>
      <c s="6" r="H1906">
        <v>32</v>
      </c>
      <c s="25" r="I1906">
        <v>0</v>
      </c>
      <c t="str" s="18" r="J1906">
        <f>CONCATENATE("LMbid:",(G1906*1000))</f>
        <v>LMbid:32000</v>
      </c>
      <c t="str" s="18" r="K1906">
        <f>CONCATENATE("LMUnscheduled:",(I1906*1000))</f>
        <v>LMUnscheduled:0</v>
      </c>
      <c t="str" s="18" r="L1906">
        <f>CONCATENATE("LMPlanned:",(N1906*1000))</f>
        <v>LMPlanned:0</v>
      </c>
      <c t="str" s="18" r="M1906">
        <f>CONCATENATE("LMSettled:",(P1906*1000))</f>
        <v>LMSettled:32000</v>
      </c>
      <c s="25" r="N1906">
        <v>0</v>
      </c>
      <c s="24" r="O1906"/>
      <c s="6" r="P1906">
        <v>32</v>
      </c>
      <c s="10" r="Q1906">
        <v>-2</v>
      </c>
      <c s="28" r="R1906">
        <v>-124.86</v>
      </c>
      <c s="28" r="S1906">
        <v>1494.45</v>
      </c>
      <c s="10" r="T1906"/>
      <c s="20" r="U1906">
        <f>X1906*32</f>
        <v>1553.28</v>
      </c>
      <c s="29" r="V1906">
        <f>IF((U1906=0),0,(S1906/U1906))</f>
        <v>0.962125309023486</v>
      </c>
      <c s="28" r="X1906">
        <f>(AA1906+AB1906)*AC1906</f>
        <v>48.54</v>
      </c>
      <c s="10" r="Y1906"/>
      <c s="22" r="AA1906">
        <v>45.58</v>
      </c>
      <c s="22" r="AB1906">
        <v>2.96</v>
      </c>
      <c s="22" r="AC1906">
        <v>1</v>
      </c>
      <c s="22" r="AD1906">
        <v>0.96</v>
      </c>
    </row>
    <row customHeight="1" r="1907" ht="12.0">
      <c s="13" r="A1907">
        <v>41354.375</v>
      </c>
      <c s="16" r="B1907">
        <v>41354.375</v>
      </c>
      <c s="13" r="C1907">
        <f>A1907+TIME(5,0,0)</f>
        <v>41354.5833333333</v>
      </c>
      <c s="17" r="D1907">
        <f>DATE(YEAR(C1907),MONTH(C1907),DAY(C1907))</f>
        <v>41354</v>
      </c>
      <c s="18" r="E1907">
        <f>HOUR(C1907)</f>
        <v>14</v>
      </c>
      <c t="str" s="18" r="F1907">
        <f>CONCATENATE("LMsched:",(H1907*1000))</f>
        <v>LMsched:32000</v>
      </c>
      <c s="11" r="G1907">
        <v>32</v>
      </c>
      <c s="6" r="H1907">
        <v>32</v>
      </c>
      <c s="25" r="I1907">
        <v>0</v>
      </c>
      <c t="str" s="18" r="J1907">
        <f>CONCATENATE("LMbid:",(G1907*1000))</f>
        <v>LMbid:32000</v>
      </c>
      <c t="str" s="18" r="K1907">
        <f>CONCATENATE("LMUnscheduled:",(I1907*1000))</f>
        <v>LMUnscheduled:0</v>
      </c>
      <c t="str" s="18" r="L1907">
        <f>CONCATENATE("LMPlanned:",(N1907*1000))</f>
        <v>LMPlanned:0</v>
      </c>
      <c t="str" s="18" r="M1907">
        <f>CONCATENATE("LMSettled:",(P1907*1000))</f>
        <v>LMSettled:32000</v>
      </c>
      <c s="25" r="N1907">
        <v>0</v>
      </c>
      <c s="24" r="O1907"/>
      <c s="6" r="P1907">
        <v>32</v>
      </c>
      <c s="10" r="Q1907">
        <v>-1</v>
      </c>
      <c s="28" r="R1907">
        <v>-62.18</v>
      </c>
      <c s="28" r="S1907">
        <v>764.76</v>
      </c>
      <c s="10" r="T1907"/>
      <c s="20" r="U1907">
        <f>X1907*32</f>
        <v>809.6</v>
      </c>
      <c s="29" r="V1907">
        <f>IF((U1907=0),0,(S1907/U1907))</f>
        <v>0.944614624505929</v>
      </c>
      <c s="28" r="X1907">
        <f>(AA1907+AB1907)*AC1907</f>
        <v>25.3</v>
      </c>
      <c s="10" r="Y1907"/>
      <c s="22" r="AA1907">
        <v>23.88</v>
      </c>
      <c s="22" r="AB1907">
        <v>1.42</v>
      </c>
      <c s="22" r="AC1907">
        <v>1</v>
      </c>
      <c s="22" r="AD1907">
        <v>0.94</v>
      </c>
    </row>
    <row customHeight="1" r="1908" ht="12.0">
      <c s="13" r="A1908">
        <v>41354.4166666667</v>
      </c>
      <c s="16" r="B1908">
        <v>41354.4166666667</v>
      </c>
      <c s="13" r="C1908">
        <f>A1908+TIME(5,0,0)</f>
        <v>41354.625</v>
      </c>
      <c s="17" r="D1908">
        <f>DATE(YEAR(C1908),MONTH(C1908),DAY(C1908))</f>
        <v>41354</v>
      </c>
      <c s="18" r="E1908">
        <f>HOUR(C1908)</f>
        <v>15</v>
      </c>
      <c t="str" s="18" r="F1908">
        <f>CONCATENATE("LMsched:",(H1908*1000))</f>
        <v>LMsched:32000</v>
      </c>
      <c s="11" r="G1908">
        <v>32</v>
      </c>
      <c s="6" r="H1908">
        <v>32</v>
      </c>
      <c s="25" r="I1908">
        <v>0</v>
      </c>
      <c t="str" s="18" r="J1908">
        <f>CONCATENATE("LMbid:",(G1908*1000))</f>
        <v>LMbid:32000</v>
      </c>
      <c t="str" s="18" r="K1908">
        <f>CONCATENATE("LMUnscheduled:",(I1908*1000))</f>
        <v>LMUnscheduled:0</v>
      </c>
      <c t="str" s="18" r="L1908">
        <f>CONCATENATE("LMPlanned:",(N1908*1000))</f>
        <v>LMPlanned:0</v>
      </c>
      <c t="str" s="18" r="M1908">
        <f>CONCATENATE("LMSettled:",(P1908*1000))</f>
        <v>LMSettled:32000</v>
      </c>
      <c s="25" r="N1908">
        <v>0</v>
      </c>
      <c s="24" r="O1908"/>
      <c s="6" r="P1908">
        <v>32</v>
      </c>
      <c s="10" r="Q1908">
        <v>-1</v>
      </c>
      <c s="28" r="R1908">
        <v>-69.19</v>
      </c>
      <c s="28" r="S1908">
        <v>1392.07</v>
      </c>
      <c s="10" r="T1908"/>
      <c s="20" r="U1908">
        <f>X1908*32</f>
        <v>1459.2</v>
      </c>
      <c s="29" r="V1908">
        <f>IF((U1908=0),0,(S1908/U1908))</f>
        <v>0.953995339912281</v>
      </c>
      <c s="28" r="X1908">
        <f>(AA1908+AB1908)*AC1908</f>
        <v>45.6</v>
      </c>
      <c s="10" r="Y1908"/>
      <c s="22" r="AA1908">
        <v>43.28</v>
      </c>
      <c s="22" r="AB1908">
        <v>2.32</v>
      </c>
      <c s="22" r="AC1908">
        <v>1</v>
      </c>
      <c s="22" r="AD1908">
        <v>0.95</v>
      </c>
    </row>
    <row customHeight="1" r="1909" ht="12.0">
      <c s="13" r="A1909">
        <v>41354.4583333333</v>
      </c>
      <c s="16" r="B1909">
        <v>41354.4583333333</v>
      </c>
      <c s="13" r="C1909">
        <f>A1909+TIME(5,0,0)</f>
        <v>41354.6666666667</v>
      </c>
      <c s="17" r="D1909">
        <f>DATE(YEAR(C1909),MONTH(C1909),DAY(C1909))</f>
        <v>41354</v>
      </c>
      <c s="18" r="E1909">
        <f>HOUR(C1909)</f>
        <v>16</v>
      </c>
      <c t="str" s="18" r="F1909">
        <f>CONCATENATE("LMsched:",(H1909*1000))</f>
        <v>LMsched:32000</v>
      </c>
      <c s="11" r="G1909">
        <v>32</v>
      </c>
      <c s="6" r="H1909">
        <v>32</v>
      </c>
      <c s="25" r="I1909">
        <v>0</v>
      </c>
      <c t="str" s="18" r="J1909">
        <f>CONCATENATE("LMbid:",(G1909*1000))</f>
        <v>LMbid:32000</v>
      </c>
      <c t="str" s="18" r="K1909">
        <f>CONCATENATE("LMUnscheduled:",(I1909*1000))</f>
        <v>LMUnscheduled:0</v>
      </c>
      <c t="str" s="18" r="L1909">
        <f>CONCATENATE("LMPlanned:",(N1909*1000))</f>
        <v>LMPlanned:0</v>
      </c>
      <c t="str" s="18" r="M1909">
        <f>CONCATENATE("LMSettled:",(P1909*1000))</f>
        <v>LMSettled:32000</v>
      </c>
      <c s="25" r="N1909">
        <v>0</v>
      </c>
      <c s="24" r="O1909"/>
      <c s="6" r="P1909">
        <v>32</v>
      </c>
      <c s="10" r="Q1909">
        <v>-1</v>
      </c>
      <c s="28" r="R1909">
        <v>-119.14</v>
      </c>
      <c s="28" r="S1909">
        <v>4195.15</v>
      </c>
      <c s="10" r="T1909"/>
      <c s="20" r="U1909">
        <f>X1909*32</f>
        <v>4470.08</v>
      </c>
      <c s="29" r="V1909">
        <f>IF((U1909=0),0,(S1909/U1909))</f>
        <v>0.938495507910373</v>
      </c>
      <c s="28" r="X1909">
        <f>(AA1909+AB1909)*AC1909</f>
        <v>139.69</v>
      </c>
      <c s="10" r="Y1909"/>
      <c s="22" r="AA1909">
        <v>136.66</v>
      </c>
      <c s="22" r="AB1909">
        <v>3.03</v>
      </c>
      <c s="22" r="AC1909">
        <v>1</v>
      </c>
      <c s="22" r="AD1909">
        <v>0.94</v>
      </c>
    </row>
    <row customHeight="1" r="1910" ht="12.0">
      <c s="13" r="A1910">
        <v>41354.5</v>
      </c>
      <c s="16" r="B1910">
        <v>41354.5</v>
      </c>
      <c s="13" r="C1910">
        <f>A1910+TIME(5,0,0)</f>
        <v>41354.7083333333</v>
      </c>
      <c s="17" r="D1910">
        <f>DATE(YEAR(C1910),MONTH(C1910),DAY(C1910))</f>
        <v>41354</v>
      </c>
      <c s="18" r="E1910">
        <f>HOUR(C1910)</f>
        <v>17</v>
      </c>
      <c t="str" s="18" r="F1910">
        <f>CONCATENATE("LMsched:",(H1910*1000))</f>
        <v>LMsched:32000</v>
      </c>
      <c s="11" r="G1910">
        <v>32</v>
      </c>
      <c s="6" r="H1910">
        <v>32</v>
      </c>
      <c s="25" r="I1910">
        <v>0</v>
      </c>
      <c t="str" s="18" r="J1910">
        <f>CONCATENATE("LMbid:",(G1910*1000))</f>
        <v>LMbid:32000</v>
      </c>
      <c t="str" s="18" r="K1910">
        <f>CONCATENATE("LMUnscheduled:",(I1910*1000))</f>
        <v>LMUnscheduled:0</v>
      </c>
      <c t="str" s="18" r="L1910">
        <f>CONCATENATE("LMPlanned:",(N1910*1000))</f>
        <v>LMPlanned:0</v>
      </c>
      <c t="str" s="18" r="M1910">
        <f>CONCATENATE("LMSettled:",(P1910*1000))</f>
        <v>LMSettled:32000</v>
      </c>
      <c s="25" r="N1910">
        <v>0</v>
      </c>
      <c s="24" r="O1910"/>
      <c s="6" r="P1910">
        <v>32</v>
      </c>
      <c s="10" r="Q1910">
        <v>-1</v>
      </c>
      <c s="28" r="R1910">
        <v>-45.73</v>
      </c>
      <c s="28" r="S1910">
        <v>872.07</v>
      </c>
      <c s="10" r="T1910"/>
      <c s="20" r="U1910">
        <f>X1910*32</f>
        <v>898.56</v>
      </c>
      <c s="29" r="V1910">
        <f>IF((U1910=0),0,(S1910/U1910))</f>
        <v>0.970519497863248</v>
      </c>
      <c s="28" r="X1910">
        <f>(AA1910+AB1910)*AC1910</f>
        <v>28.08</v>
      </c>
      <c s="10" r="Y1910"/>
      <c s="22" r="AA1910">
        <v>25.43</v>
      </c>
      <c s="22" r="AB1910">
        <v>2.65</v>
      </c>
      <c s="22" r="AC1910">
        <v>1</v>
      </c>
      <c s="22" r="AD1910">
        <v>0.97</v>
      </c>
    </row>
    <row customHeight="1" r="1911" ht="12.0">
      <c s="13" r="A1911">
        <v>41354.5416666667</v>
      </c>
      <c s="16" r="B1911">
        <v>41354.5416666667</v>
      </c>
      <c s="13" r="C1911">
        <f>A1911+TIME(5,0,0)</f>
        <v>41354.75</v>
      </c>
      <c s="17" r="D1911">
        <f>DATE(YEAR(C1911),MONTH(C1911),DAY(C1911))</f>
        <v>41354</v>
      </c>
      <c s="18" r="E1911">
        <f>HOUR(C1911)</f>
        <v>18</v>
      </c>
      <c t="str" s="18" r="F1911">
        <f>CONCATENATE("LMsched:",(H1911*1000))</f>
        <v>LMsched:32000</v>
      </c>
      <c s="11" r="G1911">
        <v>32</v>
      </c>
      <c s="6" r="H1911">
        <v>32</v>
      </c>
      <c s="25" r="I1911">
        <v>0</v>
      </c>
      <c t="str" s="18" r="J1911">
        <f>CONCATENATE("LMbid:",(G1911*1000))</f>
        <v>LMbid:32000</v>
      </c>
      <c t="str" s="18" r="K1911">
        <f>CONCATENATE("LMUnscheduled:",(I1911*1000))</f>
        <v>LMUnscheduled:0</v>
      </c>
      <c t="str" s="18" r="L1911">
        <f>CONCATENATE("LMPlanned:",(N1911*1000))</f>
        <v>LMPlanned:0</v>
      </c>
      <c t="str" s="18" r="M1911">
        <f>CONCATENATE("LMSettled:",(P1911*1000))</f>
        <v>LMSettled:32000</v>
      </c>
      <c s="25" r="N1911">
        <v>0</v>
      </c>
      <c s="24" r="O1911"/>
      <c s="6" r="P1911">
        <v>32</v>
      </c>
      <c s="10" r="Q1911">
        <v>-1</v>
      </c>
      <c s="28" r="R1911">
        <v>-64.21</v>
      </c>
      <c s="28" r="S1911">
        <v>1886.36</v>
      </c>
      <c s="10" r="T1911"/>
      <c s="20" r="U1911">
        <f>X1911*32</f>
        <v>1965.76</v>
      </c>
      <c s="29" r="V1911">
        <f>IF((U1911=0),0,(S1911/U1911))</f>
        <v>0.959608497476803</v>
      </c>
      <c s="28" r="X1911">
        <f>(AA1911+AB1911)*AC1911</f>
        <v>61.43</v>
      </c>
      <c s="10" r="Y1911"/>
      <c s="22" r="AA1911">
        <v>56.15</v>
      </c>
      <c s="22" r="AB1911">
        <v>5.28</v>
      </c>
      <c s="22" r="AC1911">
        <v>1</v>
      </c>
      <c s="22" r="AD1911">
        <v>0.96</v>
      </c>
    </row>
    <row customHeight="1" r="1912" ht="12.0">
      <c s="13" r="A1912">
        <v>41354.5833333333</v>
      </c>
      <c s="16" r="B1912">
        <v>41354.5833333333</v>
      </c>
      <c s="13" r="C1912">
        <f>A1912+TIME(5,0,0)</f>
        <v>41354.7916666667</v>
      </c>
      <c s="17" r="D1912">
        <f>DATE(YEAR(C1912),MONTH(C1912),DAY(C1912))</f>
        <v>41354</v>
      </c>
      <c s="18" r="E1912">
        <f>HOUR(C1912)</f>
        <v>19</v>
      </c>
      <c t="str" s="18" r="F1912">
        <f>CONCATENATE("LMsched:",(H1912*1000))</f>
        <v>LMsched:32000</v>
      </c>
      <c s="11" r="G1912">
        <v>32</v>
      </c>
      <c s="6" r="H1912">
        <v>32</v>
      </c>
      <c s="25" r="I1912">
        <v>0</v>
      </c>
      <c t="str" s="18" r="J1912">
        <f>CONCATENATE("LMbid:",(G1912*1000))</f>
        <v>LMbid:32000</v>
      </c>
      <c t="str" s="18" r="K1912">
        <f>CONCATENATE("LMUnscheduled:",(I1912*1000))</f>
        <v>LMUnscheduled:0</v>
      </c>
      <c t="str" s="18" r="L1912">
        <f>CONCATENATE("LMPlanned:",(N1912*1000))</f>
        <v>LMPlanned:0</v>
      </c>
      <c t="str" s="18" r="M1912">
        <f>CONCATENATE("LMSettled:",(P1912*1000))</f>
        <v>LMSettled:32000</v>
      </c>
      <c s="25" r="N1912">
        <v>0</v>
      </c>
      <c s="24" r="O1912"/>
      <c s="6" r="P1912">
        <v>32</v>
      </c>
      <c s="10" r="Q1912">
        <v>-2</v>
      </c>
      <c s="28" r="R1912">
        <v>-133.04</v>
      </c>
      <c s="28" r="S1912">
        <v>2184.66</v>
      </c>
      <c s="10" r="T1912"/>
      <c s="20" r="U1912">
        <f>X1912*32</f>
        <v>2413.12</v>
      </c>
      <c s="29" r="V1912">
        <f>IF((U1912=0),0,(S1912/U1912))</f>
        <v>0.905325885161119</v>
      </c>
      <c s="28" r="X1912">
        <f>(AA1912+AB1912)*AC1912</f>
        <v>75.41</v>
      </c>
      <c s="10" r="Y1912"/>
      <c s="22" r="AA1912">
        <v>71.57</v>
      </c>
      <c s="22" r="AB1912">
        <v>3.84</v>
      </c>
      <c s="22" r="AC1912">
        <v>1</v>
      </c>
      <c s="22" r="AD1912">
        <v>0.91</v>
      </c>
    </row>
    <row customHeight="1" r="1913" ht="12.0">
      <c s="13" r="A1913">
        <v>41354.625</v>
      </c>
      <c s="16" r="B1913">
        <v>41354.625</v>
      </c>
      <c s="13" r="C1913">
        <f>A1913+TIME(5,0,0)</f>
        <v>41354.8333333333</v>
      </c>
      <c s="17" r="D1913">
        <f>DATE(YEAR(C1913),MONTH(C1913),DAY(C1913))</f>
        <v>41354</v>
      </c>
      <c s="18" r="E1913">
        <f>HOUR(C1913)</f>
        <v>20</v>
      </c>
      <c t="str" s="18" r="F1913">
        <f>CONCATENATE("LMsched:",(H1913*1000))</f>
        <v>LMsched:32000</v>
      </c>
      <c s="11" r="G1913">
        <v>32</v>
      </c>
      <c s="6" r="H1913">
        <v>32</v>
      </c>
      <c s="25" r="I1913">
        <v>0</v>
      </c>
      <c t="str" s="18" r="J1913">
        <f>CONCATENATE("LMbid:",(G1913*1000))</f>
        <v>LMbid:32000</v>
      </c>
      <c t="str" s="18" r="K1913">
        <f>CONCATENATE("LMUnscheduled:",(I1913*1000))</f>
        <v>LMUnscheduled:0</v>
      </c>
      <c t="str" s="18" r="L1913">
        <f>CONCATENATE("LMPlanned:",(N1913*1000))</f>
        <v>LMPlanned:0</v>
      </c>
      <c t="str" s="18" r="M1913">
        <f>CONCATENATE("LMSettled:",(P1913*1000))</f>
        <v>LMSettled:32000</v>
      </c>
      <c s="25" r="N1913">
        <v>0</v>
      </c>
      <c s="24" r="O1913"/>
      <c s="6" r="P1913">
        <v>32</v>
      </c>
      <c s="10" r="Q1913">
        <v>0</v>
      </c>
      <c s="28" r="R1913">
        <v>0</v>
      </c>
      <c s="28" r="S1913">
        <v>1156.33</v>
      </c>
      <c s="10" r="T1913"/>
      <c s="20" r="U1913">
        <f>X1913*32</f>
        <v>1217.28</v>
      </c>
      <c s="29" r="V1913">
        <f>IF((U1913=0),0,(S1913/U1913))</f>
        <v>0.949929350683491</v>
      </c>
      <c s="28" r="X1913">
        <f>(AA1913+AB1913)*AC1913</f>
        <v>38.04</v>
      </c>
      <c s="10" r="Y1913"/>
      <c s="22" r="AA1913">
        <v>34.17</v>
      </c>
      <c s="22" r="AB1913">
        <v>3.87</v>
      </c>
      <c s="22" r="AC1913">
        <v>1</v>
      </c>
      <c s="22" r="AD1913">
        <v>0.95</v>
      </c>
    </row>
    <row customHeight="1" r="1914" ht="12.0">
      <c s="13" r="A1914">
        <v>41354.6666666667</v>
      </c>
      <c s="16" r="B1914">
        <v>41354.6666666667</v>
      </c>
      <c s="13" r="C1914">
        <f>A1914+TIME(5,0,0)</f>
        <v>41354.875</v>
      </c>
      <c s="17" r="D1914">
        <f>DATE(YEAR(C1914),MONTH(C1914),DAY(C1914))</f>
        <v>41354</v>
      </c>
      <c s="18" r="E1914">
        <f>HOUR(C1914)</f>
        <v>21</v>
      </c>
      <c t="str" s="18" r="F1914">
        <f>CONCATENATE("LMsched:",(H1914*1000))</f>
        <v>LMsched:32000</v>
      </c>
      <c s="11" r="G1914">
        <v>32</v>
      </c>
      <c s="6" r="H1914">
        <v>32</v>
      </c>
      <c s="25" r="I1914">
        <v>0</v>
      </c>
      <c t="str" s="18" r="J1914">
        <f>CONCATENATE("LMbid:",(G1914*1000))</f>
        <v>LMbid:32000</v>
      </c>
      <c t="str" s="18" r="K1914">
        <f>CONCATENATE("LMUnscheduled:",(I1914*1000))</f>
        <v>LMUnscheduled:0</v>
      </c>
      <c t="str" s="18" r="L1914">
        <f>CONCATENATE("LMPlanned:",(N1914*1000))</f>
        <v>LMPlanned:0</v>
      </c>
      <c t="str" s="18" r="M1914">
        <f>CONCATENATE("LMSettled:",(P1914*1000))</f>
        <v>LMSettled:32000</v>
      </c>
      <c s="25" r="N1914">
        <v>0</v>
      </c>
      <c s="24" r="O1914"/>
      <c s="6" r="P1914">
        <v>32</v>
      </c>
      <c s="10" r="Q1914">
        <v>-1</v>
      </c>
      <c s="28" r="R1914">
        <v>-38.51</v>
      </c>
      <c s="28" r="S1914">
        <v>800.43</v>
      </c>
      <c s="10" r="T1914"/>
      <c s="20" r="U1914">
        <f>X1914*32</f>
        <v>833.6</v>
      </c>
      <c s="29" r="V1914">
        <f>IF((U1914=0),0,(S1914/U1914))</f>
        <v>0.960208733205374</v>
      </c>
      <c s="28" r="X1914">
        <f>(AA1914+AB1914)*AC1914</f>
        <v>26.05</v>
      </c>
      <c s="10" r="Y1914"/>
      <c s="22" r="AA1914">
        <v>23</v>
      </c>
      <c s="22" r="AB1914">
        <v>3.05</v>
      </c>
      <c s="22" r="AC1914">
        <v>1</v>
      </c>
      <c s="22" r="AD1914">
        <v>0.96</v>
      </c>
    </row>
    <row customHeight="1" r="1915" ht="12.0">
      <c s="13" r="A1915">
        <v>41354.7083333333</v>
      </c>
      <c s="16" r="B1915">
        <v>41354.7083333333</v>
      </c>
      <c s="13" r="C1915">
        <f>A1915+TIME(5,0,0)</f>
        <v>41354.9166666667</v>
      </c>
      <c s="17" r="D1915">
        <f>DATE(YEAR(C1915),MONTH(C1915),DAY(C1915))</f>
        <v>41354</v>
      </c>
      <c s="18" r="E1915">
        <f>HOUR(C1915)</f>
        <v>22</v>
      </c>
      <c t="str" s="18" r="F1915">
        <f>CONCATENATE("LMsched:",(H1915*1000))</f>
        <v>LMsched:32000</v>
      </c>
      <c s="11" r="G1915">
        <v>32</v>
      </c>
      <c s="6" r="H1915">
        <v>32</v>
      </c>
      <c s="25" r="I1915">
        <v>0</v>
      </c>
      <c t="str" s="18" r="J1915">
        <f>CONCATENATE("LMbid:",(G1915*1000))</f>
        <v>LMbid:32000</v>
      </c>
      <c t="str" s="18" r="K1915">
        <f>CONCATENATE("LMUnscheduled:",(I1915*1000))</f>
        <v>LMUnscheduled:0</v>
      </c>
      <c t="str" s="18" r="L1915">
        <f>CONCATENATE("LMPlanned:",(N1915*1000))</f>
        <v>LMPlanned:0</v>
      </c>
      <c t="str" s="18" r="M1915">
        <f>CONCATENATE("LMSettled:",(P1915*1000))</f>
        <v>LMSettled:32000</v>
      </c>
      <c s="25" r="N1915">
        <v>0</v>
      </c>
      <c s="24" r="O1915"/>
      <c s="6" r="P1915">
        <v>32</v>
      </c>
      <c s="10" r="Q1915">
        <v>-2</v>
      </c>
      <c s="28" r="R1915">
        <v>-80.64</v>
      </c>
      <c s="28" r="S1915">
        <v>682.42</v>
      </c>
      <c s="10" r="T1915"/>
      <c s="20" r="U1915">
        <f>X1915*32</f>
        <v>704.32</v>
      </c>
      <c s="29" r="V1915">
        <f>IF((U1915=0),0,(S1915/U1915))</f>
        <v>0.968906179009541</v>
      </c>
      <c s="28" r="X1915">
        <f>(AA1915+AB1915)*AC1915</f>
        <v>22.01</v>
      </c>
      <c s="10" r="Y1915"/>
      <c s="22" r="AA1915">
        <v>19.74</v>
      </c>
      <c s="22" r="AB1915">
        <v>2.27</v>
      </c>
      <c s="22" r="AC1915">
        <v>1</v>
      </c>
      <c s="22" r="AD1915">
        <v>0.97</v>
      </c>
    </row>
    <row customHeight="1" r="1916" ht="12.0">
      <c s="13" r="A1916">
        <v>41354.75</v>
      </c>
      <c s="16" r="B1916">
        <v>41354.75</v>
      </c>
      <c s="13" r="C1916">
        <f>A1916+TIME(5,0,0)</f>
        <v>41354.9583333333</v>
      </c>
      <c s="17" r="D1916">
        <f>DATE(YEAR(C1916),MONTH(C1916),DAY(C1916))</f>
        <v>41354</v>
      </c>
      <c s="18" r="E1916">
        <f>HOUR(C1916)</f>
        <v>23</v>
      </c>
      <c t="str" s="18" r="F1916">
        <f>CONCATENATE("LMsched:",(H1916*1000))</f>
        <v>LMsched:32000</v>
      </c>
      <c s="11" r="G1916">
        <v>32</v>
      </c>
      <c s="6" r="H1916">
        <v>32</v>
      </c>
      <c s="25" r="I1916">
        <v>0</v>
      </c>
      <c t="str" s="18" r="J1916">
        <f>CONCATENATE("LMbid:",(G1916*1000))</f>
        <v>LMbid:32000</v>
      </c>
      <c t="str" s="18" r="K1916">
        <f>CONCATENATE("LMUnscheduled:",(I1916*1000))</f>
        <v>LMUnscheduled:0</v>
      </c>
      <c t="str" s="18" r="L1916">
        <f>CONCATENATE("LMPlanned:",(N1916*1000))</f>
        <v>LMPlanned:0</v>
      </c>
      <c t="str" s="18" r="M1916">
        <f>CONCATENATE("LMSettled:",(P1916*1000))</f>
        <v>LMSettled:32000</v>
      </c>
      <c s="25" r="N1916">
        <v>0</v>
      </c>
      <c s="24" r="O1916"/>
      <c s="6" r="P1916">
        <v>32</v>
      </c>
      <c s="10" r="Q1916">
        <v>-1</v>
      </c>
      <c s="28" r="R1916">
        <v>-46.17</v>
      </c>
      <c s="28" r="S1916">
        <v>978.46</v>
      </c>
      <c s="10" r="T1916"/>
      <c s="20" r="U1916">
        <f>X1916*32</f>
        <v>1053.44</v>
      </c>
      <c s="29" r="V1916">
        <f>IF((U1916=0),0,(S1916/U1916))</f>
        <v>0.928823663426488</v>
      </c>
      <c s="28" r="X1916">
        <f>(AA1916+AB1916)*AC1916</f>
        <v>32.92</v>
      </c>
      <c s="10" r="Y1916"/>
      <c s="22" r="AA1916">
        <v>30.09</v>
      </c>
      <c s="22" r="AB1916">
        <v>2.83</v>
      </c>
      <c s="22" r="AC1916">
        <v>1</v>
      </c>
      <c s="22" r="AD1916">
        <v>0.93</v>
      </c>
    </row>
    <row customHeight="1" r="1917" ht="12.0">
      <c s="13" r="A1917">
        <v>41354.7916666667</v>
      </c>
      <c s="16" r="B1917">
        <v>41354.7916666667</v>
      </c>
      <c s="13" r="C1917">
        <f>A1917+TIME(5,0,0)</f>
        <v>41355</v>
      </c>
      <c s="17" r="D1917">
        <f>DATE(YEAR(C1917),MONTH(C1917),DAY(C1917))</f>
        <v>41355</v>
      </c>
      <c s="18" r="E1917">
        <f>HOUR(C1917)</f>
        <v>0</v>
      </c>
      <c t="str" s="18" r="F1917">
        <f>CONCATENATE("LMsched:",(H1917*1000))</f>
        <v>LMsched:32000</v>
      </c>
      <c s="11" r="G1917">
        <v>32</v>
      </c>
      <c s="6" r="H1917">
        <v>32</v>
      </c>
      <c s="25" r="I1917">
        <v>0</v>
      </c>
      <c t="str" s="18" r="J1917">
        <f>CONCATENATE("LMbid:",(G1917*1000))</f>
        <v>LMbid:32000</v>
      </c>
      <c t="str" s="18" r="K1917">
        <f>CONCATENATE("LMUnscheduled:",(I1917*1000))</f>
        <v>LMUnscheduled:0</v>
      </c>
      <c t="str" s="18" r="L1917">
        <f>CONCATENATE("LMPlanned:",(N1917*1000))</f>
        <v>LMPlanned:0</v>
      </c>
      <c t="str" s="18" r="M1917">
        <f>CONCATENATE("LMSettled:",(P1917*1000))</f>
        <v>LMSettled:32000</v>
      </c>
      <c s="25" r="N1917">
        <v>0</v>
      </c>
      <c s="24" r="O1917"/>
      <c s="6" r="P1917">
        <v>32</v>
      </c>
      <c s="10" r="Q1917">
        <v>1</v>
      </c>
      <c s="28" r="R1917">
        <v>34.28</v>
      </c>
      <c s="28" r="S1917">
        <v>515.34</v>
      </c>
      <c s="10" r="T1917"/>
      <c s="20" r="U1917">
        <f>X1917*32</f>
        <v>633.6</v>
      </c>
      <c s="29" r="V1917">
        <f>IF((U1917=0),0,(S1917/U1917))</f>
        <v>0.813352272727273</v>
      </c>
      <c s="28" r="X1917">
        <f>(AA1917+AB1917)*AC1917</f>
        <v>19.8</v>
      </c>
      <c s="10" r="Y1917"/>
      <c s="22" r="AA1917">
        <v>19.19</v>
      </c>
      <c s="22" r="AB1917">
        <v>0.61</v>
      </c>
      <c s="22" r="AC1917">
        <v>1</v>
      </c>
      <c s="22" r="AD1917">
        <v>0.81</v>
      </c>
    </row>
    <row customHeight="1" r="1918" ht="12.0">
      <c s="13" r="A1918">
        <v>41354.8333333333</v>
      </c>
      <c s="16" r="B1918">
        <v>41354.8333333333</v>
      </c>
      <c s="13" r="C1918">
        <f>A1918+TIME(5,0,0)</f>
        <v>41355.0416666667</v>
      </c>
      <c s="17" r="D1918">
        <f>DATE(YEAR(C1918),MONTH(C1918),DAY(C1918))</f>
        <v>41355</v>
      </c>
      <c s="18" r="E1918">
        <f>HOUR(C1918)</f>
        <v>1</v>
      </c>
      <c t="str" s="18" r="F1918">
        <f>CONCATENATE("LMsched:",(H1918*1000))</f>
        <v>LMsched:32000</v>
      </c>
      <c s="11" r="G1918">
        <v>32</v>
      </c>
      <c s="6" r="H1918">
        <v>32</v>
      </c>
      <c s="25" r="I1918">
        <v>0</v>
      </c>
      <c t="str" s="18" r="J1918">
        <f>CONCATENATE("LMbid:",(G1918*1000))</f>
        <v>LMbid:32000</v>
      </c>
      <c t="str" s="18" r="K1918">
        <f>CONCATENATE("LMUnscheduled:",(I1918*1000))</f>
        <v>LMUnscheduled:0</v>
      </c>
      <c t="str" s="18" r="L1918">
        <f>CONCATENATE("LMPlanned:",(N1918*1000))</f>
        <v>LMPlanned:0</v>
      </c>
      <c t="str" s="18" r="M1918">
        <f>CONCATENATE("LMSettled:",(P1918*1000))</f>
        <v>LMSettled:32000</v>
      </c>
      <c s="25" r="N1918">
        <v>0</v>
      </c>
      <c s="24" r="O1918"/>
      <c s="6" r="P1918">
        <v>32</v>
      </c>
      <c s="10" r="Q1918">
        <v>-3</v>
      </c>
      <c s="28" r="R1918">
        <v>-170.1</v>
      </c>
      <c s="28" r="S1918">
        <v>2988.45</v>
      </c>
      <c s="10" r="T1918"/>
      <c s="20" r="U1918">
        <f>X1918*32</f>
        <v>3080</v>
      </c>
      <c s="29" r="V1918">
        <f>IF((U1918=0),0,(S1918/U1918))</f>
        <v>0.970275974025974</v>
      </c>
      <c s="28" r="X1918">
        <f>(AA1918+AB1918)*AC1918</f>
        <v>96.25</v>
      </c>
      <c s="10" r="Y1918"/>
      <c s="22" r="AA1918">
        <v>91.37</v>
      </c>
      <c s="22" r="AB1918">
        <v>4.88</v>
      </c>
      <c s="22" r="AC1918">
        <v>1</v>
      </c>
      <c s="22" r="AD1918">
        <v>0.97</v>
      </c>
    </row>
    <row customHeight="1" r="1919" ht="12.0">
      <c s="13" r="A1919">
        <v>41354.875</v>
      </c>
      <c s="16" r="B1919">
        <v>41354.875</v>
      </c>
      <c s="13" r="C1919">
        <f>A1919+TIME(5,0,0)</f>
        <v>41355.0833333333</v>
      </c>
      <c s="17" r="D1919">
        <f>DATE(YEAR(C1919),MONTH(C1919),DAY(C1919))</f>
        <v>41355</v>
      </c>
      <c s="18" r="E1919">
        <f>HOUR(C1919)</f>
        <v>2</v>
      </c>
      <c t="str" s="18" r="F1919">
        <f>CONCATENATE("LMsched:",(H1919*1000))</f>
        <v>LMsched:32000</v>
      </c>
      <c s="11" r="G1919">
        <v>32</v>
      </c>
      <c s="6" r="H1919">
        <v>32</v>
      </c>
      <c s="25" r="I1919">
        <v>0</v>
      </c>
      <c t="str" s="18" r="J1919">
        <f>CONCATENATE("LMbid:",(G1919*1000))</f>
        <v>LMbid:32000</v>
      </c>
      <c t="str" s="18" r="K1919">
        <f>CONCATENATE("LMUnscheduled:",(I1919*1000))</f>
        <v>LMUnscheduled:0</v>
      </c>
      <c t="str" s="18" r="L1919">
        <f>CONCATENATE("LMPlanned:",(N1919*1000))</f>
        <v>LMPlanned:0</v>
      </c>
      <c t="str" s="18" r="M1919">
        <f>CONCATENATE("LMSettled:",(P1919*1000))</f>
        <v>LMSettled:32000</v>
      </c>
      <c s="25" r="N1919">
        <v>0</v>
      </c>
      <c s="24" r="O1919"/>
      <c s="6" r="P1919">
        <v>32</v>
      </c>
      <c s="10" r="Q1919">
        <v>0</v>
      </c>
      <c s="28" r="R1919">
        <v>0</v>
      </c>
      <c s="28" r="S1919">
        <v>2146.06</v>
      </c>
      <c s="10" r="T1919"/>
      <c s="20" r="U1919">
        <f>X1919*32</f>
        <v>2276.16</v>
      </c>
      <c s="29" r="V1919">
        <f>IF((U1919=0),0,(S1919/U1919))</f>
        <v>0.942842330943343</v>
      </c>
      <c s="28" r="X1919">
        <f>(AA1919+AB1919)*AC1919</f>
        <v>71.13</v>
      </c>
      <c s="10" r="Y1919"/>
      <c s="22" r="AA1919">
        <v>67.92</v>
      </c>
      <c s="22" r="AB1919">
        <v>3.21</v>
      </c>
      <c s="22" r="AC1919">
        <v>1</v>
      </c>
      <c s="22" r="AD1919">
        <v>0.94</v>
      </c>
    </row>
    <row customHeight="1" r="1920" ht="12.0">
      <c s="13" r="A1920">
        <v>41354.9166666667</v>
      </c>
      <c s="16" r="B1920">
        <v>41354.9166666667</v>
      </c>
      <c s="13" r="C1920">
        <f>A1920+TIME(5,0,0)</f>
        <v>41355.125</v>
      </c>
      <c s="17" r="D1920">
        <f>DATE(YEAR(C1920),MONTH(C1920),DAY(C1920))</f>
        <v>41355</v>
      </c>
      <c s="18" r="E1920">
        <f>HOUR(C1920)</f>
        <v>3</v>
      </c>
      <c t="str" s="18" r="F1920">
        <f>CONCATENATE("LMsched:",(H1920*1000))</f>
        <v>LMsched:32000</v>
      </c>
      <c s="11" r="G1920">
        <v>32</v>
      </c>
      <c s="6" r="H1920">
        <v>32</v>
      </c>
      <c s="25" r="I1920">
        <v>0</v>
      </c>
      <c t="str" s="18" r="J1920">
        <f>CONCATENATE("LMbid:",(G1920*1000))</f>
        <v>LMbid:32000</v>
      </c>
      <c t="str" s="18" r="K1920">
        <f>CONCATENATE("LMUnscheduled:",(I1920*1000))</f>
        <v>LMUnscheduled:0</v>
      </c>
      <c t="str" s="18" r="L1920">
        <f>CONCATENATE("LMPlanned:",(N1920*1000))</f>
        <v>LMPlanned:0</v>
      </c>
      <c t="str" s="18" r="M1920">
        <f>CONCATENATE("LMSettled:",(P1920*1000))</f>
        <v>LMSettled:32000</v>
      </c>
      <c s="25" r="N1920">
        <v>0</v>
      </c>
      <c s="24" r="O1920"/>
      <c s="6" r="P1920">
        <v>32</v>
      </c>
      <c s="10" r="Q1920">
        <v>-2</v>
      </c>
      <c s="28" r="R1920">
        <v>-153.96</v>
      </c>
      <c s="28" r="S1920">
        <v>2800.73</v>
      </c>
      <c s="10" r="T1920"/>
      <c s="20" r="U1920">
        <f>X1920*32</f>
        <v>2886.72</v>
      </c>
      <c s="29" r="V1920">
        <f>IF((U1920=0),0,(S1920/U1920))</f>
        <v>0.970211866755348</v>
      </c>
      <c s="28" r="X1920">
        <f>(AA1920+AB1920)*AC1920</f>
        <v>90.21</v>
      </c>
      <c s="10" r="Y1920"/>
      <c s="22" r="AA1920">
        <v>84.15</v>
      </c>
      <c s="22" r="AB1920">
        <v>6.06</v>
      </c>
      <c s="22" r="AC1920">
        <v>1</v>
      </c>
      <c s="22" r="AD1920">
        <v>0.97</v>
      </c>
    </row>
    <row customHeight="1" r="1921" ht="12.0">
      <c s="13" r="A1921">
        <v>41354.9583333333</v>
      </c>
      <c s="16" r="B1921">
        <v>41354.9583333333</v>
      </c>
      <c s="13" r="C1921">
        <f>A1921+TIME(5,0,0)</f>
        <v>41355.1666666667</v>
      </c>
      <c s="17" r="D1921">
        <f>DATE(YEAR(C1921),MONTH(C1921),DAY(C1921))</f>
        <v>41355</v>
      </c>
      <c s="18" r="E1921">
        <f>HOUR(C1921)</f>
        <v>4</v>
      </c>
      <c t="str" s="18" r="F1921">
        <f>CONCATENATE("LMsched:",(H1921*1000))</f>
        <v>LMsched:32000</v>
      </c>
      <c s="11" r="G1921">
        <v>32</v>
      </c>
      <c s="6" r="H1921">
        <v>32</v>
      </c>
      <c s="25" r="I1921">
        <v>0</v>
      </c>
      <c t="str" s="18" r="J1921">
        <f>CONCATENATE("LMbid:",(G1921*1000))</f>
        <v>LMbid:32000</v>
      </c>
      <c t="str" s="18" r="K1921">
        <f>CONCATENATE("LMUnscheduled:",(I1921*1000))</f>
        <v>LMUnscheduled:0</v>
      </c>
      <c t="str" s="18" r="L1921">
        <f>CONCATENATE("LMPlanned:",(N1921*1000))</f>
        <v>LMPlanned:0</v>
      </c>
      <c t="str" s="18" r="M1921">
        <f>CONCATENATE("LMSettled:",(P1921*1000))</f>
        <v>LMSettled:32000</v>
      </c>
      <c s="25" r="N1921">
        <v>0</v>
      </c>
      <c s="24" r="O1921"/>
      <c s="6" r="P1921">
        <v>32</v>
      </c>
      <c s="10" r="Q1921">
        <v>-3</v>
      </c>
      <c s="28" r="R1921">
        <v>-194.49</v>
      </c>
      <c s="28" r="S1921">
        <v>2917.82</v>
      </c>
      <c s="10" r="T1921"/>
      <c s="20" r="U1921">
        <f>X1921*32</f>
        <v>3148.16</v>
      </c>
      <c s="29" r="V1921">
        <f>IF((U1921=0),0,(S1921/U1921))</f>
        <v>0.926833451921122</v>
      </c>
      <c s="28" r="X1921">
        <f>(AA1921+AB1921)*AC1921</f>
        <v>98.38</v>
      </c>
      <c s="10" r="Y1921"/>
      <c s="22" r="AA1921">
        <v>92.7</v>
      </c>
      <c s="22" r="AB1921">
        <v>5.68</v>
      </c>
      <c s="22" r="AC1921">
        <v>1</v>
      </c>
      <c s="22" r="AD1921">
        <v>0.93</v>
      </c>
    </row>
    <row customHeight="1" r="1922" ht="12.0">
      <c s="13" r="A1922">
        <v>41355</v>
      </c>
      <c s="16" r="B1922">
        <v>41355</v>
      </c>
      <c s="13" r="C1922">
        <f>A1922+TIME(5,0,0)</f>
        <v>41355.2083333333</v>
      </c>
      <c s="17" r="D1922">
        <f>DATE(YEAR(C1922),MONTH(C1922),DAY(C1922))</f>
        <v>41355</v>
      </c>
      <c s="18" r="E1922">
        <f>HOUR(C1922)</f>
        <v>5</v>
      </c>
      <c t="str" s="18" r="F1922">
        <f>CONCATENATE("LMsched:",(H1922*1000))</f>
        <v>LMsched:32000</v>
      </c>
      <c s="11" r="G1922">
        <v>32</v>
      </c>
      <c s="6" r="H1922">
        <v>32</v>
      </c>
      <c s="25" r="I1922">
        <v>0</v>
      </c>
      <c t="str" s="18" r="J1922">
        <f>CONCATENATE("LMbid:",(G1922*1000))</f>
        <v>LMbid:32000</v>
      </c>
      <c t="str" s="18" r="K1922">
        <f>CONCATENATE("LMUnscheduled:",(I1922*1000))</f>
        <v>LMUnscheduled:0</v>
      </c>
      <c t="str" s="18" r="L1922">
        <f>CONCATENATE("LMPlanned:",(N1922*1000))</f>
        <v>LMPlanned:0</v>
      </c>
      <c t="str" s="18" r="M1922">
        <f>CONCATENATE("LMSettled:",(P1922*1000))</f>
        <v>LMSettled:32000</v>
      </c>
      <c s="25" r="N1922">
        <v>0</v>
      </c>
      <c s="24" r="O1922"/>
      <c s="6" r="P1922">
        <v>32</v>
      </c>
      <c s="10" r="Q1922">
        <v>-1</v>
      </c>
      <c s="28" r="R1922">
        <v>-51.39</v>
      </c>
      <c s="28" r="S1922">
        <v>1298.99</v>
      </c>
      <c s="10" r="T1922"/>
      <c s="20" r="U1922">
        <f>X1922*32</f>
        <v>1717.44</v>
      </c>
      <c s="29" r="V1922">
        <f>IF((U1922=0),0,(S1922/U1922))</f>
        <v>0.75635247810695</v>
      </c>
      <c s="28" r="X1922">
        <f>(AA1922+AB1922)*AC1922</f>
        <v>53.67</v>
      </c>
      <c s="10" r="Y1922"/>
      <c s="22" r="AA1922">
        <v>49.14</v>
      </c>
      <c s="22" r="AB1922">
        <v>4.53</v>
      </c>
      <c s="22" r="AC1922">
        <v>1</v>
      </c>
      <c s="22" r="AD1922">
        <v>0.76</v>
      </c>
    </row>
    <row customHeight="1" r="1923" ht="12.0">
      <c s="13" r="A1923">
        <v>41355.0416666667</v>
      </c>
      <c s="16" r="B1923">
        <v>41355.0416666667</v>
      </c>
      <c s="13" r="C1923">
        <f>A1923+TIME(5,0,0)</f>
        <v>41355.25</v>
      </c>
      <c s="17" r="D1923">
        <f>DATE(YEAR(C1923),MONTH(C1923),DAY(C1923))</f>
        <v>41355</v>
      </c>
      <c s="18" r="E1923">
        <f>HOUR(C1923)</f>
        <v>6</v>
      </c>
      <c t="str" s="18" r="F1923">
        <f>CONCATENATE("LMsched:",(H1923*1000))</f>
        <v>LMsched:32000</v>
      </c>
      <c s="11" r="G1923">
        <v>32</v>
      </c>
      <c s="6" r="H1923">
        <v>32</v>
      </c>
      <c s="25" r="I1923">
        <v>0</v>
      </c>
      <c t="str" s="18" r="J1923">
        <f>CONCATENATE("LMbid:",(G1923*1000))</f>
        <v>LMbid:32000</v>
      </c>
      <c t="str" s="18" r="K1923">
        <f>CONCATENATE("LMUnscheduled:",(I1923*1000))</f>
        <v>LMUnscheduled:0</v>
      </c>
      <c t="str" s="18" r="L1923">
        <f>CONCATENATE("LMPlanned:",(N1923*1000))</f>
        <v>LMPlanned:0</v>
      </c>
      <c t="str" s="18" r="M1923">
        <f>CONCATENATE("LMSettled:",(P1923*1000))</f>
        <v>LMSettled:32000</v>
      </c>
      <c s="25" r="N1923">
        <v>0</v>
      </c>
      <c s="24" r="O1923"/>
      <c s="6" r="P1923">
        <v>32</v>
      </c>
      <c s="10" r="Q1923">
        <v>-1</v>
      </c>
      <c s="28" r="R1923">
        <v>-46.66</v>
      </c>
      <c s="28" r="S1923">
        <v>713.02</v>
      </c>
      <c s="10" r="T1923"/>
      <c s="20" r="U1923">
        <f>X1923*32</f>
        <v>951.36</v>
      </c>
      <c s="29" r="V1923">
        <f>IF((U1923=0),0,(S1923/U1923))</f>
        <v>0.749474436596031</v>
      </c>
      <c s="28" r="X1923">
        <f>(AA1923+AB1923)*AC1923</f>
        <v>29.73</v>
      </c>
      <c s="10" r="Y1923"/>
      <c s="22" r="AA1923">
        <v>27.42</v>
      </c>
      <c s="22" r="AB1923">
        <v>2.31</v>
      </c>
      <c s="22" r="AC1923">
        <v>1</v>
      </c>
      <c s="22" r="AD1923">
        <v>0.75</v>
      </c>
    </row>
    <row customHeight="1" r="1924" ht="12.0">
      <c s="13" r="A1924">
        <v>41355.0833333333</v>
      </c>
      <c s="16" r="B1924">
        <v>41355.0833333333</v>
      </c>
      <c s="13" r="C1924">
        <f>A1924+TIME(5,0,0)</f>
        <v>41355.2916666667</v>
      </c>
      <c s="17" r="D1924">
        <f>DATE(YEAR(C1924),MONTH(C1924),DAY(C1924))</f>
        <v>41355</v>
      </c>
      <c s="18" r="E1924">
        <f>HOUR(C1924)</f>
        <v>7</v>
      </c>
      <c t="str" s="18" r="F1924">
        <f>CONCATENATE("LMsched:",(H1924*1000))</f>
        <v>LMsched:32000</v>
      </c>
      <c s="11" r="G1924">
        <v>32</v>
      </c>
      <c s="6" r="H1924">
        <v>32</v>
      </c>
      <c s="25" r="I1924">
        <v>0</v>
      </c>
      <c t="str" s="18" r="J1924">
        <f>CONCATENATE("LMbid:",(G1924*1000))</f>
        <v>LMbid:32000</v>
      </c>
      <c t="str" s="18" r="K1924">
        <f>CONCATENATE("LMUnscheduled:",(I1924*1000))</f>
        <v>LMUnscheduled:0</v>
      </c>
      <c t="str" s="18" r="L1924">
        <f>CONCATENATE("LMPlanned:",(N1924*1000))</f>
        <v>LMPlanned:0</v>
      </c>
      <c t="str" s="18" r="M1924">
        <f>CONCATENATE("LMSettled:",(P1924*1000))</f>
        <v>LMSettled:32000</v>
      </c>
      <c s="25" r="N1924">
        <v>0</v>
      </c>
      <c s="24" r="O1924"/>
      <c s="6" r="P1924">
        <v>32</v>
      </c>
      <c s="10" r="Q1924">
        <v>0</v>
      </c>
      <c s="28" r="R1924">
        <v>0</v>
      </c>
      <c s="28" r="S1924">
        <v>973.23</v>
      </c>
      <c s="10" r="T1924"/>
      <c s="20" r="U1924">
        <f>X1924*32</f>
        <v>1076.8</v>
      </c>
      <c s="29" r="V1924">
        <f>IF((U1924=0),0,(S1924/U1924))</f>
        <v>0.903816864784547</v>
      </c>
      <c s="28" r="X1924">
        <f>(AA1924+AB1924)*AC1924</f>
        <v>33.65</v>
      </c>
      <c s="10" r="Y1924"/>
      <c s="22" r="AA1924">
        <v>27.85</v>
      </c>
      <c s="22" r="AB1924">
        <v>5.8</v>
      </c>
      <c s="22" r="AC1924">
        <v>1</v>
      </c>
      <c s="22" r="AD1924">
        <v>0.9</v>
      </c>
    </row>
    <row customHeight="1" r="1925" ht="12.0">
      <c s="13" r="A1925">
        <v>41355.125</v>
      </c>
      <c s="16" r="B1925">
        <v>41355.125</v>
      </c>
      <c s="13" r="C1925">
        <f>A1925+TIME(5,0,0)</f>
        <v>41355.3333333333</v>
      </c>
      <c s="17" r="D1925">
        <f>DATE(YEAR(C1925),MONTH(C1925),DAY(C1925))</f>
        <v>41355</v>
      </c>
      <c s="18" r="E1925">
        <f>HOUR(C1925)</f>
        <v>8</v>
      </c>
      <c t="str" s="18" r="F1925">
        <f>CONCATENATE("LMsched:",(H1925*1000))</f>
        <v>LMsched:32000</v>
      </c>
      <c s="11" r="G1925">
        <v>32</v>
      </c>
      <c s="6" r="H1925">
        <v>32</v>
      </c>
      <c s="25" r="I1925">
        <v>0</v>
      </c>
      <c t="str" s="18" r="J1925">
        <f>CONCATENATE("LMbid:",(G1925*1000))</f>
        <v>LMbid:32000</v>
      </c>
      <c t="str" s="18" r="K1925">
        <f>CONCATENATE("LMUnscheduled:",(I1925*1000))</f>
        <v>LMUnscheduled:0</v>
      </c>
      <c t="str" s="18" r="L1925">
        <f>CONCATENATE("LMPlanned:",(N1925*1000))</f>
        <v>LMPlanned:0</v>
      </c>
      <c t="str" s="18" r="M1925">
        <f>CONCATENATE("LMSettled:",(P1925*1000))</f>
        <v>LMSettled:32000</v>
      </c>
      <c s="25" r="N1925">
        <v>0</v>
      </c>
      <c s="24" r="O1925"/>
      <c s="6" r="P1925">
        <v>32</v>
      </c>
      <c s="10" r="Q1925">
        <v>-1</v>
      </c>
      <c s="28" r="R1925">
        <v>-46.18</v>
      </c>
      <c s="28" r="S1925">
        <v>854.31</v>
      </c>
      <c s="10" r="T1925"/>
      <c s="20" r="U1925">
        <f>X1925*32</f>
        <v>911.68</v>
      </c>
      <c s="29" r="V1925">
        <f>IF((U1925=0),0,(S1925/U1925))</f>
        <v>0.937072218322218</v>
      </c>
      <c s="28" r="X1925">
        <f>(AA1925+AB1925)*AC1925</f>
        <v>28.49</v>
      </c>
      <c s="10" r="Y1925"/>
      <c s="22" r="AA1925">
        <v>27.14</v>
      </c>
      <c s="22" r="AB1925">
        <v>1.35</v>
      </c>
      <c s="22" r="AC1925">
        <v>1</v>
      </c>
      <c s="22" r="AD1925">
        <v>0.94</v>
      </c>
    </row>
    <row customHeight="1" r="1926" ht="12.0">
      <c s="13" r="A1926">
        <v>41355.1666666667</v>
      </c>
      <c s="16" r="B1926">
        <v>41355.1666666667</v>
      </c>
      <c s="13" r="C1926">
        <f>A1926+TIME(5,0,0)</f>
        <v>41355.375</v>
      </c>
      <c s="17" r="D1926">
        <f>DATE(YEAR(C1926),MONTH(C1926),DAY(C1926))</f>
        <v>41355</v>
      </c>
      <c s="18" r="E1926">
        <f>HOUR(C1926)</f>
        <v>9</v>
      </c>
      <c t="str" s="18" r="F1926">
        <f>CONCATENATE("LMsched:",(H1926*1000))</f>
        <v>LMsched:32000</v>
      </c>
      <c s="11" r="G1926">
        <v>32</v>
      </c>
      <c s="6" r="H1926">
        <v>32</v>
      </c>
      <c s="25" r="I1926">
        <v>0</v>
      </c>
      <c t="str" s="18" r="J1926">
        <f>CONCATENATE("LMbid:",(G1926*1000))</f>
        <v>LMbid:32000</v>
      </c>
      <c t="str" s="18" r="K1926">
        <f>CONCATENATE("LMUnscheduled:",(I1926*1000))</f>
        <v>LMUnscheduled:0</v>
      </c>
      <c t="str" s="18" r="L1926">
        <f>CONCATENATE("LMPlanned:",(N1926*1000))</f>
        <v>LMPlanned:0</v>
      </c>
      <c t="str" s="18" r="M1926">
        <f>CONCATENATE("LMSettled:",(P1926*1000))</f>
        <v>LMSettled:32000</v>
      </c>
      <c s="25" r="N1926">
        <v>0</v>
      </c>
      <c s="24" r="O1926"/>
      <c s="6" r="P1926">
        <v>32</v>
      </c>
      <c s="10" r="Q1926">
        <v>-2</v>
      </c>
      <c s="28" r="R1926">
        <v>-81.36</v>
      </c>
      <c s="28" r="S1926">
        <v>899.82</v>
      </c>
      <c s="10" r="T1926"/>
      <c s="20" r="U1926">
        <f>X1926*32</f>
        <v>977.28</v>
      </c>
      <c s="29" r="V1926">
        <f>IF((U1926=0),0,(S1926/U1926))</f>
        <v>0.920739194499018</v>
      </c>
      <c s="28" r="X1926">
        <f>(AA1926+AB1926)*AC1926</f>
        <v>30.54</v>
      </c>
      <c s="10" r="Y1926"/>
      <c s="22" r="AA1926">
        <v>27.05</v>
      </c>
      <c s="22" r="AB1926">
        <v>3.49</v>
      </c>
      <c s="22" r="AC1926">
        <v>1</v>
      </c>
      <c s="22" r="AD1926">
        <v>0.92</v>
      </c>
    </row>
    <row customHeight="1" r="1927" ht="12.0">
      <c s="13" r="A1927">
        <v>41355.2083333333</v>
      </c>
      <c s="16" r="B1927">
        <v>41355.2083333333</v>
      </c>
      <c s="13" r="C1927">
        <f>A1927+TIME(5,0,0)</f>
        <v>41355.4166666667</v>
      </c>
      <c s="17" r="D1927">
        <f>DATE(YEAR(C1927),MONTH(C1927),DAY(C1927))</f>
        <v>41355</v>
      </c>
      <c s="18" r="E1927">
        <f>HOUR(C1927)</f>
        <v>10</v>
      </c>
      <c t="str" s="18" r="F1927">
        <f>CONCATENATE("LMsched:",(H1927*1000))</f>
        <v>LMsched:32000</v>
      </c>
      <c s="11" r="G1927">
        <v>32</v>
      </c>
      <c s="6" r="H1927">
        <v>32</v>
      </c>
      <c s="25" r="I1927">
        <v>0</v>
      </c>
      <c t="str" s="18" r="J1927">
        <f>CONCATENATE("LMbid:",(G1927*1000))</f>
        <v>LMbid:32000</v>
      </c>
      <c t="str" s="18" r="K1927">
        <f>CONCATENATE("LMUnscheduled:",(I1927*1000))</f>
        <v>LMUnscheduled:0</v>
      </c>
      <c t="str" s="18" r="L1927">
        <f>CONCATENATE("LMPlanned:",(N1927*1000))</f>
        <v>LMPlanned:0</v>
      </c>
      <c t="str" s="18" r="M1927">
        <f>CONCATENATE("LMSettled:",(P1927*1000))</f>
        <v>LMSettled:32000</v>
      </c>
      <c s="25" r="N1927">
        <v>0</v>
      </c>
      <c s="24" r="O1927"/>
      <c s="6" r="P1927">
        <v>32</v>
      </c>
      <c s="10" r="Q1927">
        <v>1</v>
      </c>
      <c s="28" r="R1927">
        <v>66.2</v>
      </c>
      <c s="28" r="S1927">
        <v>2813.45</v>
      </c>
      <c s="10" r="T1927"/>
      <c s="20" r="U1927">
        <f>X1927*32</f>
        <v>2978.88</v>
      </c>
      <c s="29" r="V1927">
        <f>IF((U1927=0),0,(S1927/U1927))</f>
        <v>0.944465705231496</v>
      </c>
      <c s="28" r="X1927">
        <f>(AA1927+AB1927)*AC1927</f>
        <v>93.09</v>
      </c>
      <c s="10" r="Y1927"/>
      <c s="22" r="AA1927">
        <v>88.33</v>
      </c>
      <c s="22" r="AB1927">
        <v>4.76</v>
      </c>
      <c s="22" r="AC1927">
        <v>1</v>
      </c>
      <c s="22" r="AD1927">
        <v>0.94</v>
      </c>
    </row>
    <row customHeight="1" r="1928" ht="12.0">
      <c s="13" r="A1928">
        <v>41355.25</v>
      </c>
      <c s="16" r="B1928">
        <v>41355.25</v>
      </c>
      <c s="13" r="C1928">
        <f>A1928+TIME(5,0,0)</f>
        <v>41355.4583333333</v>
      </c>
      <c s="17" r="D1928">
        <f>DATE(YEAR(C1928),MONTH(C1928),DAY(C1928))</f>
        <v>41355</v>
      </c>
      <c s="18" r="E1928">
        <f>HOUR(C1928)</f>
        <v>11</v>
      </c>
      <c t="str" s="18" r="F1928">
        <f>CONCATENATE("LMsched:",(H1928*1000))</f>
        <v>LMsched:32000</v>
      </c>
      <c s="11" r="G1928">
        <v>32</v>
      </c>
      <c s="6" r="H1928">
        <v>32</v>
      </c>
      <c s="25" r="I1928">
        <v>0</v>
      </c>
      <c t="str" s="18" r="J1928">
        <f>CONCATENATE("LMbid:",(G1928*1000))</f>
        <v>LMbid:32000</v>
      </c>
      <c t="str" s="18" r="K1928">
        <f>CONCATENATE("LMUnscheduled:",(I1928*1000))</f>
        <v>LMUnscheduled:0</v>
      </c>
      <c t="str" s="18" r="L1928">
        <f>CONCATENATE("LMPlanned:",(N1928*1000))</f>
        <v>LMPlanned:0</v>
      </c>
      <c t="str" s="18" r="M1928">
        <f>CONCATENATE("LMSettled:",(P1928*1000))</f>
        <v>LMSettled:32000</v>
      </c>
      <c s="25" r="N1928">
        <v>0</v>
      </c>
      <c s="24" r="O1928"/>
      <c s="6" r="P1928">
        <v>32</v>
      </c>
      <c s="10" r="Q1928">
        <v>-4</v>
      </c>
      <c s="28" r="R1928">
        <v>-178.32</v>
      </c>
      <c s="28" r="S1928">
        <v>1170.73</v>
      </c>
      <c s="10" r="T1928"/>
      <c s="20" r="U1928">
        <f>X1928*32</f>
        <v>1259.2</v>
      </c>
      <c s="29" r="V1928">
        <f>IF((U1928=0),0,(S1928/U1928))</f>
        <v>0.929741105463786</v>
      </c>
      <c s="28" r="X1928">
        <f>(AA1928+AB1928)*AC1928</f>
        <v>39.35</v>
      </c>
      <c s="10" r="Y1928"/>
      <c s="22" r="AA1928">
        <v>35.99</v>
      </c>
      <c s="22" r="AB1928">
        <v>3.36</v>
      </c>
      <c s="22" r="AC1928">
        <v>1</v>
      </c>
      <c s="22" r="AD1928">
        <v>0.93</v>
      </c>
    </row>
    <row customHeight="1" r="1929" ht="12.0">
      <c s="13" r="A1929">
        <v>41355.2916666667</v>
      </c>
      <c s="16" r="B1929">
        <v>41355.2916666667</v>
      </c>
      <c s="13" r="C1929">
        <f>A1929+TIME(5,0,0)</f>
        <v>41355.5</v>
      </c>
      <c s="17" r="D1929">
        <f>DATE(YEAR(C1929),MONTH(C1929),DAY(C1929))</f>
        <v>41355</v>
      </c>
      <c s="18" r="E1929">
        <f>HOUR(C1929)</f>
        <v>12</v>
      </c>
      <c t="str" s="18" r="F1929">
        <f>CONCATENATE("LMsched:",(H1929*1000))</f>
        <v>LMsched:32000</v>
      </c>
      <c s="11" r="G1929">
        <v>32</v>
      </c>
      <c s="6" r="H1929">
        <v>32</v>
      </c>
      <c s="25" r="I1929">
        <v>0</v>
      </c>
      <c t="str" s="18" r="J1929">
        <f>CONCATENATE("LMbid:",(G1929*1000))</f>
        <v>LMbid:32000</v>
      </c>
      <c t="str" s="18" r="K1929">
        <f>CONCATENATE("LMUnscheduled:",(I1929*1000))</f>
        <v>LMUnscheduled:0</v>
      </c>
      <c t="str" s="18" r="L1929">
        <f>CONCATENATE("LMPlanned:",(N1929*1000))</f>
        <v>LMPlanned:0</v>
      </c>
      <c t="str" s="18" r="M1929">
        <f>CONCATENATE("LMSettled:",(P1929*1000))</f>
        <v>LMSettled:32000</v>
      </c>
      <c s="25" r="N1929">
        <v>0</v>
      </c>
      <c s="24" r="O1929"/>
      <c s="6" r="P1929">
        <v>32</v>
      </c>
      <c s="10" r="Q1929">
        <v>0</v>
      </c>
      <c s="28" r="R1929">
        <v>0</v>
      </c>
      <c s="28" r="S1929">
        <v>9066.62</v>
      </c>
      <c s="10" r="T1929"/>
      <c s="20" r="U1929">
        <f>X1929*32</f>
        <v>9388.16</v>
      </c>
      <c s="29" r="V1929">
        <f>IF((U1929=0),0,(S1929/U1929))</f>
        <v>0.96575047719681</v>
      </c>
      <c s="28" r="X1929">
        <f>(AA1929+AB1929)*AC1929</f>
        <v>293.38</v>
      </c>
      <c s="10" r="Y1929"/>
      <c s="22" r="AA1929">
        <v>289.04</v>
      </c>
      <c s="22" r="AB1929">
        <v>4.34</v>
      </c>
      <c s="22" r="AC1929">
        <v>1</v>
      </c>
      <c s="22" r="AD1929">
        <v>0.97</v>
      </c>
    </row>
    <row customHeight="1" r="1930" ht="12.0">
      <c s="13" r="A1930">
        <v>41355.3333333333</v>
      </c>
      <c s="16" r="B1930">
        <v>41355.3333333333</v>
      </c>
      <c s="13" r="C1930">
        <f>A1930+TIME(5,0,0)</f>
        <v>41355.5416666667</v>
      </c>
      <c s="17" r="D1930">
        <f>DATE(YEAR(C1930),MONTH(C1930),DAY(C1930))</f>
        <v>41355</v>
      </c>
      <c s="18" r="E1930">
        <f>HOUR(C1930)</f>
        <v>13</v>
      </c>
      <c t="str" s="18" r="F1930">
        <f>CONCATENATE("LMsched:",(H1930*1000))</f>
        <v>LMsched:32000</v>
      </c>
      <c s="11" r="G1930">
        <v>32</v>
      </c>
      <c s="6" r="H1930">
        <v>32</v>
      </c>
      <c s="25" r="I1930">
        <v>0</v>
      </c>
      <c t="str" s="18" r="J1930">
        <f>CONCATENATE("LMbid:",(G1930*1000))</f>
        <v>LMbid:32000</v>
      </c>
      <c t="str" s="18" r="K1930">
        <f>CONCATENATE("LMUnscheduled:",(I1930*1000))</f>
        <v>LMUnscheduled:0</v>
      </c>
      <c t="str" s="18" r="L1930">
        <f>CONCATENATE("LMPlanned:",(N1930*1000))</f>
        <v>LMPlanned:0</v>
      </c>
      <c t="str" s="18" r="M1930">
        <f>CONCATENATE("LMSettled:",(P1930*1000))</f>
        <v>LMSettled:32000</v>
      </c>
      <c s="25" r="N1930">
        <v>0</v>
      </c>
      <c s="24" r="O1930"/>
      <c s="6" r="P1930">
        <v>32</v>
      </c>
      <c s="10" r="Q1930">
        <v>0</v>
      </c>
      <c s="28" r="R1930">
        <v>0</v>
      </c>
      <c s="28" r="S1930">
        <v>1884.64</v>
      </c>
      <c s="10" r="T1930"/>
      <c s="20" r="U1930">
        <f>X1930*32</f>
        <v>3089.6</v>
      </c>
      <c s="29" r="V1930">
        <f>IF((U1930=0),0,(S1930/U1930))</f>
        <v>0.609994821336095</v>
      </c>
      <c s="28" r="X1930">
        <f>(AA1930+AB1930)*AC1930</f>
        <v>96.55</v>
      </c>
      <c s="10" r="Y1930"/>
      <c s="22" r="AA1930">
        <v>94.94</v>
      </c>
      <c s="22" r="AB1930">
        <v>1.61</v>
      </c>
      <c s="22" r="AC1930">
        <v>1</v>
      </c>
      <c s="22" r="AD1930">
        <v>0.61</v>
      </c>
    </row>
    <row customHeight="1" r="1931" ht="12.0">
      <c s="13" r="A1931">
        <v>41355.375</v>
      </c>
      <c s="16" r="B1931">
        <v>41355.375</v>
      </c>
      <c s="13" r="C1931">
        <f>A1931+TIME(5,0,0)</f>
        <v>41355.5833333333</v>
      </c>
      <c s="17" r="D1931">
        <f>DATE(YEAR(C1931),MONTH(C1931),DAY(C1931))</f>
        <v>41355</v>
      </c>
      <c s="18" r="E1931">
        <f>HOUR(C1931)</f>
        <v>14</v>
      </c>
      <c t="str" s="18" r="F1931">
        <f>CONCATENATE("LMsched:",(H1931*1000))</f>
        <v>LMsched:32000</v>
      </c>
      <c s="11" r="G1931">
        <v>32</v>
      </c>
      <c s="6" r="H1931">
        <v>32</v>
      </c>
      <c s="25" r="I1931">
        <v>0</v>
      </c>
      <c t="str" s="18" r="J1931">
        <f>CONCATENATE("LMbid:",(G1931*1000))</f>
        <v>LMbid:32000</v>
      </c>
      <c t="str" s="18" r="K1931">
        <f>CONCATENATE("LMUnscheduled:",(I1931*1000))</f>
        <v>LMUnscheduled:0</v>
      </c>
      <c t="str" s="18" r="L1931">
        <f>CONCATENATE("LMPlanned:",(N1931*1000))</f>
        <v>LMPlanned:0</v>
      </c>
      <c t="str" s="18" r="M1931">
        <f>CONCATENATE("LMSettled:",(P1931*1000))</f>
        <v>LMSettled:32000</v>
      </c>
      <c s="25" r="N1931">
        <v>0</v>
      </c>
      <c s="24" r="O1931"/>
      <c s="6" r="P1931">
        <v>32</v>
      </c>
      <c s="10" r="Q1931">
        <v>-1</v>
      </c>
      <c s="28" r="R1931">
        <v>-43.31</v>
      </c>
      <c s="28" r="S1931">
        <v>1191.09</v>
      </c>
      <c s="10" r="T1931"/>
      <c s="20" r="U1931">
        <f>X1931*32</f>
        <v>1558.72</v>
      </c>
      <c s="29" r="V1931">
        <f>IF((U1931=0),0,(S1931/U1931))</f>
        <v>0.764146222541572</v>
      </c>
      <c s="28" r="X1931">
        <f>(AA1931+AB1931)*AC1931</f>
        <v>48.71</v>
      </c>
      <c s="10" r="Y1931"/>
      <c s="22" r="AA1931">
        <v>46.74</v>
      </c>
      <c s="22" r="AB1931">
        <v>1.97</v>
      </c>
      <c s="22" r="AC1931">
        <v>1</v>
      </c>
      <c s="22" r="AD1931">
        <v>0.76</v>
      </c>
    </row>
    <row customHeight="1" r="1932" ht="12.0">
      <c s="13" r="A1932">
        <v>41355.4166666667</v>
      </c>
      <c s="16" r="B1932">
        <v>41355.4166666667</v>
      </c>
      <c s="13" r="C1932">
        <f>A1932+TIME(5,0,0)</f>
        <v>41355.625</v>
      </c>
      <c s="17" r="D1932">
        <f>DATE(YEAR(C1932),MONTH(C1932),DAY(C1932))</f>
        <v>41355</v>
      </c>
      <c s="18" r="E1932">
        <f>HOUR(C1932)</f>
        <v>15</v>
      </c>
      <c t="str" s="18" r="F1932">
        <f>CONCATENATE("LMsched:",(H1932*1000))</f>
        <v>LMsched:32000</v>
      </c>
      <c s="11" r="G1932">
        <v>32</v>
      </c>
      <c s="6" r="H1932">
        <v>32</v>
      </c>
      <c s="25" r="I1932">
        <v>0</v>
      </c>
      <c t="str" s="18" r="J1932">
        <f>CONCATENATE("LMbid:",(G1932*1000))</f>
        <v>LMbid:32000</v>
      </c>
      <c t="str" s="18" r="K1932">
        <f>CONCATENATE("LMUnscheduled:",(I1932*1000))</f>
        <v>LMUnscheduled:0</v>
      </c>
      <c t="str" s="18" r="L1932">
        <f>CONCATENATE("LMPlanned:",(N1932*1000))</f>
        <v>LMPlanned:0</v>
      </c>
      <c t="str" s="18" r="M1932">
        <f>CONCATENATE("LMSettled:",(P1932*1000))</f>
        <v>LMSettled:32000</v>
      </c>
      <c s="25" r="N1932">
        <v>0</v>
      </c>
      <c s="24" r="O1932"/>
      <c s="6" r="P1932">
        <v>32</v>
      </c>
      <c s="10" r="Q1932">
        <v>1</v>
      </c>
      <c s="28" r="R1932">
        <v>40.97</v>
      </c>
      <c s="28" r="S1932">
        <v>656.88</v>
      </c>
      <c s="10" r="T1932"/>
      <c s="20" r="U1932">
        <f>X1932*32</f>
        <v>696.32</v>
      </c>
      <c s="29" r="V1932">
        <f>IF((U1932=0),0,(S1932/U1932))</f>
        <v>0.943359375</v>
      </c>
      <c s="28" r="X1932">
        <f>(AA1932+AB1932)*AC1932</f>
        <v>21.76</v>
      </c>
      <c s="10" r="Y1932"/>
      <c s="22" r="AA1932">
        <v>18.38</v>
      </c>
      <c s="22" r="AB1932">
        <v>3.38</v>
      </c>
      <c s="22" r="AC1932">
        <v>1</v>
      </c>
      <c s="22" r="AD1932">
        <v>0.94</v>
      </c>
    </row>
    <row customHeight="1" r="1933" ht="12.0">
      <c s="13" r="A1933">
        <v>41355.4583333333</v>
      </c>
      <c s="16" r="B1933">
        <v>41355.4583333333</v>
      </c>
      <c s="13" r="C1933">
        <f>A1933+TIME(5,0,0)</f>
        <v>41355.6666666667</v>
      </c>
      <c s="17" r="D1933">
        <f>DATE(YEAR(C1933),MONTH(C1933),DAY(C1933))</f>
        <v>41355</v>
      </c>
      <c s="18" r="E1933">
        <f>HOUR(C1933)</f>
        <v>16</v>
      </c>
      <c t="str" s="18" r="F1933">
        <f>CONCATENATE("LMsched:",(H1933*1000))</f>
        <v>LMsched:32000</v>
      </c>
      <c s="11" r="G1933">
        <v>32</v>
      </c>
      <c s="6" r="H1933">
        <v>32</v>
      </c>
      <c s="25" r="I1933">
        <v>0</v>
      </c>
      <c t="str" s="18" r="J1933">
        <f>CONCATENATE("LMbid:",(G1933*1000))</f>
        <v>LMbid:32000</v>
      </c>
      <c t="str" s="18" r="K1933">
        <f>CONCATENATE("LMUnscheduled:",(I1933*1000))</f>
        <v>LMUnscheduled:0</v>
      </c>
      <c t="str" s="18" r="L1933">
        <f>CONCATENATE("LMPlanned:",(N1933*1000))</f>
        <v>LMPlanned:0</v>
      </c>
      <c t="str" s="18" r="M1933">
        <f>CONCATENATE("LMSettled:",(P1933*1000))</f>
        <v>LMSettled:32000</v>
      </c>
      <c s="25" r="N1933">
        <v>0</v>
      </c>
      <c s="24" r="O1933"/>
      <c s="6" r="P1933">
        <v>32</v>
      </c>
      <c s="10" r="Q1933">
        <v>-4</v>
      </c>
      <c s="28" r="R1933">
        <v>-337.08</v>
      </c>
      <c s="28" r="S1933">
        <v>3177.38</v>
      </c>
      <c s="10" r="T1933"/>
      <c s="20" r="U1933">
        <f>X1933*32</f>
        <v>3623.68</v>
      </c>
      <c s="29" r="V1933">
        <f>IF((U1933=0),0,(S1933/U1933))</f>
        <v>0.876837910632285</v>
      </c>
      <c s="28" r="X1933">
        <f>(AA1933+AB1933)*AC1933</f>
        <v>113.24</v>
      </c>
      <c s="10" r="Y1933"/>
      <c s="22" r="AA1933">
        <v>109.76</v>
      </c>
      <c s="22" r="AB1933">
        <v>3.48</v>
      </c>
      <c s="22" r="AC1933">
        <v>1</v>
      </c>
      <c s="22" r="AD1933">
        <v>0.88</v>
      </c>
    </row>
    <row customHeight="1" r="1934" ht="12.0">
      <c s="13" r="A1934">
        <v>41355.5</v>
      </c>
      <c s="16" r="B1934">
        <v>41355.5</v>
      </c>
      <c s="13" r="C1934">
        <f>A1934+TIME(5,0,0)</f>
        <v>41355.7083333333</v>
      </c>
      <c s="17" r="D1934">
        <f>DATE(YEAR(C1934),MONTH(C1934),DAY(C1934))</f>
        <v>41355</v>
      </c>
      <c s="18" r="E1934">
        <f>HOUR(C1934)</f>
        <v>17</v>
      </c>
      <c t="str" s="18" r="F1934">
        <f>CONCATENATE("LMsched:",(H1934*1000))</f>
        <v>LMsched:32000</v>
      </c>
      <c s="11" r="G1934">
        <v>32</v>
      </c>
      <c s="6" r="H1934">
        <v>32</v>
      </c>
      <c s="25" r="I1934">
        <v>0</v>
      </c>
      <c t="str" s="18" r="J1934">
        <f>CONCATENATE("LMbid:",(G1934*1000))</f>
        <v>LMbid:32000</v>
      </c>
      <c t="str" s="18" r="K1934">
        <f>CONCATENATE("LMUnscheduled:",(I1934*1000))</f>
        <v>LMUnscheduled:0</v>
      </c>
      <c t="str" s="18" r="L1934">
        <f>CONCATENATE("LMPlanned:",(N1934*1000))</f>
        <v>LMPlanned:0</v>
      </c>
      <c t="str" s="18" r="M1934">
        <f>CONCATENATE("LMSettled:",(P1934*1000))</f>
        <v>LMSettled:32000</v>
      </c>
      <c s="25" r="N1934">
        <v>0</v>
      </c>
      <c s="24" r="O1934"/>
      <c s="6" r="P1934">
        <v>32</v>
      </c>
      <c s="10" r="Q1934">
        <v>0</v>
      </c>
      <c s="28" r="R1934">
        <v>0</v>
      </c>
      <c s="28" r="S1934">
        <v>1062.03</v>
      </c>
      <c s="10" r="T1934"/>
      <c s="20" r="U1934">
        <f>X1934*32</f>
        <v>1089.92</v>
      </c>
      <c s="29" r="V1934">
        <f>IF((U1934=0),0,(S1934/U1934))</f>
        <v>0.974410965942454</v>
      </c>
      <c s="28" r="X1934">
        <f>(AA1934+AB1934)*AC1934</f>
        <v>34.06</v>
      </c>
      <c s="10" r="Y1934"/>
      <c s="22" r="AA1934">
        <v>29.96</v>
      </c>
      <c s="22" r="AB1934">
        <v>4.1</v>
      </c>
      <c s="22" r="AC1934">
        <v>1</v>
      </c>
      <c s="22" r="AD1934">
        <v>0.97</v>
      </c>
    </row>
    <row customHeight="1" r="1935" ht="12.0">
      <c s="13" r="A1935">
        <v>41355.5416666667</v>
      </c>
      <c s="16" r="B1935">
        <v>41355.5416666667</v>
      </c>
      <c s="13" r="C1935">
        <f>A1935+TIME(5,0,0)</f>
        <v>41355.75</v>
      </c>
      <c s="17" r="D1935">
        <f>DATE(YEAR(C1935),MONTH(C1935),DAY(C1935))</f>
        <v>41355</v>
      </c>
      <c s="18" r="E1935">
        <f>HOUR(C1935)</f>
        <v>18</v>
      </c>
      <c t="str" s="18" r="F1935">
        <f>CONCATENATE("LMsched:",(H1935*1000))</f>
        <v>LMsched:32000</v>
      </c>
      <c s="11" r="G1935">
        <v>32</v>
      </c>
      <c s="6" r="H1935">
        <v>32</v>
      </c>
      <c s="25" r="I1935">
        <v>0</v>
      </c>
      <c t="str" s="18" r="J1935">
        <f>CONCATENATE("LMbid:",(G1935*1000))</f>
        <v>LMbid:32000</v>
      </c>
      <c t="str" s="18" r="K1935">
        <f>CONCATENATE("LMUnscheduled:",(I1935*1000))</f>
        <v>LMUnscheduled:0</v>
      </c>
      <c t="str" s="18" r="L1935">
        <f>CONCATENATE("LMPlanned:",(N1935*1000))</f>
        <v>LMPlanned:0</v>
      </c>
      <c t="str" s="18" r="M1935">
        <f>CONCATENATE("LMSettled:",(P1935*1000))</f>
        <v>LMSettled:32000</v>
      </c>
      <c s="25" r="N1935">
        <v>0</v>
      </c>
      <c s="24" r="O1935"/>
      <c s="6" r="P1935">
        <v>32</v>
      </c>
      <c s="10" r="Q1935">
        <v>-1</v>
      </c>
      <c s="28" r="R1935">
        <v>-56.2</v>
      </c>
      <c s="28" r="S1935">
        <v>1747.22</v>
      </c>
      <c s="10" r="T1935"/>
      <c s="20" r="U1935">
        <f>X1935*32</f>
        <v>1812.8</v>
      </c>
      <c s="29" r="V1935">
        <f>IF((U1935=0),0,(S1935/U1935))</f>
        <v>0.963823918799647</v>
      </c>
      <c s="28" r="X1935">
        <f>(AA1935+AB1935)*AC1935</f>
        <v>56.65</v>
      </c>
      <c s="10" r="Y1935"/>
      <c s="22" r="AA1935">
        <v>51.76</v>
      </c>
      <c s="22" r="AB1935">
        <v>4.89</v>
      </c>
      <c s="22" r="AC1935">
        <v>1</v>
      </c>
      <c s="22" r="AD1935">
        <v>0.96</v>
      </c>
    </row>
    <row customHeight="1" r="1936" ht="12.0">
      <c s="13" r="A1936">
        <v>41355.5833333333</v>
      </c>
      <c s="16" r="B1936">
        <v>41355.5833333333</v>
      </c>
      <c s="13" r="C1936">
        <f>A1936+TIME(5,0,0)</f>
        <v>41355.7916666667</v>
      </c>
      <c s="17" r="D1936">
        <f>DATE(YEAR(C1936),MONTH(C1936),DAY(C1936))</f>
        <v>41355</v>
      </c>
      <c s="18" r="E1936">
        <f>HOUR(C1936)</f>
        <v>19</v>
      </c>
      <c t="str" s="18" r="F1936">
        <f>CONCATENATE("LMsched:",(H1936*1000))</f>
        <v>LMsched:32000</v>
      </c>
      <c s="11" r="G1936">
        <v>32</v>
      </c>
      <c s="6" r="H1936">
        <v>32</v>
      </c>
      <c s="25" r="I1936">
        <v>0</v>
      </c>
      <c t="str" s="18" r="J1936">
        <f>CONCATENATE("LMbid:",(G1936*1000))</f>
        <v>LMbid:32000</v>
      </c>
      <c t="str" s="18" r="K1936">
        <f>CONCATENATE("LMUnscheduled:",(I1936*1000))</f>
        <v>LMUnscheduled:0</v>
      </c>
      <c t="str" s="18" r="L1936">
        <f>CONCATENATE("LMPlanned:",(N1936*1000))</f>
        <v>LMPlanned:0</v>
      </c>
      <c t="str" s="18" r="M1936">
        <f>CONCATENATE("LMSettled:",(P1936*1000))</f>
        <v>LMSettled:32000</v>
      </c>
      <c s="25" r="N1936">
        <v>0</v>
      </c>
      <c s="24" r="O1936"/>
      <c s="6" r="P1936">
        <v>32</v>
      </c>
      <c s="10" r="Q1936">
        <v>-1</v>
      </c>
      <c s="28" r="R1936">
        <v>-43.38</v>
      </c>
      <c s="28" r="S1936">
        <v>1266.12</v>
      </c>
      <c s="10" r="T1936"/>
      <c s="20" r="U1936">
        <f>X1936*32</f>
        <v>1299.52</v>
      </c>
      <c s="29" r="V1936">
        <f>IF((U1936=0),0,(S1936/U1936))</f>
        <v>0.974298202413199</v>
      </c>
      <c s="28" r="X1936">
        <f>(AA1936+AB1936)*AC1936</f>
        <v>40.61</v>
      </c>
      <c s="10" r="Y1936"/>
      <c s="22" r="AA1936">
        <v>33.55</v>
      </c>
      <c s="22" r="AB1936">
        <v>7.06</v>
      </c>
      <c s="22" r="AC1936">
        <v>1</v>
      </c>
      <c s="22" r="AD1936">
        <v>0.97</v>
      </c>
    </row>
    <row customHeight="1" r="1937" ht="12.0">
      <c s="13" r="A1937">
        <v>41355.625</v>
      </c>
      <c s="16" r="B1937">
        <v>41355.625</v>
      </c>
      <c s="13" r="C1937">
        <f>A1937+TIME(5,0,0)</f>
        <v>41355.8333333333</v>
      </c>
      <c s="17" r="D1937">
        <f>DATE(YEAR(C1937),MONTH(C1937),DAY(C1937))</f>
        <v>41355</v>
      </c>
      <c s="18" r="E1937">
        <f>HOUR(C1937)</f>
        <v>20</v>
      </c>
      <c t="str" s="18" r="F1937">
        <f>CONCATENATE("LMsched:",(H1937*1000))</f>
        <v>LMsched:32000</v>
      </c>
      <c s="11" r="G1937">
        <v>32</v>
      </c>
      <c s="6" r="H1937">
        <v>32</v>
      </c>
      <c s="25" r="I1937">
        <v>0</v>
      </c>
      <c t="str" s="18" r="J1937">
        <f>CONCATENATE("LMbid:",(G1937*1000))</f>
        <v>LMbid:32000</v>
      </c>
      <c t="str" s="18" r="K1937">
        <f>CONCATENATE("LMUnscheduled:",(I1937*1000))</f>
        <v>LMUnscheduled:0</v>
      </c>
      <c t="str" s="18" r="L1937">
        <f>CONCATENATE("LMPlanned:",(N1937*1000))</f>
        <v>LMPlanned:0</v>
      </c>
      <c t="str" s="18" r="M1937">
        <f>CONCATENATE("LMSettled:",(P1937*1000))</f>
        <v>LMSettled:32000</v>
      </c>
      <c s="25" r="N1937">
        <v>0</v>
      </c>
      <c s="24" r="O1937"/>
      <c s="6" r="P1937">
        <v>32</v>
      </c>
      <c s="10" r="Q1937">
        <v>-2</v>
      </c>
      <c s="28" r="R1937">
        <v>-77.66</v>
      </c>
      <c s="28" r="S1937">
        <v>894.15</v>
      </c>
      <c s="10" r="T1937"/>
      <c s="20" r="U1937">
        <f>X1937*32</f>
        <v>922.24</v>
      </c>
      <c s="29" r="V1937">
        <f>IF((U1937=0),0,(S1937/U1937))</f>
        <v>0.969541551006246</v>
      </c>
      <c s="28" r="X1937">
        <f>(AA1937+AB1937)*AC1937</f>
        <v>28.82</v>
      </c>
      <c s="10" r="Y1937"/>
      <c s="22" r="AA1937">
        <v>24.98</v>
      </c>
      <c s="22" r="AB1937">
        <v>3.84</v>
      </c>
      <c s="22" r="AC1937">
        <v>1</v>
      </c>
      <c s="22" r="AD1937">
        <v>0.97</v>
      </c>
    </row>
    <row customHeight="1" r="1938" ht="12.0">
      <c s="13" r="A1938">
        <v>41355.6666666667</v>
      </c>
      <c s="16" r="B1938">
        <v>41355.6666666667</v>
      </c>
      <c s="13" r="C1938">
        <f>A1938+TIME(5,0,0)</f>
        <v>41355.875</v>
      </c>
      <c s="17" r="D1938">
        <f>DATE(YEAR(C1938),MONTH(C1938),DAY(C1938))</f>
        <v>41355</v>
      </c>
      <c s="18" r="E1938">
        <f>HOUR(C1938)</f>
        <v>21</v>
      </c>
      <c t="str" s="18" r="F1938">
        <f>CONCATENATE("LMsched:",(H1938*1000))</f>
        <v>LMsched:32000</v>
      </c>
      <c s="11" r="G1938">
        <v>32</v>
      </c>
      <c s="6" r="H1938">
        <v>32</v>
      </c>
      <c s="25" r="I1938">
        <v>0</v>
      </c>
      <c t="str" s="18" r="J1938">
        <f>CONCATENATE("LMbid:",(G1938*1000))</f>
        <v>LMbid:32000</v>
      </c>
      <c t="str" s="18" r="K1938">
        <f>CONCATENATE("LMUnscheduled:",(I1938*1000))</f>
        <v>LMUnscheduled:0</v>
      </c>
      <c t="str" s="18" r="L1938">
        <f>CONCATENATE("LMPlanned:",(N1938*1000))</f>
        <v>LMPlanned:0</v>
      </c>
      <c t="str" s="18" r="M1938">
        <f>CONCATENATE("LMSettled:",(P1938*1000))</f>
        <v>LMSettled:32000</v>
      </c>
      <c s="25" r="N1938">
        <v>0</v>
      </c>
      <c s="24" r="O1938"/>
      <c s="6" r="P1938">
        <v>32</v>
      </c>
      <c s="10" r="Q1938">
        <v>-1</v>
      </c>
      <c s="28" r="R1938">
        <v>-34.64</v>
      </c>
      <c s="28" r="S1938">
        <v>1207.44</v>
      </c>
      <c s="10" r="T1938"/>
      <c s="20" r="U1938">
        <f>X1938*32</f>
        <v>1259.2</v>
      </c>
      <c s="29" r="V1938">
        <f>IF((U1938=0),0,(S1938/U1938))</f>
        <v>0.958894536213469</v>
      </c>
      <c s="28" r="X1938">
        <f>(AA1938+AB1938)*AC1938</f>
        <v>39.35</v>
      </c>
      <c s="10" r="Y1938"/>
      <c s="22" r="AA1938">
        <v>35.99</v>
      </c>
      <c s="22" r="AB1938">
        <v>3.36</v>
      </c>
      <c s="22" r="AC1938">
        <v>1</v>
      </c>
      <c s="22" r="AD1938">
        <v>0.96</v>
      </c>
    </row>
    <row customHeight="1" r="1939" ht="12.0">
      <c s="13" r="A1939">
        <v>41355.7083333333</v>
      </c>
      <c s="16" r="B1939">
        <v>41355.7083333333</v>
      </c>
      <c s="13" r="C1939">
        <f>A1939+TIME(5,0,0)</f>
        <v>41355.9166666667</v>
      </c>
      <c s="17" r="D1939">
        <f>DATE(YEAR(C1939),MONTH(C1939),DAY(C1939))</f>
        <v>41355</v>
      </c>
      <c s="18" r="E1939">
        <f>HOUR(C1939)</f>
        <v>22</v>
      </c>
      <c t="str" s="18" r="F1939">
        <f>CONCATENATE("LMsched:",(H1939*1000))</f>
        <v>LMsched:32000</v>
      </c>
      <c s="11" r="G1939">
        <v>32</v>
      </c>
      <c s="6" r="H1939">
        <v>32</v>
      </c>
      <c s="25" r="I1939">
        <v>0</v>
      </c>
      <c t="str" s="18" r="J1939">
        <f>CONCATENATE("LMbid:",(G1939*1000))</f>
        <v>LMbid:32000</v>
      </c>
      <c t="str" s="18" r="K1939">
        <f>CONCATENATE("LMUnscheduled:",(I1939*1000))</f>
        <v>LMUnscheduled:0</v>
      </c>
      <c t="str" s="18" r="L1939">
        <f>CONCATENATE("LMPlanned:",(N1939*1000))</f>
        <v>LMPlanned:0</v>
      </c>
      <c t="str" s="18" r="M1939">
        <f>CONCATENATE("LMSettled:",(P1939*1000))</f>
        <v>LMSettled:32000</v>
      </c>
      <c s="25" r="N1939">
        <v>0</v>
      </c>
      <c s="24" r="O1939"/>
      <c s="6" r="P1939">
        <v>32</v>
      </c>
      <c s="10" r="Q1939">
        <v>0</v>
      </c>
      <c s="28" r="R1939">
        <v>0</v>
      </c>
      <c s="28" r="S1939">
        <v>968.93</v>
      </c>
      <c s="10" r="T1939"/>
      <c s="20" r="U1939">
        <f>X1939*32</f>
        <v>993.6</v>
      </c>
      <c s="29" r="V1939">
        <f>IF((U1939=0),0,(S1939/U1939))</f>
        <v>0.975171095008052</v>
      </c>
      <c s="28" r="X1939">
        <f>(AA1939+AB1939)*AC1939</f>
        <v>31.05</v>
      </c>
      <c s="10" r="Y1939"/>
      <c s="22" r="AA1939">
        <v>28.29</v>
      </c>
      <c s="22" r="AB1939">
        <v>2.76</v>
      </c>
      <c s="22" r="AC1939">
        <v>1</v>
      </c>
      <c s="22" r="AD1939">
        <v>0.98</v>
      </c>
    </row>
    <row customHeight="1" r="1940" ht="12.0">
      <c s="13" r="A1940">
        <v>41355.75</v>
      </c>
      <c s="16" r="B1940">
        <v>41355.75</v>
      </c>
      <c s="13" r="C1940">
        <f>A1940+TIME(5,0,0)</f>
        <v>41355.9583333333</v>
      </c>
      <c s="17" r="D1940">
        <f>DATE(YEAR(C1940),MONTH(C1940),DAY(C1940))</f>
        <v>41355</v>
      </c>
      <c s="18" r="E1940">
        <f>HOUR(C1940)</f>
        <v>23</v>
      </c>
      <c t="str" s="18" r="F1940">
        <f>CONCATENATE("LMsched:",(H1940*1000))</f>
        <v>LMsched:32000</v>
      </c>
      <c s="11" r="G1940">
        <v>32</v>
      </c>
      <c s="6" r="H1940">
        <v>32</v>
      </c>
      <c s="25" r="I1940">
        <v>0</v>
      </c>
      <c t="str" s="18" r="J1940">
        <f>CONCATENATE("LMbid:",(G1940*1000))</f>
        <v>LMbid:32000</v>
      </c>
      <c t="str" s="18" r="K1940">
        <f>CONCATENATE("LMUnscheduled:",(I1940*1000))</f>
        <v>LMUnscheduled:0</v>
      </c>
      <c t="str" s="18" r="L1940">
        <f>CONCATENATE("LMPlanned:",(N1940*1000))</f>
        <v>LMPlanned:0</v>
      </c>
      <c t="str" s="18" r="M1940">
        <f>CONCATENATE("LMSettled:",(P1940*1000))</f>
        <v>LMSettled:32000</v>
      </c>
      <c s="25" r="N1940">
        <v>0</v>
      </c>
      <c s="24" r="O1940"/>
      <c s="6" r="P1940">
        <v>32</v>
      </c>
      <c s="10" r="Q1940">
        <v>-2</v>
      </c>
      <c s="28" r="R1940">
        <v>-65.22</v>
      </c>
      <c s="28" r="S1940">
        <v>559.64</v>
      </c>
      <c s="10" r="T1940"/>
      <c s="20" r="U1940">
        <f>X1940*32</f>
        <v>572.16</v>
      </c>
      <c s="29" r="V1940">
        <f>IF((U1940=0),0,(S1940/U1940))</f>
        <v>0.978118008948546</v>
      </c>
      <c s="28" r="X1940">
        <f>(AA1940+AB1940)*AC1940</f>
        <v>17.88</v>
      </c>
      <c s="10" r="Y1940"/>
      <c s="22" r="AA1940">
        <v>14.97</v>
      </c>
      <c s="22" r="AB1940">
        <v>2.91</v>
      </c>
      <c s="22" r="AC1940">
        <v>1</v>
      </c>
      <c s="22" r="AD1940">
        <v>0.98</v>
      </c>
    </row>
    <row customHeight="1" r="1941" ht="12.0">
      <c s="13" r="A1941">
        <v>41355.7916666667</v>
      </c>
      <c s="16" r="B1941">
        <v>41355.7916666667</v>
      </c>
      <c s="13" r="C1941">
        <f>A1941+TIME(5,0,0)</f>
        <v>41356</v>
      </c>
      <c s="17" r="D1941">
        <f>DATE(YEAR(C1941),MONTH(C1941),DAY(C1941))</f>
        <v>41356</v>
      </c>
      <c s="18" r="E1941">
        <f>HOUR(C1941)</f>
        <v>0</v>
      </c>
      <c t="str" s="18" r="F1941">
        <f>CONCATENATE("LMsched:",(H1941*1000))</f>
        <v>LMsched:32000</v>
      </c>
      <c s="11" r="G1941">
        <v>32</v>
      </c>
      <c s="6" r="H1941">
        <v>32</v>
      </c>
      <c s="25" r="I1941">
        <v>0</v>
      </c>
      <c t="str" s="18" r="J1941">
        <f>CONCATENATE("LMbid:",(G1941*1000))</f>
        <v>LMbid:32000</v>
      </c>
      <c t="str" s="18" r="K1941">
        <f>CONCATENATE("LMUnscheduled:",(I1941*1000))</f>
        <v>LMUnscheduled:0</v>
      </c>
      <c t="str" s="18" r="L1941">
        <f>CONCATENATE("LMPlanned:",(N1941*1000))</f>
        <v>LMPlanned:0</v>
      </c>
      <c t="str" s="18" r="M1941">
        <f>CONCATENATE("LMSettled:",(P1941*1000))</f>
        <v>LMSettled:32000</v>
      </c>
      <c s="25" r="N1941">
        <v>0</v>
      </c>
      <c s="24" r="O1941"/>
      <c s="6" r="P1941">
        <v>32</v>
      </c>
      <c s="10" r="Q1941">
        <v>-1</v>
      </c>
      <c s="28" r="R1941">
        <v>-31.3</v>
      </c>
      <c s="28" r="S1941">
        <v>704.8</v>
      </c>
      <c s="10" r="T1941"/>
      <c s="20" r="U1941">
        <f>X1941*32</f>
        <v>731.52</v>
      </c>
      <c s="29" r="V1941">
        <f>IF((U1941=0),0,(S1941/U1941))</f>
        <v>0.96347331583552</v>
      </c>
      <c s="28" r="X1941">
        <f>(AA1941+AB1941)*AC1941</f>
        <v>22.86</v>
      </c>
      <c s="10" r="Y1941"/>
      <c s="22" r="AA1941">
        <v>19.67</v>
      </c>
      <c s="22" r="AB1941">
        <v>3.19</v>
      </c>
      <c s="22" r="AC1941">
        <v>1</v>
      </c>
      <c s="22" r="AD1941">
        <v>0.96</v>
      </c>
    </row>
    <row customHeight="1" r="1942" ht="12.0">
      <c s="13" r="A1942">
        <v>41355.8333333333</v>
      </c>
      <c s="16" r="B1942">
        <v>41355.8333333333</v>
      </c>
      <c s="13" r="C1942">
        <f>A1942+TIME(5,0,0)</f>
        <v>41356.0416666667</v>
      </c>
      <c s="17" r="D1942">
        <f>DATE(YEAR(C1942),MONTH(C1942),DAY(C1942))</f>
        <v>41356</v>
      </c>
      <c s="18" r="E1942">
        <f>HOUR(C1942)</f>
        <v>1</v>
      </c>
      <c t="str" s="18" r="F1942">
        <f>CONCATENATE("LMsched:",(H1942*1000))</f>
        <v>LMsched:32000</v>
      </c>
      <c s="11" r="G1942">
        <v>32</v>
      </c>
      <c s="6" r="H1942">
        <v>32</v>
      </c>
      <c s="25" r="I1942">
        <v>0</v>
      </c>
      <c t="str" s="18" r="J1942">
        <f>CONCATENATE("LMbid:",(G1942*1000))</f>
        <v>LMbid:32000</v>
      </c>
      <c t="str" s="18" r="K1942">
        <f>CONCATENATE("LMUnscheduled:",(I1942*1000))</f>
        <v>LMUnscheduled:0</v>
      </c>
      <c t="str" s="18" r="L1942">
        <f>CONCATENATE("LMPlanned:",(N1942*1000))</f>
        <v>LMPlanned:0</v>
      </c>
      <c t="str" s="18" r="M1942">
        <f>CONCATENATE("LMSettled:",(P1942*1000))</f>
        <v>LMSettled:32000</v>
      </c>
      <c s="25" r="N1942">
        <v>0</v>
      </c>
      <c s="24" r="O1942"/>
      <c s="6" r="P1942">
        <v>32</v>
      </c>
      <c s="10" r="Q1942">
        <v>-1</v>
      </c>
      <c s="28" r="R1942">
        <v>-38.07</v>
      </c>
      <c s="28" r="S1942">
        <v>666.98</v>
      </c>
      <c s="10" r="T1942"/>
      <c s="20" r="U1942">
        <f>X1942*32</f>
        <v>679.68</v>
      </c>
      <c s="29" r="V1942">
        <f>IF((U1942=0),0,(S1942/U1942))</f>
        <v>0.981314736346516</v>
      </c>
      <c s="28" r="X1942">
        <f>(AA1942+AB1942)*AC1942</f>
        <v>21.24</v>
      </c>
      <c s="10" r="Y1942"/>
      <c s="22" r="AA1942">
        <v>17.84</v>
      </c>
      <c s="22" r="AB1942">
        <v>3.4</v>
      </c>
      <c s="22" r="AC1942">
        <v>1</v>
      </c>
      <c s="22" r="AD1942">
        <v>0.98</v>
      </c>
    </row>
    <row customHeight="1" r="1943" ht="12.0">
      <c s="13" r="A1943">
        <v>41355.875</v>
      </c>
      <c s="16" r="B1943">
        <v>41355.875</v>
      </c>
      <c s="13" r="C1943">
        <f>A1943+TIME(5,0,0)</f>
        <v>41356.0833333333</v>
      </c>
      <c s="17" r="D1943">
        <f>DATE(YEAR(C1943),MONTH(C1943),DAY(C1943))</f>
        <v>41356</v>
      </c>
      <c s="18" r="E1943">
        <f>HOUR(C1943)</f>
        <v>2</v>
      </c>
      <c t="str" s="18" r="F1943">
        <f>CONCATENATE("LMsched:",(H1943*1000))</f>
        <v>LMsched:32000</v>
      </c>
      <c s="11" r="G1943">
        <v>32</v>
      </c>
      <c s="6" r="H1943">
        <v>32</v>
      </c>
      <c s="25" r="I1943">
        <v>0</v>
      </c>
      <c t="str" s="18" r="J1943">
        <f>CONCATENATE("LMbid:",(G1943*1000))</f>
        <v>LMbid:32000</v>
      </c>
      <c t="str" s="18" r="K1943">
        <f>CONCATENATE("LMUnscheduled:",(I1943*1000))</f>
        <v>LMUnscheduled:0</v>
      </c>
      <c t="str" s="18" r="L1943">
        <f>CONCATENATE("LMPlanned:",(N1943*1000))</f>
        <v>LMPlanned:0</v>
      </c>
      <c t="str" s="18" r="M1943">
        <f>CONCATENATE("LMSettled:",(P1943*1000))</f>
        <v>LMSettled:32000</v>
      </c>
      <c s="25" r="N1943">
        <v>0</v>
      </c>
      <c s="24" r="O1943"/>
      <c s="6" r="P1943">
        <v>32</v>
      </c>
      <c s="10" r="Q1943">
        <v>-1</v>
      </c>
      <c s="28" r="R1943">
        <v>-37.28</v>
      </c>
      <c s="28" r="S1943">
        <v>681.86</v>
      </c>
      <c s="10" r="T1943"/>
      <c s="20" r="U1943">
        <f>X1943*32</f>
        <v>728.64</v>
      </c>
      <c s="29" r="V1943">
        <f>IF((U1943=0),0,(S1943/U1943))</f>
        <v>0.935798199385156</v>
      </c>
      <c s="28" r="X1943">
        <f>(AA1943+AB1943)*AC1943</f>
        <v>22.77</v>
      </c>
      <c s="10" r="Y1943"/>
      <c s="22" r="AA1943">
        <v>21.34</v>
      </c>
      <c s="22" r="AB1943">
        <v>1.43</v>
      </c>
      <c s="22" r="AC1943">
        <v>1</v>
      </c>
      <c s="22" r="AD1943">
        <v>0.94</v>
      </c>
    </row>
    <row customHeight="1" r="1944" ht="12.0">
      <c s="13" r="A1944">
        <v>41355.9166666667</v>
      </c>
      <c s="16" r="B1944">
        <v>41355.9166666667</v>
      </c>
      <c s="13" r="C1944">
        <f>A1944+TIME(5,0,0)</f>
        <v>41356.125</v>
      </c>
      <c s="17" r="D1944">
        <f>DATE(YEAR(C1944),MONTH(C1944),DAY(C1944))</f>
        <v>41356</v>
      </c>
      <c s="18" r="E1944">
        <f>HOUR(C1944)</f>
        <v>3</v>
      </c>
      <c t="str" s="18" r="F1944">
        <f>CONCATENATE("LMsched:",(H1944*1000))</f>
        <v>LMsched:32000</v>
      </c>
      <c s="11" r="G1944">
        <v>32</v>
      </c>
      <c s="6" r="H1944">
        <v>32</v>
      </c>
      <c s="25" r="I1944">
        <v>0</v>
      </c>
      <c t="str" s="18" r="J1944">
        <f>CONCATENATE("LMbid:",(G1944*1000))</f>
        <v>LMbid:32000</v>
      </c>
      <c t="str" s="18" r="K1944">
        <f>CONCATENATE("LMUnscheduled:",(I1944*1000))</f>
        <v>LMUnscheduled:0</v>
      </c>
      <c t="str" s="18" r="L1944">
        <f>CONCATENATE("LMPlanned:",(N1944*1000))</f>
        <v>LMPlanned:0</v>
      </c>
      <c t="str" s="18" r="M1944">
        <f>CONCATENATE("LMSettled:",(P1944*1000))</f>
        <v>LMSettled:32000</v>
      </c>
      <c s="25" r="N1944">
        <v>0</v>
      </c>
      <c s="24" r="O1944"/>
      <c s="6" r="P1944">
        <v>32</v>
      </c>
      <c s="10" r="Q1944">
        <v>-2</v>
      </c>
      <c s="28" r="R1944">
        <v>-75.02</v>
      </c>
      <c s="28" r="S1944">
        <v>539.64</v>
      </c>
      <c s="10" r="T1944"/>
      <c s="20" r="U1944">
        <f>X1944*32</f>
        <v>562.88</v>
      </c>
      <c s="29" r="V1944">
        <f>IF((U1944=0),0,(S1944/U1944))</f>
        <v>0.958712336554861</v>
      </c>
      <c s="28" r="X1944">
        <f>(AA1944+AB1944)*AC1944</f>
        <v>17.59</v>
      </c>
      <c s="10" r="Y1944"/>
      <c s="22" r="AA1944">
        <v>14.93</v>
      </c>
      <c s="22" r="AB1944">
        <v>2.66</v>
      </c>
      <c s="22" r="AC1944">
        <v>1</v>
      </c>
      <c s="22" r="AD1944">
        <v>0.96</v>
      </c>
    </row>
    <row customHeight="1" r="1945" ht="12.0">
      <c s="13" r="A1945">
        <v>41355.9583333333</v>
      </c>
      <c s="16" r="B1945">
        <v>41355.9583333333</v>
      </c>
      <c s="13" r="C1945">
        <f>A1945+TIME(5,0,0)</f>
        <v>41356.1666666667</v>
      </c>
      <c s="17" r="D1945">
        <f>DATE(YEAR(C1945),MONTH(C1945),DAY(C1945))</f>
        <v>41356</v>
      </c>
      <c s="18" r="E1945">
        <f>HOUR(C1945)</f>
        <v>4</v>
      </c>
      <c t="str" s="18" r="F1945">
        <f>CONCATENATE("LMsched:",(H1945*1000))</f>
        <v>LMsched:32000</v>
      </c>
      <c s="11" r="G1945">
        <v>32</v>
      </c>
      <c s="6" r="H1945">
        <v>32</v>
      </c>
      <c s="25" r="I1945">
        <v>0</v>
      </c>
      <c t="str" s="18" r="J1945">
        <f>CONCATENATE("LMbid:",(G1945*1000))</f>
        <v>LMbid:32000</v>
      </c>
      <c t="str" s="18" r="K1945">
        <f>CONCATENATE("LMUnscheduled:",(I1945*1000))</f>
        <v>LMUnscheduled:0</v>
      </c>
      <c t="str" s="18" r="L1945">
        <f>CONCATENATE("LMPlanned:",(N1945*1000))</f>
        <v>LMPlanned:0</v>
      </c>
      <c t="str" s="18" r="M1945">
        <f>CONCATENATE("LMSettled:",(P1945*1000))</f>
        <v>LMSettled:32000</v>
      </c>
      <c s="25" r="N1945">
        <v>0</v>
      </c>
      <c s="24" r="O1945"/>
      <c s="6" r="P1945">
        <v>32</v>
      </c>
      <c s="10" r="Q1945">
        <v>0</v>
      </c>
      <c s="28" r="R1945">
        <v>0</v>
      </c>
      <c s="28" r="S1945">
        <v>642.68</v>
      </c>
      <c s="10" r="T1945"/>
      <c s="20" r="U1945">
        <f>X1945*32</f>
        <v>662.08</v>
      </c>
      <c s="29" r="V1945">
        <f>IF((U1945=0),0,(S1945/U1945))</f>
        <v>0.970698405026583</v>
      </c>
      <c s="28" r="X1945">
        <f>(AA1945+AB1945)*AC1945</f>
        <v>20.69</v>
      </c>
      <c s="10" r="Y1945"/>
      <c s="22" r="AA1945">
        <v>16.61</v>
      </c>
      <c s="22" r="AB1945">
        <v>4.08</v>
      </c>
      <c s="22" r="AC1945">
        <v>1</v>
      </c>
      <c s="22" r="AD1945">
        <v>0.97</v>
      </c>
    </row>
    <row customHeight="1" r="1946" ht="12.0">
      <c s="13" r="A1946">
        <v>41356</v>
      </c>
      <c s="16" r="B1946">
        <v>41356</v>
      </c>
      <c s="13" r="C1946">
        <f>A1946+TIME(5,0,0)</f>
        <v>41356.2083333333</v>
      </c>
      <c s="17" r="D1946">
        <f>DATE(YEAR(C1946),MONTH(C1946),DAY(C1946))</f>
        <v>41356</v>
      </c>
      <c s="18" r="E1946">
        <f>HOUR(C1946)</f>
        <v>5</v>
      </c>
      <c t="str" s="18" r="F1946">
        <f>CONCATENATE("LMsched:",(H1946*1000))</f>
        <v>LMsched:32000</v>
      </c>
      <c s="11" r="G1946">
        <v>32</v>
      </c>
      <c s="6" r="H1946">
        <v>32</v>
      </c>
      <c s="25" r="I1946">
        <v>0</v>
      </c>
      <c t="str" s="18" r="J1946">
        <f>CONCATENATE("LMbid:",(G1946*1000))</f>
        <v>LMbid:32000</v>
      </c>
      <c t="str" s="18" r="K1946">
        <f>CONCATENATE("LMUnscheduled:",(I1946*1000))</f>
        <v>LMUnscheduled:0</v>
      </c>
      <c t="str" s="18" r="L1946">
        <f>CONCATENATE("LMPlanned:",(N1946*1000))</f>
        <v>LMPlanned:0</v>
      </c>
      <c t="str" s="18" r="M1946">
        <f>CONCATENATE("LMSettled:",(P1946*1000))</f>
        <v>LMSettled:32000</v>
      </c>
      <c s="25" r="N1946">
        <v>0</v>
      </c>
      <c s="24" r="O1946"/>
      <c s="6" r="P1946">
        <v>32</v>
      </c>
      <c s="10" r="Q1946">
        <v>-1</v>
      </c>
      <c s="28" r="R1946">
        <v>-32.86</v>
      </c>
      <c s="28" r="S1946">
        <v>696.11</v>
      </c>
      <c s="10" r="T1946"/>
      <c s="20" r="U1946">
        <f>X1946*32</f>
        <v>730.88</v>
      </c>
      <c s="29" r="V1946">
        <f>IF((U1946=0),0,(S1946/U1946))</f>
        <v>0.952427211033275</v>
      </c>
      <c s="28" r="X1946">
        <f>(AA1946+AB1946)*AC1946</f>
        <v>22.84</v>
      </c>
      <c s="10" r="Y1946"/>
      <c s="22" r="AA1946">
        <v>19.35</v>
      </c>
      <c s="22" r="AB1946">
        <v>3.49</v>
      </c>
      <c s="22" r="AC1946">
        <v>1</v>
      </c>
      <c s="22" r="AD1946">
        <v>0.95</v>
      </c>
    </row>
    <row customHeight="1" r="1947" ht="12.0">
      <c s="13" r="A1947">
        <v>41356.0416666667</v>
      </c>
      <c s="16" r="B1947">
        <v>41356.0416666667</v>
      </c>
      <c s="13" r="C1947">
        <f>A1947+TIME(5,0,0)</f>
        <v>41356.25</v>
      </c>
      <c s="17" r="D1947">
        <f>DATE(YEAR(C1947),MONTH(C1947),DAY(C1947))</f>
        <v>41356</v>
      </c>
      <c s="18" r="E1947">
        <f>HOUR(C1947)</f>
        <v>6</v>
      </c>
      <c t="str" s="18" r="F1947">
        <f>CONCATENATE("LMsched:",(H1947*1000))</f>
        <v>LMsched:32000</v>
      </c>
      <c s="11" r="G1947">
        <v>32</v>
      </c>
      <c s="6" r="H1947">
        <v>32</v>
      </c>
      <c s="25" r="I1947">
        <v>0</v>
      </c>
      <c t="str" s="18" r="J1947">
        <f>CONCATENATE("LMbid:",(G1947*1000))</f>
        <v>LMbid:32000</v>
      </c>
      <c t="str" s="18" r="K1947">
        <f>CONCATENATE("LMUnscheduled:",(I1947*1000))</f>
        <v>LMUnscheduled:0</v>
      </c>
      <c t="str" s="18" r="L1947">
        <f>CONCATENATE("LMPlanned:",(N1947*1000))</f>
        <v>LMPlanned:0</v>
      </c>
      <c t="str" s="18" r="M1947">
        <f>CONCATENATE("LMSettled:",(P1947*1000))</f>
        <v>LMSettled:32000</v>
      </c>
      <c s="25" r="N1947">
        <v>0</v>
      </c>
      <c s="24" r="O1947"/>
      <c s="6" r="P1947">
        <v>32</v>
      </c>
      <c s="10" r="Q1947">
        <v>-2</v>
      </c>
      <c s="28" r="R1947">
        <v>-65.58</v>
      </c>
      <c s="28" r="S1947">
        <v>385.94</v>
      </c>
      <c s="10" r="T1947"/>
      <c s="20" r="U1947">
        <f>X1947*32</f>
        <v>393.92</v>
      </c>
      <c s="29" r="V1947">
        <f>IF((U1947=0),0,(S1947/U1947))</f>
        <v>0.979742079610073</v>
      </c>
      <c s="28" r="X1947">
        <f>(AA1947+AB1947)*AC1947</f>
        <v>12.31</v>
      </c>
      <c s="10" r="Y1947"/>
      <c s="22" r="AA1947">
        <v>9.73</v>
      </c>
      <c s="22" r="AB1947">
        <v>2.58</v>
      </c>
      <c s="22" r="AC1947">
        <v>1</v>
      </c>
      <c s="22" r="AD1947">
        <v>0.98</v>
      </c>
    </row>
    <row customHeight="1" r="1948" ht="12.0">
      <c s="13" r="A1948">
        <v>41356.0833333333</v>
      </c>
      <c s="16" r="B1948">
        <v>41356.0833333333</v>
      </c>
      <c s="13" r="C1948">
        <f>A1948+TIME(5,0,0)</f>
        <v>41356.2916666667</v>
      </c>
      <c s="17" r="D1948">
        <f>DATE(YEAR(C1948),MONTH(C1948),DAY(C1948))</f>
        <v>41356</v>
      </c>
      <c s="18" r="E1948">
        <f>HOUR(C1948)</f>
        <v>7</v>
      </c>
      <c t="str" s="18" r="F1948">
        <f>CONCATENATE("LMsched:",(H1948*1000))</f>
        <v>LMsched:32000</v>
      </c>
      <c s="11" r="G1948">
        <v>32</v>
      </c>
      <c s="6" r="H1948">
        <v>32</v>
      </c>
      <c s="25" r="I1948">
        <v>0</v>
      </c>
      <c t="str" s="18" r="J1948">
        <f>CONCATENATE("LMbid:",(G1948*1000))</f>
        <v>LMbid:32000</v>
      </c>
      <c t="str" s="18" r="K1948">
        <f>CONCATENATE("LMUnscheduled:",(I1948*1000))</f>
        <v>LMUnscheduled:0</v>
      </c>
      <c t="str" s="18" r="L1948">
        <f>CONCATENATE("LMPlanned:",(N1948*1000))</f>
        <v>LMPlanned:0</v>
      </c>
      <c t="str" s="18" r="M1948">
        <f>CONCATENATE("LMSettled:",(P1948*1000))</f>
        <v>LMSettled:32000</v>
      </c>
      <c s="25" r="N1948">
        <v>0</v>
      </c>
      <c s="24" r="O1948"/>
      <c s="6" r="P1948">
        <v>32</v>
      </c>
      <c s="10" r="Q1948">
        <v>-1</v>
      </c>
      <c s="28" r="R1948">
        <v>-31.81</v>
      </c>
      <c s="28" r="S1948">
        <v>411.86</v>
      </c>
      <c s="10" r="T1948"/>
      <c s="20" r="U1948">
        <f>X1948*32</f>
        <v>421.76</v>
      </c>
      <c s="29" r="V1948">
        <f>IF((U1948=0),0,(S1948/U1948))</f>
        <v>0.976526934749621</v>
      </c>
      <c s="28" r="X1948">
        <f>(AA1948+AB1948)*AC1948</f>
        <v>13.18</v>
      </c>
      <c s="10" r="Y1948"/>
      <c s="22" r="AA1948">
        <v>10.38</v>
      </c>
      <c s="22" r="AB1948">
        <v>2.8</v>
      </c>
      <c s="22" r="AC1948">
        <v>1</v>
      </c>
      <c s="22" r="AD1948">
        <v>0.98</v>
      </c>
    </row>
    <row customHeight="1" r="1949" ht="12.0">
      <c s="13" r="A1949">
        <v>41356.125</v>
      </c>
      <c s="16" r="B1949">
        <v>41356.125</v>
      </c>
      <c s="13" r="C1949">
        <f>A1949+TIME(5,0,0)</f>
        <v>41356.3333333333</v>
      </c>
      <c s="17" r="D1949">
        <f>DATE(YEAR(C1949),MONTH(C1949),DAY(C1949))</f>
        <v>41356</v>
      </c>
      <c s="18" r="E1949">
        <f>HOUR(C1949)</f>
        <v>8</v>
      </c>
      <c t="str" s="18" r="F1949">
        <f>CONCATENATE("LMsched:",(H1949*1000))</f>
        <v>LMsched:32000</v>
      </c>
      <c s="11" r="G1949">
        <v>32</v>
      </c>
      <c s="6" r="H1949">
        <v>32</v>
      </c>
      <c s="25" r="I1949">
        <v>0</v>
      </c>
      <c t="str" s="18" r="J1949">
        <f>CONCATENATE("LMbid:",(G1949*1000))</f>
        <v>LMbid:32000</v>
      </c>
      <c t="str" s="18" r="K1949">
        <f>CONCATENATE("LMUnscheduled:",(I1949*1000))</f>
        <v>LMUnscheduled:0</v>
      </c>
      <c t="str" s="18" r="L1949">
        <f>CONCATENATE("LMPlanned:",(N1949*1000))</f>
        <v>LMPlanned:0</v>
      </c>
      <c t="str" s="18" r="M1949">
        <f>CONCATENATE("LMSettled:",(P1949*1000))</f>
        <v>LMSettled:32000</v>
      </c>
      <c s="25" r="N1949">
        <v>0</v>
      </c>
      <c s="24" r="O1949"/>
      <c s="6" r="P1949">
        <v>32</v>
      </c>
      <c s="10" r="Q1949">
        <v>-2</v>
      </c>
      <c s="28" r="R1949">
        <v>-65.58</v>
      </c>
      <c s="28" r="S1949">
        <v>320.65</v>
      </c>
      <c s="10" r="T1949"/>
      <c s="20" r="U1949">
        <f>X1949*32</f>
        <v>329.92</v>
      </c>
      <c s="29" r="V1949">
        <f>IF((U1949=0),0,(S1949/U1949))</f>
        <v>0.971902279340446</v>
      </c>
      <c s="28" r="X1949">
        <f>(AA1949+AB1949)*AC1949</f>
        <v>10.31</v>
      </c>
      <c s="10" r="Y1949"/>
      <c s="22" r="AA1949">
        <v>7.55</v>
      </c>
      <c s="22" r="AB1949">
        <v>2.76</v>
      </c>
      <c s="22" r="AC1949">
        <v>1</v>
      </c>
      <c s="22" r="AD1949">
        <v>0.97</v>
      </c>
    </row>
    <row customHeight="1" r="1950" ht="12.0">
      <c s="13" r="A1950">
        <v>41356.1666666667</v>
      </c>
      <c s="16" r="B1950">
        <v>41356.1666666667</v>
      </c>
      <c s="13" r="C1950">
        <f>A1950+TIME(5,0,0)</f>
        <v>41356.375</v>
      </c>
      <c s="17" r="D1950">
        <f>DATE(YEAR(C1950),MONTH(C1950),DAY(C1950))</f>
        <v>41356</v>
      </c>
      <c s="18" r="E1950">
        <f>HOUR(C1950)</f>
        <v>9</v>
      </c>
      <c t="str" s="18" r="F1950">
        <f>CONCATENATE("LMsched:",(H1950*1000))</f>
        <v>LMsched:32000</v>
      </c>
      <c s="11" r="G1950">
        <v>32</v>
      </c>
      <c s="6" r="H1950">
        <v>32</v>
      </c>
      <c s="25" r="I1950">
        <v>0</v>
      </c>
      <c t="str" s="18" r="J1950">
        <f>CONCATENATE("LMbid:",(G1950*1000))</f>
        <v>LMbid:32000</v>
      </c>
      <c t="str" s="18" r="K1950">
        <f>CONCATENATE("LMUnscheduled:",(I1950*1000))</f>
        <v>LMUnscheduled:0</v>
      </c>
      <c t="str" s="18" r="L1950">
        <f>CONCATENATE("LMPlanned:",(N1950*1000))</f>
        <v>LMPlanned:0</v>
      </c>
      <c t="str" s="18" r="M1950">
        <f>CONCATENATE("LMSettled:",(P1950*1000))</f>
        <v>LMSettled:32000</v>
      </c>
      <c s="25" r="N1950">
        <v>0</v>
      </c>
      <c s="24" r="O1950"/>
      <c s="6" r="P1950">
        <v>32</v>
      </c>
      <c s="10" r="Q1950">
        <v>0</v>
      </c>
      <c s="28" r="R1950">
        <v>0</v>
      </c>
      <c s="28" r="S1950">
        <v>323.85</v>
      </c>
      <c s="10" r="T1950"/>
      <c s="20" r="U1950">
        <f>X1950*32</f>
        <v>332.16</v>
      </c>
      <c s="29" r="V1950">
        <f>IF((U1950=0),0,(S1950/U1950))</f>
        <v>0.974981936416185</v>
      </c>
      <c s="28" r="X1950">
        <f>(AA1950+AB1950)*AC1950</f>
        <v>10.38</v>
      </c>
      <c s="10" r="Y1950"/>
      <c s="22" r="AA1950">
        <v>8.01</v>
      </c>
      <c s="22" r="AB1950">
        <v>2.37</v>
      </c>
      <c s="22" r="AC1950">
        <v>1</v>
      </c>
      <c s="22" r="AD1950">
        <v>0.97</v>
      </c>
    </row>
    <row customHeight="1" r="1951" ht="12.0">
      <c s="13" r="A1951">
        <v>41356.2083333333</v>
      </c>
      <c s="16" r="B1951">
        <v>41356.2083333333</v>
      </c>
      <c s="13" r="C1951">
        <f>A1951+TIME(5,0,0)</f>
        <v>41356.4166666667</v>
      </c>
      <c s="17" r="D1951">
        <f>DATE(YEAR(C1951),MONTH(C1951),DAY(C1951))</f>
        <v>41356</v>
      </c>
      <c s="18" r="E1951">
        <f>HOUR(C1951)</f>
        <v>10</v>
      </c>
      <c t="str" s="18" r="F1951">
        <f>CONCATENATE("LMsched:",(H1951*1000))</f>
        <v>LMsched:32000</v>
      </c>
      <c s="11" r="G1951">
        <v>32</v>
      </c>
      <c s="6" r="H1951">
        <v>32</v>
      </c>
      <c s="25" r="I1951">
        <v>0</v>
      </c>
      <c t="str" s="18" r="J1951">
        <f>CONCATENATE("LMbid:",(G1951*1000))</f>
        <v>LMbid:32000</v>
      </c>
      <c t="str" s="18" r="K1951">
        <f>CONCATENATE("LMUnscheduled:",(I1951*1000))</f>
        <v>LMUnscheduled:0</v>
      </c>
      <c t="str" s="18" r="L1951">
        <f>CONCATENATE("LMPlanned:",(N1951*1000))</f>
        <v>LMPlanned:0</v>
      </c>
      <c t="str" s="18" r="M1951">
        <f>CONCATENATE("LMSettled:",(P1951*1000))</f>
        <v>LMSettled:32000</v>
      </c>
      <c s="25" r="N1951">
        <v>0</v>
      </c>
      <c s="24" r="O1951"/>
      <c s="6" r="P1951">
        <v>32</v>
      </c>
      <c s="10" r="Q1951">
        <v>-1</v>
      </c>
      <c s="28" r="R1951">
        <v>-31.96</v>
      </c>
      <c s="28" r="S1951">
        <v>372.26</v>
      </c>
      <c s="10" r="T1951"/>
      <c s="20" r="U1951">
        <f>X1951*32</f>
        <v>382.72</v>
      </c>
      <c s="29" r="V1951">
        <f>IF((U1951=0),0,(S1951/U1951))</f>
        <v>0.972669314381271</v>
      </c>
      <c s="28" r="X1951">
        <f>(AA1951+AB1951)*AC1951</f>
        <v>11.96</v>
      </c>
      <c s="10" r="Y1951"/>
      <c s="22" r="AA1951">
        <v>8.64</v>
      </c>
      <c s="22" r="AB1951">
        <v>3.32</v>
      </c>
      <c s="22" r="AC1951">
        <v>1</v>
      </c>
      <c s="22" r="AD1951">
        <v>0.97</v>
      </c>
    </row>
    <row customHeight="1" r="1952" ht="12.0">
      <c s="13" r="A1952">
        <v>41356.25</v>
      </c>
      <c s="16" r="B1952">
        <v>41356.25</v>
      </c>
      <c s="13" r="C1952">
        <f>A1952+TIME(5,0,0)</f>
        <v>41356.4583333333</v>
      </c>
      <c s="17" r="D1952">
        <f>DATE(YEAR(C1952),MONTH(C1952),DAY(C1952))</f>
        <v>41356</v>
      </c>
      <c s="18" r="E1952">
        <f>HOUR(C1952)</f>
        <v>11</v>
      </c>
      <c t="str" s="18" r="F1952">
        <f>CONCATENATE("LMsched:",(H1952*1000))</f>
        <v>LMsched:32000</v>
      </c>
      <c s="11" r="G1952">
        <v>32</v>
      </c>
      <c s="6" r="H1952">
        <v>32</v>
      </c>
      <c s="25" r="I1952">
        <v>0</v>
      </c>
      <c t="str" s="18" r="J1952">
        <f>CONCATENATE("LMbid:",(G1952*1000))</f>
        <v>LMbid:32000</v>
      </c>
      <c t="str" s="18" r="K1952">
        <f>CONCATENATE("LMUnscheduled:",(I1952*1000))</f>
        <v>LMUnscheduled:0</v>
      </c>
      <c t="str" s="18" r="L1952">
        <f>CONCATENATE("LMPlanned:",(N1952*1000))</f>
        <v>LMPlanned:0</v>
      </c>
      <c t="str" s="18" r="M1952">
        <f>CONCATENATE("LMSettled:",(P1952*1000))</f>
        <v>LMSettled:32000</v>
      </c>
      <c s="25" r="N1952">
        <v>0</v>
      </c>
      <c s="24" r="O1952"/>
      <c s="6" r="P1952">
        <v>32</v>
      </c>
      <c s="10" r="Q1952">
        <v>-2</v>
      </c>
      <c s="28" r="R1952">
        <v>-66.16</v>
      </c>
      <c s="28" r="S1952">
        <v>325.18</v>
      </c>
      <c s="10" r="T1952"/>
      <c s="20" r="U1952">
        <f>X1952*32</f>
        <v>332.8</v>
      </c>
      <c s="29" r="V1952">
        <f>IF((U1952=0),0,(S1952/U1952))</f>
        <v>0.977103365384615</v>
      </c>
      <c s="28" r="X1952">
        <f>(AA1952+AB1952)*AC1952</f>
        <v>10.4</v>
      </c>
      <c s="10" r="Y1952"/>
      <c s="22" r="AA1952">
        <v>7.34</v>
      </c>
      <c s="22" r="AB1952">
        <v>3.06</v>
      </c>
      <c s="22" r="AC1952">
        <v>1</v>
      </c>
      <c s="22" r="AD1952">
        <v>0.98</v>
      </c>
    </row>
    <row customHeight="1" r="1953" ht="12.0">
      <c s="13" r="A1953">
        <v>41356.2916666667</v>
      </c>
      <c s="16" r="B1953">
        <v>41356.2916666667</v>
      </c>
      <c s="13" r="C1953">
        <f>A1953+TIME(5,0,0)</f>
        <v>41356.5</v>
      </c>
      <c s="17" r="D1953">
        <f>DATE(YEAR(C1953),MONTH(C1953),DAY(C1953))</f>
        <v>41356</v>
      </c>
      <c s="18" r="E1953">
        <f>HOUR(C1953)</f>
        <v>12</v>
      </c>
      <c t="str" s="18" r="F1953">
        <f>CONCATENATE("LMsched:",(H1953*1000))</f>
        <v>LMsched:32000</v>
      </c>
      <c s="11" r="G1953">
        <v>32</v>
      </c>
      <c s="6" r="H1953">
        <v>32</v>
      </c>
      <c s="25" r="I1953">
        <v>0</v>
      </c>
      <c t="str" s="18" r="J1953">
        <f>CONCATENATE("LMbid:",(G1953*1000))</f>
        <v>LMbid:32000</v>
      </c>
      <c t="str" s="18" r="K1953">
        <f>CONCATENATE("LMUnscheduled:",(I1953*1000))</f>
        <v>LMUnscheduled:0</v>
      </c>
      <c t="str" s="18" r="L1953">
        <f>CONCATENATE("LMPlanned:",(N1953*1000))</f>
        <v>LMPlanned:0</v>
      </c>
      <c t="str" s="18" r="M1953">
        <f>CONCATENATE("LMSettled:",(P1953*1000))</f>
        <v>LMSettled:32000</v>
      </c>
      <c s="25" r="N1953">
        <v>0</v>
      </c>
      <c s="24" r="O1953"/>
      <c s="6" r="P1953">
        <v>32</v>
      </c>
      <c s="10" r="Q1953">
        <v>-2</v>
      </c>
      <c s="28" r="R1953">
        <v>-79.46</v>
      </c>
      <c s="28" r="S1953">
        <v>501.7</v>
      </c>
      <c s="10" r="T1953"/>
      <c s="20" r="U1953">
        <f>X1953*32</f>
        <v>512.64</v>
      </c>
      <c s="29" r="V1953">
        <f>IF((U1953=0),0,(S1953/U1953))</f>
        <v>0.978659488139825</v>
      </c>
      <c s="28" r="X1953">
        <f>(AA1953+AB1953)*AC1953</f>
        <v>16.02</v>
      </c>
      <c s="10" r="Y1953"/>
      <c s="22" r="AA1953">
        <v>13.13</v>
      </c>
      <c s="22" r="AB1953">
        <v>2.89</v>
      </c>
      <c s="22" r="AC1953">
        <v>1</v>
      </c>
      <c s="22" r="AD1953">
        <v>0.98</v>
      </c>
    </row>
    <row customHeight="1" r="1954" ht="12.0">
      <c s="13" r="A1954">
        <v>41356.3333333333</v>
      </c>
      <c s="16" r="B1954">
        <v>41356.3333333333</v>
      </c>
      <c s="13" r="C1954">
        <f>A1954+TIME(5,0,0)</f>
        <v>41356.5416666667</v>
      </c>
      <c s="17" r="D1954">
        <f>DATE(YEAR(C1954),MONTH(C1954),DAY(C1954))</f>
        <v>41356</v>
      </c>
      <c s="18" r="E1954">
        <f>HOUR(C1954)</f>
        <v>13</v>
      </c>
      <c t="str" s="18" r="F1954">
        <f>CONCATENATE("LMsched:",(H1954*1000))</f>
        <v>LMsched:32000</v>
      </c>
      <c s="11" r="G1954">
        <v>32</v>
      </c>
      <c s="6" r="H1954">
        <v>32</v>
      </c>
      <c s="25" r="I1954">
        <v>0</v>
      </c>
      <c t="str" s="18" r="J1954">
        <f>CONCATENATE("LMbid:",(G1954*1000))</f>
        <v>LMbid:32000</v>
      </c>
      <c t="str" s="18" r="K1954">
        <f>CONCATENATE("LMUnscheduled:",(I1954*1000))</f>
        <v>LMUnscheduled:0</v>
      </c>
      <c t="str" s="18" r="L1954">
        <f>CONCATENATE("LMPlanned:",(N1954*1000))</f>
        <v>LMPlanned:0</v>
      </c>
      <c t="str" s="18" r="M1954">
        <f>CONCATENATE("LMSettled:",(P1954*1000))</f>
        <v>LMSettled:32000</v>
      </c>
      <c s="25" r="N1954">
        <v>0</v>
      </c>
      <c s="24" r="O1954"/>
      <c s="6" r="P1954">
        <v>32</v>
      </c>
      <c s="10" r="Q1954">
        <v>-1</v>
      </c>
      <c s="28" r="R1954">
        <v>-36.63</v>
      </c>
      <c s="28" r="S1954">
        <v>231.99</v>
      </c>
      <c s="10" r="T1954"/>
      <c s="20" r="U1954">
        <f>X1954*32</f>
        <v>246.4</v>
      </c>
      <c s="29" r="V1954">
        <f>IF((U1954=0),0,(S1954/U1954))</f>
        <v>0.941517857142857</v>
      </c>
      <c s="28" r="X1954">
        <f>(AA1954+AB1954)*AC1954</f>
        <v>7.7</v>
      </c>
      <c s="10" r="Y1954"/>
      <c s="22" r="AA1954">
        <v>5.78</v>
      </c>
      <c s="22" r="AB1954">
        <v>1.92</v>
      </c>
      <c s="22" r="AC1954">
        <v>1</v>
      </c>
      <c s="22" r="AD1954">
        <v>0.94</v>
      </c>
    </row>
    <row customHeight="1" r="1955" ht="12.0">
      <c s="13" r="A1955">
        <v>41356.375</v>
      </c>
      <c s="16" r="B1955">
        <v>41356.375</v>
      </c>
      <c s="13" r="C1955">
        <f>A1955+TIME(5,0,0)</f>
        <v>41356.5833333333</v>
      </c>
      <c s="17" r="D1955">
        <f>DATE(YEAR(C1955),MONTH(C1955),DAY(C1955))</f>
        <v>41356</v>
      </c>
      <c s="18" r="E1955">
        <f>HOUR(C1955)</f>
        <v>14</v>
      </c>
      <c t="str" s="18" r="F1955">
        <f>CONCATENATE("LMsched:",(H1955*1000))</f>
        <v>LMsched:32000</v>
      </c>
      <c s="11" r="G1955">
        <v>32</v>
      </c>
      <c s="6" r="H1955">
        <v>32</v>
      </c>
      <c s="25" r="I1955">
        <v>0</v>
      </c>
      <c t="str" s="18" r="J1955">
        <f>CONCATENATE("LMbid:",(G1955*1000))</f>
        <v>LMbid:32000</v>
      </c>
      <c t="str" s="18" r="K1955">
        <f>CONCATENATE("LMUnscheduled:",(I1955*1000))</f>
        <v>LMUnscheduled:0</v>
      </c>
      <c t="str" s="18" r="L1955">
        <f>CONCATENATE("LMPlanned:",(N1955*1000))</f>
        <v>LMPlanned:0</v>
      </c>
      <c t="str" s="18" r="M1955">
        <f>CONCATENATE("LMSettled:",(P1955*1000))</f>
        <v>LMSettled:32000</v>
      </c>
      <c s="25" r="N1955">
        <v>0</v>
      </c>
      <c s="24" r="O1955"/>
      <c s="6" r="P1955">
        <v>32</v>
      </c>
      <c s="10" r="Q1955">
        <v>-1</v>
      </c>
      <c s="28" r="R1955">
        <v>-34.97</v>
      </c>
      <c s="28" r="S1955">
        <v>141.46</v>
      </c>
      <c s="10" r="T1955"/>
      <c s="20" r="U1955">
        <f>X1955*32</f>
        <v>146.56</v>
      </c>
      <c s="29" r="V1955">
        <f>IF((U1955=0),0,(S1955/U1955))</f>
        <v>0.965201965065502</v>
      </c>
      <c s="28" r="X1955">
        <f>(AA1955+AB1955)*AC1955</f>
        <v>4.58</v>
      </c>
      <c s="10" r="Y1955"/>
      <c s="22" r="AA1955">
        <v>2.66</v>
      </c>
      <c s="22" r="AB1955">
        <v>1.92</v>
      </c>
      <c s="22" r="AC1955">
        <v>1</v>
      </c>
      <c s="22" r="AD1955">
        <v>0.97</v>
      </c>
    </row>
    <row customHeight="1" r="1956" ht="12.0">
      <c s="13" r="A1956">
        <v>41356.4166666667</v>
      </c>
      <c s="16" r="B1956">
        <v>41356.4166666667</v>
      </c>
      <c s="13" r="C1956">
        <f>A1956+TIME(5,0,0)</f>
        <v>41356.625</v>
      </c>
      <c s="17" r="D1956">
        <f>DATE(YEAR(C1956),MONTH(C1956),DAY(C1956))</f>
        <v>41356</v>
      </c>
      <c s="18" r="E1956">
        <f>HOUR(C1956)</f>
        <v>15</v>
      </c>
      <c t="str" s="18" r="F1956">
        <f>CONCATENATE("LMsched:",(H1956*1000))</f>
        <v>LMsched:32000</v>
      </c>
      <c s="11" r="G1956">
        <v>32</v>
      </c>
      <c s="6" r="H1956">
        <v>32</v>
      </c>
      <c s="25" r="I1956">
        <v>0</v>
      </c>
      <c t="str" s="18" r="J1956">
        <f>CONCATENATE("LMbid:",(G1956*1000))</f>
        <v>LMbid:32000</v>
      </c>
      <c t="str" s="18" r="K1956">
        <f>CONCATENATE("LMUnscheduled:",(I1956*1000))</f>
        <v>LMUnscheduled:0</v>
      </c>
      <c t="str" s="18" r="L1956">
        <f>CONCATENATE("LMPlanned:",(N1956*1000))</f>
        <v>LMPlanned:0</v>
      </c>
      <c t="str" s="18" r="M1956">
        <f>CONCATENATE("LMSettled:",(P1956*1000))</f>
        <v>LMSettled:32000</v>
      </c>
      <c s="25" r="N1956">
        <v>0</v>
      </c>
      <c s="24" r="O1956"/>
      <c s="6" r="P1956">
        <v>32</v>
      </c>
      <c s="10" r="Q1956">
        <v>-1</v>
      </c>
      <c s="28" r="R1956">
        <v>-43.91</v>
      </c>
      <c s="28" r="S1956">
        <v>708.99</v>
      </c>
      <c s="10" r="T1956"/>
      <c s="20" r="U1956">
        <f>X1956*32</f>
        <v>727.04</v>
      </c>
      <c s="29" r="V1956">
        <f>IF((U1956=0),0,(S1956/U1956))</f>
        <v>0.975173305457746</v>
      </c>
      <c s="28" r="X1956">
        <f>(AA1956+AB1956)*AC1956</f>
        <v>22.72</v>
      </c>
      <c s="10" r="Y1956"/>
      <c s="22" r="AA1956">
        <v>20.43</v>
      </c>
      <c s="22" r="AB1956">
        <v>2.29</v>
      </c>
      <c s="22" r="AC1956">
        <v>1</v>
      </c>
      <c s="22" r="AD1956">
        <v>0.98</v>
      </c>
    </row>
    <row customHeight="1" r="1957" ht="12.0">
      <c s="13" r="A1957">
        <v>41356.4583333333</v>
      </c>
      <c s="16" r="B1957">
        <v>41356.4583333333</v>
      </c>
      <c s="13" r="C1957">
        <f>A1957+TIME(5,0,0)</f>
        <v>41356.6666666667</v>
      </c>
      <c s="17" r="D1957">
        <f>DATE(YEAR(C1957),MONTH(C1957),DAY(C1957))</f>
        <v>41356</v>
      </c>
      <c s="18" r="E1957">
        <f>HOUR(C1957)</f>
        <v>16</v>
      </c>
      <c t="str" s="18" r="F1957">
        <f>CONCATENATE("LMsched:",(H1957*1000))</f>
        <v>LMsched:32000</v>
      </c>
      <c s="11" r="G1957">
        <v>32</v>
      </c>
      <c s="6" r="H1957">
        <v>32</v>
      </c>
      <c s="25" r="I1957">
        <v>0</v>
      </c>
      <c t="str" s="18" r="J1957">
        <f>CONCATENATE("LMbid:",(G1957*1000))</f>
        <v>LMbid:32000</v>
      </c>
      <c t="str" s="18" r="K1957">
        <f>CONCATENATE("LMUnscheduled:",(I1957*1000))</f>
        <v>LMUnscheduled:0</v>
      </c>
      <c t="str" s="18" r="L1957">
        <f>CONCATENATE("LMPlanned:",(N1957*1000))</f>
        <v>LMPlanned:0</v>
      </c>
      <c t="str" s="18" r="M1957">
        <f>CONCATENATE("LMSettled:",(P1957*1000))</f>
        <v>LMSettled:32000</v>
      </c>
      <c s="25" r="N1957">
        <v>0</v>
      </c>
      <c s="24" r="O1957"/>
      <c s="6" r="P1957">
        <v>32</v>
      </c>
      <c s="10" r="Q1957">
        <v>-1</v>
      </c>
      <c s="28" r="R1957">
        <v>-41.11</v>
      </c>
      <c s="28" r="S1957">
        <v>663.25</v>
      </c>
      <c s="10" r="T1957"/>
      <c s="20" r="U1957">
        <f>X1957*32</f>
        <v>692.8</v>
      </c>
      <c s="29" r="V1957">
        <f>IF((U1957=0),0,(S1957/U1957))</f>
        <v>0.957346997690531</v>
      </c>
      <c s="28" r="X1957">
        <f>(AA1957+AB1957)*AC1957</f>
        <v>21.65</v>
      </c>
      <c s="10" r="Y1957"/>
      <c s="22" r="AA1957">
        <v>18.34</v>
      </c>
      <c s="22" r="AB1957">
        <v>3.31</v>
      </c>
      <c s="22" r="AC1957">
        <v>1</v>
      </c>
      <c s="22" r="AD1957">
        <v>0.96</v>
      </c>
    </row>
    <row customHeight="1" r="1958" ht="12.0">
      <c s="13" r="A1958">
        <v>41356.5</v>
      </c>
      <c s="16" r="B1958">
        <v>41356.5</v>
      </c>
      <c s="13" r="C1958">
        <f>A1958+TIME(5,0,0)</f>
        <v>41356.7083333333</v>
      </c>
      <c s="17" r="D1958">
        <f>DATE(YEAR(C1958),MONTH(C1958),DAY(C1958))</f>
        <v>41356</v>
      </c>
      <c s="18" r="E1958">
        <f>HOUR(C1958)</f>
        <v>17</v>
      </c>
      <c t="str" s="18" r="F1958">
        <f>CONCATENATE("LMsched:",(H1958*1000))</f>
        <v>LMsched:32000</v>
      </c>
      <c s="11" r="G1958">
        <v>32</v>
      </c>
      <c s="6" r="H1958">
        <v>32</v>
      </c>
      <c s="25" r="I1958">
        <v>0</v>
      </c>
      <c t="str" s="18" r="J1958">
        <f>CONCATENATE("LMbid:",(G1958*1000))</f>
        <v>LMbid:32000</v>
      </c>
      <c t="str" s="18" r="K1958">
        <f>CONCATENATE("LMUnscheduled:",(I1958*1000))</f>
        <v>LMUnscheduled:0</v>
      </c>
      <c t="str" s="18" r="L1958">
        <f>CONCATENATE("LMPlanned:",(N1958*1000))</f>
        <v>LMPlanned:0</v>
      </c>
      <c t="str" s="18" r="M1958">
        <f>CONCATENATE("LMSettled:",(P1958*1000))</f>
        <v>LMSettled:32000</v>
      </c>
      <c s="25" r="N1958">
        <v>0</v>
      </c>
      <c s="24" r="O1958"/>
      <c s="6" r="P1958">
        <v>32</v>
      </c>
      <c s="10" r="Q1958">
        <v>-1</v>
      </c>
      <c s="28" r="R1958">
        <v>-34.43</v>
      </c>
      <c s="28" r="S1958">
        <v>430.35</v>
      </c>
      <c s="10" r="T1958"/>
      <c s="20" r="U1958">
        <f>X1958*32</f>
        <v>459.52</v>
      </c>
      <c s="29" r="V1958">
        <f>IF((U1958=0),0,(S1958/U1958))</f>
        <v>0.936520717270195</v>
      </c>
      <c s="28" r="X1958">
        <f>(AA1958+AB1958)*AC1958</f>
        <v>14.36</v>
      </c>
      <c s="10" r="Y1958"/>
      <c s="22" r="AA1958">
        <v>12.09</v>
      </c>
      <c s="22" r="AB1958">
        <v>2.27</v>
      </c>
      <c s="22" r="AC1958">
        <v>1</v>
      </c>
      <c s="22" r="AD1958">
        <v>0.94</v>
      </c>
    </row>
    <row customHeight="1" r="1959" ht="12.0">
      <c s="13" r="A1959">
        <v>41356.5416666667</v>
      </c>
      <c s="16" r="B1959">
        <v>41356.5416666667</v>
      </c>
      <c s="13" r="C1959">
        <f>A1959+TIME(5,0,0)</f>
        <v>41356.75</v>
      </c>
      <c s="17" r="D1959">
        <f>DATE(YEAR(C1959),MONTH(C1959),DAY(C1959))</f>
        <v>41356</v>
      </c>
      <c s="18" r="E1959">
        <f>HOUR(C1959)</f>
        <v>18</v>
      </c>
      <c t="str" s="18" r="F1959">
        <f>CONCATENATE("LMsched:",(H1959*1000))</f>
        <v>LMsched:32000</v>
      </c>
      <c s="11" r="G1959">
        <v>32</v>
      </c>
      <c s="6" r="H1959">
        <v>32</v>
      </c>
      <c s="25" r="I1959">
        <v>0</v>
      </c>
      <c t="str" s="18" r="J1959">
        <f>CONCATENATE("LMbid:",(G1959*1000))</f>
        <v>LMbid:32000</v>
      </c>
      <c t="str" s="18" r="K1959">
        <f>CONCATENATE("LMUnscheduled:",(I1959*1000))</f>
        <v>LMUnscheduled:0</v>
      </c>
      <c t="str" s="18" r="L1959">
        <f>CONCATENATE("LMPlanned:",(N1959*1000))</f>
        <v>LMPlanned:0</v>
      </c>
      <c t="str" s="18" r="M1959">
        <f>CONCATENATE("LMSettled:",(P1959*1000))</f>
        <v>LMSettled:32000</v>
      </c>
      <c s="25" r="N1959">
        <v>0</v>
      </c>
      <c s="24" r="O1959"/>
      <c s="6" r="P1959">
        <v>32</v>
      </c>
      <c s="10" r="Q1959">
        <v>-1</v>
      </c>
      <c s="28" r="R1959">
        <v>-30.85</v>
      </c>
      <c s="28" r="S1959">
        <v>428.48</v>
      </c>
      <c s="10" r="T1959"/>
      <c s="20" r="U1959">
        <f>X1959*32</f>
        <v>443.52</v>
      </c>
      <c s="29" r="V1959">
        <f>IF((U1959=0),0,(S1959/U1959))</f>
        <v>0.966089466089466</v>
      </c>
      <c s="28" r="X1959">
        <f>(AA1959+AB1959)*AC1959</f>
        <v>13.86</v>
      </c>
      <c s="10" r="Y1959"/>
      <c s="22" r="AA1959">
        <v>11.35</v>
      </c>
      <c s="22" r="AB1959">
        <v>2.51</v>
      </c>
      <c s="22" r="AC1959">
        <v>1</v>
      </c>
      <c s="22" r="AD1959">
        <v>0.97</v>
      </c>
    </row>
    <row customHeight="1" r="1960" ht="12.0">
      <c s="13" r="A1960">
        <v>41356.5833333333</v>
      </c>
      <c s="16" r="B1960">
        <v>41356.5833333333</v>
      </c>
      <c s="13" r="C1960">
        <f>A1960+TIME(5,0,0)</f>
        <v>41356.7916666667</v>
      </c>
      <c s="17" r="D1960">
        <f>DATE(YEAR(C1960),MONTH(C1960),DAY(C1960))</f>
        <v>41356</v>
      </c>
      <c s="18" r="E1960">
        <f>HOUR(C1960)</f>
        <v>19</v>
      </c>
      <c t="str" s="18" r="F1960">
        <f>CONCATENATE("LMsched:",(H1960*1000))</f>
        <v>LMsched:32000</v>
      </c>
      <c s="11" r="G1960">
        <v>32</v>
      </c>
      <c s="6" r="H1960">
        <v>32</v>
      </c>
      <c s="25" r="I1960">
        <v>0</v>
      </c>
      <c t="str" s="18" r="J1960">
        <f>CONCATENATE("LMbid:",(G1960*1000))</f>
        <v>LMbid:32000</v>
      </c>
      <c t="str" s="18" r="K1960">
        <f>CONCATENATE("LMUnscheduled:",(I1960*1000))</f>
        <v>LMUnscheduled:0</v>
      </c>
      <c t="str" s="18" r="L1960">
        <f>CONCATENATE("LMPlanned:",(N1960*1000))</f>
        <v>LMPlanned:0</v>
      </c>
      <c t="str" s="18" r="M1960">
        <f>CONCATENATE("LMSettled:",(P1960*1000))</f>
        <v>LMSettled:32000</v>
      </c>
      <c s="25" r="N1960">
        <v>0</v>
      </c>
      <c s="24" r="O1960"/>
      <c s="6" r="P1960">
        <v>32</v>
      </c>
      <c s="10" r="Q1960">
        <v>-1</v>
      </c>
      <c s="28" r="R1960">
        <v>-31.05</v>
      </c>
      <c s="28" r="S1960">
        <v>407.02</v>
      </c>
      <c s="10" r="T1960"/>
      <c s="20" r="U1960">
        <f>X1960*32</f>
        <v>424.32</v>
      </c>
      <c s="29" r="V1960">
        <f>IF((U1960=0),0,(S1960/U1960))</f>
        <v>0.959228883861237</v>
      </c>
      <c s="28" r="X1960">
        <f>(AA1960+AB1960)*AC1960</f>
        <v>13.26</v>
      </c>
      <c s="10" r="Y1960"/>
      <c s="22" r="AA1960">
        <v>9.67</v>
      </c>
      <c s="22" r="AB1960">
        <v>3.59</v>
      </c>
      <c s="22" r="AC1960">
        <v>1</v>
      </c>
      <c s="22" r="AD1960">
        <v>0.96</v>
      </c>
    </row>
    <row customHeight="1" r="1961" ht="12.0">
      <c s="13" r="A1961">
        <v>41356.625</v>
      </c>
      <c s="16" r="B1961">
        <v>41356.625</v>
      </c>
      <c s="13" r="C1961">
        <f>A1961+TIME(5,0,0)</f>
        <v>41356.8333333333</v>
      </c>
      <c s="17" r="D1961">
        <f>DATE(YEAR(C1961),MONTH(C1961),DAY(C1961))</f>
        <v>41356</v>
      </c>
      <c s="18" r="E1961">
        <f>HOUR(C1961)</f>
        <v>20</v>
      </c>
      <c t="str" s="18" r="F1961">
        <f>CONCATENATE("LMsched:",(H1961*1000))</f>
        <v>LMsched:32000</v>
      </c>
      <c s="11" r="G1961">
        <v>32</v>
      </c>
      <c s="6" r="H1961">
        <v>32</v>
      </c>
      <c s="25" r="I1961">
        <v>0</v>
      </c>
      <c t="str" s="18" r="J1961">
        <f>CONCATENATE("LMbid:",(G1961*1000))</f>
        <v>LMbid:32000</v>
      </c>
      <c t="str" s="18" r="K1961">
        <f>CONCATENATE("LMUnscheduled:",(I1961*1000))</f>
        <v>LMUnscheduled:0</v>
      </c>
      <c t="str" s="18" r="L1961">
        <f>CONCATENATE("LMPlanned:",(N1961*1000))</f>
        <v>LMPlanned:0</v>
      </c>
      <c t="str" s="18" r="M1961">
        <f>CONCATENATE("LMSettled:",(P1961*1000))</f>
        <v>LMSettled:32000</v>
      </c>
      <c s="25" r="N1961">
        <v>0</v>
      </c>
      <c s="24" r="O1961"/>
      <c s="6" r="P1961">
        <v>32</v>
      </c>
      <c s="10" r="Q1961">
        <v>-2</v>
      </c>
      <c s="28" r="R1961">
        <v>-57</v>
      </c>
      <c s="28" r="S1961">
        <v>678.22</v>
      </c>
      <c s="10" r="T1961"/>
      <c s="20" r="U1961">
        <f>X1961*32</f>
        <v>704.96</v>
      </c>
      <c s="29" r="V1961">
        <f>IF((U1961=0),0,(S1961/U1961))</f>
        <v>0.962068769859283</v>
      </c>
      <c s="28" r="X1961">
        <f>(AA1961+AB1961)*AC1961</f>
        <v>22.03</v>
      </c>
      <c s="10" r="Y1961"/>
      <c s="22" r="AA1961">
        <v>19.54</v>
      </c>
      <c s="22" r="AB1961">
        <v>2.49</v>
      </c>
      <c s="22" r="AC1961">
        <v>1</v>
      </c>
      <c s="22" r="AD1961">
        <v>0.96</v>
      </c>
    </row>
    <row customHeight="1" r="1962" ht="12.0">
      <c s="13" r="A1962">
        <v>41356.6666666667</v>
      </c>
      <c s="16" r="B1962">
        <v>41356.6666666667</v>
      </c>
      <c s="13" r="C1962">
        <f>A1962+TIME(5,0,0)</f>
        <v>41356.875</v>
      </c>
      <c s="17" r="D1962">
        <f>DATE(YEAR(C1962),MONTH(C1962),DAY(C1962))</f>
        <v>41356</v>
      </c>
      <c s="18" r="E1962">
        <f>HOUR(C1962)</f>
        <v>21</v>
      </c>
      <c t="str" s="18" r="F1962">
        <f>CONCATENATE("LMsched:",(H1962*1000))</f>
        <v>LMsched:32000</v>
      </c>
      <c s="11" r="G1962">
        <v>32</v>
      </c>
      <c s="6" r="H1962">
        <v>32</v>
      </c>
      <c s="25" r="I1962">
        <v>0</v>
      </c>
      <c t="str" s="18" r="J1962">
        <f>CONCATENATE("LMbid:",(G1962*1000))</f>
        <v>LMbid:32000</v>
      </c>
      <c t="str" s="18" r="K1962">
        <f>CONCATENATE("LMUnscheduled:",(I1962*1000))</f>
        <v>LMUnscheduled:0</v>
      </c>
      <c t="str" s="18" r="L1962">
        <f>CONCATENATE("LMPlanned:",(N1962*1000))</f>
        <v>LMPlanned:0</v>
      </c>
      <c t="str" s="18" r="M1962">
        <f>CONCATENATE("LMSettled:",(P1962*1000))</f>
        <v>LMSettled:32000</v>
      </c>
      <c s="25" r="N1962">
        <v>0</v>
      </c>
      <c s="24" r="O1962"/>
      <c s="6" r="P1962">
        <v>32</v>
      </c>
      <c s="10" r="Q1962">
        <v>0</v>
      </c>
      <c s="28" r="R1962">
        <v>0</v>
      </c>
      <c s="28" r="S1962">
        <v>324.68</v>
      </c>
      <c s="10" r="T1962"/>
      <c s="20" r="U1962">
        <f>X1962*32</f>
        <v>332.8</v>
      </c>
      <c s="29" r="V1962">
        <f>IF((U1962=0),0,(S1962/U1962))</f>
        <v>0.975600961538462</v>
      </c>
      <c s="28" r="X1962">
        <f>(AA1962+AB1962)*AC1962</f>
        <v>10.4</v>
      </c>
      <c s="10" r="Y1962"/>
      <c s="22" r="AA1962">
        <v>7.34</v>
      </c>
      <c s="22" r="AB1962">
        <v>3.06</v>
      </c>
      <c s="22" r="AC1962">
        <v>1</v>
      </c>
      <c s="22" r="AD1962">
        <v>0.98</v>
      </c>
    </row>
    <row customHeight="1" r="1963" ht="12.0">
      <c s="13" r="A1963">
        <v>41356.7083333333</v>
      </c>
      <c s="16" r="B1963">
        <v>41356.7083333333</v>
      </c>
      <c s="13" r="C1963">
        <f>A1963+TIME(5,0,0)</f>
        <v>41356.9166666667</v>
      </c>
      <c s="17" r="D1963">
        <f>DATE(YEAR(C1963),MONTH(C1963),DAY(C1963))</f>
        <v>41356</v>
      </c>
      <c s="18" r="E1963">
        <f>HOUR(C1963)</f>
        <v>22</v>
      </c>
      <c t="str" s="18" r="F1963">
        <f>CONCATENATE("LMsched:",(H1963*1000))</f>
        <v>LMsched:32000</v>
      </c>
      <c s="11" r="G1963">
        <v>32</v>
      </c>
      <c s="6" r="H1963">
        <v>32</v>
      </c>
      <c s="25" r="I1963">
        <v>0</v>
      </c>
      <c t="str" s="18" r="J1963">
        <f>CONCATENATE("LMbid:",(G1963*1000))</f>
        <v>LMbid:32000</v>
      </c>
      <c t="str" s="18" r="K1963">
        <f>CONCATENATE("LMUnscheduled:",(I1963*1000))</f>
        <v>LMUnscheduled:0</v>
      </c>
      <c t="str" s="18" r="L1963">
        <f>CONCATENATE("LMPlanned:",(N1963*1000))</f>
        <v>LMPlanned:0</v>
      </c>
      <c t="str" s="18" r="M1963">
        <f>CONCATENATE("LMSettled:",(P1963*1000))</f>
        <v>LMSettled:32000</v>
      </c>
      <c s="25" r="N1963">
        <v>0</v>
      </c>
      <c s="24" r="O1963"/>
      <c s="6" r="P1963">
        <v>32</v>
      </c>
      <c s="10" r="Q1963">
        <v>-2</v>
      </c>
      <c s="28" r="R1963">
        <v>-55.38</v>
      </c>
      <c s="28" r="S1963">
        <v>539.22</v>
      </c>
      <c s="10" r="T1963"/>
      <c s="20" r="U1963">
        <f>X1963*32</f>
        <v>552.96</v>
      </c>
      <c s="29" r="V1963">
        <f>IF((U1963=0),0,(S1963/U1963))</f>
        <v>0.975151909722222</v>
      </c>
      <c s="28" r="X1963">
        <f>(AA1963+AB1963)*AC1963</f>
        <v>17.28</v>
      </c>
      <c s="10" r="Y1963"/>
      <c s="22" r="AA1963">
        <v>14.81</v>
      </c>
      <c s="22" r="AB1963">
        <v>2.47</v>
      </c>
      <c s="22" r="AC1963">
        <v>1</v>
      </c>
      <c s="22" r="AD1963">
        <v>0.98</v>
      </c>
    </row>
    <row customHeight="1" r="1964" ht="12.0">
      <c s="13" r="A1964">
        <v>41356.75</v>
      </c>
      <c s="16" r="B1964">
        <v>41356.75</v>
      </c>
      <c s="13" r="C1964">
        <f>A1964+TIME(5,0,0)</f>
        <v>41356.9583333333</v>
      </c>
      <c s="17" r="D1964">
        <f>DATE(YEAR(C1964),MONTH(C1964),DAY(C1964))</f>
        <v>41356</v>
      </c>
      <c s="18" r="E1964">
        <f>HOUR(C1964)</f>
        <v>23</v>
      </c>
      <c t="str" s="18" r="F1964">
        <f>CONCATENATE("LMsched:",(H1964*1000))</f>
        <v>LMsched:32000</v>
      </c>
      <c s="11" r="G1964">
        <v>32</v>
      </c>
      <c s="6" r="H1964">
        <v>32</v>
      </c>
      <c s="25" r="I1964">
        <v>0</v>
      </c>
      <c t="str" s="18" r="J1964">
        <f>CONCATENATE("LMbid:",(G1964*1000))</f>
        <v>LMbid:32000</v>
      </c>
      <c t="str" s="18" r="K1964">
        <f>CONCATENATE("LMUnscheduled:",(I1964*1000))</f>
        <v>LMUnscheduled:0</v>
      </c>
      <c t="str" s="18" r="L1964">
        <f>CONCATENATE("LMPlanned:",(N1964*1000))</f>
        <v>LMPlanned:0</v>
      </c>
      <c t="str" s="18" r="M1964">
        <f>CONCATENATE("LMSettled:",(P1964*1000))</f>
        <v>LMSettled:32000</v>
      </c>
      <c s="25" r="N1964">
        <v>0</v>
      </c>
      <c s="24" r="O1964"/>
      <c s="6" r="P1964">
        <v>32</v>
      </c>
      <c s="10" r="Q1964">
        <v>-1</v>
      </c>
      <c s="28" r="R1964">
        <v>-27.26</v>
      </c>
      <c s="28" r="S1964">
        <v>614.67</v>
      </c>
      <c s="10" r="T1964"/>
      <c s="20" r="U1964">
        <f>X1964*32</f>
        <v>643.84</v>
      </c>
      <c s="29" r="V1964">
        <f>IF((U1964=0),0,(S1964/U1964))</f>
        <v>0.954693712723658</v>
      </c>
      <c s="28" r="X1964">
        <f>(AA1964+AB1964)*AC1964</f>
        <v>20.12</v>
      </c>
      <c s="10" r="Y1964"/>
      <c s="22" r="AA1964">
        <v>17.79</v>
      </c>
      <c s="22" r="AB1964">
        <v>2.33</v>
      </c>
      <c s="22" r="AC1964">
        <v>1</v>
      </c>
      <c s="22" r="AD1964">
        <v>0.95</v>
      </c>
    </row>
    <row customHeight="1" r="1965" ht="12.0">
      <c s="13" r="A1965">
        <v>41356.7916666667</v>
      </c>
      <c s="16" r="B1965">
        <v>41356.7916666667</v>
      </c>
      <c s="13" r="C1965">
        <f>A1965+TIME(5,0,0)</f>
        <v>41357</v>
      </c>
      <c s="17" r="D1965">
        <f>DATE(YEAR(C1965),MONTH(C1965),DAY(C1965))</f>
        <v>41357</v>
      </c>
      <c s="18" r="E1965">
        <f>HOUR(C1965)</f>
        <v>0</v>
      </c>
      <c t="str" s="18" r="F1965">
        <f>CONCATENATE("LMsched:",(H1965*1000))</f>
        <v>LMsched:32000</v>
      </c>
      <c s="11" r="G1965">
        <v>32</v>
      </c>
      <c s="6" r="H1965">
        <v>32</v>
      </c>
      <c s="25" r="I1965">
        <v>0</v>
      </c>
      <c t="str" s="18" r="J1965">
        <f>CONCATENATE("LMbid:",(G1965*1000))</f>
        <v>LMbid:32000</v>
      </c>
      <c t="str" s="18" r="K1965">
        <f>CONCATENATE("LMUnscheduled:",(I1965*1000))</f>
        <v>LMUnscheduled:0</v>
      </c>
      <c t="str" s="18" r="L1965">
        <f>CONCATENATE("LMPlanned:",(N1965*1000))</f>
        <v>LMPlanned:0</v>
      </c>
      <c t="str" s="18" r="M1965">
        <f>CONCATENATE("LMSettled:",(P1965*1000))</f>
        <v>LMSettled:32000</v>
      </c>
      <c s="25" r="N1965">
        <v>0</v>
      </c>
      <c s="24" r="O1965"/>
      <c s="6" r="P1965">
        <v>32</v>
      </c>
      <c s="10" r="Q1965">
        <v>-2</v>
      </c>
      <c s="28" r="R1965">
        <v>-50.52</v>
      </c>
      <c s="28" r="S1965">
        <v>602.83</v>
      </c>
      <c s="10" r="T1965"/>
      <c s="20" r="U1965">
        <f>X1965*32</f>
        <v>645.76</v>
      </c>
      <c s="29" r="V1965">
        <f>IF((U1965=0),0,(S1965/U1965))</f>
        <v>0.933520193260654</v>
      </c>
      <c s="28" r="X1965">
        <f>(AA1965+AB1965)*AC1965</f>
        <v>20.18</v>
      </c>
      <c s="10" r="Y1965"/>
      <c s="22" r="AA1965">
        <v>18.81</v>
      </c>
      <c s="22" r="AB1965">
        <v>1.37</v>
      </c>
      <c s="22" r="AC1965">
        <v>1</v>
      </c>
      <c s="22" r="AD1965">
        <v>0.93</v>
      </c>
    </row>
    <row customHeight="1" r="1966" ht="12.0">
      <c s="13" r="A1966">
        <v>41356.8333333333</v>
      </c>
      <c s="16" r="B1966">
        <v>41356.8333333333</v>
      </c>
      <c s="13" r="C1966">
        <f>A1966+TIME(5,0,0)</f>
        <v>41357.0416666667</v>
      </c>
      <c s="17" r="D1966">
        <f>DATE(YEAR(C1966),MONTH(C1966),DAY(C1966))</f>
        <v>41357</v>
      </c>
      <c s="18" r="E1966">
        <f>HOUR(C1966)</f>
        <v>1</v>
      </c>
      <c t="str" s="18" r="F1966">
        <f>CONCATENATE("LMsched:",(H1966*1000))</f>
        <v>LMsched:32000</v>
      </c>
      <c s="11" r="G1966">
        <v>32</v>
      </c>
      <c s="6" r="H1966">
        <v>32</v>
      </c>
      <c s="25" r="I1966">
        <v>0</v>
      </c>
      <c t="str" s="18" r="J1966">
        <f>CONCATENATE("LMbid:",(G1966*1000))</f>
        <v>LMbid:32000</v>
      </c>
      <c t="str" s="18" r="K1966">
        <f>CONCATENATE("LMUnscheduled:",(I1966*1000))</f>
        <v>LMUnscheduled:0</v>
      </c>
      <c t="str" s="18" r="L1966">
        <f>CONCATENATE("LMPlanned:",(N1966*1000))</f>
        <v>LMPlanned:0</v>
      </c>
      <c t="str" s="18" r="M1966">
        <f>CONCATENATE("LMSettled:",(P1966*1000))</f>
        <v>LMSettled:32000</v>
      </c>
      <c s="25" r="N1966">
        <v>0</v>
      </c>
      <c s="24" r="O1966"/>
      <c s="6" r="P1966">
        <v>32</v>
      </c>
      <c s="10" r="Q1966">
        <v>0</v>
      </c>
      <c s="28" r="R1966">
        <v>0</v>
      </c>
      <c s="28" r="S1966">
        <v>478.53</v>
      </c>
      <c s="10" r="T1966"/>
      <c s="20" r="U1966">
        <f>X1966*32</f>
        <v>517.12</v>
      </c>
      <c s="29" r="V1966">
        <f>IF((U1966=0),0,(S1966/U1966))</f>
        <v>0.92537515470297</v>
      </c>
      <c s="28" r="X1966">
        <f>(AA1966+AB1966)*AC1966</f>
        <v>16.16</v>
      </c>
      <c s="10" r="Y1966"/>
      <c s="22" r="AA1966">
        <v>12.67</v>
      </c>
      <c s="22" r="AB1966">
        <v>3.49</v>
      </c>
      <c s="22" r="AC1966">
        <v>1</v>
      </c>
      <c s="22" r="AD1966">
        <v>0.93</v>
      </c>
    </row>
    <row customHeight="1" r="1967" ht="12.0">
      <c s="13" r="A1967">
        <v>41356.875</v>
      </c>
      <c s="16" r="B1967">
        <v>41356.875</v>
      </c>
      <c s="13" r="C1967">
        <f>A1967+TIME(5,0,0)</f>
        <v>41357.0833333333</v>
      </c>
      <c s="17" r="D1967">
        <f>DATE(YEAR(C1967),MONTH(C1967),DAY(C1967))</f>
        <v>41357</v>
      </c>
      <c s="18" r="E1967">
        <f>HOUR(C1967)</f>
        <v>2</v>
      </c>
      <c t="str" s="18" r="F1967">
        <f>CONCATENATE("LMsched:",(H1967*1000))</f>
        <v>LMsched:32000</v>
      </c>
      <c s="11" r="G1967">
        <v>32</v>
      </c>
      <c s="6" r="H1967">
        <v>32</v>
      </c>
      <c s="25" r="I1967">
        <v>0</v>
      </c>
      <c t="str" s="18" r="J1967">
        <f>CONCATENATE("LMbid:",(G1967*1000))</f>
        <v>LMbid:32000</v>
      </c>
      <c t="str" s="18" r="K1967">
        <f>CONCATENATE("LMUnscheduled:",(I1967*1000))</f>
        <v>LMUnscheduled:0</v>
      </c>
      <c t="str" s="18" r="L1967">
        <f>CONCATENATE("LMPlanned:",(N1967*1000))</f>
        <v>LMPlanned:0</v>
      </c>
      <c t="str" s="18" r="M1967">
        <f>CONCATENATE("LMSettled:",(P1967*1000))</f>
        <v>LMSettled:32000</v>
      </c>
      <c s="25" r="N1967">
        <v>0</v>
      </c>
      <c s="24" r="O1967"/>
      <c s="6" r="P1967">
        <v>32</v>
      </c>
      <c s="10" r="Q1967">
        <v>-2</v>
      </c>
      <c s="28" r="R1967">
        <v>-62.22</v>
      </c>
      <c s="28" r="S1967">
        <v>1221.04</v>
      </c>
      <c s="10" r="T1967"/>
      <c s="20" r="U1967">
        <f>X1967*32</f>
        <v>1262.72</v>
      </c>
      <c s="29" r="V1967">
        <f>IF((U1967=0),0,(S1967/U1967))</f>
        <v>0.966991890522048</v>
      </c>
      <c s="28" r="X1967">
        <f>(AA1967+AB1967)*AC1967</f>
        <v>39.46</v>
      </c>
      <c s="10" r="Y1967"/>
      <c s="22" r="AA1967">
        <v>36.98</v>
      </c>
      <c s="22" r="AB1967">
        <v>2.48</v>
      </c>
      <c s="22" r="AC1967">
        <v>1</v>
      </c>
      <c s="22" r="AD1967">
        <v>0.97</v>
      </c>
    </row>
    <row customHeight="1" r="1968" ht="12.0">
      <c s="13" r="A1968">
        <v>41356.9166666667</v>
      </c>
      <c s="16" r="B1968">
        <v>41356.9166666667</v>
      </c>
      <c s="13" r="C1968">
        <f>A1968+TIME(5,0,0)</f>
        <v>41357.125</v>
      </c>
      <c s="17" r="D1968">
        <f>DATE(YEAR(C1968),MONTH(C1968),DAY(C1968))</f>
        <v>41357</v>
      </c>
      <c s="18" r="E1968">
        <f>HOUR(C1968)</f>
        <v>3</v>
      </c>
      <c t="str" s="18" r="F1968">
        <f>CONCATENATE("LMsched:",(H1968*1000))</f>
        <v>LMsched:32000</v>
      </c>
      <c s="11" r="G1968">
        <v>32</v>
      </c>
      <c s="6" r="H1968">
        <v>32</v>
      </c>
      <c s="25" r="I1968">
        <v>0</v>
      </c>
      <c t="str" s="18" r="J1968">
        <f>CONCATENATE("LMbid:",(G1968*1000))</f>
        <v>LMbid:32000</v>
      </c>
      <c t="str" s="18" r="K1968">
        <f>CONCATENATE("LMUnscheduled:",(I1968*1000))</f>
        <v>LMUnscheduled:0</v>
      </c>
      <c t="str" s="18" r="L1968">
        <f>CONCATENATE("LMPlanned:",(N1968*1000))</f>
        <v>LMPlanned:0</v>
      </c>
      <c t="str" s="18" r="M1968">
        <f>CONCATENATE("LMSettled:",(P1968*1000))</f>
        <v>LMSettled:32000</v>
      </c>
      <c s="25" r="N1968">
        <v>0</v>
      </c>
      <c s="24" r="O1968"/>
      <c s="6" r="P1968">
        <v>32</v>
      </c>
      <c s="10" r="Q1968">
        <v>1</v>
      </c>
      <c s="28" r="R1968">
        <v>27.2</v>
      </c>
      <c s="28" r="S1968">
        <v>536.6</v>
      </c>
      <c s="10" r="T1968"/>
      <c s="20" r="U1968">
        <f>X1968*32</f>
        <v>559.04</v>
      </c>
      <c s="29" r="V1968">
        <f>IF((U1968=0),0,(S1968/U1968))</f>
        <v>0.959859759587865</v>
      </c>
      <c s="28" r="X1968">
        <f>(AA1968+AB1968)*AC1968</f>
        <v>17.47</v>
      </c>
      <c s="10" r="Y1968"/>
      <c s="22" r="AA1968">
        <v>13.94</v>
      </c>
      <c s="22" r="AB1968">
        <v>3.53</v>
      </c>
      <c s="22" r="AC1968">
        <v>1</v>
      </c>
      <c s="22" r="AD1968">
        <v>0.96</v>
      </c>
    </row>
    <row customHeight="1" r="1969" ht="12.0">
      <c s="13" r="A1969">
        <v>41356.9583333333</v>
      </c>
      <c s="16" r="B1969">
        <v>41356.9583333333</v>
      </c>
      <c s="13" r="C1969">
        <f>A1969+TIME(5,0,0)</f>
        <v>41357.1666666667</v>
      </c>
      <c s="17" r="D1969">
        <f>DATE(YEAR(C1969),MONTH(C1969),DAY(C1969))</f>
        <v>41357</v>
      </c>
      <c s="18" r="E1969">
        <f>HOUR(C1969)</f>
        <v>4</v>
      </c>
      <c t="str" s="18" r="F1969">
        <f>CONCATENATE("LMsched:",(H1969*1000))</f>
        <v>LMsched:32000</v>
      </c>
      <c s="11" r="G1969">
        <v>32</v>
      </c>
      <c s="6" r="H1969">
        <v>32</v>
      </c>
      <c s="25" r="I1969">
        <v>0</v>
      </c>
      <c t="str" s="18" r="J1969">
        <f>CONCATENATE("LMbid:",(G1969*1000))</f>
        <v>LMbid:32000</v>
      </c>
      <c t="str" s="18" r="K1969">
        <f>CONCATENATE("LMUnscheduled:",(I1969*1000))</f>
        <v>LMUnscheduled:0</v>
      </c>
      <c t="str" s="18" r="L1969">
        <f>CONCATENATE("LMPlanned:",(N1969*1000))</f>
        <v>LMPlanned:0</v>
      </c>
      <c t="str" s="18" r="M1969">
        <f>CONCATENATE("LMSettled:",(P1969*1000))</f>
        <v>LMSettled:32000</v>
      </c>
      <c s="25" r="N1969">
        <v>0</v>
      </c>
      <c s="24" r="O1969"/>
      <c s="6" r="P1969">
        <v>32</v>
      </c>
      <c s="10" r="Q1969">
        <v>-3</v>
      </c>
      <c s="28" r="R1969">
        <v>-87.36</v>
      </c>
      <c s="28" r="S1969">
        <v>568.89</v>
      </c>
      <c s="10" r="T1969"/>
      <c s="20" r="U1969">
        <f>X1969*32</f>
        <v>586.56</v>
      </c>
      <c s="29" r="V1969">
        <f>IF((U1969=0),0,(S1969/U1969))</f>
        <v>0.969875204582651</v>
      </c>
      <c s="28" r="X1969">
        <f>(AA1969+AB1969)*AC1969</f>
        <v>18.33</v>
      </c>
      <c s="10" r="Y1969"/>
      <c s="22" r="AA1969">
        <v>15.28</v>
      </c>
      <c s="22" r="AB1969">
        <v>3.05</v>
      </c>
      <c s="22" r="AC1969">
        <v>1</v>
      </c>
      <c s="22" r="AD1969">
        <v>0.97</v>
      </c>
    </row>
    <row customHeight="1" r="1970" ht="12.0">
      <c s="13" r="A1970">
        <v>41357</v>
      </c>
      <c s="16" r="B1970">
        <v>41357</v>
      </c>
      <c s="13" r="C1970">
        <f>A1970+TIME(5,0,0)</f>
        <v>41357.2083333333</v>
      </c>
      <c s="17" r="D1970">
        <f>DATE(YEAR(C1970),MONTH(C1970),DAY(C1970))</f>
        <v>41357</v>
      </c>
      <c s="18" r="E1970">
        <f>HOUR(C1970)</f>
        <v>5</v>
      </c>
      <c t="str" s="18" r="F1970">
        <f>CONCATENATE("LMsched:",(H1970*1000))</f>
        <v>LMsched:32000</v>
      </c>
      <c s="11" r="G1970">
        <v>32</v>
      </c>
      <c s="6" r="H1970">
        <v>32</v>
      </c>
      <c s="25" r="I1970">
        <v>0</v>
      </c>
      <c t="str" s="18" r="J1970">
        <f>CONCATENATE("LMbid:",(G1970*1000))</f>
        <v>LMbid:32000</v>
      </c>
      <c t="str" s="18" r="K1970">
        <f>CONCATENATE("LMUnscheduled:",(I1970*1000))</f>
        <v>LMUnscheduled:0</v>
      </c>
      <c t="str" s="18" r="L1970">
        <f>CONCATENATE("LMPlanned:",(N1970*1000))</f>
        <v>LMPlanned:0</v>
      </c>
      <c t="str" s="18" r="M1970">
        <f>CONCATENATE("LMSettled:",(P1970*1000))</f>
        <v>LMSettled:32000</v>
      </c>
      <c s="25" r="N1970">
        <v>0</v>
      </c>
      <c s="24" r="O1970"/>
      <c s="6" r="P1970">
        <v>32</v>
      </c>
      <c s="10" r="Q1970">
        <v>-1</v>
      </c>
      <c s="28" r="R1970">
        <v>-28.81</v>
      </c>
      <c s="28" r="S1970">
        <v>575.61</v>
      </c>
      <c s="10" r="T1970"/>
      <c s="20" r="U1970">
        <f>X1970*32</f>
        <v>593.92</v>
      </c>
      <c s="29" r="V1970">
        <f>IF((U1970=0),0,(S1970/U1970))</f>
        <v>0.969170932112069</v>
      </c>
      <c s="28" r="X1970">
        <f>(AA1970+AB1970)*AC1970</f>
        <v>18.56</v>
      </c>
      <c s="10" r="Y1970"/>
      <c s="22" r="AA1970">
        <v>16.09</v>
      </c>
      <c s="22" r="AB1970">
        <v>2.47</v>
      </c>
      <c s="22" r="AC1970">
        <v>1</v>
      </c>
      <c s="22" r="AD1970">
        <v>0.97</v>
      </c>
    </row>
    <row customHeight="1" r="1971" ht="12.0">
      <c s="13" r="A1971">
        <v>41357.0416666667</v>
      </c>
      <c s="16" r="B1971">
        <v>41357.0416666667</v>
      </c>
      <c s="13" r="C1971">
        <f>A1971+TIME(5,0,0)</f>
        <v>41357.25</v>
      </c>
      <c s="17" r="D1971">
        <f>DATE(YEAR(C1971),MONTH(C1971),DAY(C1971))</f>
        <v>41357</v>
      </c>
      <c s="18" r="E1971">
        <f>HOUR(C1971)</f>
        <v>6</v>
      </c>
      <c t="str" s="18" r="F1971">
        <f>CONCATENATE("LMsched:",(H1971*1000))</f>
        <v>LMsched:32000</v>
      </c>
      <c s="11" r="G1971">
        <v>32</v>
      </c>
      <c s="6" r="H1971">
        <v>32</v>
      </c>
      <c s="25" r="I1971">
        <v>0</v>
      </c>
      <c t="str" s="18" r="J1971">
        <f>CONCATENATE("LMbid:",(G1971*1000))</f>
        <v>LMbid:32000</v>
      </c>
      <c t="str" s="18" r="K1971">
        <f>CONCATENATE("LMUnscheduled:",(I1971*1000))</f>
        <v>LMUnscheduled:0</v>
      </c>
      <c t="str" s="18" r="L1971">
        <f>CONCATENATE("LMPlanned:",(N1971*1000))</f>
        <v>LMPlanned:0</v>
      </c>
      <c t="str" s="18" r="M1971">
        <f>CONCATENATE("LMSettled:",(P1971*1000))</f>
        <v>LMSettled:32000</v>
      </c>
      <c s="25" r="N1971">
        <v>0</v>
      </c>
      <c s="24" r="O1971"/>
      <c s="6" r="P1971">
        <v>32</v>
      </c>
      <c s="10" r="Q1971">
        <v>-2</v>
      </c>
      <c s="28" r="R1971">
        <v>-58.58</v>
      </c>
      <c s="28" r="S1971">
        <v>606.54</v>
      </c>
      <c s="10" r="T1971"/>
      <c s="20" r="U1971">
        <f>X1971*32</f>
        <v>631.68</v>
      </c>
      <c s="29" r="V1971">
        <f>IF((U1971=0),0,(S1971/U1971))</f>
        <v>0.960201367781155</v>
      </c>
      <c s="28" r="X1971">
        <f>(AA1971+AB1971)*AC1971</f>
        <v>19.74</v>
      </c>
      <c s="10" r="Y1971"/>
      <c s="22" r="AA1971">
        <v>14.34</v>
      </c>
      <c s="22" r="AB1971">
        <v>5.4</v>
      </c>
      <c s="22" r="AC1971">
        <v>1</v>
      </c>
      <c s="22" r="AD1971">
        <v>0.96</v>
      </c>
    </row>
    <row customHeight="1" r="1972" ht="12.0">
      <c s="13" r="A1972">
        <v>41357.0833333333</v>
      </c>
      <c s="16" r="B1972">
        <v>41357.0833333333</v>
      </c>
      <c s="13" r="C1972">
        <f>A1972+TIME(5,0,0)</f>
        <v>41357.2916666667</v>
      </c>
      <c s="17" r="D1972">
        <f>DATE(YEAR(C1972),MONTH(C1972),DAY(C1972))</f>
        <v>41357</v>
      </c>
      <c s="18" r="E1972">
        <f>HOUR(C1972)</f>
        <v>7</v>
      </c>
      <c t="str" s="18" r="F1972">
        <f>CONCATENATE("LMsched:",(H1972*1000))</f>
        <v>LMsched:32000</v>
      </c>
      <c s="11" r="G1972">
        <v>32</v>
      </c>
      <c s="6" r="H1972">
        <v>32</v>
      </c>
      <c s="25" r="I1972">
        <v>0</v>
      </c>
      <c t="str" s="18" r="J1972">
        <f>CONCATENATE("LMbid:",(G1972*1000))</f>
        <v>LMbid:32000</v>
      </c>
      <c t="str" s="18" r="K1972">
        <f>CONCATENATE("LMUnscheduled:",(I1972*1000))</f>
        <v>LMUnscheduled:0</v>
      </c>
      <c t="str" s="18" r="L1972">
        <f>CONCATENATE("LMPlanned:",(N1972*1000))</f>
        <v>LMPlanned:0</v>
      </c>
      <c t="str" s="18" r="M1972">
        <f>CONCATENATE("LMSettled:",(P1972*1000))</f>
        <v>LMSettled:32000</v>
      </c>
      <c s="25" r="N1972">
        <v>0</v>
      </c>
      <c s="24" r="O1972"/>
      <c s="6" r="P1972">
        <v>32</v>
      </c>
      <c s="10" r="Q1972">
        <v>-1</v>
      </c>
      <c s="28" r="R1972">
        <v>-28.7</v>
      </c>
      <c s="28" r="S1972">
        <v>129.93</v>
      </c>
      <c s="10" r="T1972"/>
      <c s="20" r="U1972">
        <f>X1972*32</f>
        <v>136</v>
      </c>
      <c s="29" r="V1972">
        <f>IF((U1972=0),0,(S1972/U1972))</f>
        <v>0.955367647058824</v>
      </c>
      <c s="28" r="X1972">
        <f>(AA1972+AB1972)*AC1972</f>
        <v>4.25</v>
      </c>
      <c s="10" r="Y1972"/>
      <c s="22" r="AA1972">
        <v>4.25</v>
      </c>
      <c s="22" r="AB1972">
        <v>0</v>
      </c>
      <c s="22" r="AC1972">
        <v>1</v>
      </c>
      <c s="22" r="AD1972">
        <v>0.96</v>
      </c>
    </row>
    <row customHeight="1" r="1973" ht="12.0">
      <c s="13" r="A1973">
        <v>41357.125</v>
      </c>
      <c s="16" r="B1973">
        <v>41357.125</v>
      </c>
      <c s="13" r="C1973">
        <f>A1973+TIME(5,0,0)</f>
        <v>41357.3333333333</v>
      </c>
      <c s="17" r="D1973">
        <f>DATE(YEAR(C1973),MONTH(C1973),DAY(C1973))</f>
        <v>41357</v>
      </c>
      <c s="18" r="E1973">
        <f>HOUR(C1973)</f>
        <v>8</v>
      </c>
      <c t="str" s="18" r="F1973">
        <f>CONCATENATE("LMsched:",(H1973*1000))</f>
        <v>LMsched:32000</v>
      </c>
      <c s="11" r="G1973">
        <v>32</v>
      </c>
      <c s="6" r="H1973">
        <v>32</v>
      </c>
      <c s="25" r="I1973">
        <v>0</v>
      </c>
      <c t="str" s="18" r="J1973">
        <f>CONCATENATE("LMbid:",(G1973*1000))</f>
        <v>LMbid:32000</v>
      </c>
      <c t="str" s="18" r="K1973">
        <f>CONCATENATE("LMUnscheduled:",(I1973*1000))</f>
        <v>LMUnscheduled:0</v>
      </c>
      <c t="str" s="18" r="L1973">
        <f>CONCATENATE("LMPlanned:",(N1973*1000))</f>
        <v>LMPlanned:0</v>
      </c>
      <c t="str" s="18" r="M1973">
        <f>CONCATENATE("LMSettled:",(P1973*1000))</f>
        <v>LMSettled:32000</v>
      </c>
      <c s="25" r="N1973">
        <v>0</v>
      </c>
      <c s="24" r="O1973"/>
      <c s="6" r="P1973">
        <v>32</v>
      </c>
      <c s="10" r="Q1973">
        <v>-2</v>
      </c>
      <c s="28" r="R1973">
        <v>-58.7</v>
      </c>
      <c s="28" r="S1973">
        <v>127.58</v>
      </c>
      <c s="10" r="T1973"/>
      <c s="20" r="U1973">
        <f>X1973*32</f>
        <v>132.8</v>
      </c>
      <c s="29" r="V1973">
        <f>IF((U1973=0),0,(S1973/U1973))</f>
        <v>0.960692771084337</v>
      </c>
      <c s="28" r="X1973">
        <f>(AA1973+AB1973)*AC1973</f>
        <v>4.15</v>
      </c>
      <c s="10" r="Y1973"/>
      <c s="22" r="AA1973">
        <v>4.15</v>
      </c>
      <c s="22" r="AB1973">
        <v>0</v>
      </c>
      <c s="22" r="AC1973">
        <v>1</v>
      </c>
      <c s="22" r="AD1973">
        <v>0.96</v>
      </c>
    </row>
    <row customHeight="1" r="1974" ht="12.0">
      <c s="13" r="A1974">
        <v>41357.1666666667</v>
      </c>
      <c s="16" r="B1974">
        <v>41357.1666666667</v>
      </c>
      <c s="13" r="C1974">
        <f>A1974+TIME(5,0,0)</f>
        <v>41357.375</v>
      </c>
      <c s="17" r="D1974">
        <f>DATE(YEAR(C1974),MONTH(C1974),DAY(C1974))</f>
        <v>41357</v>
      </c>
      <c s="18" r="E1974">
        <f>HOUR(C1974)</f>
        <v>9</v>
      </c>
      <c t="str" s="18" r="F1974">
        <f>CONCATENATE("LMsched:",(H1974*1000))</f>
        <v>LMsched:32000</v>
      </c>
      <c s="11" r="G1974">
        <v>32</v>
      </c>
      <c s="6" r="H1974">
        <v>32</v>
      </c>
      <c s="25" r="I1974">
        <v>0</v>
      </c>
      <c t="str" s="18" r="J1974">
        <f>CONCATENATE("LMbid:",(G1974*1000))</f>
        <v>LMbid:32000</v>
      </c>
      <c t="str" s="18" r="K1974">
        <f>CONCATENATE("LMUnscheduled:",(I1974*1000))</f>
        <v>LMUnscheduled:0</v>
      </c>
      <c t="str" s="18" r="L1974">
        <f>CONCATENATE("LMPlanned:",(N1974*1000))</f>
        <v>LMPlanned:0</v>
      </c>
      <c t="str" s="18" r="M1974">
        <f>CONCATENATE("LMSettled:",(P1974*1000))</f>
        <v>LMSettled:32000</v>
      </c>
      <c s="25" r="N1974">
        <v>0</v>
      </c>
      <c s="24" r="O1974"/>
      <c s="6" r="P1974">
        <v>32</v>
      </c>
      <c s="10" r="Q1974">
        <v>-1</v>
      </c>
      <c s="28" r="R1974">
        <v>-28.31</v>
      </c>
      <c s="28" r="S1974">
        <v>95.71</v>
      </c>
      <c s="10" r="T1974"/>
      <c s="20" r="U1974">
        <f>X1974*32</f>
        <v>98.56</v>
      </c>
      <c s="29" r="V1974">
        <f>IF((U1974=0),0,(S1974/U1974))</f>
        <v>0.971083603896104</v>
      </c>
      <c s="28" r="X1974">
        <f>(AA1974+AB1974)*AC1974</f>
        <v>3.08</v>
      </c>
      <c s="10" r="Y1974"/>
      <c s="22" r="AA1974">
        <v>3.08</v>
      </c>
      <c s="22" r="AB1974">
        <v>0</v>
      </c>
      <c s="22" r="AC1974">
        <v>1</v>
      </c>
      <c s="22" r="AD1974">
        <v>0.97</v>
      </c>
    </row>
    <row customHeight="1" r="1975" ht="12.0">
      <c s="13" r="A1975">
        <v>41357.2083333333</v>
      </c>
      <c s="16" r="B1975">
        <v>41357.2083333333</v>
      </c>
      <c s="13" r="C1975">
        <f>A1975+TIME(5,0,0)</f>
        <v>41357.4166666667</v>
      </c>
      <c s="17" r="D1975">
        <f>DATE(YEAR(C1975),MONTH(C1975),DAY(C1975))</f>
        <v>41357</v>
      </c>
      <c s="18" r="E1975">
        <f>HOUR(C1975)</f>
        <v>10</v>
      </c>
      <c t="str" s="18" r="F1975">
        <f>CONCATENATE("LMsched:",(H1975*1000))</f>
        <v>LMsched:32000</v>
      </c>
      <c s="11" r="G1975">
        <v>32</v>
      </c>
      <c s="6" r="H1975">
        <v>32</v>
      </c>
      <c s="25" r="I1975">
        <v>0</v>
      </c>
      <c t="str" s="18" r="J1975">
        <f>CONCATENATE("LMbid:",(G1975*1000))</f>
        <v>LMbid:32000</v>
      </c>
      <c t="str" s="18" r="K1975">
        <f>CONCATENATE("LMUnscheduled:",(I1975*1000))</f>
        <v>LMUnscheduled:0</v>
      </c>
      <c t="str" s="18" r="L1975">
        <f>CONCATENATE("LMPlanned:",(N1975*1000))</f>
        <v>LMPlanned:0</v>
      </c>
      <c t="str" s="18" r="M1975">
        <f>CONCATENATE("LMSettled:",(P1975*1000))</f>
        <v>LMSettled:32000</v>
      </c>
      <c s="25" r="N1975">
        <v>0</v>
      </c>
      <c s="24" r="O1975"/>
      <c s="6" r="P1975">
        <v>32</v>
      </c>
      <c s="10" r="Q1975">
        <v>0</v>
      </c>
      <c s="28" r="R1975">
        <v>0</v>
      </c>
      <c s="28" r="S1975">
        <v>91.73</v>
      </c>
      <c s="10" r="T1975"/>
      <c s="20" r="U1975">
        <f>X1975*32</f>
        <v>93.76</v>
      </c>
      <c s="29" r="V1975">
        <f>IF((U1975=0),0,(S1975/U1975))</f>
        <v>0.978348976109215</v>
      </c>
      <c s="28" r="X1975">
        <f>(AA1975+AB1975)*AC1975</f>
        <v>2.93</v>
      </c>
      <c s="10" r="Y1975"/>
      <c s="22" r="AA1975">
        <v>2.93</v>
      </c>
      <c s="22" r="AB1975">
        <v>0</v>
      </c>
      <c s="22" r="AC1975">
        <v>1</v>
      </c>
      <c s="22" r="AD1975">
        <v>0.98</v>
      </c>
    </row>
    <row customHeight="1" r="1976" ht="12.0">
      <c s="13" r="A1976">
        <v>41357.25</v>
      </c>
      <c s="16" r="B1976">
        <v>41357.25</v>
      </c>
      <c s="13" r="C1976">
        <f>A1976+TIME(5,0,0)</f>
        <v>41357.4583333333</v>
      </c>
      <c s="17" r="D1976">
        <f>DATE(YEAR(C1976),MONTH(C1976),DAY(C1976))</f>
        <v>41357</v>
      </c>
      <c s="18" r="E1976">
        <f>HOUR(C1976)</f>
        <v>11</v>
      </c>
      <c t="str" s="18" r="F1976">
        <f>CONCATENATE("LMsched:",(H1976*1000))</f>
        <v>LMsched:32000</v>
      </c>
      <c s="11" r="G1976">
        <v>32</v>
      </c>
      <c s="6" r="H1976">
        <v>32</v>
      </c>
      <c s="25" r="I1976">
        <v>0</v>
      </c>
      <c t="str" s="18" r="J1976">
        <f>CONCATENATE("LMbid:",(G1976*1000))</f>
        <v>LMbid:32000</v>
      </c>
      <c t="str" s="18" r="K1976">
        <f>CONCATENATE("LMUnscheduled:",(I1976*1000))</f>
        <v>LMUnscheduled:0</v>
      </c>
      <c t="str" s="18" r="L1976">
        <f>CONCATENATE("LMPlanned:",(N1976*1000))</f>
        <v>LMPlanned:0</v>
      </c>
      <c t="str" s="18" r="M1976">
        <f>CONCATENATE("LMSettled:",(P1976*1000))</f>
        <v>LMSettled:32000</v>
      </c>
      <c s="25" r="N1976">
        <v>0</v>
      </c>
      <c s="24" r="O1976"/>
      <c s="6" r="P1976">
        <v>32</v>
      </c>
      <c s="10" r="Q1976">
        <v>-2</v>
      </c>
      <c s="28" r="R1976">
        <v>-58.32</v>
      </c>
      <c s="28" r="S1976">
        <v>434.4</v>
      </c>
      <c s="10" r="T1976"/>
      <c s="20" r="U1976">
        <f>X1976*32</f>
        <v>451.2</v>
      </c>
      <c s="29" r="V1976">
        <f>IF((U1976=0),0,(S1976/U1976))</f>
        <v>0.962765957446808</v>
      </c>
      <c s="28" r="X1976">
        <f>(AA1976+AB1976)*AC1976</f>
        <v>14.1</v>
      </c>
      <c s="10" r="Y1976"/>
      <c s="22" r="AA1976">
        <v>11.54</v>
      </c>
      <c s="22" r="AB1976">
        <v>2.56</v>
      </c>
      <c s="22" r="AC1976">
        <v>1</v>
      </c>
      <c s="22" r="AD1976">
        <v>0.96</v>
      </c>
    </row>
    <row customHeight="1" r="1977" ht="12.0">
      <c s="13" r="A1977">
        <v>41357.2916666667</v>
      </c>
      <c s="16" r="B1977">
        <v>41357.2916666667</v>
      </c>
      <c s="13" r="C1977">
        <f>A1977+TIME(5,0,0)</f>
        <v>41357.5</v>
      </c>
      <c s="17" r="D1977">
        <f>DATE(YEAR(C1977),MONTH(C1977),DAY(C1977))</f>
        <v>41357</v>
      </c>
      <c s="18" r="E1977">
        <f>HOUR(C1977)</f>
        <v>12</v>
      </c>
      <c t="str" s="18" r="F1977">
        <f>CONCATENATE("LMsched:",(H1977*1000))</f>
        <v>LMsched:32000</v>
      </c>
      <c s="11" r="G1977">
        <v>32</v>
      </c>
      <c s="6" r="H1977">
        <v>32</v>
      </c>
      <c s="25" r="I1977">
        <v>0</v>
      </c>
      <c t="str" s="18" r="J1977">
        <f>CONCATENATE("LMbid:",(G1977*1000))</f>
        <v>LMbid:32000</v>
      </c>
      <c t="str" s="18" r="K1977">
        <f>CONCATENATE("LMUnscheduled:",(I1977*1000))</f>
        <v>LMUnscheduled:0</v>
      </c>
      <c t="str" s="18" r="L1977">
        <f>CONCATENATE("LMPlanned:",(N1977*1000))</f>
        <v>LMPlanned:0</v>
      </c>
      <c t="str" s="18" r="M1977">
        <f>CONCATENATE("LMSettled:",(P1977*1000))</f>
        <v>LMSettled:32000</v>
      </c>
      <c s="25" r="N1977">
        <v>0</v>
      </c>
      <c s="24" r="O1977"/>
      <c s="6" r="P1977">
        <v>32</v>
      </c>
      <c s="10" r="Q1977">
        <v>-1</v>
      </c>
      <c s="28" r="R1977">
        <v>-30.34</v>
      </c>
      <c s="28" r="S1977">
        <v>378.92</v>
      </c>
      <c s="10" r="T1977"/>
      <c s="20" r="U1977">
        <f>X1977*32</f>
        <v>388.8</v>
      </c>
      <c s="29" r="V1977">
        <f>IF((U1977=0),0,(S1977/U1977))</f>
        <v>0.974588477366255</v>
      </c>
      <c s="28" r="X1977">
        <f>(AA1977+AB1977)*AC1977</f>
        <v>12.15</v>
      </c>
      <c s="10" r="Y1977"/>
      <c s="22" r="AA1977">
        <v>10.12</v>
      </c>
      <c s="22" r="AB1977">
        <v>2.03</v>
      </c>
      <c s="22" r="AC1977">
        <v>1</v>
      </c>
      <c s="22" r="AD1977">
        <v>0.97</v>
      </c>
    </row>
    <row customHeight="1" r="1978" ht="12.0">
      <c s="13" r="A1978">
        <v>41357.3333333333</v>
      </c>
      <c s="16" r="B1978">
        <v>41357.3333333333</v>
      </c>
      <c s="13" r="C1978">
        <f>A1978+TIME(5,0,0)</f>
        <v>41357.5416666667</v>
      </c>
      <c s="17" r="D1978">
        <f>DATE(YEAR(C1978),MONTH(C1978),DAY(C1978))</f>
        <v>41357</v>
      </c>
      <c s="18" r="E1978">
        <f>HOUR(C1978)</f>
        <v>13</v>
      </c>
      <c t="str" s="18" r="F1978">
        <f>CONCATENATE("LMsched:",(H1978*1000))</f>
        <v>LMsched:32000</v>
      </c>
      <c s="11" r="G1978">
        <v>32</v>
      </c>
      <c s="6" r="H1978">
        <v>32</v>
      </c>
      <c s="25" r="I1978">
        <v>0</v>
      </c>
      <c t="str" s="18" r="J1978">
        <f>CONCATENATE("LMbid:",(G1978*1000))</f>
        <v>LMbid:32000</v>
      </c>
      <c t="str" s="18" r="K1978">
        <f>CONCATENATE("LMUnscheduled:",(I1978*1000))</f>
        <v>LMUnscheduled:0</v>
      </c>
      <c t="str" s="18" r="L1978">
        <f>CONCATENATE("LMPlanned:",(N1978*1000))</f>
        <v>LMPlanned:0</v>
      </c>
      <c t="str" s="18" r="M1978">
        <f>CONCATENATE("LMSettled:",(P1978*1000))</f>
        <v>LMSettled:32000</v>
      </c>
      <c s="25" r="N1978">
        <v>0</v>
      </c>
      <c s="24" r="O1978"/>
      <c s="6" r="P1978">
        <v>32</v>
      </c>
      <c s="10" r="Q1978">
        <v>0</v>
      </c>
      <c s="28" r="R1978">
        <v>0</v>
      </c>
      <c s="28" r="S1978">
        <v>856.52</v>
      </c>
      <c s="10" r="T1978"/>
      <c s="20" r="U1978">
        <f>X1978*32</f>
        <v>882.88</v>
      </c>
      <c s="29" r="V1978">
        <f>IF((U1978=0),0,(S1978/U1978))</f>
        <v>0.970143167814426</v>
      </c>
      <c s="28" r="X1978">
        <f>(AA1978+AB1978)*AC1978</f>
        <v>27.59</v>
      </c>
      <c s="10" r="Y1978"/>
      <c s="22" r="AA1978">
        <v>21.06</v>
      </c>
      <c s="22" r="AB1978">
        <v>6.53</v>
      </c>
      <c s="22" r="AC1978">
        <v>1</v>
      </c>
      <c s="22" r="AD1978">
        <v>0.97</v>
      </c>
    </row>
    <row customHeight="1" r="1979" ht="12.0">
      <c s="13" r="A1979">
        <v>41357.375</v>
      </c>
      <c s="16" r="B1979">
        <v>41357.375</v>
      </c>
      <c s="13" r="C1979">
        <f>A1979+TIME(5,0,0)</f>
        <v>41357.5833333333</v>
      </c>
      <c s="17" r="D1979">
        <f>DATE(YEAR(C1979),MONTH(C1979),DAY(C1979))</f>
        <v>41357</v>
      </c>
      <c s="18" r="E1979">
        <f>HOUR(C1979)</f>
        <v>14</v>
      </c>
      <c t="str" s="18" r="F1979">
        <f>CONCATENATE("LMsched:",(H1979*1000))</f>
        <v>LMsched:32000</v>
      </c>
      <c s="11" r="G1979">
        <v>32</v>
      </c>
      <c s="6" r="H1979">
        <v>32</v>
      </c>
      <c s="25" r="I1979">
        <v>0</v>
      </c>
      <c t="str" s="18" r="J1979">
        <f>CONCATENATE("LMbid:",(G1979*1000))</f>
        <v>LMbid:32000</v>
      </c>
      <c t="str" s="18" r="K1979">
        <f>CONCATENATE("LMUnscheduled:",(I1979*1000))</f>
        <v>LMUnscheduled:0</v>
      </c>
      <c t="str" s="18" r="L1979">
        <f>CONCATENATE("LMPlanned:",(N1979*1000))</f>
        <v>LMPlanned:0</v>
      </c>
      <c t="str" s="18" r="M1979">
        <f>CONCATENATE("LMSettled:",(P1979*1000))</f>
        <v>LMSettled:32000</v>
      </c>
      <c s="25" r="N1979">
        <v>0</v>
      </c>
      <c s="24" r="O1979"/>
      <c s="6" r="P1979">
        <v>32</v>
      </c>
      <c s="10" r="Q1979">
        <v>-2</v>
      </c>
      <c s="28" r="R1979">
        <v>-60.18</v>
      </c>
      <c s="28" r="S1979">
        <v>1341.21</v>
      </c>
      <c s="10" r="T1979"/>
      <c s="20" r="U1979">
        <f>X1979*32</f>
        <v>1426.88</v>
      </c>
      <c s="29" r="V1979">
        <f>IF((U1979=0),0,(S1979/U1979))</f>
        <v>0.939959912536443</v>
      </c>
      <c s="28" r="X1979">
        <f>(AA1979+AB1979)*AC1979</f>
        <v>44.59</v>
      </c>
      <c s="10" r="Y1979"/>
      <c s="22" r="AA1979">
        <v>32.86</v>
      </c>
      <c s="22" r="AB1979">
        <v>11.73</v>
      </c>
      <c s="22" r="AC1979">
        <v>1</v>
      </c>
      <c s="22" r="AD1979">
        <v>0.94</v>
      </c>
    </row>
    <row customHeight="1" r="1980" ht="12.0">
      <c s="13" r="A1980">
        <v>41357.4166666667</v>
      </c>
      <c s="16" r="B1980">
        <v>41357.4166666667</v>
      </c>
      <c s="13" r="C1980">
        <f>A1980+TIME(5,0,0)</f>
        <v>41357.625</v>
      </c>
      <c s="17" r="D1980">
        <f>DATE(YEAR(C1980),MONTH(C1980),DAY(C1980))</f>
        <v>41357</v>
      </c>
      <c s="18" r="E1980">
        <f>HOUR(C1980)</f>
        <v>15</v>
      </c>
      <c t="str" s="18" r="F1980">
        <f>CONCATENATE("LMsched:",(H1980*1000))</f>
        <v>LMsched:32000</v>
      </c>
      <c s="11" r="G1980">
        <v>32</v>
      </c>
      <c s="6" r="H1980">
        <v>32</v>
      </c>
      <c s="25" r="I1980">
        <v>0</v>
      </c>
      <c t="str" s="18" r="J1980">
        <f>CONCATENATE("LMbid:",(G1980*1000))</f>
        <v>LMbid:32000</v>
      </c>
      <c t="str" s="18" r="K1980">
        <f>CONCATENATE("LMUnscheduled:",(I1980*1000))</f>
        <v>LMUnscheduled:0</v>
      </c>
      <c t="str" s="18" r="L1980">
        <f>CONCATENATE("LMPlanned:",(N1980*1000))</f>
        <v>LMPlanned:0</v>
      </c>
      <c t="str" s="18" r="M1980">
        <f>CONCATENATE("LMSettled:",(P1980*1000))</f>
        <v>LMSettled:32000</v>
      </c>
      <c s="25" r="N1980">
        <v>0</v>
      </c>
      <c s="24" r="O1980"/>
      <c s="6" r="P1980">
        <v>32</v>
      </c>
      <c s="10" r="Q1980">
        <v>-2</v>
      </c>
      <c s="28" r="R1980">
        <v>-60.6</v>
      </c>
      <c s="28" r="S1980">
        <v>355.59</v>
      </c>
      <c s="10" r="T1980"/>
      <c s="20" r="U1980">
        <f>X1980*32</f>
        <v>369.6</v>
      </c>
      <c s="29" r="V1980">
        <f>IF((U1980=0),0,(S1980/U1980))</f>
        <v>0.962094155844156</v>
      </c>
      <c s="28" r="X1980">
        <f>(AA1980+AB1980)*AC1980</f>
        <v>11.55</v>
      </c>
      <c s="10" r="Y1980"/>
      <c s="22" r="AA1980">
        <v>8.77</v>
      </c>
      <c s="22" r="AB1980">
        <v>2.78</v>
      </c>
      <c s="22" r="AC1980">
        <v>1</v>
      </c>
      <c s="22" r="AD1980">
        <v>0.96</v>
      </c>
    </row>
    <row customHeight="1" r="1981" ht="12.0">
      <c s="13" r="A1981">
        <v>41357.4583333333</v>
      </c>
      <c s="16" r="B1981">
        <v>41357.4583333333</v>
      </c>
      <c s="13" r="C1981">
        <f>A1981+TIME(5,0,0)</f>
        <v>41357.6666666667</v>
      </c>
      <c s="17" r="D1981">
        <f>DATE(YEAR(C1981),MONTH(C1981),DAY(C1981))</f>
        <v>41357</v>
      </c>
      <c s="18" r="E1981">
        <f>HOUR(C1981)</f>
        <v>16</v>
      </c>
      <c t="str" s="18" r="F1981">
        <f>CONCATENATE("LMsched:",(H1981*1000))</f>
        <v>LMsched:32000</v>
      </c>
      <c s="11" r="G1981">
        <v>32</v>
      </c>
      <c s="6" r="H1981">
        <v>32</v>
      </c>
      <c s="25" r="I1981">
        <v>0</v>
      </c>
      <c t="str" s="18" r="J1981">
        <f>CONCATENATE("LMbid:",(G1981*1000))</f>
        <v>LMbid:32000</v>
      </c>
      <c t="str" s="18" r="K1981">
        <f>CONCATENATE("LMUnscheduled:",(I1981*1000))</f>
        <v>LMUnscheduled:0</v>
      </c>
      <c t="str" s="18" r="L1981">
        <f>CONCATENATE("LMPlanned:",(N1981*1000))</f>
        <v>LMPlanned:0</v>
      </c>
      <c t="str" s="18" r="M1981">
        <f>CONCATENATE("LMSettled:",(P1981*1000))</f>
        <v>LMSettled:32000</v>
      </c>
      <c s="25" r="N1981">
        <v>0</v>
      </c>
      <c s="24" r="O1981"/>
      <c s="6" r="P1981">
        <v>32</v>
      </c>
      <c s="10" r="Q1981">
        <v>-1</v>
      </c>
      <c s="28" r="R1981">
        <v>-27.61</v>
      </c>
      <c s="28" r="S1981">
        <v>299.24</v>
      </c>
      <c s="10" r="T1981"/>
      <c s="20" r="U1981">
        <f>X1981*32</f>
        <v>307.84</v>
      </c>
      <c s="29" r="V1981">
        <f>IF((U1981=0),0,(S1981/U1981))</f>
        <v>0.97206340956341</v>
      </c>
      <c s="28" r="X1981">
        <f>(AA1981+AB1981)*AC1981</f>
        <v>9.62</v>
      </c>
      <c s="10" r="Y1981"/>
      <c s="22" r="AA1981">
        <v>7.65</v>
      </c>
      <c s="22" r="AB1981">
        <v>1.97</v>
      </c>
      <c s="22" r="AC1981">
        <v>1</v>
      </c>
      <c s="22" r="AD1981">
        <v>0.97</v>
      </c>
    </row>
    <row customHeight="1" r="1982" ht="12.0">
      <c s="13" r="A1982">
        <v>41357.5</v>
      </c>
      <c s="16" r="B1982">
        <v>41357.5</v>
      </c>
      <c s="13" r="C1982">
        <f>A1982+TIME(5,0,0)</f>
        <v>41357.7083333333</v>
      </c>
      <c s="17" r="D1982">
        <f>DATE(YEAR(C1982),MONTH(C1982),DAY(C1982))</f>
        <v>41357</v>
      </c>
      <c s="18" r="E1982">
        <f>HOUR(C1982)</f>
        <v>17</v>
      </c>
      <c t="str" s="18" r="F1982">
        <f>CONCATENATE("LMsched:",(H1982*1000))</f>
        <v>LMsched:32000</v>
      </c>
      <c s="11" r="G1982">
        <v>32</v>
      </c>
      <c s="6" r="H1982">
        <v>32</v>
      </c>
      <c s="25" r="I1982">
        <v>0</v>
      </c>
      <c t="str" s="18" r="J1982">
        <f>CONCATENATE("LMbid:",(G1982*1000))</f>
        <v>LMbid:32000</v>
      </c>
      <c t="str" s="18" r="K1982">
        <f>CONCATENATE("LMUnscheduled:",(I1982*1000))</f>
        <v>LMUnscheduled:0</v>
      </c>
      <c t="str" s="18" r="L1982">
        <f>CONCATENATE("LMPlanned:",(N1982*1000))</f>
        <v>LMPlanned:0</v>
      </c>
      <c t="str" s="18" r="M1982">
        <f>CONCATENATE("LMSettled:",(P1982*1000))</f>
        <v>LMSettled:32000</v>
      </c>
      <c s="25" r="N1982">
        <v>0</v>
      </c>
      <c s="24" r="O1982"/>
      <c s="6" r="P1982">
        <v>32</v>
      </c>
      <c s="10" r="Q1982">
        <v>-1</v>
      </c>
      <c s="28" r="R1982">
        <v>-31.68</v>
      </c>
      <c s="28" r="S1982">
        <v>1093.18</v>
      </c>
      <c s="10" r="T1982"/>
      <c s="20" r="U1982">
        <f>X1982*32</f>
        <v>1120.64</v>
      </c>
      <c s="29" r="V1982">
        <f>IF((U1982=0),0,(S1982/U1982))</f>
        <v>0.975496145059966</v>
      </c>
      <c s="28" r="X1982">
        <f>(AA1982+AB1982)*AC1982</f>
        <v>35.02</v>
      </c>
      <c s="10" r="Y1982"/>
      <c s="22" r="AA1982">
        <v>32.35</v>
      </c>
      <c s="22" r="AB1982">
        <v>2.67</v>
      </c>
      <c s="22" r="AC1982">
        <v>1</v>
      </c>
      <c s="22" r="AD1982">
        <v>0.98</v>
      </c>
    </row>
    <row customHeight="1" r="1983" ht="12.0">
      <c s="13" r="A1983">
        <v>41357.5416666667</v>
      </c>
      <c s="16" r="B1983">
        <v>41357.5416666667</v>
      </c>
      <c s="13" r="C1983">
        <f>A1983+TIME(5,0,0)</f>
        <v>41357.75</v>
      </c>
      <c s="17" r="D1983">
        <f>DATE(YEAR(C1983),MONTH(C1983),DAY(C1983))</f>
        <v>41357</v>
      </c>
      <c s="18" r="E1983">
        <f>HOUR(C1983)</f>
        <v>18</v>
      </c>
      <c t="str" s="18" r="F1983">
        <f>CONCATENATE("LMsched:",(H1983*1000))</f>
        <v>LMsched:32000</v>
      </c>
      <c s="11" r="G1983">
        <v>32</v>
      </c>
      <c s="6" r="H1983">
        <v>32</v>
      </c>
      <c s="25" r="I1983">
        <v>0</v>
      </c>
      <c t="str" s="18" r="J1983">
        <f>CONCATENATE("LMbid:",(G1983*1000))</f>
        <v>LMbid:32000</v>
      </c>
      <c t="str" s="18" r="K1983">
        <f>CONCATENATE("LMUnscheduled:",(I1983*1000))</f>
        <v>LMUnscheduled:0</v>
      </c>
      <c t="str" s="18" r="L1983">
        <f>CONCATENATE("LMPlanned:",(N1983*1000))</f>
        <v>LMPlanned:0</v>
      </c>
      <c t="str" s="18" r="M1983">
        <f>CONCATENATE("LMSettled:",(P1983*1000))</f>
        <v>LMSettled:32000</v>
      </c>
      <c s="25" r="N1983">
        <v>0</v>
      </c>
      <c s="24" r="O1983"/>
      <c s="6" r="P1983">
        <v>32</v>
      </c>
      <c s="10" r="Q1983">
        <v>-1</v>
      </c>
      <c s="28" r="R1983">
        <v>-32.24</v>
      </c>
      <c s="28" r="S1983">
        <v>565.02</v>
      </c>
      <c s="10" r="T1983"/>
      <c s="20" r="U1983">
        <f>X1983*32</f>
        <v>580.8</v>
      </c>
      <c s="29" r="V1983">
        <f>IF((U1983=0),0,(S1983/U1983))</f>
        <v>0.972830578512397</v>
      </c>
      <c s="28" r="X1983">
        <f>(AA1983+AB1983)*AC1983</f>
        <v>18.15</v>
      </c>
      <c s="10" r="Y1983"/>
      <c s="22" r="AA1983">
        <v>17.06</v>
      </c>
      <c s="22" r="AB1983">
        <v>1.09</v>
      </c>
      <c s="22" r="AC1983">
        <v>1</v>
      </c>
      <c s="22" r="AD1983">
        <v>0.97</v>
      </c>
    </row>
    <row customHeight="1" r="1984" ht="12.0">
      <c s="13" r="A1984">
        <v>41357.5833333333</v>
      </c>
      <c s="16" r="B1984">
        <v>41357.5833333333</v>
      </c>
      <c s="13" r="C1984">
        <f>A1984+TIME(5,0,0)</f>
        <v>41357.7916666667</v>
      </c>
      <c s="17" r="D1984">
        <f>DATE(YEAR(C1984),MONTH(C1984),DAY(C1984))</f>
        <v>41357</v>
      </c>
      <c s="18" r="E1984">
        <f>HOUR(C1984)</f>
        <v>19</v>
      </c>
      <c t="str" s="18" r="F1984">
        <f>CONCATENATE("LMsched:",(H1984*1000))</f>
        <v>LMsched:32000</v>
      </c>
      <c s="11" r="G1984">
        <v>32</v>
      </c>
      <c s="6" r="H1984">
        <v>32</v>
      </c>
      <c s="25" r="I1984">
        <v>0</v>
      </c>
      <c t="str" s="18" r="J1984">
        <f>CONCATENATE("LMbid:",(G1984*1000))</f>
        <v>LMbid:32000</v>
      </c>
      <c t="str" s="18" r="K1984">
        <f>CONCATENATE("LMUnscheduled:",(I1984*1000))</f>
        <v>LMUnscheduled:0</v>
      </c>
      <c t="str" s="18" r="L1984">
        <f>CONCATENATE("LMPlanned:",(N1984*1000))</f>
        <v>LMPlanned:0</v>
      </c>
      <c t="str" s="18" r="M1984">
        <f>CONCATENATE("LMSettled:",(P1984*1000))</f>
        <v>LMSettled:32000</v>
      </c>
      <c s="25" r="N1984">
        <v>0</v>
      </c>
      <c s="24" r="O1984"/>
      <c s="6" r="P1984">
        <v>32</v>
      </c>
      <c s="10" r="Q1984">
        <v>-1</v>
      </c>
      <c s="28" r="R1984">
        <v>-31.4</v>
      </c>
      <c s="28" r="S1984">
        <v>259.74</v>
      </c>
      <c s="10" r="T1984"/>
      <c s="20" r="U1984">
        <f>X1984*32</f>
        <v>266.56</v>
      </c>
      <c s="29" r="V1984">
        <f>IF((U1984=0),0,(S1984/U1984))</f>
        <v>0.974414765906362</v>
      </c>
      <c s="28" r="X1984">
        <f>(AA1984+AB1984)*AC1984</f>
        <v>8.33</v>
      </c>
      <c s="10" r="Y1984"/>
      <c s="22" r="AA1984">
        <v>5.91</v>
      </c>
      <c s="22" r="AB1984">
        <v>2.42</v>
      </c>
      <c s="22" r="AC1984">
        <v>1</v>
      </c>
      <c s="22" r="AD1984">
        <v>0.97</v>
      </c>
    </row>
    <row customHeight="1" r="1985" ht="12.0">
      <c s="13" r="A1985">
        <v>41357.625</v>
      </c>
      <c s="16" r="B1985">
        <v>41357.625</v>
      </c>
      <c s="13" r="C1985">
        <f>A1985+TIME(5,0,0)</f>
        <v>41357.8333333333</v>
      </c>
      <c s="17" r="D1985">
        <f>DATE(YEAR(C1985),MONTH(C1985),DAY(C1985))</f>
        <v>41357</v>
      </c>
      <c s="18" r="E1985">
        <f>HOUR(C1985)</f>
        <v>20</v>
      </c>
      <c t="str" s="18" r="F1985">
        <f>CONCATENATE("LMsched:",(H1985*1000))</f>
        <v>LMsched:32000</v>
      </c>
      <c s="11" r="G1985">
        <v>32</v>
      </c>
      <c s="6" r="H1985">
        <v>32</v>
      </c>
      <c s="25" r="I1985">
        <v>0</v>
      </c>
      <c t="str" s="18" r="J1985">
        <f>CONCATENATE("LMbid:",(G1985*1000))</f>
        <v>LMbid:32000</v>
      </c>
      <c t="str" s="18" r="K1985">
        <f>CONCATENATE("LMUnscheduled:",(I1985*1000))</f>
        <v>LMUnscheduled:0</v>
      </c>
      <c t="str" s="18" r="L1985">
        <f>CONCATENATE("LMPlanned:",(N1985*1000))</f>
        <v>LMPlanned:0</v>
      </c>
      <c t="str" s="18" r="M1985">
        <f>CONCATENATE("LMSettled:",(P1985*1000))</f>
        <v>LMSettled:32000</v>
      </c>
      <c s="25" r="N1985">
        <v>0</v>
      </c>
      <c s="24" r="O1985"/>
      <c s="6" r="P1985">
        <v>32</v>
      </c>
      <c s="10" r="Q1985">
        <v>-1</v>
      </c>
      <c s="28" r="R1985">
        <v>-31.79</v>
      </c>
      <c s="28" r="S1985">
        <v>294.51</v>
      </c>
      <c s="10" r="T1985"/>
      <c s="20" r="U1985">
        <f>X1985*32</f>
        <v>304.64</v>
      </c>
      <c s="29" r="V1985">
        <f>IF((U1985=0),0,(S1985/U1985))</f>
        <v>0.966747636554622</v>
      </c>
      <c s="28" r="X1985">
        <f>(AA1985+AB1985)*AC1985</f>
        <v>9.52</v>
      </c>
      <c s="10" r="Y1985"/>
      <c s="22" r="AA1985">
        <v>7.28</v>
      </c>
      <c s="22" r="AB1985">
        <v>2.24</v>
      </c>
      <c s="22" r="AC1985">
        <v>1</v>
      </c>
      <c s="22" r="AD1985">
        <v>0.97</v>
      </c>
    </row>
    <row customHeight="1" r="1986" ht="12.0">
      <c s="13" r="A1986">
        <v>41357.6666666667</v>
      </c>
      <c s="16" r="B1986">
        <v>41357.6666666667</v>
      </c>
      <c s="13" r="C1986">
        <f>A1986+TIME(5,0,0)</f>
        <v>41357.875</v>
      </c>
      <c s="17" r="D1986">
        <f>DATE(YEAR(C1986),MONTH(C1986),DAY(C1986))</f>
        <v>41357</v>
      </c>
      <c s="18" r="E1986">
        <f>HOUR(C1986)</f>
        <v>21</v>
      </c>
      <c t="str" s="18" r="F1986">
        <f>CONCATENATE("LMsched:",(H1986*1000))</f>
        <v>LMsched:32000</v>
      </c>
      <c s="11" r="G1986">
        <v>32</v>
      </c>
      <c s="6" r="H1986">
        <v>32</v>
      </c>
      <c s="25" r="I1986">
        <v>0</v>
      </c>
      <c t="str" s="18" r="J1986">
        <f>CONCATENATE("LMbid:",(G1986*1000))</f>
        <v>LMbid:32000</v>
      </c>
      <c t="str" s="18" r="K1986">
        <f>CONCATENATE("LMUnscheduled:",(I1986*1000))</f>
        <v>LMUnscheduled:0</v>
      </c>
      <c t="str" s="18" r="L1986">
        <f>CONCATENATE("LMPlanned:",(N1986*1000))</f>
        <v>LMPlanned:0</v>
      </c>
      <c t="str" s="18" r="M1986">
        <f>CONCATENATE("LMSettled:",(P1986*1000))</f>
        <v>LMSettled:32000</v>
      </c>
      <c s="25" r="N1986">
        <v>0</v>
      </c>
      <c s="24" r="O1986"/>
      <c s="6" r="P1986">
        <v>32</v>
      </c>
      <c s="10" r="Q1986">
        <v>-1</v>
      </c>
      <c s="28" r="R1986">
        <v>-32.18</v>
      </c>
      <c s="28" r="S1986">
        <v>441.32</v>
      </c>
      <c s="10" r="T1986"/>
      <c s="20" r="U1986">
        <f>X1986*32</f>
        <v>451.2</v>
      </c>
      <c s="29" r="V1986">
        <f>IF((U1986=0),0,(S1986/U1986))</f>
        <v>0.978102836879433</v>
      </c>
      <c s="28" r="X1986">
        <f>(AA1986+AB1986)*AC1986</f>
        <v>14.1</v>
      </c>
      <c s="10" r="Y1986"/>
      <c s="22" r="AA1986">
        <v>11.54</v>
      </c>
      <c s="22" r="AB1986">
        <v>2.56</v>
      </c>
      <c s="22" r="AC1986">
        <v>1</v>
      </c>
      <c s="22" r="AD1986">
        <v>0.98</v>
      </c>
    </row>
    <row customHeight="1" r="1987" ht="12.0">
      <c s="13" r="A1987">
        <v>41357.7083333333</v>
      </c>
      <c s="16" r="B1987">
        <v>41357.7083333333</v>
      </c>
      <c s="13" r="C1987">
        <f>A1987+TIME(5,0,0)</f>
        <v>41357.9166666667</v>
      </c>
      <c s="17" r="D1987">
        <f>DATE(YEAR(C1987),MONTH(C1987),DAY(C1987))</f>
        <v>41357</v>
      </c>
      <c s="18" r="E1987">
        <f>HOUR(C1987)</f>
        <v>22</v>
      </c>
      <c t="str" s="18" r="F1987">
        <f>CONCATENATE("LMsched:",(H1987*1000))</f>
        <v>LMsched:32000</v>
      </c>
      <c s="11" r="G1987">
        <v>32</v>
      </c>
      <c s="6" r="H1987">
        <v>32</v>
      </c>
      <c s="25" r="I1987">
        <v>0</v>
      </c>
      <c t="str" s="18" r="J1987">
        <f>CONCATENATE("LMbid:",(G1987*1000))</f>
        <v>LMbid:32000</v>
      </c>
      <c t="str" s="18" r="K1987">
        <f>CONCATENATE("LMUnscheduled:",(I1987*1000))</f>
        <v>LMUnscheduled:0</v>
      </c>
      <c t="str" s="18" r="L1987">
        <f>CONCATENATE("LMPlanned:",(N1987*1000))</f>
        <v>LMPlanned:0</v>
      </c>
      <c t="str" s="18" r="M1987">
        <f>CONCATENATE("LMSettled:",(P1987*1000))</f>
        <v>LMSettled:32000</v>
      </c>
      <c s="25" r="N1987">
        <v>0</v>
      </c>
      <c s="24" r="O1987"/>
      <c s="6" r="P1987">
        <v>32</v>
      </c>
      <c s="10" r="Q1987">
        <v>-2</v>
      </c>
      <c s="28" r="R1987">
        <v>-61.86</v>
      </c>
      <c s="28" r="S1987">
        <v>344.04</v>
      </c>
      <c s="10" r="T1987"/>
      <c s="20" r="U1987">
        <f>X1987*32</f>
        <v>353.28</v>
      </c>
      <c s="29" r="V1987">
        <f>IF((U1987=0),0,(S1987/U1987))</f>
        <v>0.973845108695652</v>
      </c>
      <c s="28" r="X1987">
        <f>(AA1987+AB1987)*AC1987</f>
        <v>11.04</v>
      </c>
      <c s="10" r="Y1987"/>
      <c s="22" r="AA1987">
        <v>8.17</v>
      </c>
      <c s="22" r="AB1987">
        <v>2.87</v>
      </c>
      <c s="22" r="AC1987">
        <v>1</v>
      </c>
      <c s="22" r="AD1987">
        <v>0.97</v>
      </c>
    </row>
    <row customHeight="1" r="1988" ht="12.0">
      <c s="13" r="A1988">
        <v>41357.75</v>
      </c>
      <c s="16" r="B1988">
        <v>41357.75</v>
      </c>
      <c s="13" r="C1988">
        <f>A1988+TIME(5,0,0)</f>
        <v>41357.9583333333</v>
      </c>
      <c s="17" r="D1988">
        <f>DATE(YEAR(C1988),MONTH(C1988),DAY(C1988))</f>
        <v>41357</v>
      </c>
      <c s="18" r="E1988">
        <f>HOUR(C1988)</f>
        <v>23</v>
      </c>
      <c t="str" s="18" r="F1988">
        <f>CONCATENATE("LMsched:",(H1988*1000))</f>
        <v>LMsched:32000</v>
      </c>
      <c s="11" r="G1988">
        <v>32</v>
      </c>
      <c s="6" r="H1988">
        <v>32</v>
      </c>
      <c s="25" r="I1988">
        <v>0</v>
      </c>
      <c t="str" s="18" r="J1988">
        <f>CONCATENATE("LMbid:",(G1988*1000))</f>
        <v>LMbid:32000</v>
      </c>
      <c t="str" s="18" r="K1988">
        <f>CONCATENATE("LMUnscheduled:",(I1988*1000))</f>
        <v>LMUnscheduled:0</v>
      </c>
      <c t="str" s="18" r="L1988">
        <f>CONCATENATE("LMPlanned:",(N1988*1000))</f>
        <v>LMPlanned:0</v>
      </c>
      <c t="str" s="18" r="M1988">
        <f>CONCATENATE("LMSettled:",(P1988*1000))</f>
        <v>LMSettled:32000</v>
      </c>
      <c s="25" r="N1988">
        <v>0</v>
      </c>
      <c s="24" r="O1988"/>
      <c s="6" r="P1988">
        <v>32</v>
      </c>
      <c s="10" r="Q1988">
        <v>-2</v>
      </c>
      <c s="28" r="R1988">
        <v>-62.4</v>
      </c>
      <c s="28" r="S1988">
        <v>301.69</v>
      </c>
      <c s="10" r="T1988"/>
      <c s="20" r="U1988">
        <f>X1988*32</f>
        <v>343.36</v>
      </c>
      <c s="29" r="V1988">
        <f>IF((U1988=0),0,(S1988/U1988))</f>
        <v>0.878640493942218</v>
      </c>
      <c s="28" r="X1988">
        <f>(AA1988+AB1988)*AC1988</f>
        <v>10.73</v>
      </c>
      <c s="10" r="Y1988"/>
      <c s="22" r="AA1988">
        <v>8.8</v>
      </c>
      <c s="22" r="AB1988">
        <v>1.93</v>
      </c>
      <c s="22" r="AC1988">
        <v>1</v>
      </c>
      <c s="22" r="AD1988">
        <v>0.88</v>
      </c>
    </row>
    <row customHeight="1" r="1989" ht="12.0">
      <c s="13" r="A1989">
        <v>41357.7916666667</v>
      </c>
      <c s="16" r="B1989">
        <v>41357.7916666667</v>
      </c>
      <c s="13" r="C1989">
        <f>A1989+TIME(5,0,0)</f>
        <v>41358</v>
      </c>
      <c s="17" r="D1989">
        <f>DATE(YEAR(C1989),MONTH(C1989),DAY(C1989))</f>
        <v>41358</v>
      </c>
      <c s="18" r="E1989">
        <f>HOUR(C1989)</f>
        <v>0</v>
      </c>
      <c t="str" s="18" r="F1989">
        <f>CONCATENATE("LMsched:",(H1989*1000))</f>
        <v>LMsched:32000</v>
      </c>
      <c s="11" r="G1989">
        <v>32</v>
      </c>
      <c s="6" r="H1989">
        <v>32</v>
      </c>
      <c s="25" r="I1989">
        <v>0</v>
      </c>
      <c t="str" s="18" r="J1989">
        <f>CONCATENATE("LMbid:",(G1989*1000))</f>
        <v>LMbid:32000</v>
      </c>
      <c t="str" s="18" r="K1989">
        <f>CONCATENATE("LMUnscheduled:",(I1989*1000))</f>
        <v>LMUnscheduled:0</v>
      </c>
      <c t="str" s="18" r="L1989">
        <f>CONCATENATE("LMPlanned:",(N1989*1000))</f>
        <v>LMPlanned:0</v>
      </c>
      <c t="str" s="18" r="M1989">
        <f>CONCATENATE("LMSettled:",(P1989*1000))</f>
        <v>LMSettled:32000</v>
      </c>
      <c s="25" r="N1989">
        <v>0</v>
      </c>
      <c s="24" r="O1989"/>
      <c s="6" r="P1989">
        <v>32</v>
      </c>
      <c s="10" r="Q1989">
        <v>0</v>
      </c>
      <c s="28" r="R1989">
        <v>0</v>
      </c>
      <c s="28" r="S1989">
        <v>327.13</v>
      </c>
      <c s="10" r="T1989"/>
      <c s="20" r="U1989">
        <f>X1989*32</f>
        <v>365.12</v>
      </c>
      <c s="29" r="V1989">
        <f>IF((U1989=0),0,(S1989/U1989))</f>
        <v>0.895952015775635</v>
      </c>
      <c s="28" r="X1989">
        <f>(AA1989+AB1989)*AC1989</f>
        <v>11.41</v>
      </c>
      <c s="10" r="Y1989"/>
      <c s="22" r="AA1989">
        <v>10.61</v>
      </c>
      <c s="22" r="AB1989">
        <v>0.8</v>
      </c>
      <c s="22" r="AC1989">
        <v>1</v>
      </c>
      <c s="22" r="AD1989">
        <v>0.9</v>
      </c>
    </row>
    <row customHeight="1" r="1990" ht="12.0">
      <c s="13" r="A1990">
        <v>41357.8333333333</v>
      </c>
      <c s="16" r="B1990">
        <v>41357.8333333333</v>
      </c>
      <c s="13" r="C1990">
        <f>A1990+TIME(5,0,0)</f>
        <v>41358.0416666667</v>
      </c>
      <c s="17" r="D1990">
        <f>DATE(YEAR(C1990),MONTH(C1990),DAY(C1990))</f>
        <v>41358</v>
      </c>
      <c s="18" r="E1990">
        <f>HOUR(C1990)</f>
        <v>1</v>
      </c>
      <c t="str" s="18" r="F1990">
        <f>CONCATENATE("LMsched:",(H1990*1000))</f>
        <v>LMsched:32000</v>
      </c>
      <c s="11" r="G1990">
        <v>32</v>
      </c>
      <c s="6" r="H1990">
        <v>32</v>
      </c>
      <c s="25" r="I1990">
        <v>0</v>
      </c>
      <c t="str" s="18" r="J1990">
        <f>CONCATENATE("LMbid:",(G1990*1000))</f>
        <v>LMbid:32000</v>
      </c>
      <c t="str" s="18" r="K1990">
        <f>CONCATENATE("LMUnscheduled:",(I1990*1000))</f>
        <v>LMUnscheduled:0</v>
      </c>
      <c t="str" s="18" r="L1990">
        <f>CONCATENATE("LMPlanned:",(N1990*1000))</f>
        <v>LMPlanned:0</v>
      </c>
      <c t="str" s="18" r="M1990">
        <f>CONCATENATE("LMSettled:",(P1990*1000))</f>
        <v>LMSettled:32000</v>
      </c>
      <c s="25" r="N1990">
        <v>0</v>
      </c>
      <c s="24" r="O1990"/>
      <c s="6" r="P1990">
        <v>32</v>
      </c>
      <c s="10" r="Q1990">
        <v>-2</v>
      </c>
      <c s="28" r="R1990">
        <v>-86.06</v>
      </c>
      <c s="28" r="S1990">
        <v>1955.26</v>
      </c>
      <c s="10" r="T1990"/>
      <c s="20" r="U1990">
        <f>X1990*32</f>
        <v>2122.88</v>
      </c>
      <c s="29" r="V1990">
        <f>IF((U1990=0),0,(S1990/U1990))</f>
        <v>0.921041227012361</v>
      </c>
      <c s="28" r="X1990">
        <f>(AA1990+AB1990)*AC1990</f>
        <v>66.34</v>
      </c>
      <c s="10" r="Y1990"/>
      <c s="22" r="AA1990">
        <v>64.13</v>
      </c>
      <c s="22" r="AB1990">
        <v>2.21</v>
      </c>
      <c s="22" r="AC1990">
        <v>1</v>
      </c>
      <c s="22" r="AD1990">
        <v>0.92</v>
      </c>
    </row>
    <row customHeight="1" r="1991" ht="12.0">
      <c s="13" r="A1991">
        <v>41357.875</v>
      </c>
      <c s="16" r="B1991">
        <v>41357.875</v>
      </c>
      <c s="13" r="C1991">
        <f>A1991+TIME(5,0,0)</f>
        <v>41358.0833333333</v>
      </c>
      <c s="17" r="D1991">
        <f>DATE(YEAR(C1991),MONTH(C1991),DAY(C1991))</f>
        <v>41358</v>
      </c>
      <c s="18" r="E1991">
        <f>HOUR(C1991)</f>
        <v>2</v>
      </c>
      <c t="str" s="18" r="F1991">
        <f>CONCATENATE("LMsched:",(H1991*1000))</f>
        <v>LMsched:32000</v>
      </c>
      <c s="11" r="G1991">
        <v>32</v>
      </c>
      <c s="6" r="H1991">
        <v>32</v>
      </c>
      <c s="25" r="I1991">
        <v>0</v>
      </c>
      <c t="str" s="18" r="J1991">
        <f>CONCATENATE("LMbid:",(G1991*1000))</f>
        <v>LMbid:32000</v>
      </c>
      <c t="str" s="18" r="K1991">
        <f>CONCATENATE("LMUnscheduled:",(I1991*1000))</f>
        <v>LMUnscheduled:0</v>
      </c>
      <c t="str" s="18" r="L1991">
        <f>CONCATENATE("LMPlanned:",(N1991*1000))</f>
        <v>LMPlanned:0</v>
      </c>
      <c t="str" s="18" r="M1991">
        <f>CONCATENATE("LMSettled:",(P1991*1000))</f>
        <v>LMSettled:32000</v>
      </c>
      <c s="25" r="N1991">
        <v>0</v>
      </c>
      <c s="24" r="O1991"/>
      <c s="6" r="P1991">
        <v>32</v>
      </c>
      <c s="10" r="Q1991">
        <v>0</v>
      </c>
      <c s="28" r="R1991">
        <v>0</v>
      </c>
      <c s="28" r="S1991">
        <v>832.71</v>
      </c>
      <c s="10" r="T1991"/>
      <c s="20" r="U1991">
        <f>X1991*32</f>
        <v>873.6</v>
      </c>
      <c s="29" r="V1991">
        <f>IF((U1991=0),0,(S1991/U1991))</f>
        <v>0.953193681318681</v>
      </c>
      <c s="28" r="X1991">
        <f>(AA1991+AB1991)*AC1991</f>
        <v>27.3</v>
      </c>
      <c s="10" r="Y1991"/>
      <c s="22" r="AA1991">
        <v>25.82</v>
      </c>
      <c s="22" r="AB1991">
        <v>1.48</v>
      </c>
      <c s="22" r="AC1991">
        <v>1</v>
      </c>
      <c s="22" r="AD1991">
        <v>0.95</v>
      </c>
    </row>
    <row customHeight="1" r="1992" ht="12.0">
      <c s="13" r="A1992">
        <v>41357.9166666667</v>
      </c>
      <c s="16" r="B1992">
        <v>41357.9166666667</v>
      </c>
      <c s="13" r="C1992">
        <f>A1992+TIME(5,0,0)</f>
        <v>41358.125</v>
      </c>
      <c s="17" r="D1992">
        <f>DATE(YEAR(C1992),MONTH(C1992),DAY(C1992))</f>
        <v>41358</v>
      </c>
      <c s="18" r="E1992">
        <f>HOUR(C1992)</f>
        <v>3</v>
      </c>
      <c t="str" s="18" r="F1992">
        <f>CONCATENATE("LMsched:",(H1992*1000))</f>
        <v>LMsched:32000</v>
      </c>
      <c s="11" r="G1992">
        <v>32</v>
      </c>
      <c s="6" r="H1992">
        <v>32</v>
      </c>
      <c s="25" r="I1992">
        <v>0</v>
      </c>
      <c t="str" s="18" r="J1992">
        <f>CONCATENATE("LMbid:",(G1992*1000))</f>
        <v>LMbid:32000</v>
      </c>
      <c t="str" s="18" r="K1992">
        <f>CONCATENATE("LMUnscheduled:",(I1992*1000))</f>
        <v>LMUnscheduled:0</v>
      </c>
      <c t="str" s="18" r="L1992">
        <f>CONCATENATE("LMPlanned:",(N1992*1000))</f>
        <v>LMPlanned:0</v>
      </c>
      <c t="str" s="18" r="M1992">
        <f>CONCATENATE("LMSettled:",(P1992*1000))</f>
        <v>LMSettled:32000</v>
      </c>
      <c s="25" r="N1992">
        <v>0</v>
      </c>
      <c s="24" r="O1992"/>
      <c s="6" r="P1992">
        <v>32</v>
      </c>
      <c s="10" r="Q1992">
        <v>-1</v>
      </c>
      <c s="28" r="R1992">
        <v>-37.89</v>
      </c>
      <c s="28" r="S1992">
        <v>904.3</v>
      </c>
      <c s="10" r="T1992"/>
      <c s="20" r="U1992">
        <f>X1992*32</f>
        <v>931.84</v>
      </c>
      <c s="29" r="V1992">
        <f>IF((U1992=0),0,(S1992/U1992))</f>
        <v>0.970445570054945</v>
      </c>
      <c s="28" r="X1992">
        <f>(AA1992+AB1992)*AC1992</f>
        <v>29.12</v>
      </c>
      <c s="10" r="Y1992"/>
      <c s="22" r="AA1992">
        <v>24.82</v>
      </c>
      <c s="22" r="AB1992">
        <v>4.3</v>
      </c>
      <c s="22" r="AC1992">
        <v>1</v>
      </c>
      <c s="22" r="AD1992">
        <v>0.97</v>
      </c>
    </row>
    <row customHeight="1" r="1993" ht="12.0">
      <c s="13" r="A1993">
        <v>41357.9583333333</v>
      </c>
      <c s="16" r="B1993">
        <v>41357.9583333333</v>
      </c>
      <c s="13" r="C1993">
        <f>A1993+TIME(5,0,0)</f>
        <v>41358.1666666667</v>
      </c>
      <c s="17" r="D1993">
        <f>DATE(YEAR(C1993),MONTH(C1993),DAY(C1993))</f>
        <v>41358</v>
      </c>
      <c s="18" r="E1993">
        <f>HOUR(C1993)</f>
        <v>4</v>
      </c>
      <c t="str" s="18" r="F1993">
        <f>CONCATENATE("LMsched:",(H1993*1000))</f>
        <v>LMsched:32000</v>
      </c>
      <c s="11" r="G1993">
        <v>32</v>
      </c>
      <c s="6" r="H1993">
        <v>32</v>
      </c>
      <c s="25" r="I1993">
        <v>0</v>
      </c>
      <c t="str" s="18" r="J1993">
        <f>CONCATENATE("LMbid:",(G1993*1000))</f>
        <v>LMbid:32000</v>
      </c>
      <c t="str" s="18" r="K1993">
        <f>CONCATENATE("LMUnscheduled:",(I1993*1000))</f>
        <v>LMUnscheduled:0</v>
      </c>
      <c t="str" s="18" r="L1993">
        <f>CONCATENATE("LMPlanned:",(N1993*1000))</f>
        <v>LMPlanned:0</v>
      </c>
      <c t="str" s="18" r="M1993">
        <f>CONCATENATE("LMSettled:",(P1993*1000))</f>
        <v>LMSettled:32000</v>
      </c>
      <c s="25" r="N1993">
        <v>0</v>
      </c>
      <c s="24" r="O1993"/>
      <c s="6" r="P1993">
        <v>32</v>
      </c>
      <c s="10" r="Q1993">
        <v>-2</v>
      </c>
      <c s="28" r="R1993">
        <v>-64.4</v>
      </c>
      <c s="28" r="S1993">
        <v>703.46</v>
      </c>
      <c s="10" r="T1993"/>
      <c s="20" r="U1993">
        <f>X1993*32</f>
        <v>727.36</v>
      </c>
      <c s="29" r="V1993">
        <f>IF((U1993=0),0,(S1993/U1993))</f>
        <v>0.967141443026837</v>
      </c>
      <c s="28" r="X1993">
        <f>(AA1993+AB1993)*AC1993</f>
        <v>22.73</v>
      </c>
      <c s="10" r="Y1993"/>
      <c s="22" r="AA1993">
        <v>20.58</v>
      </c>
      <c s="22" r="AB1993">
        <v>2.15</v>
      </c>
      <c s="22" r="AC1993">
        <v>1</v>
      </c>
      <c s="22" r="AD1993">
        <v>0.97</v>
      </c>
    </row>
    <row customHeight="1" r="1994" ht="12.0">
      <c s="13" r="A1994">
        <v>41358</v>
      </c>
      <c s="16" r="B1994">
        <v>41358</v>
      </c>
      <c s="13" r="C1994">
        <f>A1994+TIME(5,0,0)</f>
        <v>41358.2083333333</v>
      </c>
      <c s="17" r="D1994">
        <f>DATE(YEAR(C1994),MONTH(C1994),DAY(C1994))</f>
        <v>41358</v>
      </c>
      <c s="18" r="E1994">
        <f>HOUR(C1994)</f>
        <v>5</v>
      </c>
      <c t="str" s="18" r="F1994">
        <f>CONCATENATE("LMsched:",(H1994*1000))</f>
        <v>LMsched:32000</v>
      </c>
      <c s="11" r="G1994">
        <v>32</v>
      </c>
      <c s="6" r="H1994">
        <v>32</v>
      </c>
      <c s="25" r="I1994">
        <v>0</v>
      </c>
      <c t="str" s="18" r="J1994">
        <f>CONCATENATE("LMbid:",(G1994*1000))</f>
        <v>LMbid:32000</v>
      </c>
      <c t="str" s="18" r="K1994">
        <f>CONCATENATE("LMUnscheduled:",(I1994*1000))</f>
        <v>LMUnscheduled:0</v>
      </c>
      <c t="str" s="18" r="L1994">
        <f>CONCATENATE("LMPlanned:",(N1994*1000))</f>
        <v>LMPlanned:0</v>
      </c>
      <c t="str" s="18" r="M1994">
        <f>CONCATENATE("LMSettled:",(P1994*1000))</f>
        <v>LMSettled:32000</v>
      </c>
      <c s="25" r="N1994">
        <v>0</v>
      </c>
      <c s="24" r="O1994"/>
      <c s="6" r="P1994">
        <v>32</v>
      </c>
      <c s="10" r="Q1994">
        <v>0</v>
      </c>
      <c s="28" r="R1994">
        <v>0</v>
      </c>
      <c s="28" r="S1994">
        <v>536.68</v>
      </c>
      <c s="10" r="T1994"/>
      <c s="20" r="U1994">
        <f>X1994*32</f>
        <v>580.16</v>
      </c>
      <c s="29" r="V1994">
        <f>IF((U1994=0),0,(S1994/U1994))</f>
        <v>0.925055157198014</v>
      </c>
      <c s="28" r="X1994">
        <f>(AA1994+AB1994)*AC1994</f>
        <v>18.13</v>
      </c>
      <c s="10" r="Y1994"/>
      <c s="22" r="AA1994">
        <v>13.81</v>
      </c>
      <c s="22" r="AB1994">
        <v>4.32</v>
      </c>
      <c s="22" r="AC1994">
        <v>1</v>
      </c>
      <c s="22" r="AD1994">
        <v>0.93</v>
      </c>
    </row>
    <row customHeight="1" r="1995" ht="12.0">
      <c s="13" r="A1995">
        <v>41358.0416666667</v>
      </c>
      <c s="16" r="B1995">
        <v>41358.0416666667</v>
      </c>
      <c s="13" r="C1995">
        <f>A1995+TIME(5,0,0)</f>
        <v>41358.25</v>
      </c>
      <c s="17" r="D1995">
        <f>DATE(YEAR(C1995),MONTH(C1995),DAY(C1995))</f>
        <v>41358</v>
      </c>
      <c s="18" r="E1995">
        <f>HOUR(C1995)</f>
        <v>6</v>
      </c>
      <c t="str" s="18" r="F1995">
        <f>CONCATENATE("LMsched:",(H1995*1000))</f>
        <v>LMsched:32000</v>
      </c>
      <c s="11" r="G1995">
        <v>32</v>
      </c>
      <c s="6" r="H1995">
        <v>32</v>
      </c>
      <c s="25" r="I1995">
        <v>0</v>
      </c>
      <c t="str" s="18" r="J1995">
        <f>CONCATENATE("LMbid:",(G1995*1000))</f>
        <v>LMbid:32000</v>
      </c>
      <c t="str" s="18" r="K1995">
        <f>CONCATENATE("LMUnscheduled:",(I1995*1000))</f>
        <v>LMUnscheduled:0</v>
      </c>
      <c t="str" s="18" r="L1995">
        <f>CONCATENATE("LMPlanned:",(N1995*1000))</f>
        <v>LMPlanned:0</v>
      </c>
      <c t="str" s="18" r="M1995">
        <f>CONCATENATE("LMSettled:",(P1995*1000))</f>
        <v>LMSettled:32000</v>
      </c>
      <c s="25" r="N1995">
        <v>0</v>
      </c>
      <c s="24" r="O1995"/>
      <c s="6" r="P1995">
        <v>32</v>
      </c>
      <c s="10" r="Q1995">
        <v>-1</v>
      </c>
      <c s="28" r="R1995">
        <v>-28.95</v>
      </c>
      <c s="28" r="S1995">
        <v>301.64</v>
      </c>
      <c s="10" r="T1995"/>
      <c s="20" r="U1995">
        <f>X1995*32</f>
        <v>314.88</v>
      </c>
      <c s="29" r="V1995">
        <f>IF((U1995=0),0,(S1995/U1995))</f>
        <v>0.957952235772358</v>
      </c>
      <c s="28" r="X1995">
        <f>(AA1995+AB1995)*AC1995</f>
        <v>9.84</v>
      </c>
      <c s="10" r="Y1995"/>
      <c s="22" r="AA1995">
        <v>6.52</v>
      </c>
      <c s="22" r="AB1995">
        <v>3.32</v>
      </c>
      <c s="22" r="AC1995">
        <v>1</v>
      </c>
      <c s="22" r="AD1995">
        <v>0.96</v>
      </c>
    </row>
    <row customHeight="1" r="1996" ht="12.0">
      <c s="13" r="A1996">
        <v>41358.0833333333</v>
      </c>
      <c s="16" r="B1996">
        <v>41358.0833333333</v>
      </c>
      <c s="13" r="C1996">
        <f>A1996+TIME(5,0,0)</f>
        <v>41358.2916666667</v>
      </c>
      <c s="17" r="D1996">
        <f>DATE(YEAR(C1996),MONTH(C1996),DAY(C1996))</f>
        <v>41358</v>
      </c>
      <c s="18" r="E1996">
        <f>HOUR(C1996)</f>
        <v>7</v>
      </c>
      <c t="str" s="18" r="F1996">
        <f>CONCATENATE("LMsched:",(H1996*1000))</f>
        <v>LMsched:32000</v>
      </c>
      <c s="11" r="G1996">
        <v>32</v>
      </c>
      <c s="6" r="H1996">
        <v>32</v>
      </c>
      <c s="25" r="I1996">
        <v>0</v>
      </c>
      <c t="str" s="18" r="J1996">
        <f>CONCATENATE("LMbid:",(G1996*1000))</f>
        <v>LMbid:32000</v>
      </c>
      <c t="str" s="18" r="K1996">
        <f>CONCATENATE("LMUnscheduled:",(I1996*1000))</f>
        <v>LMUnscheduled:0</v>
      </c>
      <c t="str" s="18" r="L1996">
        <f>CONCATENATE("LMPlanned:",(N1996*1000))</f>
        <v>LMPlanned:0</v>
      </c>
      <c t="str" s="18" r="M1996">
        <f>CONCATENATE("LMSettled:",(P1996*1000))</f>
        <v>LMSettled:32000</v>
      </c>
      <c s="25" r="N1996">
        <v>0</v>
      </c>
      <c s="24" r="O1996"/>
      <c s="6" r="P1996">
        <v>32</v>
      </c>
      <c s="10" r="Q1996">
        <v>-2</v>
      </c>
      <c s="28" r="R1996">
        <v>-56.4</v>
      </c>
      <c s="28" r="S1996">
        <v>42.23</v>
      </c>
      <c s="10" r="T1996"/>
      <c s="20" r="U1996">
        <f>X1996*32</f>
        <v>45.12</v>
      </c>
      <c s="29" r="V1996">
        <f>IF((U1996=0),0,(S1996/U1996))</f>
        <v>0.935948581560284</v>
      </c>
      <c s="28" r="X1996">
        <f>(AA1996+AB1996)*AC1996</f>
        <v>1.41</v>
      </c>
      <c s="10" r="Y1996"/>
      <c s="22" r="AA1996">
        <v>1.41</v>
      </c>
      <c s="22" r="AB1996">
        <v>0</v>
      </c>
      <c s="22" r="AC1996">
        <v>1</v>
      </c>
      <c s="22" r="AD1996">
        <v>0.94</v>
      </c>
    </row>
    <row customHeight="1" r="1997" ht="12.0">
      <c s="13" r="A1997">
        <v>41358.125</v>
      </c>
      <c s="16" r="B1997">
        <v>41358.125</v>
      </c>
      <c s="13" r="C1997">
        <f>A1997+TIME(5,0,0)</f>
        <v>41358.3333333333</v>
      </c>
      <c s="17" r="D1997">
        <f>DATE(YEAR(C1997),MONTH(C1997),DAY(C1997))</f>
        <v>41358</v>
      </c>
      <c s="18" r="E1997">
        <f>HOUR(C1997)</f>
        <v>8</v>
      </c>
      <c t="str" s="18" r="F1997">
        <f>CONCATENATE("LMsched:",(H1997*1000))</f>
        <v>LMsched:32000</v>
      </c>
      <c s="11" r="G1997">
        <v>32</v>
      </c>
      <c s="6" r="H1997">
        <v>32</v>
      </c>
      <c s="25" r="I1997">
        <v>0</v>
      </c>
      <c t="str" s="18" r="J1997">
        <f>CONCATENATE("LMbid:",(G1997*1000))</f>
        <v>LMbid:32000</v>
      </c>
      <c t="str" s="18" r="K1997">
        <f>CONCATENATE("LMUnscheduled:",(I1997*1000))</f>
        <v>LMUnscheduled:0</v>
      </c>
      <c t="str" s="18" r="L1997">
        <f>CONCATENATE("LMPlanned:",(N1997*1000))</f>
        <v>LMPlanned:0</v>
      </c>
      <c t="str" s="18" r="M1997">
        <f>CONCATENATE("LMSettled:",(P1997*1000))</f>
        <v>LMSettled:32000</v>
      </c>
      <c s="25" r="N1997">
        <v>0</v>
      </c>
      <c s="24" r="O1997"/>
      <c s="6" r="P1997">
        <v>32</v>
      </c>
      <c s="10" r="Q1997">
        <v>-1</v>
      </c>
      <c s="28" r="R1997">
        <v>-28.9</v>
      </c>
      <c s="28" r="S1997">
        <v>475.47</v>
      </c>
      <c s="10" r="T1997"/>
      <c s="20" r="U1997">
        <f>X1997*32</f>
        <v>494.4</v>
      </c>
      <c s="29" r="V1997">
        <f>IF((U1997=0),0,(S1997/U1997))</f>
        <v>0.961711165048544</v>
      </c>
      <c s="28" r="X1997">
        <f>(AA1997+AB1997)*AC1997</f>
        <v>15.45</v>
      </c>
      <c s="10" r="Y1997"/>
      <c s="22" r="AA1997">
        <v>12.73</v>
      </c>
      <c s="22" r="AB1997">
        <v>2.72</v>
      </c>
      <c s="22" r="AC1997">
        <v>1</v>
      </c>
      <c s="22" r="AD1997">
        <v>0.96</v>
      </c>
    </row>
    <row customHeight="1" r="1998" ht="12.0">
      <c s="13" r="A1998">
        <v>41358.1666666667</v>
      </c>
      <c s="16" r="B1998">
        <v>41358.1666666667</v>
      </c>
      <c s="13" r="C1998">
        <f>A1998+TIME(5,0,0)</f>
        <v>41358.375</v>
      </c>
      <c s="17" r="D1998">
        <f>DATE(YEAR(C1998),MONTH(C1998),DAY(C1998))</f>
        <v>41358</v>
      </c>
      <c s="18" r="E1998">
        <f>HOUR(C1998)</f>
        <v>9</v>
      </c>
      <c t="str" s="18" r="F1998">
        <f>CONCATENATE("LMsched:",(H1998*1000))</f>
        <v>LMsched:32000</v>
      </c>
      <c s="11" r="G1998">
        <v>32</v>
      </c>
      <c s="6" r="H1998">
        <v>32</v>
      </c>
      <c s="25" r="I1998">
        <v>0</v>
      </c>
      <c t="str" s="18" r="J1998">
        <f>CONCATENATE("LMbid:",(G1998*1000))</f>
        <v>LMbid:32000</v>
      </c>
      <c t="str" s="18" r="K1998">
        <f>CONCATENATE("LMUnscheduled:",(I1998*1000))</f>
        <v>LMUnscheduled:0</v>
      </c>
      <c t="str" s="18" r="L1998">
        <f>CONCATENATE("LMPlanned:",(N1998*1000))</f>
        <v>LMPlanned:0</v>
      </c>
      <c t="str" s="18" r="M1998">
        <f>CONCATENATE("LMSettled:",(P1998*1000))</f>
        <v>LMSettled:32000</v>
      </c>
      <c s="25" r="N1998">
        <v>0</v>
      </c>
      <c s="24" r="O1998"/>
      <c s="6" r="P1998">
        <v>32</v>
      </c>
      <c s="10" r="Q1998">
        <v>-2</v>
      </c>
      <c s="28" r="R1998">
        <v>-59.2</v>
      </c>
      <c s="28" r="S1998">
        <v>444.28</v>
      </c>
      <c s="10" r="T1998"/>
      <c s="20" r="U1998">
        <f>X1998*32</f>
        <v>467.52</v>
      </c>
      <c s="29" r="V1998">
        <f>IF((U1998=0),0,(S1998/U1998))</f>
        <v>0.950290896646133</v>
      </c>
      <c s="28" r="X1998">
        <f>(AA1998+AB1998)*AC1998</f>
        <v>14.61</v>
      </c>
      <c s="10" r="Y1998"/>
      <c s="22" r="AA1998">
        <v>11.1</v>
      </c>
      <c s="22" r="AB1998">
        <v>3.51</v>
      </c>
      <c s="22" r="AC1998">
        <v>1</v>
      </c>
      <c s="22" r="AD1998">
        <v>0.95</v>
      </c>
    </row>
    <row customHeight="1" r="1999" ht="12.0">
      <c s="13" r="A1999">
        <v>41358.2083333333</v>
      </c>
      <c s="16" r="B1999">
        <v>41358.2083333333</v>
      </c>
      <c s="13" r="C1999">
        <f>A1999+TIME(5,0,0)</f>
        <v>41358.4166666667</v>
      </c>
      <c s="17" r="D1999">
        <f>DATE(YEAR(C1999),MONTH(C1999),DAY(C1999))</f>
        <v>41358</v>
      </c>
      <c s="18" r="E1999">
        <f>HOUR(C1999)</f>
        <v>10</v>
      </c>
      <c t="str" s="18" r="F1999">
        <f>CONCATENATE("LMsched:",(H1999*1000))</f>
        <v>LMsched:32000</v>
      </c>
      <c s="11" r="G1999">
        <v>32</v>
      </c>
      <c s="6" r="H1999">
        <v>32</v>
      </c>
      <c s="25" r="I1999">
        <v>0</v>
      </c>
      <c t="str" s="18" r="J1999">
        <f>CONCATENATE("LMbid:",(G1999*1000))</f>
        <v>LMbid:32000</v>
      </c>
      <c t="str" s="18" r="K1999">
        <f>CONCATENATE("LMUnscheduled:",(I1999*1000))</f>
        <v>LMUnscheduled:0</v>
      </c>
      <c t="str" s="18" r="L1999">
        <f>CONCATENATE("LMPlanned:",(N1999*1000))</f>
        <v>LMPlanned:0</v>
      </c>
      <c t="str" s="18" r="M1999">
        <f>CONCATENATE("LMSettled:",(P1999*1000))</f>
        <v>LMSettled:32000</v>
      </c>
      <c s="25" r="N1999">
        <v>0</v>
      </c>
      <c s="24" r="O1999"/>
      <c s="6" r="P1999">
        <v>32</v>
      </c>
      <c s="10" r="Q1999">
        <v>0</v>
      </c>
      <c s="28" r="R1999">
        <v>0</v>
      </c>
      <c s="28" r="S1999">
        <v>709.02</v>
      </c>
      <c s="10" r="T1999"/>
      <c s="20" r="U1999">
        <f>X1999*32</f>
        <v>750.72</v>
      </c>
      <c s="29" r="V1999">
        <f>IF((U1999=0),0,(S1999/U1999))</f>
        <v>0.944453324808184</v>
      </c>
      <c s="28" r="X1999">
        <f>(AA1999+AB1999)*AC1999</f>
        <v>23.46</v>
      </c>
      <c s="10" r="Y1999"/>
      <c s="22" r="AA1999">
        <v>21.27</v>
      </c>
      <c s="22" r="AB1999">
        <v>2.19</v>
      </c>
      <c s="22" r="AC1999">
        <v>1</v>
      </c>
      <c s="22" r="AD1999">
        <v>0.94</v>
      </c>
    </row>
    <row customHeight="1" r="2000" ht="12.0">
      <c s="13" r="A2000">
        <v>41358.25</v>
      </c>
      <c s="16" r="B2000">
        <v>41358.25</v>
      </c>
      <c s="13" r="C2000">
        <f>A2000+TIME(5,0,0)</f>
        <v>41358.4583333333</v>
      </c>
      <c s="17" r="D2000">
        <f>DATE(YEAR(C2000),MONTH(C2000),DAY(C2000))</f>
        <v>41358</v>
      </c>
      <c s="18" r="E2000">
        <f>HOUR(C2000)</f>
        <v>11</v>
      </c>
      <c t="str" s="18" r="F2000">
        <f>CONCATENATE("LMsched:",(H2000*1000))</f>
        <v>LMsched:32000</v>
      </c>
      <c s="11" r="G2000">
        <v>32</v>
      </c>
      <c s="6" r="H2000">
        <v>32</v>
      </c>
      <c s="25" r="I2000">
        <v>0</v>
      </c>
      <c t="str" s="18" r="J2000">
        <f>CONCATENATE("LMbid:",(G2000*1000))</f>
        <v>LMbid:32000</v>
      </c>
      <c t="str" s="18" r="K2000">
        <f>CONCATENATE("LMUnscheduled:",(I2000*1000))</f>
        <v>LMUnscheduled:0</v>
      </c>
      <c t="str" s="18" r="L2000">
        <f>CONCATENATE("LMPlanned:",(N2000*1000))</f>
        <v>LMPlanned:0</v>
      </c>
      <c t="str" s="18" r="M2000">
        <f>CONCATENATE("LMSettled:",(P2000*1000))</f>
        <v>LMSettled:32000</v>
      </c>
      <c s="25" r="N2000">
        <v>0</v>
      </c>
      <c s="24" r="O2000"/>
      <c s="6" r="P2000">
        <v>32</v>
      </c>
      <c s="10" r="Q2000">
        <v>-1</v>
      </c>
      <c s="28" r="R2000">
        <v>-31.53</v>
      </c>
      <c s="28" r="S2000">
        <v>321.33</v>
      </c>
      <c s="10" r="T2000"/>
      <c s="20" r="U2000">
        <f>X2000*32</f>
        <v>332.48</v>
      </c>
      <c s="29" r="V2000">
        <f>IF((U2000=0),0,(S2000/U2000))</f>
        <v>0.966464148219442</v>
      </c>
      <c s="28" r="X2000">
        <f>(AA2000+AB2000)*AC2000</f>
        <v>10.39</v>
      </c>
      <c s="10" r="Y2000"/>
      <c s="22" r="AA2000">
        <v>8.74</v>
      </c>
      <c s="22" r="AB2000">
        <v>1.65</v>
      </c>
      <c s="22" r="AC2000">
        <v>1</v>
      </c>
      <c s="22" r="AD2000">
        <v>0.97</v>
      </c>
    </row>
    <row customHeight="1" r="2001" ht="12.0">
      <c s="13" r="A2001">
        <v>41358.2916666667</v>
      </c>
      <c s="16" r="B2001">
        <v>41358.2916666667</v>
      </c>
      <c s="13" r="C2001">
        <f>A2001+TIME(5,0,0)</f>
        <v>41358.5</v>
      </c>
      <c s="17" r="D2001">
        <f>DATE(YEAR(C2001),MONTH(C2001),DAY(C2001))</f>
        <v>41358</v>
      </c>
      <c s="18" r="E2001">
        <f>HOUR(C2001)</f>
        <v>12</v>
      </c>
      <c t="str" s="18" r="F2001">
        <f>CONCATENATE("LMsched:",(H2001*1000))</f>
        <v>LMsched:26000</v>
      </c>
      <c s="11" r="G2001">
        <v>26</v>
      </c>
      <c s="6" r="H2001">
        <v>26</v>
      </c>
      <c s="25" r="I2001">
        <v>6</v>
      </c>
      <c t="str" s="18" r="J2001">
        <f>CONCATENATE("LMbid:",(G2001*1000))</f>
        <v>LMbid:26000</v>
      </c>
      <c t="str" s="18" r="K2001">
        <f>CONCATENATE("LMUnscheduled:",(I2001*1000))</f>
        <v>LMUnscheduled:6000</v>
      </c>
      <c t="str" s="18" r="L2001">
        <f>CONCATENATE("LMPlanned:",(N2001*1000))</f>
        <v>LMPlanned:0</v>
      </c>
      <c t="str" s="18" r="M2001">
        <f>CONCATENATE("LMSettled:",(P2001*1000))</f>
        <v>LMSettled:26000</v>
      </c>
      <c s="25" r="N2001">
        <v>0</v>
      </c>
      <c s="24" r="O2001"/>
      <c s="6" r="P2001">
        <v>26</v>
      </c>
      <c s="10" r="Q2001">
        <v>-2</v>
      </c>
      <c s="28" r="R2001">
        <v>-85.82</v>
      </c>
      <c s="28" r="S2001">
        <v>626.98</v>
      </c>
      <c s="10" r="T2001"/>
      <c s="20" r="U2001">
        <f>X2001*32</f>
        <v>796.48</v>
      </c>
      <c s="29" r="V2001">
        <f>IF((U2001=0),0,(S2001/U2001))</f>
        <v>0.787188629971876</v>
      </c>
      <c s="28" r="X2001">
        <f>(AA2001+AB2001)*AC2001</f>
        <v>24.89</v>
      </c>
      <c s="10" r="Y2001"/>
      <c s="22" r="AA2001">
        <v>22.13</v>
      </c>
      <c s="22" r="AB2001">
        <v>2.76</v>
      </c>
      <c s="22" r="AC2001">
        <v>1</v>
      </c>
      <c s="22" r="AD2001">
        <v>0.97</v>
      </c>
    </row>
    <row customHeight="1" r="2002" ht="12.0">
      <c s="13" r="A2002">
        <v>41358.3333333333</v>
      </c>
      <c s="16" r="B2002">
        <v>41358.3333333333</v>
      </c>
      <c s="13" r="C2002">
        <f>A2002+TIME(5,0,0)</f>
        <v>41358.5416666667</v>
      </c>
      <c s="17" r="D2002">
        <f>DATE(YEAR(C2002),MONTH(C2002),DAY(C2002))</f>
        <v>41358</v>
      </c>
      <c s="18" r="E2002">
        <f>HOUR(C2002)</f>
        <v>13</v>
      </c>
      <c t="str" s="18" r="F2002">
        <f>CONCATENATE("LMsched:",(H2002*1000))</f>
        <v>LMsched:26000</v>
      </c>
      <c s="11" r="G2002">
        <v>26</v>
      </c>
      <c s="6" r="H2002">
        <v>26</v>
      </c>
      <c s="25" r="I2002">
        <v>6</v>
      </c>
      <c t="str" s="18" r="J2002">
        <f>CONCATENATE("LMbid:",(G2002*1000))</f>
        <v>LMbid:26000</v>
      </c>
      <c t="str" s="18" r="K2002">
        <f>CONCATENATE("LMUnscheduled:",(I2002*1000))</f>
        <v>LMUnscheduled:6000</v>
      </c>
      <c t="str" s="18" r="L2002">
        <f>CONCATENATE("LMPlanned:",(N2002*1000))</f>
        <v>LMPlanned:0</v>
      </c>
      <c t="str" s="18" r="M2002">
        <f>CONCATENATE("LMSettled:",(P2002*1000))</f>
        <v>LMSettled:26000</v>
      </c>
      <c s="25" r="N2002">
        <v>0</v>
      </c>
      <c s="24" r="O2002"/>
      <c s="6" r="P2002">
        <v>26</v>
      </c>
      <c s="10" r="Q2002">
        <v>-1</v>
      </c>
      <c s="28" r="R2002">
        <v>-40.41</v>
      </c>
      <c s="28" r="S2002">
        <v>360.31</v>
      </c>
      <c s="10" r="T2002"/>
      <c s="20" r="U2002">
        <f>X2002*32</f>
        <v>466.88</v>
      </c>
      <c s="29" r="V2002">
        <f>IF((U2002=0),0,(S2002/U2002))</f>
        <v>0.771740061686086</v>
      </c>
      <c s="28" r="X2002">
        <f>(AA2002+AB2002)*AC2002</f>
        <v>14.59</v>
      </c>
      <c s="10" r="Y2002"/>
      <c s="22" r="AA2002">
        <v>13.36</v>
      </c>
      <c s="22" r="AB2002">
        <v>1.23</v>
      </c>
      <c s="22" r="AC2002">
        <v>1</v>
      </c>
      <c s="22" r="AD2002">
        <v>0.95</v>
      </c>
    </row>
    <row customHeight="1" r="2003" ht="12.0">
      <c s="13" r="A2003">
        <v>41358.375</v>
      </c>
      <c s="16" r="B2003">
        <v>41358.375</v>
      </c>
      <c s="13" r="C2003">
        <f>A2003+TIME(5,0,0)</f>
        <v>41358.5833333333</v>
      </c>
      <c s="17" r="D2003">
        <f>DATE(YEAR(C2003),MONTH(C2003),DAY(C2003))</f>
        <v>41358</v>
      </c>
      <c s="18" r="E2003">
        <f>HOUR(C2003)</f>
        <v>14</v>
      </c>
      <c t="str" s="18" r="F2003">
        <f>CONCATENATE("LMsched:",(H2003*1000))</f>
        <v>LMsched:26000</v>
      </c>
      <c s="11" r="G2003">
        <v>26</v>
      </c>
      <c s="6" r="H2003">
        <v>26</v>
      </c>
      <c s="25" r="I2003">
        <v>6</v>
      </c>
      <c t="str" s="18" r="J2003">
        <f>CONCATENATE("LMbid:",(G2003*1000))</f>
        <v>LMbid:26000</v>
      </c>
      <c t="str" s="18" r="K2003">
        <f>CONCATENATE("LMUnscheduled:",(I2003*1000))</f>
        <v>LMUnscheduled:6000</v>
      </c>
      <c t="str" s="18" r="L2003">
        <f>CONCATENATE("LMPlanned:",(N2003*1000))</f>
        <v>LMPlanned:0</v>
      </c>
      <c t="str" s="18" r="M2003">
        <f>CONCATENATE("LMSettled:",(P2003*1000))</f>
        <v>LMSettled:26000</v>
      </c>
      <c s="25" r="N2003">
        <v>0</v>
      </c>
      <c s="24" r="O2003"/>
      <c s="6" r="P2003">
        <v>26</v>
      </c>
      <c s="10" r="Q2003">
        <v>-1</v>
      </c>
      <c s="28" r="R2003">
        <v>-42.61</v>
      </c>
      <c s="28" r="S2003">
        <v>66.44</v>
      </c>
      <c s="10" r="T2003"/>
      <c s="20" r="U2003">
        <f>X2003*32</f>
        <v>85.44</v>
      </c>
      <c s="29" r="V2003">
        <f>IF((U2003=0),0,(S2003/U2003))</f>
        <v>0.777621722846442</v>
      </c>
      <c s="28" r="X2003">
        <f>(AA2003+AB2003)*AC2003</f>
        <v>2.67</v>
      </c>
      <c s="10" r="Y2003"/>
      <c s="22" r="AA2003">
        <v>1.2</v>
      </c>
      <c s="22" r="AB2003">
        <v>1.47</v>
      </c>
      <c s="22" r="AC2003">
        <v>1</v>
      </c>
      <c s="22" r="AD2003">
        <v>0.96</v>
      </c>
    </row>
    <row customHeight="1" r="2004" ht="12.0">
      <c s="13" r="A2004">
        <v>41358.4166666667</v>
      </c>
      <c s="16" r="B2004">
        <v>41358.4166666667</v>
      </c>
      <c s="13" r="C2004">
        <f>A2004+TIME(5,0,0)</f>
        <v>41358.625</v>
      </c>
      <c s="17" r="D2004">
        <f>DATE(YEAR(C2004),MONTH(C2004),DAY(C2004))</f>
        <v>41358</v>
      </c>
      <c s="18" r="E2004">
        <f>HOUR(C2004)</f>
        <v>15</v>
      </c>
      <c t="str" s="18" r="F2004">
        <f>CONCATENATE("LMsched:",(H2004*1000))</f>
        <v>LMsched:26000</v>
      </c>
      <c s="11" r="G2004">
        <v>26</v>
      </c>
      <c s="6" r="H2004">
        <v>26</v>
      </c>
      <c s="25" r="I2004">
        <v>6</v>
      </c>
      <c t="str" s="18" r="J2004">
        <f>CONCATENATE("LMbid:",(G2004*1000))</f>
        <v>LMbid:26000</v>
      </c>
      <c t="str" s="18" r="K2004">
        <f>CONCATENATE("LMUnscheduled:",(I2004*1000))</f>
        <v>LMUnscheduled:6000</v>
      </c>
      <c t="str" s="18" r="L2004">
        <f>CONCATENATE("LMPlanned:",(N2004*1000))</f>
        <v>LMPlanned:0</v>
      </c>
      <c t="str" s="18" r="M2004">
        <f>CONCATENATE("LMSettled:",(P2004*1000))</f>
        <v>LMSettled:26000</v>
      </c>
      <c s="25" r="N2004">
        <v>0</v>
      </c>
      <c s="24" r="O2004"/>
      <c s="6" r="P2004">
        <v>26</v>
      </c>
      <c s="10" r="Q2004">
        <v>-1</v>
      </c>
      <c s="28" r="R2004">
        <v>-58.6</v>
      </c>
      <c s="28" r="S2004">
        <v>555.02</v>
      </c>
      <c s="10" r="T2004"/>
      <c s="20" r="U2004">
        <f>X2004*32</f>
        <v>709.12</v>
      </c>
      <c s="29" r="V2004">
        <f>IF((U2004=0),0,(S2004/U2004))</f>
        <v>0.782688402527076</v>
      </c>
      <c s="28" r="X2004">
        <f>(AA2004+AB2004)*AC2004</f>
        <v>22.16</v>
      </c>
      <c s="10" r="Y2004"/>
      <c s="22" r="AA2004">
        <v>20.23</v>
      </c>
      <c s="22" r="AB2004">
        <v>1.93</v>
      </c>
      <c s="22" r="AC2004">
        <v>1</v>
      </c>
      <c s="22" r="AD2004">
        <v>0.96</v>
      </c>
    </row>
    <row customHeight="1" r="2005" ht="12.0">
      <c s="13" r="A2005">
        <v>41358.4583333333</v>
      </c>
      <c s="16" r="B2005">
        <v>41358.4583333333</v>
      </c>
      <c s="13" r="C2005">
        <f>A2005+TIME(5,0,0)</f>
        <v>41358.6666666667</v>
      </c>
      <c s="17" r="D2005">
        <f>DATE(YEAR(C2005),MONTH(C2005),DAY(C2005))</f>
        <v>41358</v>
      </c>
      <c s="18" r="E2005">
        <f>HOUR(C2005)</f>
        <v>16</v>
      </c>
      <c t="str" s="18" r="F2005">
        <f>CONCATENATE("LMsched:",(H2005*1000))</f>
        <v>LMsched:26000</v>
      </c>
      <c s="11" r="G2005">
        <v>26</v>
      </c>
      <c s="6" r="H2005">
        <v>26</v>
      </c>
      <c s="25" r="I2005">
        <v>6</v>
      </c>
      <c t="str" s="18" r="J2005">
        <f>CONCATENATE("LMbid:",(G2005*1000))</f>
        <v>LMbid:26000</v>
      </c>
      <c t="str" s="18" r="K2005">
        <f>CONCATENATE("LMUnscheduled:",(I2005*1000))</f>
        <v>LMUnscheduled:6000</v>
      </c>
      <c t="str" s="18" r="L2005">
        <f>CONCATENATE("LMPlanned:",(N2005*1000))</f>
        <v>LMPlanned:0</v>
      </c>
      <c t="str" s="18" r="M2005">
        <f>CONCATENATE("LMSettled:",(P2005*1000))</f>
        <v>LMSettled:26000</v>
      </c>
      <c s="25" r="N2005">
        <v>0</v>
      </c>
      <c s="24" r="O2005"/>
      <c s="6" r="P2005">
        <v>26</v>
      </c>
      <c s="10" r="Q2005">
        <v>-1</v>
      </c>
      <c s="28" r="R2005">
        <v>-50.77</v>
      </c>
      <c s="28" r="S2005">
        <v>227.84</v>
      </c>
      <c s="10" r="T2005"/>
      <c s="20" r="U2005">
        <f>X2005*32</f>
        <v>304.32</v>
      </c>
      <c s="29" r="V2005">
        <f>IF((U2005=0),0,(S2005/U2005))</f>
        <v>0.748685594111462</v>
      </c>
      <c s="28" r="X2005">
        <f>(AA2005+AB2005)*AC2005</f>
        <v>9.51</v>
      </c>
      <c s="10" r="Y2005"/>
      <c s="22" r="AA2005">
        <v>8.89</v>
      </c>
      <c s="22" r="AB2005">
        <v>0.62</v>
      </c>
      <c s="22" r="AC2005">
        <v>1</v>
      </c>
      <c s="22" r="AD2005">
        <v>0.92</v>
      </c>
    </row>
    <row customHeight="1" r="2006" ht="12.0">
      <c s="13" r="A2006">
        <v>41358.5</v>
      </c>
      <c s="16" r="B2006">
        <v>41358.5</v>
      </c>
      <c s="13" r="C2006">
        <f>A2006+TIME(5,0,0)</f>
        <v>41358.7083333333</v>
      </c>
      <c s="17" r="D2006">
        <f>DATE(YEAR(C2006),MONTH(C2006),DAY(C2006))</f>
        <v>41358</v>
      </c>
      <c s="18" r="E2006">
        <f>HOUR(C2006)</f>
        <v>17</v>
      </c>
      <c t="str" s="18" r="F2006">
        <f>CONCATENATE("LMsched:",(H2006*1000))</f>
        <v>LMsched:26000</v>
      </c>
      <c s="11" r="G2006">
        <v>26</v>
      </c>
      <c s="6" r="H2006">
        <v>26</v>
      </c>
      <c s="25" r="I2006">
        <v>6</v>
      </c>
      <c t="str" s="18" r="J2006">
        <f>CONCATENATE("LMbid:",(G2006*1000))</f>
        <v>LMbid:26000</v>
      </c>
      <c t="str" s="18" r="K2006">
        <f>CONCATENATE("LMUnscheduled:",(I2006*1000))</f>
        <v>LMUnscheduled:6000</v>
      </c>
      <c t="str" s="18" r="L2006">
        <f>CONCATENATE("LMPlanned:",(N2006*1000))</f>
        <v>LMPlanned:0</v>
      </c>
      <c t="str" s="18" r="M2006">
        <f>CONCATENATE("LMSettled:",(P2006*1000))</f>
        <v>LMSettled:26000</v>
      </c>
      <c s="25" r="N2006">
        <v>0</v>
      </c>
      <c s="24" r="O2006"/>
      <c s="6" r="P2006">
        <v>26</v>
      </c>
      <c s="10" r="Q2006">
        <v>-1</v>
      </c>
      <c s="28" r="R2006">
        <v>-47.2</v>
      </c>
      <c s="28" r="S2006">
        <v>508.19</v>
      </c>
      <c s="10" r="T2006"/>
      <c s="20" r="U2006">
        <f>X2006*32</f>
        <v>641.28</v>
      </c>
      <c s="29" r="V2006">
        <f>IF((U2006=0),0,(S2006/U2006))</f>
        <v>0.792461951097804</v>
      </c>
      <c s="28" r="X2006">
        <f>(AA2006+AB2006)*AC2006</f>
        <v>20.04</v>
      </c>
      <c s="10" r="Y2006"/>
      <c s="22" r="AA2006">
        <v>17.73</v>
      </c>
      <c s="22" r="AB2006">
        <v>2.31</v>
      </c>
      <c s="22" r="AC2006">
        <v>1</v>
      </c>
      <c s="22" r="AD2006">
        <v>0.98</v>
      </c>
    </row>
    <row customHeight="1" r="2007" ht="12.0">
      <c s="13" r="A2007">
        <v>41358.5416666667</v>
      </c>
      <c s="16" r="B2007">
        <v>41358.5416666667</v>
      </c>
      <c s="13" r="C2007">
        <f>A2007+TIME(5,0,0)</f>
        <v>41358.75</v>
      </c>
      <c s="17" r="D2007">
        <f>DATE(YEAR(C2007),MONTH(C2007),DAY(C2007))</f>
        <v>41358</v>
      </c>
      <c s="18" r="E2007">
        <f>HOUR(C2007)</f>
        <v>18</v>
      </c>
      <c t="str" s="18" r="F2007">
        <f>CONCATENATE("LMsched:",(H2007*1000))</f>
        <v>LMsched:32000</v>
      </c>
      <c s="11" r="G2007">
        <v>32</v>
      </c>
      <c s="6" r="H2007">
        <v>32</v>
      </c>
      <c s="25" r="I2007">
        <v>0</v>
      </c>
      <c t="str" s="18" r="J2007">
        <f>CONCATENATE("LMbid:",(G2007*1000))</f>
        <v>LMbid:32000</v>
      </c>
      <c t="str" s="18" r="K2007">
        <f>CONCATENATE("LMUnscheduled:",(I2007*1000))</f>
        <v>LMUnscheduled:0</v>
      </c>
      <c t="str" s="18" r="L2007">
        <f>CONCATENATE("LMPlanned:",(N2007*1000))</f>
        <v>LMPlanned:0</v>
      </c>
      <c t="str" s="18" r="M2007">
        <f>CONCATENATE("LMSettled:",(P2007*1000))</f>
        <v>LMSettled:32000</v>
      </c>
      <c s="25" r="N2007">
        <v>0</v>
      </c>
      <c s="24" r="O2007"/>
      <c s="6" r="P2007">
        <v>32</v>
      </c>
      <c s="10" r="Q2007">
        <v>-1</v>
      </c>
      <c s="28" r="R2007">
        <v>-56.4</v>
      </c>
      <c s="28" r="S2007">
        <v>1145.61</v>
      </c>
      <c s="10" r="T2007"/>
      <c s="20" r="U2007">
        <f>X2007*32</f>
        <v>1187.84</v>
      </c>
      <c s="29" r="V2007">
        <f>IF((U2007=0),0,(S2007/U2007))</f>
        <v>0.964448073814655</v>
      </c>
      <c s="28" r="X2007">
        <f>(AA2007+AB2007)*AC2007</f>
        <v>37.12</v>
      </c>
      <c s="10" r="Y2007"/>
      <c s="22" r="AA2007">
        <v>34.73</v>
      </c>
      <c s="22" r="AB2007">
        <v>2.39</v>
      </c>
      <c s="22" r="AC2007">
        <v>1</v>
      </c>
      <c s="22" r="AD2007">
        <v>0.96</v>
      </c>
    </row>
    <row customHeight="1" r="2008" ht="12.0">
      <c s="13" r="A2008">
        <v>41358.5833333333</v>
      </c>
      <c s="16" r="B2008">
        <v>41358.5833333333</v>
      </c>
      <c s="13" r="C2008">
        <f>A2008+TIME(5,0,0)</f>
        <v>41358.7916666667</v>
      </c>
      <c s="17" r="D2008">
        <f>DATE(YEAR(C2008),MONTH(C2008),DAY(C2008))</f>
        <v>41358</v>
      </c>
      <c s="18" r="E2008">
        <f>HOUR(C2008)</f>
        <v>19</v>
      </c>
      <c t="str" s="18" r="F2008">
        <f>CONCATENATE("LMsched:",(H2008*1000))</f>
        <v>LMsched:32000</v>
      </c>
      <c s="11" r="G2008">
        <v>32</v>
      </c>
      <c s="6" r="H2008">
        <v>32</v>
      </c>
      <c s="25" r="I2008">
        <v>0</v>
      </c>
      <c t="str" s="18" r="J2008">
        <f>CONCATENATE("LMbid:",(G2008*1000))</f>
        <v>LMbid:32000</v>
      </c>
      <c t="str" s="18" r="K2008">
        <f>CONCATENATE("LMUnscheduled:",(I2008*1000))</f>
        <v>LMUnscheduled:0</v>
      </c>
      <c t="str" s="18" r="L2008">
        <f>CONCATENATE("LMPlanned:",(N2008*1000))</f>
        <v>LMPlanned:0</v>
      </c>
      <c t="str" s="18" r="M2008">
        <f>CONCATENATE("LMSettled:",(P2008*1000))</f>
        <v>LMSettled:32000</v>
      </c>
      <c s="25" r="N2008">
        <v>0</v>
      </c>
      <c s="24" r="O2008"/>
      <c s="6" r="P2008">
        <v>32</v>
      </c>
      <c s="10" r="Q2008">
        <v>-1</v>
      </c>
      <c s="28" r="R2008">
        <v>-63.16</v>
      </c>
      <c s="28" r="S2008">
        <v>1501.4</v>
      </c>
      <c s="10" r="T2008"/>
      <c s="20" r="U2008">
        <f>X2008*32</f>
        <v>1727.04</v>
      </c>
      <c s="29" r="V2008">
        <f>IF((U2008=0),0,(S2008/U2008))</f>
        <v>0.869348712247545</v>
      </c>
      <c s="28" r="X2008">
        <f>(AA2008+AB2008)*AC2008</f>
        <v>53.97</v>
      </c>
      <c s="10" r="Y2008"/>
      <c s="22" r="AA2008">
        <v>47.9</v>
      </c>
      <c s="22" r="AB2008">
        <v>6.07</v>
      </c>
      <c s="22" r="AC2008">
        <v>1</v>
      </c>
      <c s="22" r="AD2008">
        <v>0.87</v>
      </c>
    </row>
    <row customHeight="1" r="2009" ht="12.0">
      <c s="13" r="A2009">
        <v>41358.625</v>
      </c>
      <c s="16" r="B2009">
        <v>41358.625</v>
      </c>
      <c s="13" r="C2009">
        <f>A2009+TIME(5,0,0)</f>
        <v>41358.8333333333</v>
      </c>
      <c s="17" r="D2009">
        <f>DATE(YEAR(C2009),MONTH(C2009),DAY(C2009))</f>
        <v>41358</v>
      </c>
      <c s="18" r="E2009">
        <f>HOUR(C2009)</f>
        <v>20</v>
      </c>
      <c t="str" s="18" r="F2009">
        <f>CONCATENATE("LMsched:",(H2009*1000))</f>
        <v>LMsched:32000</v>
      </c>
      <c s="11" r="G2009">
        <v>32</v>
      </c>
      <c s="6" r="H2009">
        <v>32</v>
      </c>
      <c s="25" r="I2009">
        <v>0</v>
      </c>
      <c t="str" s="18" r="J2009">
        <f>CONCATENATE("LMbid:",(G2009*1000))</f>
        <v>LMbid:32000</v>
      </c>
      <c t="str" s="18" r="K2009">
        <f>CONCATENATE("LMUnscheduled:",(I2009*1000))</f>
        <v>LMUnscheduled:0</v>
      </c>
      <c t="str" s="18" r="L2009">
        <f>CONCATENATE("LMPlanned:",(N2009*1000))</f>
        <v>LMPlanned:0</v>
      </c>
      <c t="str" s="18" r="M2009">
        <f>CONCATENATE("LMSettled:",(P2009*1000))</f>
        <v>LMSettled:32000</v>
      </c>
      <c s="25" r="N2009">
        <v>0</v>
      </c>
      <c s="24" r="O2009"/>
      <c s="6" r="P2009">
        <v>32</v>
      </c>
      <c s="10" r="Q2009">
        <v>-3</v>
      </c>
      <c s="28" r="R2009">
        <v>-150.24</v>
      </c>
      <c s="28" r="S2009">
        <v>1102.38</v>
      </c>
      <c s="10" r="T2009"/>
      <c s="20" r="U2009">
        <f>X2009*32</f>
        <v>1284.48</v>
      </c>
      <c s="29" r="V2009">
        <f>IF((U2009=0),0,(S2009/U2009))</f>
        <v>0.858230568011958</v>
      </c>
      <c s="28" r="X2009">
        <f>(AA2009+AB2009)*AC2009</f>
        <v>40.14</v>
      </c>
      <c s="10" r="Y2009"/>
      <c s="22" r="AA2009">
        <v>34.06</v>
      </c>
      <c s="22" r="AB2009">
        <v>6.08</v>
      </c>
      <c s="22" r="AC2009">
        <v>1</v>
      </c>
      <c s="22" r="AD2009">
        <v>0.86</v>
      </c>
    </row>
    <row customHeight="1" r="2010" ht="12.0">
      <c s="13" r="A2010">
        <v>41358.6666666667</v>
      </c>
      <c s="16" r="B2010">
        <v>41358.6666666667</v>
      </c>
      <c s="13" r="C2010">
        <f>A2010+TIME(5,0,0)</f>
        <v>41358.875</v>
      </c>
      <c s="17" r="D2010">
        <f>DATE(YEAR(C2010),MONTH(C2010),DAY(C2010))</f>
        <v>41358</v>
      </c>
      <c s="18" r="E2010">
        <f>HOUR(C2010)</f>
        <v>21</v>
      </c>
      <c t="str" s="18" r="F2010">
        <f>CONCATENATE("LMsched:",(H2010*1000))</f>
        <v>LMsched:32000</v>
      </c>
      <c s="11" r="G2010">
        <v>32</v>
      </c>
      <c s="6" r="H2010">
        <v>32</v>
      </c>
      <c s="25" r="I2010">
        <v>0</v>
      </c>
      <c t="str" s="18" r="J2010">
        <f>CONCATENATE("LMbid:",(G2010*1000))</f>
        <v>LMbid:32000</v>
      </c>
      <c t="str" s="18" r="K2010">
        <f>CONCATENATE("LMUnscheduled:",(I2010*1000))</f>
        <v>LMUnscheduled:0</v>
      </c>
      <c t="str" s="18" r="L2010">
        <f>CONCATENATE("LMPlanned:",(N2010*1000))</f>
        <v>LMPlanned:0</v>
      </c>
      <c t="str" s="18" r="M2010">
        <f>CONCATENATE("LMSettled:",(P2010*1000))</f>
        <v>LMSettled:32000</v>
      </c>
      <c s="25" r="N2010">
        <v>0</v>
      </c>
      <c s="24" r="O2010"/>
      <c s="6" r="P2010">
        <v>32</v>
      </c>
      <c s="10" r="Q2010">
        <v>1</v>
      </c>
      <c s="28" r="R2010">
        <v>42.67</v>
      </c>
      <c s="28" r="S2010">
        <v>319.58</v>
      </c>
      <c s="10" r="T2010"/>
      <c s="20" r="U2010">
        <f>X2010*32</f>
        <v>332.48</v>
      </c>
      <c s="29" r="V2010">
        <f>IF((U2010=0),0,(S2010/U2010))</f>
        <v>0.961200673724735</v>
      </c>
      <c s="28" r="X2010">
        <f>(AA2010+AB2010)*AC2010</f>
        <v>10.39</v>
      </c>
      <c s="10" r="Y2010"/>
      <c s="22" r="AA2010">
        <v>8.74</v>
      </c>
      <c s="22" r="AB2010">
        <v>1.65</v>
      </c>
      <c s="22" r="AC2010">
        <v>1</v>
      </c>
      <c s="22" r="AD2010">
        <v>0.96</v>
      </c>
    </row>
    <row customHeight="1" r="2011" ht="12.0">
      <c s="13" r="A2011">
        <v>41358.7083333333</v>
      </c>
      <c s="16" r="B2011">
        <v>41358.7083333333</v>
      </c>
      <c s="13" r="C2011">
        <f>A2011+TIME(5,0,0)</f>
        <v>41358.9166666667</v>
      </c>
      <c s="17" r="D2011">
        <f>DATE(YEAR(C2011),MONTH(C2011),DAY(C2011))</f>
        <v>41358</v>
      </c>
      <c s="18" r="E2011">
        <f>HOUR(C2011)</f>
        <v>22</v>
      </c>
      <c t="str" s="18" r="F2011">
        <f>CONCATENATE("LMsched:",(H2011*1000))</f>
        <v>LMsched:32000</v>
      </c>
      <c s="11" r="G2011">
        <v>32</v>
      </c>
      <c s="6" r="H2011">
        <v>32</v>
      </c>
      <c s="25" r="I2011">
        <v>0</v>
      </c>
      <c t="str" s="18" r="J2011">
        <f>CONCATENATE("LMbid:",(G2011*1000))</f>
        <v>LMbid:32000</v>
      </c>
      <c t="str" s="18" r="K2011">
        <f>CONCATENATE("LMUnscheduled:",(I2011*1000))</f>
        <v>LMUnscheduled:0</v>
      </c>
      <c t="str" s="18" r="L2011">
        <f>CONCATENATE("LMPlanned:",(N2011*1000))</f>
        <v>LMPlanned:0</v>
      </c>
      <c t="str" s="18" r="M2011">
        <f>CONCATENATE("LMSettled:",(P2011*1000))</f>
        <v>LMSettled:32000</v>
      </c>
      <c s="25" r="N2011">
        <v>0</v>
      </c>
      <c s="24" r="O2011"/>
      <c s="6" r="P2011">
        <v>32</v>
      </c>
      <c s="10" r="Q2011">
        <v>-2</v>
      </c>
      <c s="28" r="R2011">
        <v>-92.02</v>
      </c>
      <c s="28" r="S2011">
        <v>767.59</v>
      </c>
      <c s="10" r="T2011"/>
      <c s="20" r="U2011">
        <f>X2011*32</f>
        <v>794.88</v>
      </c>
      <c s="29" r="V2011">
        <f>IF((U2011=0),0,(S2011/U2011))</f>
        <v>0.965667773752013</v>
      </c>
      <c s="28" r="X2011">
        <f>(AA2011+AB2011)*AC2011</f>
        <v>24.84</v>
      </c>
      <c s="10" r="Y2011"/>
      <c s="22" r="AA2011">
        <v>23.15</v>
      </c>
      <c s="22" r="AB2011">
        <v>1.69</v>
      </c>
      <c s="22" r="AC2011">
        <v>1</v>
      </c>
      <c s="22" r="AD2011">
        <v>0.97</v>
      </c>
    </row>
    <row customHeight="1" r="2012" ht="12.0">
      <c s="13" r="A2012">
        <v>41358.75</v>
      </c>
      <c s="16" r="B2012">
        <v>41358.75</v>
      </c>
      <c s="13" r="C2012">
        <f>A2012+TIME(5,0,0)</f>
        <v>41358.9583333333</v>
      </c>
      <c s="17" r="D2012">
        <f>DATE(YEAR(C2012),MONTH(C2012),DAY(C2012))</f>
        <v>41358</v>
      </c>
      <c s="18" r="E2012">
        <f>HOUR(C2012)</f>
        <v>23</v>
      </c>
      <c t="str" s="18" r="F2012">
        <f>CONCATENATE("LMsched:",(H2012*1000))</f>
        <v>LMsched:32000</v>
      </c>
      <c s="11" r="G2012">
        <v>32</v>
      </c>
      <c s="6" r="H2012">
        <v>32</v>
      </c>
      <c s="25" r="I2012">
        <v>0</v>
      </c>
      <c t="str" s="18" r="J2012">
        <f>CONCATENATE("LMbid:",(G2012*1000))</f>
        <v>LMbid:32000</v>
      </c>
      <c t="str" s="18" r="K2012">
        <f>CONCATENATE("LMUnscheduled:",(I2012*1000))</f>
        <v>LMUnscheduled:0</v>
      </c>
      <c t="str" s="18" r="L2012">
        <f>CONCATENATE("LMPlanned:",(N2012*1000))</f>
        <v>LMPlanned:0</v>
      </c>
      <c t="str" s="18" r="M2012">
        <f>CONCATENATE("LMSettled:",(P2012*1000))</f>
        <v>LMSettled:32000</v>
      </c>
      <c s="25" r="N2012">
        <v>0</v>
      </c>
      <c s="24" r="O2012"/>
      <c s="6" r="P2012">
        <v>32</v>
      </c>
      <c s="10" r="Q2012">
        <v>-2</v>
      </c>
      <c s="28" r="R2012">
        <v>-92.5</v>
      </c>
      <c s="28" r="S2012">
        <v>491.15</v>
      </c>
      <c s="10" r="T2012"/>
      <c s="20" r="U2012">
        <f>X2012*32</f>
        <v>558.72</v>
      </c>
      <c s="29" r="V2012">
        <f>IF((U2012=0),0,(S2012/U2012))</f>
        <v>0.879062857961054</v>
      </c>
      <c s="28" r="X2012">
        <f>(AA2012+AB2012)*AC2012</f>
        <v>17.46</v>
      </c>
      <c s="10" r="Y2012"/>
      <c s="22" r="AA2012">
        <v>17.46</v>
      </c>
      <c s="22" r="AB2012">
        <v>0</v>
      </c>
      <c s="22" r="AC2012">
        <v>1</v>
      </c>
      <c s="22" r="AD2012">
        <v>0.88</v>
      </c>
    </row>
    <row customHeight="1" r="2013" ht="12.0">
      <c s="13" r="A2013">
        <v>41358.7916666667</v>
      </c>
      <c s="16" r="B2013">
        <v>41358.7916666667</v>
      </c>
      <c s="13" r="C2013">
        <f>A2013+TIME(5,0,0)</f>
        <v>41359</v>
      </c>
      <c s="17" r="D2013">
        <f>DATE(YEAR(C2013),MONTH(C2013),DAY(C2013))</f>
        <v>41359</v>
      </c>
      <c s="18" r="E2013">
        <f>HOUR(C2013)</f>
        <v>0</v>
      </c>
      <c t="str" s="18" r="F2013">
        <f>CONCATENATE("LMsched:",(H2013*1000))</f>
        <v>LMsched:32000</v>
      </c>
      <c s="11" r="G2013">
        <v>32</v>
      </c>
      <c s="6" r="H2013">
        <v>32</v>
      </c>
      <c s="25" r="I2013">
        <v>0</v>
      </c>
      <c t="str" s="18" r="J2013">
        <f>CONCATENATE("LMbid:",(G2013*1000))</f>
        <v>LMbid:32000</v>
      </c>
      <c t="str" s="18" r="K2013">
        <f>CONCATENATE("LMUnscheduled:",(I2013*1000))</f>
        <v>LMUnscheduled:0</v>
      </c>
      <c t="str" s="18" r="L2013">
        <f>CONCATENATE("LMPlanned:",(N2013*1000))</f>
        <v>LMPlanned:0</v>
      </c>
      <c t="str" s="18" r="M2013">
        <f>CONCATENATE("LMSettled:",(P2013*1000))</f>
        <v>LMSettled:32000</v>
      </c>
      <c s="25" r="N2013">
        <v>0</v>
      </c>
      <c s="24" r="O2013"/>
      <c s="6" r="P2013">
        <v>32</v>
      </c>
      <c s="10" r="Q2013">
        <v>0</v>
      </c>
      <c s="28" r="R2013">
        <v>0</v>
      </c>
      <c s="28" r="S2013">
        <v>749.07</v>
      </c>
      <c s="10" r="T2013"/>
      <c s="20" r="U2013">
        <f>X2013*32</f>
        <v>857.92</v>
      </c>
      <c s="29" r="V2013">
        <f>IF((U2013=0),0,(S2013/U2013))</f>
        <v>0.873123368146214</v>
      </c>
      <c s="28" r="X2013">
        <f>(AA2013+AB2013)*AC2013</f>
        <v>26.81</v>
      </c>
      <c s="10" r="Y2013"/>
      <c s="22" r="AA2013">
        <v>26.13</v>
      </c>
      <c s="22" r="AB2013">
        <v>0.68</v>
      </c>
      <c s="22" r="AC2013">
        <v>1</v>
      </c>
      <c s="22" r="AD2013">
        <v>0.87</v>
      </c>
    </row>
    <row customHeight="1" r="2014" ht="12.0">
      <c s="13" r="A2014">
        <v>41358.8333333333</v>
      </c>
      <c s="16" r="B2014">
        <v>41358.8333333333</v>
      </c>
      <c s="13" r="C2014">
        <f>A2014+TIME(5,0,0)</f>
        <v>41359.0416666667</v>
      </c>
      <c s="17" r="D2014">
        <f>DATE(YEAR(C2014),MONTH(C2014),DAY(C2014))</f>
        <v>41359</v>
      </c>
      <c s="18" r="E2014">
        <f>HOUR(C2014)</f>
        <v>1</v>
      </c>
      <c t="str" s="18" r="F2014">
        <f>CONCATENATE("LMsched:",(H2014*1000))</f>
        <v>LMsched:32000</v>
      </c>
      <c s="11" r="G2014">
        <v>32</v>
      </c>
      <c s="6" r="H2014">
        <v>32</v>
      </c>
      <c s="25" r="I2014">
        <v>0</v>
      </c>
      <c t="str" s="18" r="J2014">
        <f>CONCATENATE("LMbid:",(G2014*1000))</f>
        <v>LMbid:32000</v>
      </c>
      <c t="str" s="18" r="K2014">
        <f>CONCATENATE("LMUnscheduled:",(I2014*1000))</f>
        <v>LMUnscheduled:0</v>
      </c>
      <c t="str" s="18" r="L2014">
        <f>CONCATENATE("LMPlanned:",(N2014*1000))</f>
        <v>LMPlanned:0</v>
      </c>
      <c t="str" s="18" r="M2014">
        <f>CONCATENATE("LMSettled:",(P2014*1000))</f>
        <v>LMSettled:32000</v>
      </c>
      <c s="25" r="N2014">
        <v>0</v>
      </c>
      <c s="24" r="O2014"/>
      <c s="6" r="P2014">
        <v>32</v>
      </c>
      <c s="10" r="Q2014">
        <v>-1</v>
      </c>
      <c s="28" r="R2014">
        <v>-40.1</v>
      </c>
      <c s="28" r="S2014">
        <v>293.12</v>
      </c>
      <c s="10" r="T2014"/>
      <c s="20" r="U2014">
        <f>X2014*32</f>
        <v>329.6</v>
      </c>
      <c s="29" r="V2014">
        <f>IF((U2014=0),0,(S2014/U2014))</f>
        <v>0.889320388349514</v>
      </c>
      <c s="28" r="X2014">
        <f>(AA2014+AB2014)*AC2014</f>
        <v>10.3</v>
      </c>
      <c s="10" r="Y2014"/>
      <c s="22" r="AA2014">
        <v>9.08</v>
      </c>
      <c s="22" r="AB2014">
        <v>1.22</v>
      </c>
      <c s="22" r="AC2014">
        <v>1</v>
      </c>
      <c s="22" r="AD2014">
        <v>0.89</v>
      </c>
    </row>
    <row customHeight="1" r="2015" ht="12.0">
      <c s="13" r="A2015">
        <v>41358.875</v>
      </c>
      <c s="16" r="B2015">
        <v>41358.875</v>
      </c>
      <c s="13" r="C2015">
        <f>A2015+TIME(5,0,0)</f>
        <v>41359.0833333333</v>
      </c>
      <c s="17" r="D2015">
        <f>DATE(YEAR(C2015),MONTH(C2015),DAY(C2015))</f>
        <v>41359</v>
      </c>
      <c s="18" r="E2015">
        <f>HOUR(C2015)</f>
        <v>2</v>
      </c>
      <c t="str" s="18" r="F2015">
        <f>CONCATENATE("LMsched:",(H2015*1000))</f>
        <v>LMsched:32000</v>
      </c>
      <c s="11" r="G2015">
        <v>32</v>
      </c>
      <c s="6" r="H2015">
        <v>32</v>
      </c>
      <c s="25" r="I2015">
        <v>0</v>
      </c>
      <c t="str" s="18" r="J2015">
        <f>CONCATENATE("LMbid:",(G2015*1000))</f>
        <v>LMbid:32000</v>
      </c>
      <c t="str" s="18" r="K2015">
        <f>CONCATENATE("LMUnscheduled:",(I2015*1000))</f>
        <v>LMUnscheduled:0</v>
      </c>
      <c t="str" s="18" r="L2015">
        <f>CONCATENATE("LMPlanned:",(N2015*1000))</f>
        <v>LMPlanned:0</v>
      </c>
      <c t="str" s="18" r="M2015">
        <f>CONCATENATE("LMSettled:",(P2015*1000))</f>
        <v>LMSettled:32000</v>
      </c>
      <c s="25" r="N2015">
        <v>0</v>
      </c>
      <c s="24" r="O2015"/>
      <c s="6" r="P2015">
        <v>32</v>
      </c>
      <c s="10" r="Q2015">
        <v>-1</v>
      </c>
      <c s="28" r="R2015">
        <v>-45.12</v>
      </c>
      <c s="28" r="S2015">
        <v>161.07</v>
      </c>
      <c s="10" r="T2015"/>
      <c s="20" r="U2015">
        <f>X2015*32</f>
        <v>176.32</v>
      </c>
      <c s="29" r="V2015">
        <f>IF((U2015=0),0,(S2015/U2015))</f>
        <v>0.913509528130671</v>
      </c>
      <c s="28" r="X2015">
        <f>(AA2015+AB2015)*AC2015</f>
        <v>5.51</v>
      </c>
      <c s="10" r="Y2015"/>
      <c s="22" r="AA2015">
        <v>4.19</v>
      </c>
      <c s="22" r="AB2015">
        <v>1.32</v>
      </c>
      <c s="22" r="AC2015">
        <v>1</v>
      </c>
      <c s="22" r="AD2015">
        <v>0.91</v>
      </c>
    </row>
    <row customHeight="1" r="2016" ht="12.0">
      <c s="13" r="A2016">
        <v>41358.9166666667</v>
      </c>
      <c s="16" r="B2016">
        <v>41358.9166666667</v>
      </c>
      <c s="13" r="C2016">
        <f>A2016+TIME(5,0,0)</f>
        <v>41359.125</v>
      </c>
      <c s="17" r="D2016">
        <f>DATE(YEAR(C2016),MONTH(C2016),DAY(C2016))</f>
        <v>41359</v>
      </c>
      <c s="18" r="E2016">
        <f>HOUR(C2016)</f>
        <v>3</v>
      </c>
      <c t="str" s="18" r="F2016">
        <f>CONCATENATE("LMsched:",(H2016*1000))</f>
        <v>LMsched:32000</v>
      </c>
      <c s="11" r="G2016">
        <v>32</v>
      </c>
      <c s="6" r="H2016">
        <v>32</v>
      </c>
      <c s="25" r="I2016">
        <v>0</v>
      </c>
      <c t="str" s="18" r="J2016">
        <f>CONCATENATE("LMbid:",(G2016*1000))</f>
        <v>LMbid:32000</v>
      </c>
      <c t="str" s="18" r="K2016">
        <f>CONCATENATE("LMUnscheduled:",(I2016*1000))</f>
        <v>LMUnscheduled:0</v>
      </c>
      <c t="str" s="18" r="L2016">
        <f>CONCATENATE("LMPlanned:",(N2016*1000))</f>
        <v>LMPlanned:0</v>
      </c>
      <c t="str" s="18" r="M2016">
        <f>CONCATENATE("LMSettled:",(P2016*1000))</f>
        <v>LMSettled:32000</v>
      </c>
      <c s="25" r="N2016">
        <v>0</v>
      </c>
      <c s="24" r="O2016"/>
      <c s="6" r="P2016">
        <v>32</v>
      </c>
      <c s="10" r="Q2016">
        <v>-1</v>
      </c>
      <c s="28" r="R2016">
        <v>-53.52</v>
      </c>
      <c s="28" r="S2016">
        <v>1400.86</v>
      </c>
      <c s="10" r="T2016"/>
      <c s="20" r="U2016">
        <f>X2016*32</f>
        <v>1456.96</v>
      </c>
      <c s="29" r="V2016">
        <f>IF((U2016=0),0,(S2016/U2016))</f>
        <v>0.961495168021085</v>
      </c>
      <c s="28" r="X2016">
        <f>(AA2016+AB2016)*AC2016</f>
        <v>45.53</v>
      </c>
      <c s="10" r="Y2016"/>
      <c s="22" r="AA2016">
        <v>39.82</v>
      </c>
      <c s="22" r="AB2016">
        <v>5.71</v>
      </c>
      <c s="22" r="AC2016">
        <v>1</v>
      </c>
      <c s="22" r="AD2016">
        <v>0.96</v>
      </c>
    </row>
    <row customHeight="1" r="2017" ht="12.0">
      <c s="13" r="A2017">
        <v>41358.9583333333</v>
      </c>
      <c s="16" r="B2017">
        <v>41358.9583333333</v>
      </c>
      <c s="13" r="C2017">
        <f>A2017+TIME(5,0,0)</f>
        <v>41359.1666666667</v>
      </c>
      <c s="17" r="D2017">
        <f>DATE(YEAR(C2017),MONTH(C2017),DAY(C2017))</f>
        <v>41359</v>
      </c>
      <c s="18" r="E2017">
        <f>HOUR(C2017)</f>
        <v>4</v>
      </c>
      <c t="str" s="18" r="F2017">
        <f>CONCATENATE("LMsched:",(H2017*1000))</f>
        <v>LMsched:32000</v>
      </c>
      <c s="11" r="G2017">
        <v>32</v>
      </c>
      <c s="6" r="H2017">
        <v>32</v>
      </c>
      <c s="25" r="I2017">
        <v>0</v>
      </c>
      <c t="str" s="18" r="J2017">
        <f>CONCATENATE("LMbid:",(G2017*1000))</f>
        <v>LMbid:32000</v>
      </c>
      <c t="str" s="18" r="K2017">
        <f>CONCATENATE("LMUnscheduled:",(I2017*1000))</f>
        <v>LMUnscheduled:0</v>
      </c>
      <c t="str" s="18" r="L2017">
        <f>CONCATENATE("LMPlanned:",(N2017*1000))</f>
        <v>LMPlanned:0</v>
      </c>
      <c t="str" s="18" r="M2017">
        <f>CONCATENATE("LMSettled:",(P2017*1000))</f>
        <v>LMSettled:32000</v>
      </c>
      <c s="25" r="N2017">
        <v>0</v>
      </c>
      <c s="24" r="O2017"/>
      <c s="6" r="P2017">
        <v>32</v>
      </c>
      <c s="10" r="Q2017">
        <v>-1</v>
      </c>
      <c s="28" r="R2017">
        <v>-37.6</v>
      </c>
      <c s="28" r="S2017">
        <v>868.72</v>
      </c>
      <c s="10" r="T2017"/>
      <c s="20" r="U2017">
        <f>X2017*32</f>
        <v>897.6</v>
      </c>
      <c s="29" r="V2017">
        <f>IF((U2017=0),0,(S2017/U2017))</f>
        <v>0.967825311942959</v>
      </c>
      <c s="28" r="X2017">
        <f>(AA2017+AB2017)*AC2017</f>
        <v>28.05</v>
      </c>
      <c s="10" r="Y2017"/>
      <c s="22" r="AA2017">
        <v>25.82</v>
      </c>
      <c s="22" r="AB2017">
        <v>2.23</v>
      </c>
      <c s="22" r="AC2017">
        <v>1</v>
      </c>
      <c s="22" r="AD2017">
        <v>0.97</v>
      </c>
    </row>
    <row customHeight="1" r="2018" ht="12.0">
      <c s="13" r="A2018">
        <v>41359</v>
      </c>
      <c s="16" r="B2018">
        <v>41359</v>
      </c>
      <c s="13" r="C2018">
        <f>A2018+TIME(5,0,0)</f>
        <v>41359.2083333333</v>
      </c>
      <c s="17" r="D2018">
        <f>DATE(YEAR(C2018),MONTH(C2018),DAY(C2018))</f>
        <v>41359</v>
      </c>
      <c s="18" r="E2018">
        <f>HOUR(C2018)</f>
        <v>5</v>
      </c>
      <c t="str" s="18" r="F2018">
        <f>CONCATENATE("LMsched:",(H2018*1000))</f>
        <v>LMsched:32000</v>
      </c>
      <c s="11" r="G2018">
        <v>32</v>
      </c>
      <c s="6" r="H2018">
        <v>32</v>
      </c>
      <c s="25" r="I2018">
        <v>0</v>
      </c>
      <c t="str" s="18" r="J2018">
        <f>CONCATENATE("LMbid:",(G2018*1000))</f>
        <v>LMbid:32000</v>
      </c>
      <c t="str" s="18" r="K2018">
        <f>CONCATENATE("LMUnscheduled:",(I2018*1000))</f>
        <v>LMUnscheduled:0</v>
      </c>
      <c t="str" s="18" r="L2018">
        <f>CONCATENATE("LMPlanned:",(N2018*1000))</f>
        <v>LMPlanned:0</v>
      </c>
      <c t="str" s="18" r="M2018">
        <f>CONCATENATE("LMSettled:",(P2018*1000))</f>
        <v>LMSettled:32000</v>
      </c>
      <c s="25" r="N2018">
        <v>0</v>
      </c>
      <c s="24" r="O2018"/>
      <c s="6" r="P2018">
        <v>32</v>
      </c>
      <c s="10" r="Q2018">
        <v>-1</v>
      </c>
      <c s="28" r="R2018">
        <v>-36.19</v>
      </c>
      <c s="28" r="S2018">
        <v>424.16</v>
      </c>
      <c s="10" r="T2018"/>
      <c s="20" r="U2018">
        <f>X2018*32</f>
        <v>442.24</v>
      </c>
      <c s="29" r="V2018">
        <f>IF((U2018=0),0,(S2018/U2018))</f>
        <v>0.959117221418234</v>
      </c>
      <c s="28" r="X2018">
        <f>(AA2018+AB2018)*AC2018</f>
        <v>13.82</v>
      </c>
      <c s="10" r="Y2018"/>
      <c s="22" r="AA2018">
        <v>12.82</v>
      </c>
      <c s="22" r="AB2018">
        <v>1</v>
      </c>
      <c s="22" r="AC2018">
        <v>1</v>
      </c>
      <c s="22" r="AD2018">
        <v>0.96</v>
      </c>
    </row>
    <row customHeight="1" r="2019" ht="12.0">
      <c s="13" r="A2019">
        <v>41359.0416666667</v>
      </c>
      <c s="16" r="B2019">
        <v>41359.0416666667</v>
      </c>
      <c s="13" r="C2019">
        <f>A2019+TIME(5,0,0)</f>
        <v>41359.25</v>
      </c>
      <c s="17" r="D2019">
        <f>DATE(YEAR(C2019),MONTH(C2019),DAY(C2019))</f>
        <v>41359</v>
      </c>
      <c s="18" r="E2019">
        <f>HOUR(C2019)</f>
        <v>6</v>
      </c>
      <c t="str" s="18" r="F2019">
        <f>CONCATENATE("LMsched:",(H2019*1000))</f>
        <v>LMsched:32000</v>
      </c>
      <c s="11" r="G2019">
        <v>32</v>
      </c>
      <c s="6" r="H2019">
        <v>32</v>
      </c>
      <c s="25" r="I2019">
        <v>0</v>
      </c>
      <c t="str" s="18" r="J2019">
        <f>CONCATENATE("LMbid:",(G2019*1000))</f>
        <v>LMbid:32000</v>
      </c>
      <c t="str" s="18" r="K2019">
        <f>CONCATENATE("LMUnscheduled:",(I2019*1000))</f>
        <v>LMUnscheduled:0</v>
      </c>
      <c t="str" s="18" r="L2019">
        <f>CONCATENATE("LMPlanned:",(N2019*1000))</f>
        <v>LMPlanned:0</v>
      </c>
      <c t="str" s="18" r="M2019">
        <f>CONCATENATE("LMSettled:",(P2019*1000))</f>
        <v>LMSettled:32000</v>
      </c>
      <c s="25" r="N2019">
        <v>0</v>
      </c>
      <c s="24" r="O2019"/>
      <c s="6" r="P2019">
        <v>32</v>
      </c>
      <c s="10" r="Q2019">
        <v>-2</v>
      </c>
      <c s="28" r="R2019">
        <v>-70.98</v>
      </c>
      <c s="28" r="S2019">
        <v>336.71</v>
      </c>
      <c s="10" r="T2019"/>
      <c s="20" r="U2019">
        <f>X2019*32</f>
        <v>346.56</v>
      </c>
      <c s="29" r="V2019">
        <f>IF((U2019=0),0,(S2019/U2019))</f>
        <v>0.971577793167128</v>
      </c>
      <c s="28" r="X2019">
        <f>(AA2019+AB2019)*AC2019</f>
        <v>10.83</v>
      </c>
      <c s="10" r="Y2019"/>
      <c s="22" r="AA2019">
        <v>7.05</v>
      </c>
      <c s="22" r="AB2019">
        <v>3.78</v>
      </c>
      <c s="22" r="AC2019">
        <v>1</v>
      </c>
      <c s="22" r="AD2019">
        <v>0.97</v>
      </c>
    </row>
    <row customHeight="1" r="2020" ht="12.0">
      <c s="13" r="A2020">
        <v>41359.0833333333</v>
      </c>
      <c s="16" r="B2020">
        <v>41359.0833333333</v>
      </c>
      <c s="13" r="C2020">
        <f>A2020+TIME(5,0,0)</f>
        <v>41359.2916666667</v>
      </c>
      <c s="17" r="D2020">
        <f>DATE(YEAR(C2020),MONTH(C2020),DAY(C2020))</f>
        <v>41359</v>
      </c>
      <c s="18" r="E2020">
        <f>HOUR(C2020)</f>
        <v>7</v>
      </c>
      <c t="str" s="18" r="F2020">
        <f>CONCATENATE("LMsched:",(H2020*1000))</f>
        <v>LMsched:32000</v>
      </c>
      <c s="11" r="G2020">
        <v>32</v>
      </c>
      <c s="6" r="H2020">
        <v>32</v>
      </c>
      <c s="25" r="I2020">
        <v>0</v>
      </c>
      <c t="str" s="18" r="J2020">
        <f>CONCATENATE("LMbid:",(G2020*1000))</f>
        <v>LMbid:32000</v>
      </c>
      <c t="str" s="18" r="K2020">
        <f>CONCATENATE("LMUnscheduled:",(I2020*1000))</f>
        <v>LMUnscheduled:0</v>
      </c>
      <c t="str" s="18" r="L2020">
        <f>CONCATENATE("LMPlanned:",(N2020*1000))</f>
        <v>LMPlanned:0</v>
      </c>
      <c t="str" s="18" r="M2020">
        <f>CONCATENATE("LMSettled:",(P2020*1000))</f>
        <v>LMSettled:32000</v>
      </c>
      <c s="25" r="N2020">
        <v>0</v>
      </c>
      <c s="24" r="O2020"/>
      <c s="6" r="P2020">
        <v>32</v>
      </c>
      <c s="10" r="Q2020">
        <v>-2</v>
      </c>
      <c s="28" r="R2020">
        <v>-72.44</v>
      </c>
      <c s="28" r="S2020">
        <v>635.9</v>
      </c>
      <c s="10" r="T2020"/>
      <c s="20" r="U2020">
        <f>X2020*32</f>
        <v>655.36</v>
      </c>
      <c s="29" r="V2020">
        <f>IF((U2020=0),0,(S2020/U2020))</f>
        <v>0.970306396484375</v>
      </c>
      <c s="28" r="X2020">
        <f>(AA2020+AB2020)*AC2020</f>
        <v>20.48</v>
      </c>
      <c s="10" r="Y2020"/>
      <c s="22" r="AA2020">
        <v>17.9</v>
      </c>
      <c s="22" r="AB2020">
        <v>2.58</v>
      </c>
      <c s="22" r="AC2020">
        <v>1</v>
      </c>
      <c s="22" r="AD2020">
        <v>0.97</v>
      </c>
    </row>
    <row customHeight="1" r="2021" ht="12.0">
      <c s="13" r="A2021">
        <v>41359.125</v>
      </c>
      <c s="16" r="B2021">
        <v>41359.125</v>
      </c>
      <c s="13" r="C2021">
        <f>A2021+TIME(5,0,0)</f>
        <v>41359.3333333333</v>
      </c>
      <c s="17" r="D2021">
        <f>DATE(YEAR(C2021),MONTH(C2021),DAY(C2021))</f>
        <v>41359</v>
      </c>
      <c s="18" r="E2021">
        <f>HOUR(C2021)</f>
        <v>8</v>
      </c>
      <c t="str" s="18" r="F2021">
        <f>CONCATENATE("LMsched:",(H2021*1000))</f>
        <v>LMsched:32000</v>
      </c>
      <c s="11" r="G2021">
        <v>32</v>
      </c>
      <c s="6" r="H2021">
        <v>32</v>
      </c>
      <c s="25" r="I2021">
        <v>0</v>
      </c>
      <c t="str" s="18" r="J2021">
        <f>CONCATENATE("LMbid:",(G2021*1000))</f>
        <v>LMbid:32000</v>
      </c>
      <c t="str" s="18" r="K2021">
        <f>CONCATENATE("LMUnscheduled:",(I2021*1000))</f>
        <v>LMUnscheduled:0</v>
      </c>
      <c t="str" s="18" r="L2021">
        <f>CONCATENATE("LMPlanned:",(N2021*1000))</f>
        <v>LMPlanned:0</v>
      </c>
      <c t="str" s="18" r="M2021">
        <f>CONCATENATE("LMSettled:",(P2021*1000))</f>
        <v>LMSettled:32000</v>
      </c>
      <c s="25" r="N2021">
        <v>0</v>
      </c>
      <c s="24" r="O2021"/>
      <c s="6" r="P2021">
        <v>32</v>
      </c>
      <c s="10" r="Q2021">
        <v>0</v>
      </c>
      <c s="28" r="R2021">
        <v>0</v>
      </c>
      <c s="28" r="S2021">
        <v>594.93</v>
      </c>
      <c s="10" r="T2021"/>
      <c s="20" r="U2021">
        <f>X2021*32</f>
        <v>618.24</v>
      </c>
      <c s="29" r="V2021">
        <f>IF((U2021=0),0,(S2021/U2021))</f>
        <v>0.962296195652174</v>
      </c>
      <c s="28" r="X2021">
        <f>(AA2021+AB2021)*AC2021</f>
        <v>19.32</v>
      </c>
      <c s="10" r="Y2021"/>
      <c s="22" r="AA2021">
        <v>17.89</v>
      </c>
      <c s="22" r="AB2021">
        <v>1.43</v>
      </c>
      <c s="22" r="AC2021">
        <v>1</v>
      </c>
      <c s="22" r="AD2021">
        <v>0.96</v>
      </c>
    </row>
    <row customHeight="1" r="2022" ht="12.0">
      <c s="13" r="A2022">
        <v>41359.1666666667</v>
      </c>
      <c s="16" r="B2022">
        <v>41359.1666666667</v>
      </c>
      <c s="13" r="C2022">
        <f>A2022+TIME(5,0,0)</f>
        <v>41359.375</v>
      </c>
      <c s="17" r="D2022">
        <f>DATE(YEAR(C2022),MONTH(C2022),DAY(C2022))</f>
        <v>41359</v>
      </c>
      <c s="18" r="E2022">
        <f>HOUR(C2022)</f>
        <v>9</v>
      </c>
      <c t="str" s="18" r="F2022">
        <f>CONCATENATE("LMsched:",(H2022*1000))</f>
        <v>LMsched:32000</v>
      </c>
      <c s="11" r="G2022">
        <v>32</v>
      </c>
      <c s="6" r="H2022">
        <v>32</v>
      </c>
      <c s="25" r="I2022">
        <v>0</v>
      </c>
      <c t="str" s="18" r="J2022">
        <f>CONCATENATE("LMbid:",(G2022*1000))</f>
        <v>LMbid:32000</v>
      </c>
      <c t="str" s="18" r="K2022">
        <f>CONCATENATE("LMUnscheduled:",(I2022*1000))</f>
        <v>LMUnscheduled:0</v>
      </c>
      <c t="str" s="18" r="L2022">
        <f>CONCATENATE("LMPlanned:",(N2022*1000))</f>
        <v>LMPlanned:0</v>
      </c>
      <c t="str" s="18" r="M2022">
        <f>CONCATENATE("LMSettled:",(P2022*1000))</f>
        <v>LMSettled:32000</v>
      </c>
      <c s="25" r="N2022">
        <v>0</v>
      </c>
      <c s="24" r="O2022"/>
      <c s="6" r="P2022">
        <v>32</v>
      </c>
      <c s="10" r="Q2022">
        <v>-1</v>
      </c>
      <c s="28" r="R2022">
        <v>-31.97</v>
      </c>
      <c s="28" r="S2022">
        <v>336.94</v>
      </c>
      <c s="10" r="T2022"/>
      <c s="20" r="U2022">
        <f>X2022*32</f>
        <v>344.96</v>
      </c>
      <c s="29" r="V2022">
        <f>IF((U2022=0),0,(S2022/U2022))</f>
        <v>0.976750927643785</v>
      </c>
      <c s="28" r="X2022">
        <f>(AA2022+AB2022)*AC2022</f>
        <v>10.78</v>
      </c>
      <c s="10" r="Y2022"/>
      <c s="22" r="AA2022">
        <v>8.55</v>
      </c>
      <c s="22" r="AB2022">
        <v>2.23</v>
      </c>
      <c s="22" r="AC2022">
        <v>1</v>
      </c>
      <c s="22" r="AD2022">
        <v>0.98</v>
      </c>
    </row>
    <row customHeight="1" r="2023" ht="12.0">
      <c s="13" r="A2023">
        <v>41359.2083333333</v>
      </c>
      <c s="16" r="B2023">
        <v>41359.2083333333</v>
      </c>
      <c s="13" r="C2023">
        <f>A2023+TIME(5,0,0)</f>
        <v>41359.4166666667</v>
      </c>
      <c s="17" r="D2023">
        <f>DATE(YEAR(C2023),MONTH(C2023),DAY(C2023))</f>
        <v>41359</v>
      </c>
      <c s="18" r="E2023">
        <f>HOUR(C2023)</f>
        <v>10</v>
      </c>
      <c t="str" s="18" r="F2023">
        <f>CONCATENATE("LMsched:",(H2023*1000))</f>
        <v>LMsched:32000</v>
      </c>
      <c s="11" r="G2023">
        <v>32</v>
      </c>
      <c s="6" r="H2023">
        <v>32</v>
      </c>
      <c s="25" r="I2023">
        <v>0</v>
      </c>
      <c t="str" s="18" r="J2023">
        <f>CONCATENATE("LMbid:",(G2023*1000))</f>
        <v>LMbid:32000</v>
      </c>
      <c t="str" s="18" r="K2023">
        <f>CONCATENATE("LMUnscheduled:",(I2023*1000))</f>
        <v>LMUnscheduled:0</v>
      </c>
      <c t="str" s="18" r="L2023">
        <f>CONCATENATE("LMPlanned:",(N2023*1000))</f>
        <v>LMPlanned:0</v>
      </c>
      <c t="str" s="18" r="M2023">
        <f>CONCATENATE("LMSettled:",(P2023*1000))</f>
        <v>LMSettled:32000</v>
      </c>
      <c s="25" r="N2023">
        <v>0</v>
      </c>
      <c s="24" r="O2023"/>
      <c s="6" r="P2023">
        <v>32</v>
      </c>
      <c s="10" r="Q2023">
        <v>0</v>
      </c>
      <c s="28" r="R2023">
        <v>0</v>
      </c>
      <c s="28" r="S2023">
        <v>277.3</v>
      </c>
      <c s="10" r="T2023"/>
      <c s="20" r="U2023">
        <f>X2023*32</f>
        <v>285.44</v>
      </c>
      <c s="29" r="V2023">
        <f>IF((U2023=0),0,(S2023/U2023))</f>
        <v>0.971482623318386</v>
      </c>
      <c s="28" r="X2023">
        <f>(AA2023+AB2023)*AC2023</f>
        <v>8.92</v>
      </c>
      <c s="10" r="Y2023"/>
      <c s="22" r="AA2023">
        <v>5.54</v>
      </c>
      <c s="22" r="AB2023">
        <v>3.38</v>
      </c>
      <c s="22" r="AC2023">
        <v>1</v>
      </c>
      <c s="22" r="AD2023">
        <v>0.97</v>
      </c>
    </row>
    <row customHeight="1" r="2024" ht="12.0">
      <c s="13" r="A2024">
        <v>41359.25</v>
      </c>
      <c s="16" r="B2024">
        <v>41359.25</v>
      </c>
      <c s="13" r="C2024">
        <f>A2024+TIME(5,0,0)</f>
        <v>41359.4583333333</v>
      </c>
      <c s="17" r="D2024">
        <f>DATE(YEAR(C2024),MONTH(C2024),DAY(C2024))</f>
        <v>41359</v>
      </c>
      <c s="18" r="E2024">
        <f>HOUR(C2024)</f>
        <v>11</v>
      </c>
      <c t="str" s="18" r="F2024">
        <f>CONCATENATE("LMsched:",(H2024*1000))</f>
        <v>LMsched:32000</v>
      </c>
      <c s="11" r="G2024">
        <v>32</v>
      </c>
      <c s="6" r="H2024">
        <v>32</v>
      </c>
      <c s="25" r="I2024">
        <v>0</v>
      </c>
      <c t="str" s="18" r="J2024">
        <f>CONCATENATE("LMbid:",(G2024*1000))</f>
        <v>LMbid:32000</v>
      </c>
      <c t="str" s="18" r="K2024">
        <f>CONCATENATE("LMUnscheduled:",(I2024*1000))</f>
        <v>LMUnscheduled:0</v>
      </c>
      <c t="str" s="18" r="L2024">
        <f>CONCATENATE("LMPlanned:",(N2024*1000))</f>
        <v>LMPlanned:0</v>
      </c>
      <c t="str" s="18" r="M2024">
        <f>CONCATENATE("LMSettled:",(P2024*1000))</f>
        <v>LMSettled:32000</v>
      </c>
      <c s="25" r="N2024">
        <v>0</v>
      </c>
      <c s="24" r="O2024"/>
      <c s="6" r="P2024">
        <v>32</v>
      </c>
      <c s="10" r="Q2024">
        <v>-2</v>
      </c>
      <c s="28" r="R2024">
        <v>-80.84</v>
      </c>
      <c s="28" r="S2024">
        <v>479.05</v>
      </c>
      <c s="10" r="T2024"/>
      <c s="20" r="U2024">
        <f>X2024*32</f>
        <v>494.72</v>
      </c>
      <c s="29" r="V2024">
        <f>IF((U2024=0),0,(S2024/U2024))</f>
        <v>0.968325517464424</v>
      </c>
      <c s="28" r="X2024">
        <f>(AA2024+AB2024)*AC2024</f>
        <v>15.46</v>
      </c>
      <c s="10" r="Y2024"/>
      <c s="22" r="AA2024">
        <v>12.73</v>
      </c>
      <c s="22" r="AB2024">
        <v>2.73</v>
      </c>
      <c s="22" r="AC2024">
        <v>1</v>
      </c>
      <c s="22" r="AD2024">
        <v>0.97</v>
      </c>
    </row>
    <row customHeight="1" r="2025" ht="12.0">
      <c s="13" r="A2025">
        <v>41359.2916666667</v>
      </c>
      <c s="16" r="B2025">
        <v>41359.2916666667</v>
      </c>
      <c s="13" r="C2025">
        <f>A2025+TIME(5,0,0)</f>
        <v>41359.5</v>
      </c>
      <c s="17" r="D2025">
        <f>DATE(YEAR(C2025),MONTH(C2025),DAY(C2025))</f>
        <v>41359</v>
      </c>
      <c s="18" r="E2025">
        <f>HOUR(C2025)</f>
        <v>12</v>
      </c>
      <c t="str" s="18" r="F2025">
        <f>CONCATENATE("LMsched:",(H2025*1000))</f>
        <v>LMsched:32000</v>
      </c>
      <c s="11" r="G2025">
        <v>32</v>
      </c>
      <c s="6" r="H2025">
        <v>32</v>
      </c>
      <c s="25" r="I2025">
        <v>0</v>
      </c>
      <c t="str" s="18" r="J2025">
        <f>CONCATENATE("LMbid:",(G2025*1000))</f>
        <v>LMbid:32000</v>
      </c>
      <c t="str" s="18" r="K2025">
        <f>CONCATENATE("LMUnscheduled:",(I2025*1000))</f>
        <v>LMUnscheduled:0</v>
      </c>
      <c t="str" s="18" r="L2025">
        <f>CONCATENATE("LMPlanned:",(N2025*1000))</f>
        <v>LMPlanned:0</v>
      </c>
      <c t="str" s="18" r="M2025">
        <f>CONCATENATE("LMSettled:",(P2025*1000))</f>
        <v>LMSettled:32000</v>
      </c>
      <c s="25" r="N2025">
        <v>0</v>
      </c>
      <c s="24" r="O2025"/>
      <c s="6" r="P2025">
        <v>32</v>
      </c>
      <c s="10" r="Q2025">
        <v>-2</v>
      </c>
      <c s="28" r="R2025">
        <v>-83.16</v>
      </c>
      <c s="28" r="S2025">
        <v>789.7</v>
      </c>
      <c s="10" r="T2025"/>
      <c s="20" r="U2025">
        <f>X2025*32</f>
        <v>838.72</v>
      </c>
      <c s="29" r="V2025">
        <f>IF((U2025=0),0,(S2025/U2025))</f>
        <v>0.941553796260969</v>
      </c>
      <c s="28" r="X2025">
        <f>(AA2025+AB2025)*AC2025</f>
        <v>26.21</v>
      </c>
      <c s="10" r="Y2025"/>
      <c s="22" r="AA2025">
        <v>23.91</v>
      </c>
      <c s="22" r="AB2025">
        <v>2.3</v>
      </c>
      <c s="22" r="AC2025">
        <v>1</v>
      </c>
      <c s="22" r="AD2025">
        <v>0.94</v>
      </c>
    </row>
    <row customHeight="1" r="2026" ht="12.0">
      <c s="13" r="A2026">
        <v>41359.3333333333</v>
      </c>
      <c s="16" r="B2026">
        <v>41359.3333333333</v>
      </c>
      <c s="13" r="C2026">
        <f>A2026+TIME(5,0,0)</f>
        <v>41359.5416666667</v>
      </c>
      <c s="17" r="D2026">
        <f>DATE(YEAR(C2026),MONTH(C2026),DAY(C2026))</f>
        <v>41359</v>
      </c>
      <c s="18" r="E2026">
        <f>HOUR(C2026)</f>
        <v>13</v>
      </c>
      <c t="str" s="18" r="F2026">
        <f>CONCATENATE("LMsched:",(H2026*1000))</f>
        <v>LMsched:32000</v>
      </c>
      <c s="11" r="G2026">
        <v>32</v>
      </c>
      <c s="6" r="H2026">
        <v>32</v>
      </c>
      <c s="25" r="I2026">
        <v>0</v>
      </c>
      <c t="str" s="18" r="J2026">
        <f>CONCATENATE("LMbid:",(G2026*1000))</f>
        <v>LMbid:32000</v>
      </c>
      <c t="str" s="18" r="K2026">
        <f>CONCATENATE("LMUnscheduled:",(I2026*1000))</f>
        <v>LMUnscheduled:0</v>
      </c>
      <c t="str" s="18" r="L2026">
        <f>CONCATENATE("LMPlanned:",(N2026*1000))</f>
        <v>LMPlanned:0</v>
      </c>
      <c t="str" s="18" r="M2026">
        <f>CONCATENATE("LMSettled:",(P2026*1000))</f>
        <v>LMSettled:32000</v>
      </c>
      <c s="25" r="N2026">
        <v>0</v>
      </c>
      <c s="24" r="O2026"/>
      <c s="6" r="P2026">
        <v>32</v>
      </c>
      <c s="10" r="Q2026">
        <v>-1</v>
      </c>
      <c s="28" r="R2026">
        <v>-45.4</v>
      </c>
      <c s="28" r="S2026">
        <v>1242.53</v>
      </c>
      <c s="10" r="T2026"/>
      <c s="20" r="U2026">
        <f>X2026*32</f>
        <v>1288</v>
      </c>
      <c s="29" r="V2026">
        <f>IF((U2026=0),0,(S2026/U2026))</f>
        <v>0.964697204968944</v>
      </c>
      <c s="28" r="X2026">
        <f>(AA2026+AB2026)*AC2026</f>
        <v>40.25</v>
      </c>
      <c s="10" r="Y2026"/>
      <c s="22" r="AA2026">
        <v>37.91</v>
      </c>
      <c s="22" r="AB2026">
        <v>2.34</v>
      </c>
      <c s="22" r="AC2026">
        <v>1</v>
      </c>
      <c s="22" r="AD2026">
        <v>0.96</v>
      </c>
    </row>
    <row customHeight="1" r="2027" ht="12.0">
      <c s="13" r="A2027">
        <v>41359.375</v>
      </c>
      <c s="16" r="B2027">
        <v>41359.375</v>
      </c>
      <c s="13" r="C2027">
        <f>A2027+TIME(5,0,0)</f>
        <v>41359.5833333333</v>
      </c>
      <c s="17" r="D2027">
        <f>DATE(YEAR(C2027),MONTH(C2027),DAY(C2027))</f>
        <v>41359</v>
      </c>
      <c s="18" r="E2027">
        <f>HOUR(C2027)</f>
        <v>14</v>
      </c>
      <c t="str" s="18" r="F2027">
        <f>CONCATENATE("LMsched:",(H2027*1000))</f>
        <v>LMsched:32000</v>
      </c>
      <c s="11" r="G2027">
        <v>32</v>
      </c>
      <c s="6" r="H2027">
        <v>32</v>
      </c>
      <c s="25" r="I2027">
        <v>0</v>
      </c>
      <c t="str" s="18" r="J2027">
        <f>CONCATENATE("LMbid:",(G2027*1000))</f>
        <v>LMbid:32000</v>
      </c>
      <c t="str" s="18" r="K2027">
        <f>CONCATENATE("LMUnscheduled:",(I2027*1000))</f>
        <v>LMUnscheduled:0</v>
      </c>
      <c t="str" s="18" r="L2027">
        <f>CONCATENATE("LMPlanned:",(N2027*1000))</f>
        <v>LMPlanned:0</v>
      </c>
      <c t="str" s="18" r="M2027">
        <f>CONCATENATE("LMSettled:",(P2027*1000))</f>
        <v>LMSettled:32000</v>
      </c>
      <c s="25" r="N2027">
        <v>0</v>
      </c>
      <c s="24" r="O2027"/>
      <c s="6" r="P2027">
        <v>32</v>
      </c>
      <c s="10" r="Q2027">
        <v>0</v>
      </c>
      <c s="28" r="R2027">
        <v>0</v>
      </c>
      <c s="28" r="S2027">
        <v>402.16</v>
      </c>
      <c s="10" r="T2027"/>
      <c s="20" r="U2027">
        <f>X2027*32</f>
        <v>417.28</v>
      </c>
      <c s="29" r="V2027">
        <f>IF((U2027=0),0,(S2027/U2027))</f>
        <v>0.963765337423313</v>
      </c>
      <c s="28" r="X2027">
        <f>(AA2027+AB2027)*AC2027</f>
        <v>13.04</v>
      </c>
      <c s="10" r="Y2027"/>
      <c s="22" r="AA2027">
        <v>10.91</v>
      </c>
      <c s="22" r="AB2027">
        <v>2.13</v>
      </c>
      <c s="22" r="AC2027">
        <v>1</v>
      </c>
      <c s="22" r="AD2027">
        <v>0.96</v>
      </c>
    </row>
    <row customHeight="1" r="2028" ht="12.0">
      <c s="13" r="A2028">
        <v>41359.4166666667</v>
      </c>
      <c s="16" r="B2028">
        <v>41359.4166666667</v>
      </c>
      <c s="13" r="C2028">
        <f>A2028+TIME(5,0,0)</f>
        <v>41359.625</v>
      </c>
      <c s="17" r="D2028">
        <f>DATE(YEAR(C2028),MONTH(C2028),DAY(C2028))</f>
        <v>41359</v>
      </c>
      <c s="18" r="E2028">
        <f>HOUR(C2028)</f>
        <v>15</v>
      </c>
      <c t="str" s="18" r="F2028">
        <f>CONCATENATE("LMsched:",(H2028*1000))</f>
        <v>LMsched:32000</v>
      </c>
      <c s="11" r="G2028">
        <v>32</v>
      </c>
      <c s="6" r="H2028">
        <v>32</v>
      </c>
      <c s="25" r="I2028">
        <v>0</v>
      </c>
      <c t="str" s="18" r="J2028">
        <f>CONCATENATE("LMbid:",(G2028*1000))</f>
        <v>LMbid:32000</v>
      </c>
      <c t="str" s="18" r="K2028">
        <f>CONCATENATE("LMUnscheduled:",(I2028*1000))</f>
        <v>LMUnscheduled:0</v>
      </c>
      <c t="str" s="18" r="L2028">
        <f>CONCATENATE("LMPlanned:",(N2028*1000))</f>
        <v>LMPlanned:0</v>
      </c>
      <c t="str" s="18" r="M2028">
        <f>CONCATENATE("LMSettled:",(P2028*1000))</f>
        <v>LMSettled:32000</v>
      </c>
      <c s="25" r="N2028">
        <v>0</v>
      </c>
      <c s="24" r="O2028"/>
      <c s="6" r="P2028">
        <v>32</v>
      </c>
      <c s="10" r="Q2028">
        <v>-1</v>
      </c>
      <c s="28" r="R2028">
        <v>-42.03</v>
      </c>
      <c s="28" r="S2028">
        <v>74.14</v>
      </c>
      <c s="10" r="T2028"/>
      <c s="20" r="U2028">
        <f>X2028*32</f>
        <v>77.76</v>
      </c>
      <c s="29" r="V2028">
        <f>IF((U2028=0),0,(S2028/U2028))</f>
        <v>0.953446502057613</v>
      </c>
      <c s="28" r="X2028">
        <f>(AA2028+AB2028)*AC2028</f>
        <v>2.43</v>
      </c>
      <c s="10" r="Y2028"/>
      <c s="22" r="AA2028">
        <v>0.74</v>
      </c>
      <c s="22" r="AB2028">
        <v>1.69</v>
      </c>
      <c s="22" r="AC2028">
        <v>1</v>
      </c>
      <c s="22" r="AD2028">
        <v>0.95</v>
      </c>
    </row>
    <row customHeight="1" r="2029" ht="12.0">
      <c s="13" r="A2029">
        <v>41359.4583333333</v>
      </c>
      <c s="16" r="B2029">
        <v>41359.4583333333</v>
      </c>
      <c s="13" r="C2029">
        <f>A2029+TIME(5,0,0)</f>
        <v>41359.6666666667</v>
      </c>
      <c s="17" r="D2029">
        <f>DATE(YEAR(C2029),MONTH(C2029),DAY(C2029))</f>
        <v>41359</v>
      </c>
      <c s="18" r="E2029">
        <f>HOUR(C2029)</f>
        <v>16</v>
      </c>
      <c t="str" s="18" r="F2029">
        <f>CONCATENATE("LMsched:",(H2029*1000))</f>
        <v>LMsched:32000</v>
      </c>
      <c s="11" r="G2029">
        <v>32</v>
      </c>
      <c s="6" r="H2029">
        <v>32</v>
      </c>
      <c s="25" r="I2029">
        <v>0</v>
      </c>
      <c t="str" s="18" r="J2029">
        <f>CONCATENATE("LMbid:",(G2029*1000))</f>
        <v>LMbid:32000</v>
      </c>
      <c t="str" s="18" r="K2029">
        <f>CONCATENATE("LMUnscheduled:",(I2029*1000))</f>
        <v>LMUnscheduled:0</v>
      </c>
      <c t="str" s="18" r="L2029">
        <f>CONCATENATE("LMPlanned:",(N2029*1000))</f>
        <v>LMPlanned:0</v>
      </c>
      <c t="str" s="18" r="M2029">
        <f>CONCATENATE("LMSettled:",(P2029*1000))</f>
        <v>LMSettled:32000</v>
      </c>
      <c s="25" r="N2029">
        <v>0</v>
      </c>
      <c s="24" r="O2029"/>
      <c s="6" r="P2029">
        <v>32</v>
      </c>
      <c s="10" r="Q2029">
        <v>-2</v>
      </c>
      <c s="28" r="R2029">
        <v>-83.12</v>
      </c>
      <c s="28" r="S2029">
        <v>248.57</v>
      </c>
      <c s="10" r="T2029"/>
      <c s="20" r="U2029">
        <f>X2029*32</f>
        <v>259.2</v>
      </c>
      <c s="29" r="V2029">
        <f>IF((U2029=0),0,(S2029/U2029))</f>
        <v>0.958989197530864</v>
      </c>
      <c s="28" r="X2029">
        <f>(AA2029+AB2029)*AC2029</f>
        <v>8.1</v>
      </c>
      <c s="10" r="Y2029"/>
      <c s="22" r="AA2029">
        <v>5.26</v>
      </c>
      <c s="22" r="AB2029">
        <v>2.84</v>
      </c>
      <c s="22" r="AC2029">
        <v>1</v>
      </c>
      <c s="22" r="AD2029">
        <v>0.96</v>
      </c>
    </row>
    <row customHeight="1" r="2030" ht="12.0">
      <c s="13" r="A2030">
        <v>41359.5</v>
      </c>
      <c s="16" r="B2030">
        <v>41359.5</v>
      </c>
      <c s="13" r="C2030">
        <f>A2030+TIME(5,0,0)</f>
        <v>41359.7083333333</v>
      </c>
      <c s="17" r="D2030">
        <f>DATE(YEAR(C2030),MONTH(C2030),DAY(C2030))</f>
        <v>41359</v>
      </c>
      <c s="18" r="E2030">
        <f>HOUR(C2030)</f>
        <v>17</v>
      </c>
      <c t="str" s="18" r="F2030">
        <f>CONCATENATE("LMsched:",(H2030*1000))</f>
        <v>LMsched:32000</v>
      </c>
      <c s="11" r="G2030">
        <v>32</v>
      </c>
      <c s="6" r="H2030">
        <v>32</v>
      </c>
      <c s="25" r="I2030">
        <v>0</v>
      </c>
      <c t="str" s="18" r="J2030">
        <f>CONCATENATE("LMbid:",(G2030*1000))</f>
        <v>LMbid:32000</v>
      </c>
      <c t="str" s="18" r="K2030">
        <f>CONCATENATE("LMUnscheduled:",(I2030*1000))</f>
        <v>LMUnscheduled:0</v>
      </c>
      <c t="str" s="18" r="L2030">
        <f>CONCATENATE("LMPlanned:",(N2030*1000))</f>
        <v>LMPlanned:0</v>
      </c>
      <c t="str" s="18" r="M2030">
        <f>CONCATENATE("LMSettled:",(P2030*1000))</f>
        <v>LMSettled:32000</v>
      </c>
      <c s="25" r="N2030">
        <v>0</v>
      </c>
      <c s="24" r="O2030"/>
      <c s="6" r="P2030">
        <v>32</v>
      </c>
      <c s="10" r="Q2030">
        <v>-1</v>
      </c>
      <c s="28" r="R2030">
        <v>-44.58</v>
      </c>
      <c s="28" r="S2030">
        <v>446.76</v>
      </c>
      <c s="10" r="T2030"/>
      <c s="20" r="U2030">
        <f>X2030*32</f>
        <v>466.24</v>
      </c>
      <c s="29" r="V2030">
        <f>IF((U2030=0),0,(S2030/U2030))</f>
        <v>0.958218943033631</v>
      </c>
      <c s="28" r="X2030">
        <f>(AA2030+AB2030)*AC2030</f>
        <v>14.57</v>
      </c>
      <c s="10" r="Y2030"/>
      <c s="22" r="AA2030">
        <v>12.04</v>
      </c>
      <c s="22" r="AB2030">
        <v>2.53</v>
      </c>
      <c s="22" r="AC2030">
        <v>1</v>
      </c>
      <c s="22" r="AD2030">
        <v>0.96</v>
      </c>
    </row>
    <row customHeight="1" r="2031" ht="12.0">
      <c s="13" r="A2031">
        <v>41359.5416666667</v>
      </c>
      <c s="16" r="B2031">
        <v>41359.5416666667</v>
      </c>
      <c s="13" r="C2031">
        <f>A2031+TIME(5,0,0)</f>
        <v>41359.75</v>
      </c>
      <c s="17" r="D2031">
        <f>DATE(YEAR(C2031),MONTH(C2031),DAY(C2031))</f>
        <v>41359</v>
      </c>
      <c s="18" r="E2031">
        <f>HOUR(C2031)</f>
        <v>18</v>
      </c>
      <c t="str" s="18" r="F2031">
        <f>CONCATENATE("LMsched:",(H2031*1000))</f>
        <v>LMsched:32000</v>
      </c>
      <c s="11" r="G2031">
        <v>32</v>
      </c>
      <c s="6" r="H2031">
        <v>32</v>
      </c>
      <c s="25" r="I2031">
        <v>0</v>
      </c>
      <c t="str" s="18" r="J2031">
        <f>CONCATENATE("LMbid:",(G2031*1000))</f>
        <v>LMbid:32000</v>
      </c>
      <c t="str" s="18" r="K2031">
        <f>CONCATENATE("LMUnscheduled:",(I2031*1000))</f>
        <v>LMUnscheduled:0</v>
      </c>
      <c t="str" s="18" r="L2031">
        <f>CONCATENATE("LMPlanned:",(N2031*1000))</f>
        <v>LMPlanned:0</v>
      </c>
      <c t="str" s="18" r="M2031">
        <f>CONCATENATE("LMSettled:",(P2031*1000))</f>
        <v>LMSettled:32000</v>
      </c>
      <c s="25" r="N2031">
        <v>0</v>
      </c>
      <c s="24" r="O2031"/>
      <c s="6" r="P2031">
        <v>32</v>
      </c>
      <c s="10" r="Q2031">
        <v>-1</v>
      </c>
      <c s="28" r="R2031">
        <v>-44.88</v>
      </c>
      <c s="28" r="S2031">
        <v>1219.17</v>
      </c>
      <c s="10" r="T2031"/>
      <c s="20" r="U2031">
        <f>X2031*32</f>
        <v>1268.8</v>
      </c>
      <c s="29" r="V2031">
        <f>IF((U2031=0),0,(S2031/U2031))</f>
        <v>0.960884300126104</v>
      </c>
      <c s="28" r="X2031">
        <f>(AA2031+AB2031)*AC2031</f>
        <v>39.65</v>
      </c>
      <c s="10" r="Y2031"/>
      <c s="22" r="AA2031">
        <v>36.61</v>
      </c>
      <c s="22" r="AB2031">
        <v>3.04</v>
      </c>
      <c s="22" r="AC2031">
        <v>1</v>
      </c>
      <c s="22" r="AD2031">
        <v>0.96</v>
      </c>
    </row>
    <row customHeight="1" r="2032" ht="12.0">
      <c s="13" r="A2032">
        <v>41359.5833333333</v>
      </c>
      <c s="16" r="B2032">
        <v>41359.5833333333</v>
      </c>
      <c s="13" r="C2032">
        <f>A2032+TIME(5,0,0)</f>
        <v>41359.7916666667</v>
      </c>
      <c s="17" r="D2032">
        <f>DATE(YEAR(C2032),MONTH(C2032),DAY(C2032))</f>
        <v>41359</v>
      </c>
      <c s="18" r="E2032">
        <f>HOUR(C2032)</f>
        <v>19</v>
      </c>
      <c t="str" s="18" r="F2032">
        <f>CONCATENATE("LMsched:",(H2032*1000))</f>
        <v>LMsched:32000</v>
      </c>
      <c s="11" r="G2032">
        <v>32</v>
      </c>
      <c s="6" r="H2032">
        <v>32</v>
      </c>
      <c s="25" r="I2032">
        <v>0</v>
      </c>
      <c t="str" s="18" r="J2032">
        <f>CONCATENATE("LMbid:",(G2032*1000))</f>
        <v>LMbid:32000</v>
      </c>
      <c t="str" s="18" r="K2032">
        <f>CONCATENATE("LMUnscheduled:",(I2032*1000))</f>
        <v>LMUnscheduled:0</v>
      </c>
      <c t="str" s="18" r="L2032">
        <f>CONCATENATE("LMPlanned:",(N2032*1000))</f>
        <v>LMPlanned:0</v>
      </c>
      <c t="str" s="18" r="M2032">
        <f>CONCATENATE("LMSettled:",(P2032*1000))</f>
        <v>LMSettled:32000</v>
      </c>
      <c s="25" r="N2032">
        <v>0</v>
      </c>
      <c s="24" r="O2032"/>
      <c s="6" r="P2032">
        <v>32</v>
      </c>
      <c s="10" r="Q2032">
        <v>-2</v>
      </c>
      <c s="28" r="R2032">
        <v>-92.86</v>
      </c>
      <c s="28" r="S2032">
        <v>1363.74</v>
      </c>
      <c s="10" r="T2032"/>
      <c s="20" r="U2032">
        <f>X2032*32</f>
        <v>1419.2</v>
      </c>
      <c s="29" r="V2032">
        <f>IF((U2032=0),0,(S2032/U2032))</f>
        <v>0.960921645997745</v>
      </c>
      <c s="28" r="X2032">
        <f>(AA2032+AB2032)*AC2032</f>
        <v>44.35</v>
      </c>
      <c s="10" r="Y2032"/>
      <c s="22" r="AA2032">
        <v>39.81</v>
      </c>
      <c s="22" r="AB2032">
        <v>4.54</v>
      </c>
      <c s="22" r="AC2032">
        <v>1</v>
      </c>
      <c s="22" r="AD2032">
        <v>0.96</v>
      </c>
    </row>
    <row customHeight="1" r="2033" ht="12.0">
      <c s="13" r="A2033">
        <v>41359.625</v>
      </c>
      <c s="16" r="B2033">
        <v>41359.625</v>
      </c>
      <c s="13" r="C2033">
        <f>A2033+TIME(5,0,0)</f>
        <v>41359.8333333333</v>
      </c>
      <c s="17" r="D2033">
        <f>DATE(YEAR(C2033),MONTH(C2033),DAY(C2033))</f>
        <v>41359</v>
      </c>
      <c s="18" r="E2033">
        <f>HOUR(C2033)</f>
        <v>20</v>
      </c>
      <c t="str" s="18" r="F2033">
        <f>CONCATENATE("LMsched:",(H2033*1000))</f>
        <v>LMsched:32000</v>
      </c>
      <c s="11" r="G2033">
        <v>32</v>
      </c>
      <c s="6" r="H2033">
        <v>32</v>
      </c>
      <c s="25" r="I2033">
        <v>0</v>
      </c>
      <c t="str" s="18" r="J2033">
        <f>CONCATENATE("LMbid:",(G2033*1000))</f>
        <v>LMbid:32000</v>
      </c>
      <c t="str" s="18" r="K2033">
        <f>CONCATENATE("LMUnscheduled:",(I2033*1000))</f>
        <v>LMUnscheduled:0</v>
      </c>
      <c t="str" s="18" r="L2033">
        <f>CONCATENATE("LMPlanned:",(N2033*1000))</f>
        <v>LMPlanned:0</v>
      </c>
      <c t="str" s="18" r="M2033">
        <f>CONCATENATE("LMSettled:",(P2033*1000))</f>
        <v>LMSettled:32000</v>
      </c>
      <c s="25" r="N2033">
        <v>0</v>
      </c>
      <c s="24" r="O2033"/>
      <c s="6" r="P2033">
        <v>32</v>
      </c>
      <c s="10" r="Q2033">
        <v>-1</v>
      </c>
      <c s="28" r="R2033">
        <v>-41.63</v>
      </c>
      <c s="28" r="S2033">
        <v>1212.89</v>
      </c>
      <c s="10" r="T2033"/>
      <c s="20" r="U2033">
        <f>X2033*32</f>
        <v>1305.92</v>
      </c>
      <c s="29" r="V2033">
        <f>IF((U2033=0),0,(S2033/U2033))</f>
        <v>0.928762864493997</v>
      </c>
      <c s="28" r="X2033">
        <f>(AA2033+AB2033)*AC2033</f>
        <v>40.81</v>
      </c>
      <c s="10" r="Y2033"/>
      <c s="22" r="AA2033">
        <v>38.81</v>
      </c>
      <c s="22" r="AB2033">
        <v>2</v>
      </c>
      <c s="22" r="AC2033">
        <v>1</v>
      </c>
      <c s="22" r="AD2033">
        <v>0.93</v>
      </c>
    </row>
    <row customHeight="1" r="2034" ht="12.0">
      <c s="13" r="A2034">
        <v>41359.6666666667</v>
      </c>
      <c s="16" r="B2034">
        <v>41359.6666666667</v>
      </c>
      <c s="13" r="C2034">
        <f>A2034+TIME(5,0,0)</f>
        <v>41359.875</v>
      </c>
      <c s="17" r="D2034">
        <f>DATE(YEAR(C2034),MONTH(C2034),DAY(C2034))</f>
        <v>41359</v>
      </c>
      <c s="18" r="E2034">
        <f>HOUR(C2034)</f>
        <v>21</v>
      </c>
      <c t="str" s="18" r="F2034">
        <f>CONCATENATE("LMsched:",(H2034*1000))</f>
        <v>LMsched:32000</v>
      </c>
      <c s="11" r="G2034">
        <v>32</v>
      </c>
      <c s="6" r="H2034">
        <v>32</v>
      </c>
      <c s="25" r="I2034">
        <v>0</v>
      </c>
      <c t="str" s="18" r="J2034">
        <f>CONCATENATE("LMbid:",(G2034*1000))</f>
        <v>LMbid:32000</v>
      </c>
      <c t="str" s="18" r="K2034">
        <f>CONCATENATE("LMUnscheduled:",(I2034*1000))</f>
        <v>LMUnscheduled:0</v>
      </c>
      <c t="str" s="18" r="L2034">
        <f>CONCATENATE("LMPlanned:",(N2034*1000))</f>
        <v>LMPlanned:0</v>
      </c>
      <c t="str" s="18" r="M2034">
        <f>CONCATENATE("LMSettled:",(P2034*1000))</f>
        <v>LMSettled:32000</v>
      </c>
      <c s="25" r="N2034">
        <v>0</v>
      </c>
      <c s="24" r="O2034"/>
      <c s="6" r="P2034">
        <v>32</v>
      </c>
      <c s="10" r="Q2034">
        <v>-2</v>
      </c>
      <c s="28" r="R2034">
        <v>-80.84</v>
      </c>
      <c s="28" r="S2034">
        <v>437.91</v>
      </c>
      <c s="10" r="T2034"/>
      <c s="20" r="U2034">
        <f>X2034*32</f>
        <v>494.72</v>
      </c>
      <c s="29" r="V2034">
        <f>IF((U2034=0),0,(S2034/U2034))</f>
        <v>0.885167367399741</v>
      </c>
      <c s="28" r="X2034">
        <f>(AA2034+AB2034)*AC2034</f>
        <v>15.46</v>
      </c>
      <c s="10" r="Y2034"/>
      <c s="22" r="AA2034">
        <v>12.73</v>
      </c>
      <c s="22" r="AB2034">
        <v>2.73</v>
      </c>
      <c s="22" r="AC2034">
        <v>1</v>
      </c>
      <c s="22" r="AD2034">
        <v>0.89</v>
      </c>
    </row>
    <row customHeight="1" r="2035" ht="12.0">
      <c s="13" r="A2035">
        <v>41359.7083333333</v>
      </c>
      <c s="16" r="B2035">
        <v>41359.7083333333</v>
      </c>
      <c s="13" r="C2035">
        <f>A2035+TIME(5,0,0)</f>
        <v>41359.9166666667</v>
      </c>
      <c s="17" r="D2035">
        <f>DATE(YEAR(C2035),MONTH(C2035),DAY(C2035))</f>
        <v>41359</v>
      </c>
      <c s="18" r="E2035">
        <f>HOUR(C2035)</f>
        <v>22</v>
      </c>
      <c t="str" s="18" r="F2035">
        <f>CONCATENATE("LMsched:",(H2035*1000))</f>
        <v>LMsched:32000</v>
      </c>
      <c s="11" r="G2035">
        <v>32</v>
      </c>
      <c s="6" r="H2035">
        <v>32</v>
      </c>
      <c s="25" r="I2035">
        <v>0</v>
      </c>
      <c t="str" s="18" r="J2035">
        <f>CONCATENATE("LMbid:",(G2035*1000))</f>
        <v>LMbid:32000</v>
      </c>
      <c t="str" s="18" r="K2035">
        <f>CONCATENATE("LMUnscheduled:",(I2035*1000))</f>
        <v>LMUnscheduled:0</v>
      </c>
      <c t="str" s="18" r="L2035">
        <f>CONCATENATE("LMPlanned:",(N2035*1000))</f>
        <v>LMPlanned:0</v>
      </c>
      <c t="str" s="18" r="M2035">
        <f>CONCATENATE("LMSettled:",(P2035*1000))</f>
        <v>LMSettled:32000</v>
      </c>
      <c s="25" r="N2035">
        <v>0</v>
      </c>
      <c s="24" r="O2035"/>
      <c s="6" r="P2035">
        <v>32</v>
      </c>
      <c s="10" r="Q2035">
        <v>-1</v>
      </c>
      <c s="28" r="R2035">
        <v>-39.14</v>
      </c>
      <c s="28" r="S2035">
        <v>703.65</v>
      </c>
      <c s="10" r="T2035"/>
      <c s="20" r="U2035">
        <f>X2035*32</f>
        <v>827.84</v>
      </c>
      <c s="29" r="V2035">
        <f>IF((U2035=0),0,(S2035/U2035))</f>
        <v>0.849983088519521</v>
      </c>
      <c s="28" r="X2035">
        <f>(AA2035+AB2035)*AC2035</f>
        <v>25.87</v>
      </c>
      <c s="10" r="Y2035"/>
      <c s="22" r="AA2035">
        <v>24.61</v>
      </c>
      <c s="22" r="AB2035">
        <v>1.26</v>
      </c>
      <c s="22" r="AC2035">
        <v>1</v>
      </c>
      <c s="22" r="AD2035">
        <v>0.85</v>
      </c>
    </row>
    <row customHeight="1" r="2036" ht="12.0">
      <c s="13" r="A2036">
        <v>41359.75</v>
      </c>
      <c s="16" r="B2036">
        <v>41359.75</v>
      </c>
      <c s="13" r="C2036">
        <f>A2036+TIME(5,0,0)</f>
        <v>41359.9583333333</v>
      </c>
      <c s="17" r="D2036">
        <f>DATE(YEAR(C2036),MONTH(C2036),DAY(C2036))</f>
        <v>41359</v>
      </c>
      <c s="18" r="E2036">
        <f>HOUR(C2036)</f>
        <v>23</v>
      </c>
      <c t="str" s="18" r="F2036">
        <f>CONCATENATE("LMsched:",(H2036*1000))</f>
        <v>LMsched:32000</v>
      </c>
      <c s="11" r="G2036">
        <v>32</v>
      </c>
      <c s="6" r="H2036">
        <v>32</v>
      </c>
      <c s="25" r="I2036">
        <v>0</v>
      </c>
      <c t="str" s="18" r="J2036">
        <f>CONCATENATE("LMbid:",(G2036*1000))</f>
        <v>LMbid:32000</v>
      </c>
      <c t="str" s="18" r="K2036">
        <f>CONCATENATE("LMUnscheduled:",(I2036*1000))</f>
        <v>LMUnscheduled:0</v>
      </c>
      <c t="str" s="18" r="L2036">
        <f>CONCATENATE("LMPlanned:",(N2036*1000))</f>
        <v>LMPlanned:0</v>
      </c>
      <c t="str" s="18" r="M2036">
        <f>CONCATENATE("LMSettled:",(P2036*1000))</f>
        <v>LMSettled:32000</v>
      </c>
      <c s="25" r="N2036">
        <v>0</v>
      </c>
      <c s="24" r="O2036"/>
      <c s="6" r="P2036">
        <v>32</v>
      </c>
      <c s="10" r="Q2036">
        <v>0</v>
      </c>
      <c s="28" r="R2036">
        <v>0</v>
      </c>
      <c s="28" r="S2036">
        <v>700.21</v>
      </c>
      <c s="10" r="T2036"/>
      <c s="20" r="U2036">
        <f>X2036*32</f>
        <v>760</v>
      </c>
      <c s="29" r="V2036">
        <f>IF((U2036=0),0,(S2036/U2036))</f>
        <v>0.921328947368421</v>
      </c>
      <c s="28" r="X2036">
        <f>(AA2036+AB2036)*AC2036</f>
        <v>23.75</v>
      </c>
      <c s="10" r="Y2036"/>
      <c s="22" r="AA2036">
        <v>21.58</v>
      </c>
      <c s="22" r="AB2036">
        <v>2.17</v>
      </c>
      <c s="22" r="AC2036">
        <v>1</v>
      </c>
      <c s="22" r="AD2036">
        <v>0.92</v>
      </c>
    </row>
    <row customHeight="1" r="2037" ht="12.0">
      <c s="13" r="A2037">
        <v>41359.7916666667</v>
      </c>
      <c s="16" r="B2037">
        <v>41359.7916666667</v>
      </c>
      <c s="13" r="C2037">
        <f>A2037+TIME(5,0,0)</f>
        <v>41360</v>
      </c>
      <c s="17" r="D2037">
        <f>DATE(YEAR(C2037),MONTH(C2037),DAY(C2037))</f>
        <v>41360</v>
      </c>
      <c s="18" r="E2037">
        <f>HOUR(C2037)</f>
        <v>0</v>
      </c>
      <c t="str" s="18" r="F2037">
        <f>CONCATENATE("LMsched:",(H2037*1000))</f>
        <v>LMsched:32000</v>
      </c>
      <c s="11" r="G2037">
        <v>32</v>
      </c>
      <c s="6" r="H2037">
        <v>32</v>
      </c>
      <c s="25" r="I2037">
        <v>0</v>
      </c>
      <c t="str" s="18" r="J2037">
        <f>CONCATENATE("LMbid:",(G2037*1000))</f>
        <v>LMbid:32000</v>
      </c>
      <c t="str" s="18" r="K2037">
        <f>CONCATENATE("LMUnscheduled:",(I2037*1000))</f>
        <v>LMUnscheduled:0</v>
      </c>
      <c t="str" s="18" r="L2037">
        <f>CONCATENATE("LMPlanned:",(N2037*1000))</f>
        <v>LMPlanned:0</v>
      </c>
      <c t="str" s="18" r="M2037">
        <f>CONCATENATE("LMSettled:",(P2037*1000))</f>
        <v>LMSettled:32000</v>
      </c>
      <c s="25" r="N2037">
        <v>0</v>
      </c>
      <c s="24" r="O2037"/>
      <c s="6" r="P2037">
        <v>32</v>
      </c>
      <c s="10" r="Q2037">
        <v>0</v>
      </c>
      <c s="28" r="R2037">
        <v>0</v>
      </c>
      <c s="28" r="S2037">
        <v>848.28</v>
      </c>
      <c s="10" r="T2037"/>
      <c s="20" r="U2037">
        <f>X2037*32</f>
        <v>901.44</v>
      </c>
      <c s="29" r="V2037">
        <f>IF((U2037=0),0,(S2037/U2037))</f>
        <v>0.941027689030884</v>
      </c>
      <c s="28" r="X2037">
        <f>(AA2037+AB2037)*AC2037</f>
        <v>28.17</v>
      </c>
      <c s="10" r="Y2037"/>
      <c s="22" r="AA2037">
        <v>23.24</v>
      </c>
      <c s="22" r="AB2037">
        <v>4.93</v>
      </c>
      <c s="22" r="AC2037">
        <v>1</v>
      </c>
      <c s="22" r="AD2037">
        <v>0.94</v>
      </c>
    </row>
    <row customHeight="1" r="2038" ht="12.0">
      <c s="13" r="A2038">
        <v>41359.8333333333</v>
      </c>
      <c s="16" r="B2038">
        <v>41359.8333333333</v>
      </c>
      <c s="13" r="C2038">
        <f>A2038+TIME(5,0,0)</f>
        <v>41360.0416666667</v>
      </c>
      <c s="17" r="D2038">
        <f>DATE(YEAR(C2038),MONTH(C2038),DAY(C2038))</f>
        <v>41360</v>
      </c>
      <c s="18" r="E2038">
        <f>HOUR(C2038)</f>
        <v>1</v>
      </c>
      <c t="str" s="18" r="F2038">
        <f>CONCATENATE("LMsched:",(H2038*1000))</f>
        <v>LMsched:32000</v>
      </c>
      <c s="11" r="G2038">
        <v>32</v>
      </c>
      <c s="6" r="H2038">
        <v>32</v>
      </c>
      <c s="25" r="I2038">
        <v>0</v>
      </c>
      <c t="str" s="18" r="J2038">
        <f>CONCATENATE("LMbid:",(G2038*1000))</f>
        <v>LMbid:32000</v>
      </c>
      <c t="str" s="18" r="K2038">
        <f>CONCATENATE("LMUnscheduled:",(I2038*1000))</f>
        <v>LMUnscheduled:0</v>
      </c>
      <c t="str" s="18" r="L2038">
        <f>CONCATENATE("LMPlanned:",(N2038*1000))</f>
        <v>LMPlanned:0</v>
      </c>
      <c t="str" s="18" r="M2038">
        <f>CONCATENATE("LMSettled:",(P2038*1000))</f>
        <v>LMSettled:32000</v>
      </c>
      <c s="25" r="N2038">
        <v>0</v>
      </c>
      <c s="24" r="O2038"/>
      <c s="6" r="P2038">
        <v>32</v>
      </c>
      <c s="10" r="Q2038">
        <v>-1</v>
      </c>
      <c s="28" r="R2038">
        <v>-39.12</v>
      </c>
      <c s="28" r="S2038">
        <v>250.81</v>
      </c>
      <c s="10" r="T2038"/>
      <c s="20" r="U2038">
        <f>X2038*32</f>
        <v>261.44</v>
      </c>
      <c s="29" r="V2038">
        <f>IF((U2038=0),0,(S2038/U2038))</f>
        <v>0.959340575275398</v>
      </c>
      <c s="28" r="X2038">
        <f>(AA2038+AB2038)*AC2038</f>
        <v>8.17</v>
      </c>
      <c s="10" r="Y2038"/>
      <c s="22" r="AA2038">
        <v>6.48</v>
      </c>
      <c s="22" r="AB2038">
        <v>1.69</v>
      </c>
      <c s="22" r="AC2038">
        <v>1</v>
      </c>
      <c s="22" r="AD2038">
        <v>0.96</v>
      </c>
    </row>
    <row customHeight="1" r="2039" ht="12.0">
      <c s="13" r="A2039">
        <v>41359.875</v>
      </c>
      <c s="16" r="B2039">
        <v>41359.875</v>
      </c>
      <c s="13" r="C2039">
        <f>A2039+TIME(5,0,0)</f>
        <v>41360.0833333333</v>
      </c>
      <c s="17" r="D2039">
        <f>DATE(YEAR(C2039),MONTH(C2039),DAY(C2039))</f>
        <v>41360</v>
      </c>
      <c s="18" r="E2039">
        <f>HOUR(C2039)</f>
        <v>2</v>
      </c>
      <c t="str" s="18" r="F2039">
        <f>CONCATENATE("LMsched:",(H2039*1000))</f>
        <v>LMsched:32000</v>
      </c>
      <c s="11" r="G2039">
        <v>32</v>
      </c>
      <c s="6" r="H2039">
        <v>32</v>
      </c>
      <c s="25" r="I2039">
        <v>0</v>
      </c>
      <c t="str" s="18" r="J2039">
        <f>CONCATENATE("LMbid:",(G2039*1000))</f>
        <v>LMbid:32000</v>
      </c>
      <c t="str" s="18" r="K2039">
        <f>CONCATENATE("LMUnscheduled:",(I2039*1000))</f>
        <v>LMUnscheduled:0</v>
      </c>
      <c t="str" s="18" r="L2039">
        <f>CONCATENATE("LMPlanned:",(N2039*1000))</f>
        <v>LMPlanned:0</v>
      </c>
      <c t="str" s="18" r="M2039">
        <f>CONCATENATE("LMSettled:",(P2039*1000))</f>
        <v>LMSettled:32000</v>
      </c>
      <c s="25" r="N2039">
        <v>0</v>
      </c>
      <c s="24" r="O2039"/>
      <c s="6" r="P2039">
        <v>32</v>
      </c>
      <c s="10" r="Q2039">
        <v>-2</v>
      </c>
      <c s="28" r="R2039">
        <v>-86.96</v>
      </c>
      <c s="28" r="S2039">
        <v>860.74</v>
      </c>
      <c s="10" r="T2039"/>
      <c s="20" r="U2039">
        <f>X2039*32</f>
        <v>893.12</v>
      </c>
      <c s="29" r="V2039">
        <f>IF((U2039=0),0,(S2039/U2039))</f>
        <v>0.963745073450376</v>
      </c>
      <c s="28" r="X2039">
        <f>(AA2039+AB2039)*AC2039</f>
        <v>27.91</v>
      </c>
      <c s="10" r="Y2039"/>
      <c s="22" r="AA2039">
        <v>26.05</v>
      </c>
      <c s="22" r="AB2039">
        <v>1.86</v>
      </c>
      <c s="22" r="AC2039">
        <v>1</v>
      </c>
      <c s="22" r="AD2039">
        <v>0.96</v>
      </c>
    </row>
    <row customHeight="1" r="2040" ht="12.0">
      <c s="13" r="A2040">
        <v>41359.9166666667</v>
      </c>
      <c s="16" r="B2040">
        <v>41359.9166666667</v>
      </c>
      <c s="13" r="C2040">
        <f>A2040+TIME(5,0,0)</f>
        <v>41360.125</v>
      </c>
      <c s="17" r="D2040">
        <f>DATE(YEAR(C2040),MONTH(C2040),DAY(C2040))</f>
        <v>41360</v>
      </c>
      <c s="18" r="E2040">
        <f>HOUR(C2040)</f>
        <v>3</v>
      </c>
      <c t="str" s="18" r="F2040">
        <f>CONCATENATE("LMsched:",(H2040*1000))</f>
        <v>LMsched:32000</v>
      </c>
      <c s="11" r="G2040">
        <v>32</v>
      </c>
      <c s="6" r="H2040">
        <v>32</v>
      </c>
      <c s="25" r="I2040">
        <v>0</v>
      </c>
      <c t="str" s="18" r="J2040">
        <f>CONCATENATE("LMbid:",(G2040*1000))</f>
        <v>LMbid:32000</v>
      </c>
      <c t="str" s="18" r="K2040">
        <f>CONCATENATE("LMUnscheduled:",(I2040*1000))</f>
        <v>LMUnscheduled:0</v>
      </c>
      <c t="str" s="18" r="L2040">
        <f>CONCATENATE("LMPlanned:",(N2040*1000))</f>
        <v>LMPlanned:0</v>
      </c>
      <c t="str" s="18" r="M2040">
        <f>CONCATENATE("LMSettled:",(P2040*1000))</f>
        <v>LMSettled:32000</v>
      </c>
      <c s="25" r="N2040">
        <v>0</v>
      </c>
      <c s="24" r="O2040"/>
      <c s="6" r="P2040">
        <v>32</v>
      </c>
      <c s="10" r="Q2040">
        <v>-1</v>
      </c>
      <c s="28" r="R2040">
        <v>-45.32</v>
      </c>
      <c s="28" r="S2040">
        <v>1085.44</v>
      </c>
      <c s="10" r="T2040"/>
      <c s="20" r="U2040">
        <f>X2040*32</f>
        <v>1154.56</v>
      </c>
      <c s="29" r="V2040">
        <f>IF((U2040=0),0,(S2040/U2040))</f>
        <v>0.940133037694013</v>
      </c>
      <c s="28" r="X2040">
        <f>(AA2040+AB2040)*AC2040</f>
        <v>36.08</v>
      </c>
      <c s="10" r="Y2040"/>
      <c s="22" r="AA2040">
        <v>33.52</v>
      </c>
      <c s="22" r="AB2040">
        <v>2.56</v>
      </c>
      <c s="22" r="AC2040">
        <v>1</v>
      </c>
      <c s="22" r="AD2040">
        <v>0.94</v>
      </c>
    </row>
    <row customHeight="1" r="2041" ht="12.0">
      <c s="13" r="A2041">
        <v>41359.9583333333</v>
      </c>
      <c s="16" r="B2041">
        <v>41359.9583333333</v>
      </c>
      <c s="13" r="C2041">
        <f>A2041+TIME(5,0,0)</f>
        <v>41360.1666666667</v>
      </c>
      <c s="17" r="D2041">
        <f>DATE(YEAR(C2041),MONTH(C2041),DAY(C2041))</f>
        <v>41360</v>
      </c>
      <c s="18" r="E2041">
        <f>HOUR(C2041)</f>
        <v>4</v>
      </c>
      <c t="str" s="18" r="F2041">
        <f>CONCATENATE("LMsched:",(H2041*1000))</f>
        <v>LMsched:32000</v>
      </c>
      <c s="11" r="G2041">
        <v>32</v>
      </c>
      <c s="6" r="H2041">
        <v>32</v>
      </c>
      <c s="25" r="I2041">
        <v>0</v>
      </c>
      <c t="str" s="18" r="J2041">
        <f>CONCATENATE("LMbid:",(G2041*1000))</f>
        <v>LMbid:32000</v>
      </c>
      <c t="str" s="18" r="K2041">
        <f>CONCATENATE("LMUnscheduled:",(I2041*1000))</f>
        <v>LMUnscheduled:0</v>
      </c>
      <c t="str" s="18" r="L2041">
        <f>CONCATENATE("LMPlanned:",(N2041*1000))</f>
        <v>LMPlanned:0</v>
      </c>
      <c t="str" s="18" r="M2041">
        <f>CONCATENATE("LMSettled:",(P2041*1000))</f>
        <v>LMSettled:32000</v>
      </c>
      <c s="25" r="N2041">
        <v>0</v>
      </c>
      <c s="24" r="O2041"/>
      <c s="6" r="P2041">
        <v>32</v>
      </c>
      <c s="10" r="Q2041">
        <v>-2</v>
      </c>
      <c s="28" r="R2041">
        <v>-73.1</v>
      </c>
      <c s="28" r="S2041">
        <v>579.97</v>
      </c>
      <c s="10" r="T2041"/>
      <c s="20" r="U2041">
        <f>X2041*32</f>
        <v>605.76</v>
      </c>
      <c s="29" r="V2041">
        <f>IF((U2041=0),0,(S2041/U2041))</f>
        <v>0.957425382989963</v>
      </c>
      <c s="28" r="X2041">
        <f>(AA2041+AB2041)*AC2041</f>
        <v>18.93</v>
      </c>
      <c s="10" r="Y2041"/>
      <c s="22" r="AA2041">
        <v>17.21</v>
      </c>
      <c s="22" r="AB2041">
        <v>1.72</v>
      </c>
      <c s="22" r="AC2041">
        <v>1</v>
      </c>
      <c s="22" r="AD2041">
        <v>0.96</v>
      </c>
    </row>
    <row customHeight="1" r="2042" ht="12.0">
      <c s="13" r="A2042">
        <v>41360</v>
      </c>
      <c s="16" r="B2042">
        <v>41360</v>
      </c>
      <c s="13" r="C2042">
        <f>A2042+TIME(5,0,0)</f>
        <v>41360.2083333333</v>
      </c>
      <c s="17" r="D2042">
        <f>DATE(YEAR(C2042),MONTH(C2042),DAY(C2042))</f>
        <v>41360</v>
      </c>
      <c s="18" r="E2042">
        <f>HOUR(C2042)</f>
        <v>5</v>
      </c>
      <c t="str" s="18" r="F2042">
        <f>CONCATENATE("LMsched:",(H2042*1000))</f>
        <v>LMsched:32000</v>
      </c>
      <c s="11" r="G2042">
        <v>32</v>
      </c>
      <c s="6" r="H2042">
        <v>32</v>
      </c>
      <c s="25" r="I2042">
        <v>0</v>
      </c>
      <c t="str" s="18" r="J2042">
        <f>CONCATENATE("LMbid:",(G2042*1000))</f>
        <v>LMbid:32000</v>
      </c>
      <c t="str" s="18" r="K2042">
        <f>CONCATENATE("LMUnscheduled:",(I2042*1000))</f>
        <v>LMUnscheduled:0</v>
      </c>
      <c t="str" s="18" r="L2042">
        <f>CONCATENATE("LMPlanned:",(N2042*1000))</f>
        <v>LMPlanned:0</v>
      </c>
      <c t="str" s="18" r="M2042">
        <f>CONCATENATE("LMSettled:",(P2042*1000))</f>
        <v>LMSettled:32000</v>
      </c>
      <c s="25" r="N2042">
        <v>0</v>
      </c>
      <c s="24" r="O2042"/>
      <c s="6" r="P2042">
        <v>32</v>
      </c>
      <c s="10" r="Q2042">
        <v>-1</v>
      </c>
      <c s="28" r="R2042">
        <v>-32.9</v>
      </c>
      <c s="28" r="S2042">
        <v>383.39</v>
      </c>
      <c s="10" r="T2042"/>
      <c s="20" r="U2042">
        <f>X2042*32</f>
        <v>400.96</v>
      </c>
      <c s="29" r="V2042">
        <f>IF((U2042=0),0,(S2042/U2042))</f>
        <v>0.956180167597765</v>
      </c>
      <c s="28" r="X2042">
        <f>(AA2042+AB2042)*AC2042</f>
        <v>12.53</v>
      </c>
      <c s="10" r="Y2042"/>
      <c s="22" r="AA2042">
        <v>9.53</v>
      </c>
      <c s="22" r="AB2042">
        <v>3</v>
      </c>
      <c s="22" r="AC2042">
        <v>1</v>
      </c>
      <c s="22" r="AD2042">
        <v>0.96</v>
      </c>
    </row>
    <row customHeight="1" r="2043" ht="12.0">
      <c s="13" r="A2043">
        <v>41360.0416666667</v>
      </c>
      <c s="16" r="B2043">
        <v>41360.0416666667</v>
      </c>
      <c s="13" r="C2043">
        <f>A2043+TIME(5,0,0)</f>
        <v>41360.25</v>
      </c>
      <c s="17" r="D2043">
        <f>DATE(YEAR(C2043),MONTH(C2043),DAY(C2043))</f>
        <v>41360</v>
      </c>
      <c s="18" r="E2043">
        <f>HOUR(C2043)</f>
        <v>6</v>
      </c>
      <c t="str" s="18" r="F2043">
        <f>CONCATENATE("LMsched:",(H2043*1000))</f>
        <v>LMsched:32000</v>
      </c>
      <c s="11" r="G2043">
        <v>32</v>
      </c>
      <c s="6" r="H2043">
        <v>32</v>
      </c>
      <c s="25" r="I2043">
        <v>0</v>
      </c>
      <c t="str" s="18" r="J2043">
        <f>CONCATENATE("LMbid:",(G2043*1000))</f>
        <v>LMbid:32000</v>
      </c>
      <c t="str" s="18" r="K2043">
        <f>CONCATENATE("LMUnscheduled:",(I2043*1000))</f>
        <v>LMUnscheduled:0</v>
      </c>
      <c t="str" s="18" r="L2043">
        <f>CONCATENATE("LMPlanned:",(N2043*1000))</f>
        <v>LMPlanned:0</v>
      </c>
      <c t="str" s="18" r="M2043">
        <f>CONCATENATE("LMSettled:",(P2043*1000))</f>
        <v>LMSettled:32000</v>
      </c>
      <c s="25" r="N2043">
        <v>0</v>
      </c>
      <c s="24" r="O2043"/>
      <c s="6" r="P2043">
        <v>32</v>
      </c>
      <c s="10" r="Q2043">
        <v>-1</v>
      </c>
      <c s="28" r="R2043">
        <v>-32.07</v>
      </c>
      <c s="28" r="S2043">
        <v>326.51</v>
      </c>
      <c s="10" r="T2043"/>
      <c s="20" r="U2043">
        <f>X2043*32</f>
        <v>342.4</v>
      </c>
      <c s="29" r="V2043">
        <f>IF((U2043=0),0,(S2043/U2043))</f>
        <v>0.953592289719626</v>
      </c>
      <c s="28" r="X2043">
        <f>(AA2043+AB2043)*AC2043</f>
        <v>10.7</v>
      </c>
      <c s="10" r="Y2043"/>
      <c s="22" r="AA2043">
        <v>10.58</v>
      </c>
      <c s="22" r="AB2043">
        <v>0.12</v>
      </c>
      <c s="22" r="AC2043">
        <v>1</v>
      </c>
      <c s="22" r="AD2043">
        <v>0.95</v>
      </c>
    </row>
    <row customHeight="1" r="2044" ht="12.0">
      <c s="13" r="A2044">
        <v>41360.0833333333</v>
      </c>
      <c s="16" r="B2044">
        <v>41360.0833333333</v>
      </c>
      <c s="13" r="C2044">
        <f>A2044+TIME(5,0,0)</f>
        <v>41360.2916666667</v>
      </c>
      <c s="17" r="D2044">
        <f>DATE(YEAR(C2044),MONTH(C2044),DAY(C2044))</f>
        <v>41360</v>
      </c>
      <c s="18" r="E2044">
        <f>HOUR(C2044)</f>
        <v>7</v>
      </c>
      <c t="str" s="18" r="F2044">
        <f>CONCATENATE("LMsched:",(H2044*1000))</f>
        <v>LMsched:32000</v>
      </c>
      <c s="11" r="G2044">
        <v>32</v>
      </c>
      <c s="6" r="H2044">
        <v>32</v>
      </c>
      <c s="25" r="I2044">
        <v>0</v>
      </c>
      <c t="str" s="18" r="J2044">
        <f>CONCATENATE("LMbid:",(G2044*1000))</f>
        <v>LMbid:32000</v>
      </c>
      <c t="str" s="18" r="K2044">
        <f>CONCATENATE("LMUnscheduled:",(I2044*1000))</f>
        <v>LMUnscheduled:0</v>
      </c>
      <c t="str" s="18" r="L2044">
        <f>CONCATENATE("LMPlanned:",(N2044*1000))</f>
        <v>LMPlanned:0</v>
      </c>
      <c t="str" s="18" r="M2044">
        <f>CONCATENATE("LMSettled:",(P2044*1000))</f>
        <v>LMSettled:32000</v>
      </c>
      <c s="25" r="N2044">
        <v>0</v>
      </c>
      <c s="24" r="O2044"/>
      <c s="6" r="P2044">
        <v>32</v>
      </c>
      <c s="10" r="Q2044">
        <v>0</v>
      </c>
      <c s="28" r="R2044">
        <v>0</v>
      </c>
      <c s="28" r="S2044">
        <v>246.74</v>
      </c>
      <c s="10" r="T2044"/>
      <c s="20" r="U2044">
        <f>X2044*32</f>
        <v>253.76</v>
      </c>
      <c s="29" r="V2044">
        <f>IF((U2044=0),0,(S2044/U2044))</f>
        <v>0.972336065573771</v>
      </c>
      <c s="28" r="X2044">
        <f>(AA2044+AB2044)*AC2044</f>
        <v>7.93</v>
      </c>
      <c s="10" r="Y2044"/>
      <c s="22" r="AA2044">
        <v>7.93</v>
      </c>
      <c s="22" r="AB2044">
        <v>0</v>
      </c>
      <c s="22" r="AC2044">
        <v>1</v>
      </c>
      <c s="22" r="AD2044">
        <v>0.97</v>
      </c>
    </row>
    <row customHeight="1" r="2045" ht="12.0">
      <c s="13" r="A2045">
        <v>41360.125</v>
      </c>
      <c s="16" r="B2045">
        <v>41360.125</v>
      </c>
      <c s="13" r="C2045">
        <f>A2045+TIME(5,0,0)</f>
        <v>41360.3333333333</v>
      </c>
      <c s="17" r="D2045">
        <f>DATE(YEAR(C2045),MONTH(C2045),DAY(C2045))</f>
        <v>41360</v>
      </c>
      <c s="18" r="E2045">
        <f>HOUR(C2045)</f>
        <v>8</v>
      </c>
      <c t="str" s="18" r="F2045">
        <f>CONCATENATE("LMsched:",(H2045*1000))</f>
        <v>LMsched:32000</v>
      </c>
      <c s="11" r="G2045">
        <v>32</v>
      </c>
      <c s="6" r="H2045">
        <v>32</v>
      </c>
      <c s="25" r="I2045">
        <v>0</v>
      </c>
      <c t="str" s="18" r="J2045">
        <f>CONCATENATE("LMbid:",(G2045*1000))</f>
        <v>LMbid:32000</v>
      </c>
      <c t="str" s="18" r="K2045">
        <f>CONCATENATE("LMUnscheduled:",(I2045*1000))</f>
        <v>LMUnscheduled:0</v>
      </c>
      <c t="str" s="18" r="L2045">
        <f>CONCATENATE("LMPlanned:",(N2045*1000))</f>
        <v>LMPlanned:0</v>
      </c>
      <c t="str" s="18" r="M2045">
        <f>CONCATENATE("LMSettled:",(P2045*1000))</f>
        <v>LMSettled:32000</v>
      </c>
      <c s="25" r="N2045">
        <v>0</v>
      </c>
      <c s="24" r="O2045"/>
      <c s="6" r="P2045">
        <v>32</v>
      </c>
      <c s="10" r="Q2045">
        <v>-1</v>
      </c>
      <c s="28" r="R2045">
        <v>-30.52</v>
      </c>
      <c s="28" r="S2045">
        <v>404.92</v>
      </c>
      <c s="10" r="T2045"/>
      <c s="20" r="U2045">
        <f>X2045*32</f>
        <v>413.44</v>
      </c>
      <c s="29" r="V2045">
        <f>IF((U2045=0),0,(S2045/U2045))</f>
        <v>0.979392414860681</v>
      </c>
      <c s="28" r="X2045">
        <f>(AA2045+AB2045)*AC2045</f>
        <v>12.92</v>
      </c>
      <c s="10" r="Y2045"/>
      <c s="22" r="AA2045">
        <v>10.25</v>
      </c>
      <c s="22" r="AB2045">
        <v>2.67</v>
      </c>
      <c s="22" r="AC2045">
        <v>1</v>
      </c>
      <c s="22" r="AD2045">
        <v>0.98</v>
      </c>
    </row>
    <row customHeight="1" r="2046" ht="12.0">
      <c s="13" r="A2046">
        <v>41360.1666666667</v>
      </c>
      <c s="16" r="B2046">
        <v>41360.1666666667</v>
      </c>
      <c s="13" r="C2046">
        <f>A2046+TIME(5,0,0)</f>
        <v>41360.375</v>
      </c>
      <c s="17" r="D2046">
        <f>DATE(YEAR(C2046),MONTH(C2046),DAY(C2046))</f>
        <v>41360</v>
      </c>
      <c s="18" r="E2046">
        <f>HOUR(C2046)</f>
        <v>9</v>
      </c>
      <c t="str" s="18" r="F2046">
        <f>CONCATENATE("LMsched:",(H2046*1000))</f>
        <v>LMsched:32000</v>
      </c>
      <c s="11" r="G2046">
        <v>32</v>
      </c>
      <c s="6" r="H2046">
        <v>32</v>
      </c>
      <c s="25" r="I2046">
        <v>0</v>
      </c>
      <c t="str" s="18" r="J2046">
        <f>CONCATENATE("LMbid:",(G2046*1000))</f>
        <v>LMbid:32000</v>
      </c>
      <c t="str" s="18" r="K2046">
        <f>CONCATENATE("LMUnscheduled:",(I2046*1000))</f>
        <v>LMUnscheduled:0</v>
      </c>
      <c t="str" s="18" r="L2046">
        <f>CONCATENATE("LMPlanned:",(N2046*1000))</f>
        <v>LMPlanned:0</v>
      </c>
      <c t="str" s="18" r="M2046">
        <f>CONCATENATE("LMSettled:",(P2046*1000))</f>
        <v>LMSettled:32000</v>
      </c>
      <c s="25" r="N2046">
        <v>0</v>
      </c>
      <c s="24" r="O2046"/>
      <c s="6" r="P2046">
        <v>32</v>
      </c>
      <c s="10" r="Q2046">
        <v>-1</v>
      </c>
      <c s="28" r="R2046">
        <v>-31.54</v>
      </c>
      <c s="28" r="S2046">
        <v>516.6</v>
      </c>
      <c s="10" r="T2046"/>
      <c s="20" r="U2046">
        <f>X2046*32</f>
        <v>530.88</v>
      </c>
      <c s="29" r="V2046">
        <f>IF((U2046=0),0,(S2046/U2046))</f>
        <v>0.973101265822785</v>
      </c>
      <c s="28" r="X2046">
        <f>(AA2046+AB2046)*AC2046</f>
        <v>16.59</v>
      </c>
      <c s="10" r="Y2046"/>
      <c s="22" r="AA2046">
        <v>14.4</v>
      </c>
      <c s="22" r="AB2046">
        <v>2.19</v>
      </c>
      <c s="22" r="AC2046">
        <v>1</v>
      </c>
      <c s="22" r="AD2046">
        <v>0.97</v>
      </c>
    </row>
    <row customHeight="1" r="2047" ht="12.0">
      <c s="13" r="A2047">
        <v>41360.2083333333</v>
      </c>
      <c s="16" r="B2047">
        <v>41360.2083333333</v>
      </c>
      <c s="13" r="C2047">
        <f>A2047+TIME(5,0,0)</f>
        <v>41360.4166666667</v>
      </c>
      <c s="17" r="D2047">
        <f>DATE(YEAR(C2047),MONTH(C2047),DAY(C2047))</f>
        <v>41360</v>
      </c>
      <c s="18" r="E2047">
        <f>HOUR(C2047)</f>
        <v>10</v>
      </c>
      <c t="str" s="18" r="F2047">
        <f>CONCATENATE("LMsched:",(H2047*1000))</f>
        <v>LMsched:32000</v>
      </c>
      <c s="11" r="G2047">
        <v>32</v>
      </c>
      <c s="6" r="H2047">
        <v>32</v>
      </c>
      <c s="25" r="I2047">
        <v>0</v>
      </c>
      <c t="str" s="18" r="J2047">
        <f>CONCATENATE("LMbid:",(G2047*1000))</f>
        <v>LMbid:32000</v>
      </c>
      <c t="str" s="18" r="K2047">
        <f>CONCATENATE("LMUnscheduled:",(I2047*1000))</f>
        <v>LMUnscheduled:0</v>
      </c>
      <c t="str" s="18" r="L2047">
        <f>CONCATENATE("LMPlanned:",(N2047*1000))</f>
        <v>LMPlanned:0</v>
      </c>
      <c t="str" s="18" r="M2047">
        <f>CONCATENATE("LMSettled:",(P2047*1000))</f>
        <v>LMSettled:32000</v>
      </c>
      <c s="25" r="N2047">
        <v>0</v>
      </c>
      <c s="24" r="O2047"/>
      <c s="6" r="P2047">
        <v>32</v>
      </c>
      <c s="10" r="Q2047">
        <v>-2</v>
      </c>
      <c s="28" r="R2047">
        <v>-67.24</v>
      </c>
      <c s="28" r="S2047">
        <v>457.34</v>
      </c>
      <c s="10" r="T2047"/>
      <c s="20" r="U2047">
        <f>X2047*32</f>
        <v>473.92</v>
      </c>
      <c s="29" r="V2047">
        <f>IF((U2047=0),0,(S2047/U2047))</f>
        <v>0.965015192437542</v>
      </c>
      <c s="28" r="X2047">
        <f>(AA2047+AB2047)*AC2047</f>
        <v>14.81</v>
      </c>
      <c s="10" r="Y2047"/>
      <c s="22" r="AA2047">
        <v>12.24</v>
      </c>
      <c s="22" r="AB2047">
        <v>2.57</v>
      </c>
      <c s="22" r="AC2047">
        <v>1</v>
      </c>
      <c s="22" r="AD2047">
        <v>0.97</v>
      </c>
    </row>
    <row customHeight="1" r="2048" ht="12.0">
      <c s="13" r="A2048">
        <v>41360.25</v>
      </c>
      <c s="16" r="B2048">
        <v>41360.25</v>
      </c>
      <c s="13" r="C2048">
        <f>A2048+TIME(5,0,0)</f>
        <v>41360.4583333333</v>
      </c>
      <c s="17" r="D2048">
        <f>DATE(YEAR(C2048),MONTH(C2048),DAY(C2048))</f>
        <v>41360</v>
      </c>
      <c s="18" r="E2048">
        <f>HOUR(C2048)</f>
        <v>11</v>
      </c>
      <c t="str" s="18" r="F2048">
        <f>CONCATENATE("LMsched:",(H2048*1000))</f>
        <v>LMsched:32000</v>
      </c>
      <c s="11" r="G2048">
        <v>32</v>
      </c>
      <c s="6" r="H2048">
        <v>32</v>
      </c>
      <c s="25" r="I2048">
        <v>0</v>
      </c>
      <c t="str" s="18" r="J2048">
        <f>CONCATENATE("LMbid:",(G2048*1000))</f>
        <v>LMbid:32000</v>
      </c>
      <c t="str" s="18" r="K2048">
        <f>CONCATENATE("LMUnscheduled:",(I2048*1000))</f>
        <v>LMUnscheduled:0</v>
      </c>
      <c t="str" s="18" r="L2048">
        <f>CONCATENATE("LMPlanned:",(N2048*1000))</f>
        <v>LMPlanned:0</v>
      </c>
      <c t="str" s="18" r="M2048">
        <f>CONCATENATE("LMSettled:",(P2048*1000))</f>
        <v>LMSettled:32000</v>
      </c>
      <c s="25" r="N2048">
        <v>0</v>
      </c>
      <c s="24" r="O2048"/>
      <c s="6" r="P2048">
        <v>32</v>
      </c>
      <c s="10" r="Q2048">
        <v>-1</v>
      </c>
      <c s="28" r="R2048">
        <v>-36.72</v>
      </c>
      <c s="28" r="S2048">
        <v>846.63</v>
      </c>
      <c s="10" r="T2048"/>
      <c s="20" r="U2048">
        <f>X2048*32</f>
        <v>873.28</v>
      </c>
      <c s="29" r="V2048">
        <f>IF((U2048=0),0,(S2048/U2048))</f>
        <v>0.969482869182851</v>
      </c>
      <c s="28" r="X2048">
        <f>(AA2048+AB2048)*AC2048</f>
        <v>27.29</v>
      </c>
      <c s="10" r="Y2048"/>
      <c s="22" r="AA2048">
        <v>24.41</v>
      </c>
      <c s="22" r="AB2048">
        <v>2.88</v>
      </c>
      <c s="22" r="AC2048">
        <v>1</v>
      </c>
      <c s="22" r="AD2048">
        <v>0.97</v>
      </c>
    </row>
    <row customHeight="1" r="2049" ht="12.0">
      <c s="13" r="A2049">
        <v>41360.2916666667</v>
      </c>
      <c s="16" r="B2049">
        <v>41360.2916666667</v>
      </c>
      <c s="13" r="C2049">
        <f>A2049+TIME(5,0,0)</f>
        <v>41360.5</v>
      </c>
      <c s="17" r="D2049">
        <f>DATE(YEAR(C2049),MONTH(C2049),DAY(C2049))</f>
        <v>41360</v>
      </c>
      <c s="18" r="E2049">
        <f>HOUR(C2049)</f>
        <v>12</v>
      </c>
      <c t="str" s="18" r="F2049">
        <f>CONCATENATE("LMsched:",(H2049*1000))</f>
        <v>LMsched:32000</v>
      </c>
      <c s="11" r="G2049">
        <v>32</v>
      </c>
      <c s="6" r="H2049">
        <v>32</v>
      </c>
      <c s="25" r="I2049">
        <v>0</v>
      </c>
      <c t="str" s="18" r="J2049">
        <f>CONCATENATE("LMbid:",(G2049*1000))</f>
        <v>LMbid:32000</v>
      </c>
      <c t="str" s="18" r="K2049">
        <f>CONCATENATE("LMUnscheduled:",(I2049*1000))</f>
        <v>LMUnscheduled:0</v>
      </c>
      <c t="str" s="18" r="L2049">
        <f>CONCATENATE("LMPlanned:",(N2049*1000))</f>
        <v>LMPlanned:0</v>
      </c>
      <c t="str" s="18" r="M2049">
        <f>CONCATENATE("LMSettled:",(P2049*1000))</f>
        <v>LMSettled:32000</v>
      </c>
      <c s="25" r="N2049">
        <v>0</v>
      </c>
      <c s="24" r="O2049"/>
      <c s="6" r="P2049">
        <v>32</v>
      </c>
      <c s="10" r="Q2049">
        <v>0</v>
      </c>
      <c s="28" r="R2049">
        <v>0</v>
      </c>
      <c s="28" r="S2049">
        <v>492.97</v>
      </c>
      <c s="10" r="T2049"/>
      <c s="20" r="U2049">
        <f>X2049*32</f>
        <v>511.68</v>
      </c>
      <c s="29" r="V2049">
        <f>IF((U2049=0),0,(S2049/U2049))</f>
        <v>0.963434177611007</v>
      </c>
      <c s="28" r="X2049">
        <f>(AA2049+AB2049)*AC2049</f>
        <v>15.99</v>
      </c>
      <c s="10" r="Y2049"/>
      <c s="22" r="AA2049">
        <v>13.23</v>
      </c>
      <c s="22" r="AB2049">
        <v>2.76</v>
      </c>
      <c s="22" r="AC2049">
        <v>1</v>
      </c>
      <c s="22" r="AD2049">
        <v>0.96</v>
      </c>
    </row>
    <row customHeight="1" r="2050" ht="12.0">
      <c s="13" r="A2050">
        <v>41360.3333333333</v>
      </c>
      <c s="16" r="B2050">
        <v>41360.3333333333</v>
      </c>
      <c s="13" r="C2050">
        <f>A2050+TIME(5,0,0)</f>
        <v>41360.5416666667</v>
      </c>
      <c s="17" r="D2050">
        <f>DATE(YEAR(C2050),MONTH(C2050),DAY(C2050))</f>
        <v>41360</v>
      </c>
      <c s="18" r="E2050">
        <f>HOUR(C2050)</f>
        <v>13</v>
      </c>
      <c t="str" s="18" r="F2050">
        <f>CONCATENATE("LMsched:",(H2050*1000))</f>
        <v>LMsched:32000</v>
      </c>
      <c s="11" r="G2050">
        <v>32</v>
      </c>
      <c s="6" r="H2050">
        <v>32</v>
      </c>
      <c s="25" r="I2050">
        <v>0</v>
      </c>
      <c t="str" s="18" r="J2050">
        <f>CONCATENATE("LMbid:",(G2050*1000))</f>
        <v>LMbid:32000</v>
      </c>
      <c t="str" s="18" r="K2050">
        <f>CONCATENATE("LMUnscheduled:",(I2050*1000))</f>
        <v>LMUnscheduled:0</v>
      </c>
      <c t="str" s="18" r="L2050">
        <f>CONCATENATE("LMPlanned:",(N2050*1000))</f>
        <v>LMPlanned:0</v>
      </c>
      <c t="str" s="18" r="M2050">
        <f>CONCATENATE("LMSettled:",(P2050*1000))</f>
        <v>LMSettled:32000</v>
      </c>
      <c s="25" r="N2050">
        <v>0</v>
      </c>
      <c s="24" r="O2050"/>
      <c s="6" r="P2050">
        <v>32</v>
      </c>
      <c s="10" r="Q2050">
        <v>-2</v>
      </c>
      <c s="28" r="R2050">
        <v>-105.02</v>
      </c>
      <c s="28" r="S2050">
        <v>1034.19</v>
      </c>
      <c s="10" r="T2050"/>
      <c s="20" r="U2050">
        <f>X2050*32</f>
        <v>1069.44</v>
      </c>
      <c s="29" r="V2050">
        <f>IF((U2050=0),0,(S2050/U2050))</f>
        <v>0.967038824057451</v>
      </c>
      <c s="28" r="X2050">
        <f>(AA2050+AB2050)*AC2050</f>
        <v>33.42</v>
      </c>
      <c s="10" r="Y2050"/>
      <c s="22" r="AA2050">
        <v>31.73</v>
      </c>
      <c s="22" r="AB2050">
        <v>1.69</v>
      </c>
      <c s="22" r="AC2050">
        <v>1</v>
      </c>
      <c s="22" r="AD2050">
        <v>0.97</v>
      </c>
    </row>
    <row customHeight="1" r="2051" ht="12.0">
      <c s="13" r="A2051">
        <v>41360.375</v>
      </c>
      <c s="16" r="B2051">
        <v>41360.375</v>
      </c>
      <c s="13" r="C2051">
        <f>A2051+TIME(5,0,0)</f>
        <v>41360.5833333333</v>
      </c>
      <c s="17" r="D2051">
        <f>DATE(YEAR(C2051),MONTH(C2051),DAY(C2051))</f>
        <v>41360</v>
      </c>
      <c s="18" r="E2051">
        <f>HOUR(C2051)</f>
        <v>14</v>
      </c>
      <c t="str" s="18" r="F2051">
        <f>CONCATENATE("LMsched:",(H2051*1000))</f>
        <v>LMsched:32000</v>
      </c>
      <c s="11" r="G2051">
        <v>32</v>
      </c>
      <c s="6" r="H2051">
        <v>32</v>
      </c>
      <c s="25" r="I2051">
        <v>0</v>
      </c>
      <c t="str" s="18" r="J2051">
        <f>CONCATENATE("LMbid:",(G2051*1000))</f>
        <v>LMbid:32000</v>
      </c>
      <c t="str" s="18" r="K2051">
        <f>CONCATENATE("LMUnscheduled:",(I2051*1000))</f>
        <v>LMUnscheduled:0</v>
      </c>
      <c t="str" s="18" r="L2051">
        <f>CONCATENATE("LMPlanned:",(N2051*1000))</f>
        <v>LMPlanned:0</v>
      </c>
      <c t="str" s="18" r="M2051">
        <f>CONCATENATE("LMSettled:",(P2051*1000))</f>
        <v>LMSettled:32000</v>
      </c>
      <c s="25" r="N2051">
        <v>0</v>
      </c>
      <c s="24" r="O2051"/>
      <c s="6" r="P2051">
        <v>32</v>
      </c>
      <c s="10" r="Q2051">
        <v>-1</v>
      </c>
      <c s="28" r="R2051">
        <v>-43.25</v>
      </c>
      <c s="28" r="S2051">
        <v>138.82</v>
      </c>
      <c s="10" r="T2051"/>
      <c s="20" r="U2051">
        <f>X2051*32</f>
        <v>144.64</v>
      </c>
      <c s="29" r="V2051">
        <f>IF((U2051=0),0,(S2051/U2051))</f>
        <v>0.959762168141593</v>
      </c>
      <c s="28" r="X2051">
        <f>(AA2051+AB2051)*AC2051</f>
        <v>4.52</v>
      </c>
      <c s="10" r="Y2051"/>
      <c s="22" r="AA2051">
        <v>2.56</v>
      </c>
      <c s="22" r="AB2051">
        <v>1.96</v>
      </c>
      <c s="22" r="AC2051">
        <v>1</v>
      </c>
      <c s="22" r="AD2051">
        <v>0.96</v>
      </c>
    </row>
    <row customHeight="1" r="2052" ht="12.0">
      <c s="13" r="A2052">
        <v>41360.4166666667</v>
      </c>
      <c s="16" r="B2052">
        <v>41360.4166666667</v>
      </c>
      <c s="13" r="C2052">
        <f>A2052+TIME(5,0,0)</f>
        <v>41360.625</v>
      </c>
      <c s="17" r="D2052">
        <f>DATE(YEAR(C2052),MONTH(C2052),DAY(C2052))</f>
        <v>41360</v>
      </c>
      <c s="18" r="E2052">
        <f>HOUR(C2052)</f>
        <v>15</v>
      </c>
      <c t="str" s="18" r="F2052">
        <f>CONCATENATE("LMsched:",(H2052*1000))</f>
        <v>LMsched:32000</v>
      </c>
      <c s="11" r="G2052">
        <v>32</v>
      </c>
      <c s="6" r="H2052">
        <v>32</v>
      </c>
      <c s="25" r="I2052">
        <v>0</v>
      </c>
      <c t="str" s="18" r="J2052">
        <f>CONCATENATE("LMbid:",(G2052*1000))</f>
        <v>LMbid:32000</v>
      </c>
      <c t="str" s="18" r="K2052">
        <f>CONCATENATE("LMUnscheduled:",(I2052*1000))</f>
        <v>LMUnscheduled:0</v>
      </c>
      <c t="str" s="18" r="L2052">
        <f>CONCATENATE("LMPlanned:",(N2052*1000))</f>
        <v>LMPlanned:0</v>
      </c>
      <c t="str" s="18" r="M2052">
        <f>CONCATENATE("LMSettled:",(P2052*1000))</f>
        <v>LMSettled:32000</v>
      </c>
      <c s="25" r="N2052">
        <v>0</v>
      </c>
      <c s="24" r="O2052"/>
      <c s="6" r="P2052">
        <v>32</v>
      </c>
      <c s="10" r="Q2052">
        <v>-1</v>
      </c>
      <c s="28" r="R2052">
        <v>-40.11</v>
      </c>
      <c s="28" r="S2052">
        <v>66.14</v>
      </c>
      <c s="10" r="T2052"/>
      <c s="20" r="U2052">
        <f>X2052*32</f>
        <v>68.16</v>
      </c>
      <c s="29" r="V2052">
        <f>IF((U2052=0),0,(S2052/U2052))</f>
        <v>0.970363849765258</v>
      </c>
      <c s="28" r="X2052">
        <f>(AA2052+AB2052)*AC2052</f>
        <v>2.13</v>
      </c>
      <c s="10" r="Y2052"/>
      <c s="22" r="AA2052">
        <v>0.01</v>
      </c>
      <c s="22" r="AB2052">
        <v>2.12</v>
      </c>
      <c s="22" r="AC2052">
        <v>1</v>
      </c>
      <c s="22" r="AD2052">
        <v>0.97</v>
      </c>
    </row>
    <row customHeight="1" r="2053" ht="12.0">
      <c s="13" r="A2053">
        <v>41360.4583333333</v>
      </c>
      <c s="16" r="B2053">
        <v>41360.4583333333</v>
      </c>
      <c s="13" r="C2053">
        <f>A2053+TIME(5,0,0)</f>
        <v>41360.6666666667</v>
      </c>
      <c s="17" r="D2053">
        <f>DATE(YEAR(C2053),MONTH(C2053),DAY(C2053))</f>
        <v>41360</v>
      </c>
      <c s="18" r="E2053">
        <f>HOUR(C2053)</f>
        <v>16</v>
      </c>
      <c t="str" s="18" r="F2053">
        <f>CONCATENATE("LMsched:",(H2053*1000))</f>
        <v>LMsched:32000</v>
      </c>
      <c s="11" r="G2053">
        <v>32</v>
      </c>
      <c s="6" r="H2053">
        <v>32</v>
      </c>
      <c s="25" r="I2053">
        <v>0</v>
      </c>
      <c t="str" s="18" r="J2053">
        <f>CONCATENATE("LMbid:",(G2053*1000))</f>
        <v>LMbid:32000</v>
      </c>
      <c t="str" s="18" r="K2053">
        <f>CONCATENATE("LMUnscheduled:",(I2053*1000))</f>
        <v>LMUnscheduled:0</v>
      </c>
      <c t="str" s="18" r="L2053">
        <f>CONCATENATE("LMPlanned:",(N2053*1000))</f>
        <v>LMPlanned:0</v>
      </c>
      <c t="str" s="18" r="M2053">
        <f>CONCATENATE("LMSettled:",(P2053*1000))</f>
        <v>LMSettled:32000</v>
      </c>
      <c s="25" r="N2053">
        <v>0</v>
      </c>
      <c s="24" r="O2053"/>
      <c s="6" r="P2053">
        <v>32</v>
      </c>
      <c s="10" r="Q2053">
        <v>-1</v>
      </c>
      <c s="28" r="R2053">
        <v>-40.79</v>
      </c>
      <c s="28" r="S2053">
        <v>150.41</v>
      </c>
      <c s="10" r="T2053"/>
      <c s="20" r="U2053">
        <f>X2053*32</f>
        <v>156.8</v>
      </c>
      <c s="29" r="V2053">
        <f>IF((U2053=0),0,(S2053/U2053))</f>
        <v>0.959247448979592</v>
      </c>
      <c s="28" r="X2053">
        <f>(AA2053+AB2053)*AC2053</f>
        <v>4.9</v>
      </c>
      <c s="10" r="Y2053"/>
      <c s="22" r="AA2053">
        <v>3.13</v>
      </c>
      <c s="22" r="AB2053">
        <v>1.77</v>
      </c>
      <c s="22" r="AC2053">
        <v>1</v>
      </c>
      <c s="22" r="AD2053">
        <v>0.96</v>
      </c>
    </row>
    <row customHeight="1" r="2054" ht="12.0">
      <c s="13" r="A2054">
        <v>41360.5</v>
      </c>
      <c s="16" r="B2054">
        <v>41360.5</v>
      </c>
      <c s="13" r="C2054">
        <f>A2054+TIME(5,0,0)</f>
        <v>41360.7083333333</v>
      </c>
      <c s="17" r="D2054">
        <f>DATE(YEAR(C2054),MONTH(C2054),DAY(C2054))</f>
        <v>41360</v>
      </c>
      <c s="18" r="E2054">
        <f>HOUR(C2054)</f>
        <v>17</v>
      </c>
      <c t="str" s="18" r="F2054">
        <f>CONCATENATE("LMsched:",(H2054*1000))</f>
        <v>LMsched:32000</v>
      </c>
      <c s="11" r="G2054">
        <v>32</v>
      </c>
      <c s="6" r="H2054">
        <v>32</v>
      </c>
      <c s="25" r="I2054">
        <v>0</v>
      </c>
      <c t="str" s="18" r="J2054">
        <f>CONCATENATE("LMbid:",(G2054*1000))</f>
        <v>LMbid:32000</v>
      </c>
      <c t="str" s="18" r="K2054">
        <f>CONCATENATE("LMUnscheduled:",(I2054*1000))</f>
        <v>LMUnscheduled:0</v>
      </c>
      <c t="str" s="18" r="L2054">
        <f>CONCATENATE("LMPlanned:",(N2054*1000))</f>
        <v>LMPlanned:0</v>
      </c>
      <c t="str" s="18" r="M2054">
        <f>CONCATENATE("LMSettled:",(P2054*1000))</f>
        <v>LMSettled:32000</v>
      </c>
      <c s="25" r="N2054">
        <v>0</v>
      </c>
      <c s="24" r="O2054"/>
      <c s="6" r="P2054">
        <v>32</v>
      </c>
      <c s="10" r="Q2054">
        <v>-1</v>
      </c>
      <c s="28" r="R2054">
        <v>-36</v>
      </c>
      <c s="28" r="S2054">
        <v>557.68</v>
      </c>
      <c s="10" r="T2054"/>
      <c s="20" r="U2054">
        <f>X2054*32</f>
        <v>572.16</v>
      </c>
      <c s="29" r="V2054">
        <f>IF((U2054=0),0,(S2054/U2054))</f>
        <v>0.974692393736018</v>
      </c>
      <c s="28" r="X2054">
        <f>(AA2054+AB2054)*AC2054</f>
        <v>17.88</v>
      </c>
      <c s="10" r="Y2054"/>
      <c s="22" r="AA2054">
        <v>15.6</v>
      </c>
      <c s="22" r="AB2054">
        <v>2.28</v>
      </c>
      <c s="22" r="AC2054">
        <v>1</v>
      </c>
      <c s="22" r="AD2054">
        <v>0.97</v>
      </c>
    </row>
    <row customHeight="1" r="2055" ht="12.0">
      <c s="13" r="A2055">
        <v>41360.5416666667</v>
      </c>
      <c s="16" r="B2055">
        <v>41360.5416666667</v>
      </c>
      <c s="13" r="C2055">
        <f>A2055+TIME(5,0,0)</f>
        <v>41360.75</v>
      </c>
      <c s="17" r="D2055">
        <f>DATE(YEAR(C2055),MONTH(C2055),DAY(C2055))</f>
        <v>41360</v>
      </c>
      <c s="18" r="E2055">
        <f>HOUR(C2055)</f>
        <v>18</v>
      </c>
      <c t="str" s="18" r="F2055">
        <f>CONCATENATE("LMsched:",(H2055*1000))</f>
        <v>LMsched:32000</v>
      </c>
      <c s="11" r="G2055">
        <v>32</v>
      </c>
      <c s="6" r="H2055">
        <v>32</v>
      </c>
      <c s="25" r="I2055">
        <v>0</v>
      </c>
      <c t="str" s="18" r="J2055">
        <f>CONCATENATE("LMbid:",(G2055*1000))</f>
        <v>LMbid:32000</v>
      </c>
      <c t="str" s="18" r="K2055">
        <f>CONCATENATE("LMUnscheduled:",(I2055*1000))</f>
        <v>LMUnscheduled:0</v>
      </c>
      <c t="str" s="18" r="L2055">
        <f>CONCATENATE("LMPlanned:",(N2055*1000))</f>
        <v>LMPlanned:0</v>
      </c>
      <c t="str" s="18" r="M2055">
        <f>CONCATENATE("LMSettled:",(P2055*1000))</f>
        <v>LMSettled:32000</v>
      </c>
      <c s="25" r="N2055">
        <v>0</v>
      </c>
      <c s="24" r="O2055"/>
      <c s="6" r="P2055">
        <v>32</v>
      </c>
      <c s="10" r="Q2055">
        <v>-1</v>
      </c>
      <c s="28" r="R2055">
        <v>-36.91</v>
      </c>
      <c s="28" r="S2055">
        <v>513.73</v>
      </c>
      <c s="10" r="T2055"/>
      <c s="20" r="U2055">
        <f>X2055*32</f>
        <v>538.56</v>
      </c>
      <c s="29" r="V2055">
        <f>IF((U2055=0),0,(S2055/U2055))</f>
        <v>0.953895573380868</v>
      </c>
      <c s="28" r="X2055">
        <f>(AA2055+AB2055)*AC2055</f>
        <v>16.83</v>
      </c>
      <c s="10" r="Y2055"/>
      <c s="22" r="AA2055">
        <v>13.32</v>
      </c>
      <c s="22" r="AB2055">
        <v>3.51</v>
      </c>
      <c s="22" r="AC2055">
        <v>1</v>
      </c>
      <c s="22" r="AD2055">
        <v>0.95</v>
      </c>
    </row>
    <row customHeight="1" r="2056" ht="12.0">
      <c s="13" r="A2056">
        <v>41360.5833333333</v>
      </c>
      <c s="16" r="B2056">
        <v>41360.5833333333</v>
      </c>
      <c s="13" r="C2056">
        <f>A2056+TIME(5,0,0)</f>
        <v>41360.7916666667</v>
      </c>
      <c s="17" r="D2056">
        <f>DATE(YEAR(C2056),MONTH(C2056),DAY(C2056))</f>
        <v>41360</v>
      </c>
      <c s="18" r="E2056">
        <f>HOUR(C2056)</f>
        <v>19</v>
      </c>
      <c t="str" s="18" r="F2056">
        <f>CONCATENATE("LMsched:",(H2056*1000))</f>
        <v>LMsched:32000</v>
      </c>
      <c s="11" r="G2056">
        <v>32</v>
      </c>
      <c s="6" r="H2056">
        <v>32</v>
      </c>
      <c s="25" r="I2056">
        <v>0</v>
      </c>
      <c t="str" s="18" r="J2056">
        <f>CONCATENATE("LMbid:",(G2056*1000))</f>
        <v>LMbid:32000</v>
      </c>
      <c t="str" s="18" r="K2056">
        <f>CONCATENATE("LMUnscheduled:",(I2056*1000))</f>
        <v>LMUnscheduled:0</v>
      </c>
      <c t="str" s="18" r="L2056">
        <f>CONCATENATE("LMPlanned:",(N2056*1000))</f>
        <v>LMPlanned:0</v>
      </c>
      <c t="str" s="18" r="M2056">
        <f>CONCATENATE("LMSettled:",(P2056*1000))</f>
        <v>LMSettled:32000</v>
      </c>
      <c s="25" r="N2056">
        <v>0</v>
      </c>
      <c s="24" r="O2056"/>
      <c s="6" r="P2056">
        <v>32</v>
      </c>
      <c s="10" r="Q2056">
        <v>-1</v>
      </c>
      <c s="28" r="R2056">
        <v>-36.1</v>
      </c>
      <c s="28" r="S2056">
        <v>566.53</v>
      </c>
      <c s="10" r="T2056"/>
      <c s="20" r="U2056">
        <f>X2056*32</f>
        <v>583.04</v>
      </c>
      <c s="29" r="V2056">
        <f>IF((U2056=0),0,(S2056/U2056))</f>
        <v>0.971682903402854</v>
      </c>
      <c s="28" r="X2056">
        <f>(AA2056+AB2056)*AC2056</f>
        <v>18.22</v>
      </c>
      <c s="10" r="Y2056"/>
      <c s="22" r="AA2056">
        <v>15.6</v>
      </c>
      <c s="22" r="AB2056">
        <v>2.62</v>
      </c>
      <c s="22" r="AC2056">
        <v>1</v>
      </c>
      <c s="22" r="AD2056">
        <v>0.97</v>
      </c>
    </row>
    <row customHeight="1" r="2057" ht="12.0">
      <c s="13" r="A2057">
        <v>41360.625</v>
      </c>
      <c s="16" r="B2057">
        <v>41360.625</v>
      </c>
      <c s="13" r="C2057">
        <f>A2057+TIME(5,0,0)</f>
        <v>41360.8333333333</v>
      </c>
      <c s="17" r="D2057">
        <f>DATE(YEAR(C2057),MONTH(C2057),DAY(C2057))</f>
        <v>41360</v>
      </c>
      <c s="18" r="E2057">
        <f>HOUR(C2057)</f>
        <v>20</v>
      </c>
      <c t="str" s="18" r="F2057">
        <f>CONCATENATE("LMsched:",(H2057*1000))</f>
        <v>LMsched:32000</v>
      </c>
      <c s="11" r="G2057">
        <v>32</v>
      </c>
      <c s="6" r="H2057">
        <v>32</v>
      </c>
      <c s="25" r="I2057">
        <v>0</v>
      </c>
      <c t="str" s="18" r="J2057">
        <f>CONCATENATE("LMbid:",(G2057*1000))</f>
        <v>LMbid:32000</v>
      </c>
      <c t="str" s="18" r="K2057">
        <f>CONCATENATE("LMUnscheduled:",(I2057*1000))</f>
        <v>LMUnscheduled:0</v>
      </c>
      <c t="str" s="18" r="L2057">
        <f>CONCATENATE("LMPlanned:",(N2057*1000))</f>
        <v>LMPlanned:0</v>
      </c>
      <c t="str" s="18" r="M2057">
        <f>CONCATENATE("LMSettled:",(P2057*1000))</f>
        <v>LMSettled:32000</v>
      </c>
      <c s="25" r="N2057">
        <v>0</v>
      </c>
      <c s="24" r="O2057"/>
      <c s="6" r="P2057">
        <v>32</v>
      </c>
      <c s="10" r="Q2057">
        <v>-2</v>
      </c>
      <c s="28" r="R2057">
        <v>-65.74</v>
      </c>
      <c s="28" r="S2057">
        <v>504.8</v>
      </c>
      <c s="10" r="T2057"/>
      <c s="20" r="U2057">
        <f>X2057*32</f>
        <v>552.96</v>
      </c>
      <c s="29" r="V2057">
        <f>IF((U2057=0),0,(S2057/U2057))</f>
        <v>0.912905092592592</v>
      </c>
      <c s="28" r="X2057">
        <f>(AA2057+AB2057)*AC2057</f>
        <v>17.28</v>
      </c>
      <c s="10" r="Y2057"/>
      <c s="22" r="AA2057">
        <v>15.05</v>
      </c>
      <c s="22" r="AB2057">
        <v>2.23</v>
      </c>
      <c s="22" r="AC2057">
        <v>1</v>
      </c>
      <c s="22" r="AD2057">
        <v>0.91</v>
      </c>
    </row>
    <row customHeight="1" r="2058" ht="12.0">
      <c s="13" r="A2058">
        <v>41360.6666666667</v>
      </c>
      <c s="16" r="B2058">
        <v>41360.6666666667</v>
      </c>
      <c s="13" r="C2058">
        <f>A2058+TIME(5,0,0)</f>
        <v>41360.875</v>
      </c>
      <c s="17" r="D2058">
        <f>DATE(YEAR(C2058),MONTH(C2058),DAY(C2058))</f>
        <v>41360</v>
      </c>
      <c s="18" r="E2058">
        <f>HOUR(C2058)</f>
        <v>21</v>
      </c>
      <c t="str" s="18" r="F2058">
        <f>CONCATENATE("LMsched:",(H2058*1000))</f>
        <v>LMsched:32000</v>
      </c>
      <c s="11" r="G2058">
        <v>32</v>
      </c>
      <c s="6" r="H2058">
        <v>32</v>
      </c>
      <c s="25" r="I2058">
        <v>0</v>
      </c>
      <c t="str" s="18" r="J2058">
        <f>CONCATENATE("LMbid:",(G2058*1000))</f>
        <v>LMbid:32000</v>
      </c>
      <c t="str" s="18" r="K2058">
        <f>CONCATENATE("LMUnscheduled:",(I2058*1000))</f>
        <v>LMUnscheduled:0</v>
      </c>
      <c t="str" s="18" r="L2058">
        <f>CONCATENATE("LMPlanned:",(N2058*1000))</f>
        <v>LMPlanned:0</v>
      </c>
      <c t="str" s="18" r="M2058">
        <f>CONCATENATE("LMSettled:",(P2058*1000))</f>
        <v>LMSettled:32000</v>
      </c>
      <c s="25" r="N2058">
        <v>0</v>
      </c>
      <c s="24" r="O2058"/>
      <c s="6" r="P2058">
        <v>32</v>
      </c>
      <c s="10" r="Q2058">
        <v>0</v>
      </c>
      <c s="28" r="R2058">
        <v>0</v>
      </c>
      <c s="28" r="S2058">
        <v>833.45</v>
      </c>
      <c s="10" r="T2058"/>
      <c s="20" r="U2058">
        <f>X2058*32</f>
        <v>873.28</v>
      </c>
      <c s="29" r="V2058">
        <f>IF((U2058=0),0,(S2058/U2058))</f>
        <v>0.954390344448516</v>
      </c>
      <c s="28" r="X2058">
        <f>(AA2058+AB2058)*AC2058</f>
        <v>27.29</v>
      </c>
      <c s="10" r="Y2058"/>
      <c s="22" r="AA2058">
        <v>24.41</v>
      </c>
      <c s="22" r="AB2058">
        <v>2.88</v>
      </c>
      <c s="22" r="AC2058">
        <v>1</v>
      </c>
      <c s="22" r="AD2058">
        <v>0.95</v>
      </c>
    </row>
    <row customHeight="1" r="2059" ht="12.0">
      <c s="13" r="A2059">
        <v>41360.7083333333</v>
      </c>
      <c s="16" r="B2059">
        <v>41360.7083333333</v>
      </c>
      <c s="13" r="C2059">
        <f>A2059+TIME(5,0,0)</f>
        <v>41360.9166666667</v>
      </c>
      <c s="17" r="D2059">
        <f>DATE(YEAR(C2059),MONTH(C2059),DAY(C2059))</f>
        <v>41360</v>
      </c>
      <c s="18" r="E2059">
        <f>HOUR(C2059)</f>
        <v>22</v>
      </c>
      <c t="str" s="18" r="F2059">
        <f>CONCATENATE("LMsched:",(H2059*1000))</f>
        <v>LMsched:32000</v>
      </c>
      <c s="11" r="G2059">
        <v>32</v>
      </c>
      <c s="6" r="H2059">
        <v>32</v>
      </c>
      <c s="25" r="I2059">
        <v>0</v>
      </c>
      <c t="str" s="18" r="J2059">
        <f>CONCATENATE("LMbid:",(G2059*1000))</f>
        <v>LMbid:32000</v>
      </c>
      <c t="str" s="18" r="K2059">
        <f>CONCATENATE("LMUnscheduled:",(I2059*1000))</f>
        <v>LMUnscheduled:0</v>
      </c>
      <c t="str" s="18" r="L2059">
        <f>CONCATENATE("LMPlanned:",(N2059*1000))</f>
        <v>LMPlanned:0</v>
      </c>
      <c t="str" s="18" r="M2059">
        <f>CONCATENATE("LMSettled:",(P2059*1000))</f>
        <v>LMSettled:32000</v>
      </c>
      <c s="25" r="N2059">
        <v>0</v>
      </c>
      <c s="24" r="O2059"/>
      <c s="6" r="P2059">
        <v>32</v>
      </c>
      <c s="10" r="Q2059">
        <v>-1</v>
      </c>
      <c s="28" r="R2059">
        <v>-31.64</v>
      </c>
      <c s="28" r="S2059">
        <v>405.81</v>
      </c>
      <c s="10" r="T2059"/>
      <c s="20" r="U2059">
        <f>X2059*32</f>
        <v>422.72</v>
      </c>
      <c s="29" r="V2059">
        <f>IF((U2059=0),0,(S2059/U2059))</f>
        <v>0.959997161241484</v>
      </c>
      <c s="28" r="X2059">
        <f>(AA2059+AB2059)*AC2059</f>
        <v>13.21</v>
      </c>
      <c s="10" r="Y2059"/>
      <c s="22" r="AA2059">
        <v>11.58</v>
      </c>
      <c s="22" r="AB2059">
        <v>1.63</v>
      </c>
      <c s="22" r="AC2059">
        <v>1</v>
      </c>
      <c s="22" r="AD2059">
        <v>0.96</v>
      </c>
    </row>
    <row customHeight="1" r="2060" ht="12.0">
      <c s="13" r="A2060">
        <v>41360.75</v>
      </c>
      <c s="16" r="B2060">
        <v>41360.75</v>
      </c>
      <c s="13" r="C2060">
        <f>A2060+TIME(5,0,0)</f>
        <v>41360.9583333333</v>
      </c>
      <c s="17" r="D2060">
        <f>DATE(YEAR(C2060),MONTH(C2060),DAY(C2060))</f>
        <v>41360</v>
      </c>
      <c s="18" r="E2060">
        <f>HOUR(C2060)</f>
        <v>23</v>
      </c>
      <c t="str" s="18" r="F2060">
        <f>CONCATENATE("LMsched:",(H2060*1000))</f>
        <v>LMsched:32000</v>
      </c>
      <c s="11" r="G2060">
        <v>32</v>
      </c>
      <c s="6" r="H2060">
        <v>32</v>
      </c>
      <c s="25" r="I2060">
        <v>0</v>
      </c>
      <c t="str" s="18" r="J2060">
        <f>CONCATENATE("LMbid:",(G2060*1000))</f>
        <v>LMbid:32000</v>
      </c>
      <c t="str" s="18" r="K2060">
        <f>CONCATENATE("LMUnscheduled:",(I2060*1000))</f>
        <v>LMUnscheduled:0</v>
      </c>
      <c t="str" s="18" r="L2060">
        <f>CONCATENATE("LMPlanned:",(N2060*1000))</f>
        <v>LMPlanned:0</v>
      </c>
      <c t="str" s="18" r="M2060">
        <f>CONCATENATE("LMSettled:",(P2060*1000))</f>
        <v>LMSettled:32000</v>
      </c>
      <c s="25" r="N2060">
        <v>0</v>
      </c>
      <c s="24" r="O2060"/>
      <c s="6" r="P2060">
        <v>32</v>
      </c>
      <c s="10" r="Q2060">
        <v>-2</v>
      </c>
      <c s="28" r="R2060">
        <v>-65.96</v>
      </c>
      <c s="28" r="S2060">
        <v>352.42</v>
      </c>
      <c s="10" r="T2060"/>
      <c s="20" r="U2060">
        <f>X2060*32</f>
        <v>361.92</v>
      </c>
      <c s="29" r="V2060">
        <f>IF((U2060=0),0,(S2060/U2060))</f>
        <v>0.973751105216622</v>
      </c>
      <c s="28" r="X2060">
        <f>(AA2060+AB2060)*AC2060</f>
        <v>11.31</v>
      </c>
      <c s="10" r="Y2060"/>
      <c s="22" r="AA2060">
        <v>9.23</v>
      </c>
      <c s="22" r="AB2060">
        <v>2.08</v>
      </c>
      <c s="22" r="AC2060">
        <v>1</v>
      </c>
      <c s="22" r="AD2060">
        <v>0.97</v>
      </c>
    </row>
    <row customHeight="1" r="2061" ht="12.0">
      <c s="13" r="A2061">
        <v>41360.7916666667</v>
      </c>
      <c s="16" r="B2061">
        <v>41360.7916666667</v>
      </c>
      <c s="13" r="C2061">
        <f>A2061+TIME(5,0,0)</f>
        <v>41361</v>
      </c>
      <c s="17" r="D2061">
        <f>DATE(YEAR(C2061),MONTH(C2061),DAY(C2061))</f>
        <v>41361</v>
      </c>
      <c s="18" r="E2061">
        <f>HOUR(C2061)</f>
        <v>0</v>
      </c>
      <c t="str" s="18" r="F2061">
        <f>CONCATENATE("LMsched:",(H2061*1000))</f>
        <v>LMsched:32000</v>
      </c>
      <c s="11" r="G2061">
        <v>32</v>
      </c>
      <c s="6" r="H2061">
        <v>32</v>
      </c>
      <c s="25" r="I2061">
        <v>0</v>
      </c>
      <c t="str" s="18" r="J2061">
        <f>CONCATENATE("LMbid:",(G2061*1000))</f>
        <v>LMbid:32000</v>
      </c>
      <c t="str" s="18" r="K2061">
        <f>CONCATENATE("LMUnscheduled:",(I2061*1000))</f>
        <v>LMUnscheduled:0</v>
      </c>
      <c t="str" s="18" r="L2061">
        <f>CONCATENATE("LMPlanned:",(N2061*1000))</f>
        <v>LMPlanned:0</v>
      </c>
      <c t="str" s="18" r="M2061">
        <f>CONCATENATE("LMSettled:",(P2061*1000))</f>
        <v>LMSettled:32000</v>
      </c>
      <c s="25" r="N2061">
        <v>0</v>
      </c>
      <c s="24" r="O2061"/>
      <c s="6" r="P2061">
        <v>32</v>
      </c>
      <c s="10" r="Q2061">
        <v>-1</v>
      </c>
      <c s="28" r="R2061">
        <v>-32.15</v>
      </c>
      <c s="28" r="S2061">
        <v>432.8</v>
      </c>
      <c s="10" r="T2061"/>
      <c s="20" r="U2061">
        <f>X2061*32</f>
        <v>451.2</v>
      </c>
      <c s="29" r="V2061">
        <f>IF((U2061=0),0,(S2061/U2061))</f>
        <v>0.959219858156028</v>
      </c>
      <c s="28" r="X2061">
        <f>(AA2061+AB2061)*AC2061</f>
        <v>14.1</v>
      </c>
      <c s="10" r="Y2061"/>
      <c s="22" r="AA2061">
        <v>12.16</v>
      </c>
      <c s="22" r="AB2061">
        <v>1.94</v>
      </c>
      <c s="22" r="AC2061">
        <v>1</v>
      </c>
      <c s="22" r="AD2061">
        <v>0.96</v>
      </c>
    </row>
    <row customHeight="1" r="2062" ht="12.0">
      <c s="13" r="A2062">
        <v>41360.8333333333</v>
      </c>
      <c s="16" r="B2062">
        <v>41360.8333333333</v>
      </c>
      <c s="13" r="C2062">
        <f>A2062+TIME(5,0,0)</f>
        <v>41361.0416666667</v>
      </c>
      <c s="17" r="D2062">
        <f>DATE(YEAR(C2062),MONTH(C2062),DAY(C2062))</f>
        <v>41361</v>
      </c>
      <c s="18" r="E2062">
        <f>HOUR(C2062)</f>
        <v>1</v>
      </c>
      <c t="str" s="18" r="F2062">
        <f>CONCATENATE("LMsched:",(H2062*1000))</f>
        <v>LMsched:32000</v>
      </c>
      <c s="11" r="G2062">
        <v>32</v>
      </c>
      <c s="6" r="H2062">
        <v>32</v>
      </c>
      <c s="25" r="I2062">
        <v>0</v>
      </c>
      <c t="str" s="18" r="J2062">
        <f>CONCATENATE("LMbid:",(G2062*1000))</f>
        <v>LMbid:32000</v>
      </c>
      <c t="str" s="18" r="K2062">
        <f>CONCATENATE("LMUnscheduled:",(I2062*1000))</f>
        <v>LMUnscheduled:0</v>
      </c>
      <c t="str" s="18" r="L2062">
        <f>CONCATENATE("LMPlanned:",(N2062*1000))</f>
        <v>LMPlanned:0</v>
      </c>
      <c t="str" s="18" r="M2062">
        <f>CONCATENATE("LMSettled:",(P2062*1000))</f>
        <v>LMSettled:32000</v>
      </c>
      <c s="25" r="N2062">
        <v>0</v>
      </c>
      <c s="24" r="O2062"/>
      <c s="6" r="P2062">
        <v>32</v>
      </c>
      <c s="10" r="Q2062">
        <v>0</v>
      </c>
      <c s="28" r="R2062">
        <v>0</v>
      </c>
      <c s="28" r="S2062">
        <v>454.89</v>
      </c>
      <c s="10" r="T2062"/>
      <c s="20" r="U2062">
        <f>X2062*32</f>
        <v>471.68</v>
      </c>
      <c s="29" r="V2062">
        <f>IF((U2062=0),0,(S2062/U2062))</f>
        <v>0.964403833107191</v>
      </c>
      <c s="28" r="X2062">
        <f>(AA2062+AB2062)*AC2062</f>
        <v>14.74</v>
      </c>
      <c s="10" r="Y2062"/>
      <c s="22" r="AA2062">
        <v>12.48</v>
      </c>
      <c s="22" r="AB2062">
        <v>2.26</v>
      </c>
      <c s="22" r="AC2062">
        <v>1</v>
      </c>
      <c s="22" r="AD2062">
        <v>0.96</v>
      </c>
    </row>
    <row customHeight="1" r="2063" ht="12.0">
      <c s="13" r="A2063">
        <v>41360.875</v>
      </c>
      <c s="16" r="B2063">
        <v>41360.875</v>
      </c>
      <c s="13" r="C2063">
        <f>A2063+TIME(5,0,0)</f>
        <v>41361.0833333333</v>
      </c>
      <c s="17" r="D2063">
        <f>DATE(YEAR(C2063),MONTH(C2063),DAY(C2063))</f>
        <v>41361</v>
      </c>
      <c s="18" r="E2063">
        <f>HOUR(C2063)</f>
        <v>2</v>
      </c>
      <c t="str" s="18" r="F2063">
        <f>CONCATENATE("LMsched:",(H2063*1000))</f>
        <v>LMsched:32000</v>
      </c>
      <c s="11" r="G2063">
        <v>32</v>
      </c>
      <c s="6" r="H2063">
        <v>32</v>
      </c>
      <c s="25" r="I2063">
        <v>0</v>
      </c>
      <c t="str" s="18" r="J2063">
        <f>CONCATENATE("LMbid:",(G2063*1000))</f>
        <v>LMbid:32000</v>
      </c>
      <c t="str" s="18" r="K2063">
        <f>CONCATENATE("LMUnscheduled:",(I2063*1000))</f>
        <v>LMUnscheduled:0</v>
      </c>
      <c t="str" s="18" r="L2063">
        <f>CONCATENATE("LMPlanned:",(N2063*1000))</f>
        <v>LMPlanned:0</v>
      </c>
      <c t="str" s="18" r="M2063">
        <f>CONCATENATE("LMSettled:",(P2063*1000))</f>
        <v>LMSettled:32000</v>
      </c>
      <c s="25" r="N2063">
        <v>0</v>
      </c>
      <c s="24" r="O2063"/>
      <c s="6" r="P2063">
        <v>32</v>
      </c>
      <c s="10" r="Q2063">
        <v>-2</v>
      </c>
      <c s="28" r="R2063">
        <v>-80.24</v>
      </c>
      <c s="28" r="S2063">
        <v>248.44</v>
      </c>
      <c s="10" r="T2063"/>
      <c s="20" r="U2063">
        <f>X2063*32</f>
        <v>255.68</v>
      </c>
      <c s="29" r="V2063">
        <f>IF((U2063=0),0,(S2063/U2063))</f>
        <v>0.971683354192741</v>
      </c>
      <c s="28" r="X2063">
        <f>(AA2063+AB2063)*AC2063</f>
        <v>7.99</v>
      </c>
      <c s="10" r="Y2063"/>
      <c s="22" r="AA2063">
        <v>6.37</v>
      </c>
      <c s="22" r="AB2063">
        <v>1.62</v>
      </c>
      <c s="22" r="AC2063">
        <v>1</v>
      </c>
      <c s="22" r="AD2063">
        <v>0.97</v>
      </c>
    </row>
    <row customHeight="1" r="2064" ht="12.0">
      <c s="13" r="A2064">
        <v>41360.9166666667</v>
      </c>
      <c s="16" r="B2064">
        <v>41360.9166666667</v>
      </c>
      <c s="13" r="C2064">
        <f>A2064+TIME(5,0,0)</f>
        <v>41361.125</v>
      </c>
      <c s="17" r="D2064">
        <f>DATE(YEAR(C2064),MONTH(C2064),DAY(C2064))</f>
        <v>41361</v>
      </c>
      <c s="18" r="E2064">
        <f>HOUR(C2064)</f>
        <v>3</v>
      </c>
      <c t="str" s="18" r="F2064">
        <f>CONCATENATE("LMsched:",(H2064*1000))</f>
        <v>LMsched:32000</v>
      </c>
      <c s="11" r="G2064">
        <v>32</v>
      </c>
      <c s="6" r="H2064">
        <v>32</v>
      </c>
      <c s="25" r="I2064">
        <v>0</v>
      </c>
      <c t="str" s="18" r="J2064">
        <f>CONCATENATE("LMbid:",(G2064*1000))</f>
        <v>LMbid:32000</v>
      </c>
      <c t="str" s="18" r="K2064">
        <f>CONCATENATE("LMUnscheduled:",(I2064*1000))</f>
        <v>LMUnscheduled:0</v>
      </c>
      <c t="str" s="18" r="L2064">
        <f>CONCATENATE("LMPlanned:",(N2064*1000))</f>
        <v>LMPlanned:0</v>
      </c>
      <c t="str" s="18" r="M2064">
        <f>CONCATENATE("LMSettled:",(P2064*1000))</f>
        <v>LMSettled:32000</v>
      </c>
      <c s="25" r="N2064">
        <v>0</v>
      </c>
      <c s="24" r="O2064"/>
      <c s="6" r="P2064">
        <v>32</v>
      </c>
      <c s="10" r="Q2064">
        <v>-1</v>
      </c>
      <c s="28" r="R2064">
        <v>-38.72</v>
      </c>
      <c s="28" r="S2064">
        <v>468.83</v>
      </c>
      <c s="10" r="T2064"/>
      <c s="20" r="U2064">
        <f>X2064*32</f>
        <v>491.84</v>
      </c>
      <c s="29" r="V2064">
        <f>IF((U2064=0),0,(S2064/U2064))</f>
        <v>0.95321649316851</v>
      </c>
      <c s="28" r="X2064">
        <f>(AA2064+AB2064)*AC2064</f>
        <v>15.37</v>
      </c>
      <c s="10" r="Y2064"/>
      <c s="22" r="AA2064">
        <v>12.82</v>
      </c>
      <c s="22" r="AB2064">
        <v>2.55</v>
      </c>
      <c s="22" r="AC2064">
        <v>1</v>
      </c>
      <c s="22" r="AD2064">
        <v>0.95</v>
      </c>
    </row>
    <row customHeight="1" r="2065" ht="12.0">
      <c s="13" r="A2065">
        <v>41360.9583333333</v>
      </c>
      <c s="16" r="B2065">
        <v>41360.9583333333</v>
      </c>
      <c s="13" r="C2065">
        <f>A2065+TIME(5,0,0)</f>
        <v>41361.1666666667</v>
      </c>
      <c s="17" r="D2065">
        <f>DATE(YEAR(C2065),MONTH(C2065),DAY(C2065))</f>
        <v>41361</v>
      </c>
      <c s="18" r="E2065">
        <f>HOUR(C2065)</f>
        <v>4</v>
      </c>
      <c t="str" s="18" r="F2065">
        <f>CONCATENATE("LMsched:",(H2065*1000))</f>
        <v>LMsched:32000</v>
      </c>
      <c s="11" r="G2065">
        <v>32</v>
      </c>
      <c s="6" r="H2065">
        <v>32</v>
      </c>
      <c s="25" r="I2065">
        <v>0</v>
      </c>
      <c t="str" s="18" r="J2065">
        <f>CONCATENATE("LMbid:",(G2065*1000))</f>
        <v>LMbid:32000</v>
      </c>
      <c t="str" s="18" r="K2065">
        <f>CONCATENATE("LMUnscheduled:",(I2065*1000))</f>
        <v>LMUnscheduled:0</v>
      </c>
      <c t="str" s="18" r="L2065">
        <f>CONCATENATE("LMPlanned:",(N2065*1000))</f>
        <v>LMPlanned:0</v>
      </c>
      <c t="str" s="18" r="M2065">
        <f>CONCATENATE("LMSettled:",(P2065*1000))</f>
        <v>LMSettled:32000</v>
      </c>
      <c s="25" r="N2065">
        <v>0</v>
      </c>
      <c s="24" r="O2065"/>
      <c s="6" r="P2065">
        <v>32</v>
      </c>
      <c s="10" r="Q2065">
        <v>-1</v>
      </c>
      <c s="28" r="R2065">
        <v>-33.79</v>
      </c>
      <c s="28" r="S2065">
        <v>666.59</v>
      </c>
      <c s="10" r="T2065"/>
      <c s="20" r="U2065">
        <f>X2065*32</f>
        <v>690.24</v>
      </c>
      <c s="29" r="V2065">
        <f>IF((U2065=0),0,(S2065/U2065))</f>
        <v>0.96573655540102</v>
      </c>
      <c s="28" r="X2065">
        <f>(AA2065+AB2065)*AC2065</f>
        <v>21.57</v>
      </c>
      <c s="10" r="Y2065"/>
      <c s="22" r="AA2065">
        <v>19.6</v>
      </c>
      <c s="22" r="AB2065">
        <v>1.97</v>
      </c>
      <c s="22" r="AC2065">
        <v>1</v>
      </c>
      <c s="22" r="AD2065">
        <v>0.97</v>
      </c>
    </row>
    <row customHeight="1" r="2066" ht="12.0">
      <c s="13" r="A2066">
        <v>41361</v>
      </c>
      <c s="16" r="B2066">
        <v>41361</v>
      </c>
      <c s="13" r="C2066">
        <f>A2066+TIME(5,0,0)</f>
        <v>41361.2083333333</v>
      </c>
      <c s="17" r="D2066">
        <f>DATE(YEAR(C2066),MONTH(C2066),DAY(C2066))</f>
        <v>41361</v>
      </c>
      <c s="18" r="E2066">
        <f>HOUR(C2066)</f>
        <v>5</v>
      </c>
      <c t="str" s="18" r="F2066">
        <f>CONCATENATE("LMsched:",(H2066*1000))</f>
        <v>LMsched:32000</v>
      </c>
      <c s="11" r="G2066">
        <v>32</v>
      </c>
      <c s="6" r="H2066">
        <v>32</v>
      </c>
      <c s="25" r="I2066">
        <v>0</v>
      </c>
      <c t="str" s="18" r="J2066">
        <f>CONCATENATE("LMbid:",(G2066*1000))</f>
        <v>LMbid:32000</v>
      </c>
      <c t="str" s="18" r="K2066">
        <f>CONCATENATE("LMUnscheduled:",(I2066*1000))</f>
        <v>LMUnscheduled:0</v>
      </c>
      <c t="str" s="18" r="L2066">
        <f>CONCATENATE("LMPlanned:",(N2066*1000))</f>
        <v>LMPlanned:0</v>
      </c>
      <c t="str" s="18" r="M2066">
        <f>CONCATENATE("LMSettled:",(P2066*1000))</f>
        <v>LMSettled:32000</v>
      </c>
      <c s="25" r="N2066">
        <v>0</v>
      </c>
      <c s="24" r="O2066"/>
      <c s="6" r="P2066">
        <v>32</v>
      </c>
      <c s="10" r="Q2066">
        <v>-1</v>
      </c>
      <c s="28" r="R2066">
        <v>-30.03</v>
      </c>
      <c s="28" r="S2066">
        <v>614.76</v>
      </c>
      <c s="10" r="T2066"/>
      <c s="20" r="U2066">
        <f>X2066*32</f>
        <v>648</v>
      </c>
      <c s="29" r="V2066">
        <f>IF((U2066=0),0,(S2066/U2066))</f>
        <v>0.948703703703704</v>
      </c>
      <c s="28" r="X2066">
        <f>(AA2066+AB2066)*AC2066</f>
        <v>20.25</v>
      </c>
      <c s="10" r="Y2066"/>
      <c s="22" r="AA2066">
        <v>18.63</v>
      </c>
      <c s="22" r="AB2066">
        <v>1.62</v>
      </c>
      <c s="22" r="AC2066">
        <v>1</v>
      </c>
      <c s="22" r="AD2066">
        <v>0.95</v>
      </c>
    </row>
    <row customHeight="1" r="2067" ht="12.0">
      <c s="13" r="A2067">
        <v>41361.0416666667</v>
      </c>
      <c s="16" r="B2067">
        <v>41361.0416666667</v>
      </c>
      <c s="13" r="C2067">
        <f>A2067+TIME(5,0,0)</f>
        <v>41361.25</v>
      </c>
      <c s="17" r="D2067">
        <f>DATE(YEAR(C2067),MONTH(C2067),DAY(C2067))</f>
        <v>41361</v>
      </c>
      <c s="18" r="E2067">
        <f>HOUR(C2067)</f>
        <v>6</v>
      </c>
      <c t="str" s="18" r="F2067">
        <f>CONCATENATE("LMsched:",(H2067*1000))</f>
        <v>LMsched:32000</v>
      </c>
      <c s="11" r="G2067">
        <v>32</v>
      </c>
      <c s="6" r="H2067">
        <v>32</v>
      </c>
      <c s="25" r="I2067">
        <v>0</v>
      </c>
      <c t="str" s="18" r="J2067">
        <f>CONCATENATE("LMbid:",(G2067*1000))</f>
        <v>LMbid:32000</v>
      </c>
      <c t="str" s="18" r="K2067">
        <f>CONCATENATE("LMUnscheduled:",(I2067*1000))</f>
        <v>LMUnscheduled:0</v>
      </c>
      <c t="str" s="18" r="L2067">
        <f>CONCATENATE("LMPlanned:",(N2067*1000))</f>
        <v>LMPlanned:0</v>
      </c>
      <c t="str" s="18" r="M2067">
        <f>CONCATENATE("LMSettled:",(P2067*1000))</f>
        <v>LMSettled:32000</v>
      </c>
      <c s="25" r="N2067">
        <v>0</v>
      </c>
      <c s="24" r="O2067"/>
      <c s="6" r="P2067">
        <v>32</v>
      </c>
      <c s="10" r="Q2067">
        <v>0</v>
      </c>
      <c s="28" r="R2067">
        <v>0</v>
      </c>
      <c s="28" r="S2067">
        <v>845.36</v>
      </c>
      <c s="10" r="T2067"/>
      <c s="20" r="U2067">
        <f>X2067*32</f>
        <v>872</v>
      </c>
      <c s="29" r="V2067">
        <f>IF((U2067=0),0,(S2067/U2067))</f>
        <v>0.969449541284404</v>
      </c>
      <c s="28" r="X2067">
        <f>(AA2067+AB2067)*AC2067</f>
        <v>27.25</v>
      </c>
      <c s="10" r="Y2067"/>
      <c s="22" r="AA2067">
        <v>25.03</v>
      </c>
      <c s="22" r="AB2067">
        <v>2.22</v>
      </c>
      <c s="22" r="AC2067">
        <v>1</v>
      </c>
      <c s="22" r="AD2067">
        <v>0.97</v>
      </c>
    </row>
    <row customHeight="1" r="2068" ht="12.0">
      <c s="13" r="A2068">
        <v>41361.0833333333</v>
      </c>
      <c s="16" r="B2068">
        <v>41361.0833333333</v>
      </c>
      <c s="13" r="C2068">
        <f>A2068+TIME(5,0,0)</f>
        <v>41361.2916666667</v>
      </c>
      <c s="17" r="D2068">
        <f>DATE(YEAR(C2068),MONTH(C2068),DAY(C2068))</f>
        <v>41361</v>
      </c>
      <c s="18" r="E2068">
        <f>HOUR(C2068)</f>
        <v>7</v>
      </c>
      <c t="str" s="18" r="F2068">
        <f>CONCATENATE("LMsched:",(H2068*1000))</f>
        <v>LMsched:32000</v>
      </c>
      <c s="11" r="G2068">
        <v>32</v>
      </c>
      <c s="6" r="H2068">
        <v>32</v>
      </c>
      <c s="25" r="I2068">
        <v>0</v>
      </c>
      <c t="str" s="18" r="J2068">
        <f>CONCATENATE("LMbid:",(G2068*1000))</f>
        <v>LMbid:32000</v>
      </c>
      <c t="str" s="18" r="K2068">
        <f>CONCATENATE("LMUnscheduled:",(I2068*1000))</f>
        <v>LMUnscheduled:0</v>
      </c>
      <c t="str" s="18" r="L2068">
        <f>CONCATENATE("LMPlanned:",(N2068*1000))</f>
        <v>LMPlanned:0</v>
      </c>
      <c t="str" s="18" r="M2068">
        <f>CONCATENATE("LMSettled:",(P2068*1000))</f>
        <v>LMSettled:32000</v>
      </c>
      <c s="25" r="N2068">
        <v>0</v>
      </c>
      <c s="24" r="O2068"/>
      <c s="6" r="P2068">
        <v>32</v>
      </c>
      <c s="10" r="Q2068">
        <v>-2</v>
      </c>
      <c s="28" r="R2068">
        <v>-56.84</v>
      </c>
      <c s="28" r="S2068">
        <v>839.04</v>
      </c>
      <c s="10" r="T2068"/>
      <c s="20" r="U2068">
        <f>X2068*32</f>
        <v>875.52</v>
      </c>
      <c s="29" r="V2068">
        <f>IF((U2068=0),0,(S2068/U2068))</f>
        <v>0.958333333333333</v>
      </c>
      <c s="28" r="X2068">
        <f>(AA2068+AB2068)*AC2068</f>
        <v>27.36</v>
      </c>
      <c s="10" r="Y2068"/>
      <c s="22" r="AA2068">
        <v>26.06</v>
      </c>
      <c s="22" r="AB2068">
        <v>1.3</v>
      </c>
      <c s="22" r="AC2068">
        <v>1</v>
      </c>
      <c s="22" r="AD2068">
        <v>0.96</v>
      </c>
    </row>
    <row customHeight="1" r="2069" ht="12.0">
      <c s="13" r="A2069">
        <v>41361.125</v>
      </c>
      <c s="16" r="B2069">
        <v>41361.125</v>
      </c>
      <c s="13" r="C2069">
        <f>A2069+TIME(5,0,0)</f>
        <v>41361.3333333333</v>
      </c>
      <c s="17" r="D2069">
        <f>DATE(YEAR(C2069),MONTH(C2069),DAY(C2069))</f>
        <v>41361</v>
      </c>
      <c s="18" r="E2069">
        <f>HOUR(C2069)</f>
        <v>8</v>
      </c>
      <c t="str" s="18" r="F2069">
        <f>CONCATENATE("LMsched:",(H2069*1000))</f>
        <v>LMsched:32000</v>
      </c>
      <c s="11" r="G2069">
        <v>32</v>
      </c>
      <c s="6" r="H2069">
        <v>32</v>
      </c>
      <c s="25" r="I2069">
        <v>0</v>
      </c>
      <c t="str" s="18" r="J2069">
        <f>CONCATENATE("LMbid:",(G2069*1000))</f>
        <v>LMbid:32000</v>
      </c>
      <c t="str" s="18" r="K2069">
        <f>CONCATENATE("LMUnscheduled:",(I2069*1000))</f>
        <v>LMUnscheduled:0</v>
      </c>
      <c t="str" s="18" r="L2069">
        <f>CONCATENATE("LMPlanned:",(N2069*1000))</f>
        <v>LMPlanned:0</v>
      </c>
      <c t="str" s="18" r="M2069">
        <f>CONCATENATE("LMSettled:",(P2069*1000))</f>
        <v>LMSettled:32000</v>
      </c>
      <c s="25" r="N2069">
        <v>0</v>
      </c>
      <c s="24" r="O2069"/>
      <c s="6" r="P2069">
        <v>32</v>
      </c>
      <c s="10" r="Q2069">
        <v>-1</v>
      </c>
      <c s="28" r="R2069">
        <v>-28.3</v>
      </c>
      <c s="28" r="S2069">
        <v>212.58</v>
      </c>
      <c s="10" r="T2069"/>
      <c s="20" r="U2069">
        <f>X2069*32</f>
        <v>217.6</v>
      </c>
      <c s="29" r="V2069">
        <f>IF((U2069=0),0,(S2069/U2069))</f>
        <v>0.976930147058824</v>
      </c>
      <c s="28" r="X2069">
        <f>(AA2069+AB2069)*AC2069</f>
        <v>6.8</v>
      </c>
      <c s="10" r="Y2069"/>
      <c s="22" r="AA2069">
        <v>5.21</v>
      </c>
      <c s="22" r="AB2069">
        <v>1.59</v>
      </c>
      <c s="22" r="AC2069">
        <v>1</v>
      </c>
      <c s="22" r="AD2069">
        <v>0.98</v>
      </c>
    </row>
    <row customHeight="1" r="2070" ht="12.0">
      <c s="13" r="A2070">
        <v>41361.1666666667</v>
      </c>
      <c s="16" r="B2070">
        <v>41361.1666666667</v>
      </c>
      <c s="13" r="C2070">
        <f>A2070+TIME(5,0,0)</f>
        <v>41361.375</v>
      </c>
      <c s="17" r="D2070">
        <f>DATE(YEAR(C2070),MONTH(C2070),DAY(C2070))</f>
        <v>41361</v>
      </c>
      <c s="18" r="E2070">
        <f>HOUR(C2070)</f>
        <v>9</v>
      </c>
      <c t="str" s="18" r="F2070">
        <f>CONCATENATE("LMsched:",(H2070*1000))</f>
        <v>LMsched:32000</v>
      </c>
      <c s="11" r="G2070">
        <v>32</v>
      </c>
      <c s="6" r="H2070">
        <v>32</v>
      </c>
      <c s="25" r="I2070">
        <v>0</v>
      </c>
      <c t="str" s="18" r="J2070">
        <f>CONCATENATE("LMbid:",(G2070*1000))</f>
        <v>LMbid:32000</v>
      </c>
      <c t="str" s="18" r="K2070">
        <f>CONCATENATE("LMUnscheduled:",(I2070*1000))</f>
        <v>LMUnscheduled:0</v>
      </c>
      <c t="str" s="18" r="L2070">
        <f>CONCATENATE("LMPlanned:",(N2070*1000))</f>
        <v>LMPlanned:0</v>
      </c>
      <c t="str" s="18" r="M2070">
        <f>CONCATENATE("LMSettled:",(P2070*1000))</f>
        <v>LMSettled:32000</v>
      </c>
      <c s="25" r="N2070">
        <v>0</v>
      </c>
      <c s="24" r="O2070"/>
      <c s="6" r="P2070">
        <v>32</v>
      </c>
      <c s="10" r="Q2070">
        <v>-1</v>
      </c>
      <c s="28" r="R2070">
        <v>-28.93</v>
      </c>
      <c s="28" r="S2070">
        <v>172.56</v>
      </c>
      <c s="10" r="T2070"/>
      <c s="20" r="U2070">
        <f>X2070*32</f>
        <v>178.56</v>
      </c>
      <c s="29" r="V2070">
        <f>IF((U2070=0),0,(S2070/U2070))</f>
        <v>0.966397849462366</v>
      </c>
      <c s="28" r="X2070">
        <f>(AA2070+AB2070)*AC2070</f>
        <v>5.58</v>
      </c>
      <c s="10" r="Y2070"/>
      <c s="22" r="AA2070">
        <v>4.38</v>
      </c>
      <c s="22" r="AB2070">
        <v>1.2</v>
      </c>
      <c s="22" r="AC2070">
        <v>1</v>
      </c>
      <c s="22" r="AD2070">
        <v>0.97</v>
      </c>
    </row>
    <row customHeight="1" r="2071" ht="12.0">
      <c s="13" r="A2071">
        <v>41361.2083333333</v>
      </c>
      <c s="16" r="B2071">
        <v>41361.2083333333</v>
      </c>
      <c s="13" r="C2071">
        <f>A2071+TIME(5,0,0)</f>
        <v>41361.4166666667</v>
      </c>
      <c s="17" r="D2071">
        <f>DATE(YEAR(C2071),MONTH(C2071),DAY(C2071))</f>
        <v>41361</v>
      </c>
      <c s="18" r="E2071">
        <f>HOUR(C2071)</f>
        <v>10</v>
      </c>
      <c t="str" s="18" r="F2071">
        <f>CONCATENATE("LMsched:",(H2071*1000))</f>
        <v>LMsched:32000</v>
      </c>
      <c s="11" r="G2071">
        <v>32</v>
      </c>
      <c s="6" r="H2071">
        <v>32</v>
      </c>
      <c s="25" r="I2071">
        <v>0</v>
      </c>
      <c t="str" s="18" r="J2071">
        <f>CONCATENATE("LMbid:",(G2071*1000))</f>
        <v>LMbid:32000</v>
      </c>
      <c t="str" s="18" r="K2071">
        <f>CONCATENATE("LMUnscheduled:",(I2071*1000))</f>
        <v>LMUnscheduled:0</v>
      </c>
      <c t="str" s="18" r="L2071">
        <f>CONCATENATE("LMPlanned:",(N2071*1000))</f>
        <v>LMPlanned:0</v>
      </c>
      <c t="str" s="18" r="M2071">
        <f>CONCATENATE("LMSettled:",(P2071*1000))</f>
        <v>LMSettled:32000</v>
      </c>
      <c s="25" r="N2071">
        <v>0</v>
      </c>
      <c s="24" r="O2071"/>
      <c s="6" r="P2071">
        <v>32</v>
      </c>
      <c s="10" r="Q2071">
        <v>-1</v>
      </c>
      <c s="28" r="R2071">
        <v>-31.15</v>
      </c>
      <c s="28" r="S2071">
        <v>188.18</v>
      </c>
      <c s="10" r="T2071"/>
      <c s="20" r="U2071">
        <f>X2071*32</f>
        <v>196.8</v>
      </c>
      <c s="29" r="V2071">
        <f>IF((U2071=0),0,(S2071/U2071))</f>
        <v>0.95619918699187</v>
      </c>
      <c s="28" r="X2071">
        <f>(AA2071+AB2071)*AC2071</f>
        <v>6.15</v>
      </c>
      <c s="10" r="Y2071"/>
      <c s="22" r="AA2071">
        <v>6.15</v>
      </c>
      <c s="22" r="AB2071">
        <v>0</v>
      </c>
      <c s="22" r="AC2071">
        <v>1</v>
      </c>
      <c s="22" r="AD2071">
        <v>0.96</v>
      </c>
    </row>
    <row customHeight="1" r="2072" ht="12.0">
      <c s="13" r="A2072">
        <v>41361.25</v>
      </c>
      <c s="16" r="B2072">
        <v>41361.25</v>
      </c>
      <c s="13" r="C2072">
        <f>A2072+TIME(5,0,0)</f>
        <v>41361.4583333333</v>
      </c>
      <c s="17" r="D2072">
        <f>DATE(YEAR(C2072),MONTH(C2072),DAY(C2072))</f>
        <v>41361</v>
      </c>
      <c s="18" r="E2072">
        <f>HOUR(C2072)</f>
        <v>11</v>
      </c>
      <c t="str" s="18" r="F2072">
        <f>CONCATENATE("LMsched:",(H2072*1000))</f>
        <v>LMsched:32000</v>
      </c>
      <c s="11" r="G2072">
        <v>32</v>
      </c>
      <c s="6" r="H2072">
        <v>32</v>
      </c>
      <c s="25" r="I2072">
        <v>0</v>
      </c>
      <c t="str" s="18" r="J2072">
        <f>CONCATENATE("LMbid:",(G2072*1000))</f>
        <v>LMbid:32000</v>
      </c>
      <c t="str" s="18" r="K2072">
        <f>CONCATENATE("LMUnscheduled:",(I2072*1000))</f>
        <v>LMUnscheduled:0</v>
      </c>
      <c t="str" s="18" r="L2072">
        <f>CONCATENATE("LMPlanned:",(N2072*1000))</f>
        <v>LMPlanned:0</v>
      </c>
      <c t="str" s="18" r="M2072">
        <f>CONCATENATE("LMSettled:",(P2072*1000))</f>
        <v>LMSettled:32000</v>
      </c>
      <c s="25" r="N2072">
        <v>0</v>
      </c>
      <c s="24" r="O2072"/>
      <c s="6" r="P2072">
        <v>32</v>
      </c>
      <c s="10" r="Q2072">
        <v>-3</v>
      </c>
      <c s="28" r="R2072">
        <v>-96.33</v>
      </c>
      <c s="28" r="S2072">
        <v>297.24</v>
      </c>
      <c s="10" r="T2072"/>
      <c s="20" r="U2072">
        <f>X2072*32</f>
        <v>379.2</v>
      </c>
      <c s="29" r="V2072">
        <f>IF((U2072=0),0,(S2072/U2072))</f>
        <v>0.783860759493671</v>
      </c>
      <c s="28" r="X2072">
        <f>(AA2072+AB2072)*AC2072</f>
        <v>11.85</v>
      </c>
      <c s="10" r="Y2072"/>
      <c s="22" r="AA2072">
        <v>11.75</v>
      </c>
      <c s="22" r="AB2072">
        <v>0.1</v>
      </c>
      <c s="22" r="AC2072">
        <v>1</v>
      </c>
      <c s="22" r="AD2072">
        <v>0.78</v>
      </c>
    </row>
    <row customHeight="1" r="2073" ht="12.0">
      <c s="13" r="A2073">
        <v>41361.2916666667</v>
      </c>
      <c s="16" r="B2073">
        <v>41361.2916666667</v>
      </c>
      <c s="13" r="C2073">
        <f>A2073+TIME(5,0,0)</f>
        <v>41361.5</v>
      </c>
      <c s="17" r="D2073">
        <f>DATE(YEAR(C2073),MONTH(C2073),DAY(C2073))</f>
        <v>41361</v>
      </c>
      <c s="18" r="E2073">
        <f>HOUR(C2073)</f>
        <v>12</v>
      </c>
      <c t="str" s="18" r="F2073">
        <f>CONCATENATE("LMsched:",(H2073*1000))</f>
        <v>LMsched:32000</v>
      </c>
      <c s="11" r="G2073">
        <v>32</v>
      </c>
      <c s="6" r="H2073">
        <v>32</v>
      </c>
      <c s="25" r="I2073">
        <v>0</v>
      </c>
      <c t="str" s="18" r="J2073">
        <f>CONCATENATE("LMbid:",(G2073*1000))</f>
        <v>LMbid:32000</v>
      </c>
      <c t="str" s="18" r="K2073">
        <f>CONCATENATE("LMUnscheduled:",(I2073*1000))</f>
        <v>LMUnscheduled:0</v>
      </c>
      <c t="str" s="18" r="L2073">
        <f>CONCATENATE("LMPlanned:",(N2073*1000))</f>
        <v>LMPlanned:0</v>
      </c>
      <c t="str" s="18" r="M2073">
        <f>CONCATENATE("LMSettled:",(P2073*1000))</f>
        <v>LMSettled:32000</v>
      </c>
      <c s="25" r="N2073">
        <v>0</v>
      </c>
      <c s="24" r="O2073"/>
      <c s="6" r="P2073">
        <v>32</v>
      </c>
      <c s="10" r="Q2073">
        <v>-1</v>
      </c>
      <c s="28" r="R2073">
        <v>-37.19</v>
      </c>
      <c s="28" r="S2073">
        <v>1288.28</v>
      </c>
      <c s="10" r="T2073"/>
      <c s="20" r="U2073">
        <f>X2073*32</f>
        <v>1388.16</v>
      </c>
      <c s="29" r="V2073">
        <f>IF((U2073=0),0,(S2073/U2073))</f>
        <v>0.928048639926233</v>
      </c>
      <c s="28" r="X2073">
        <f>(AA2073+AB2073)*AC2073</f>
        <v>43.38</v>
      </c>
      <c s="10" r="Y2073"/>
      <c s="22" r="AA2073">
        <v>40.61</v>
      </c>
      <c s="22" r="AB2073">
        <v>2.77</v>
      </c>
      <c s="22" r="AC2073">
        <v>1</v>
      </c>
      <c s="22" r="AD2073">
        <v>0.93</v>
      </c>
    </row>
    <row customHeight="1" r="2074" ht="12.0">
      <c s="13" r="A2074">
        <v>41361.3333333333</v>
      </c>
      <c s="16" r="B2074">
        <v>41361.3333333333</v>
      </c>
      <c s="13" r="C2074">
        <f>A2074+TIME(5,0,0)</f>
        <v>41361.5416666667</v>
      </c>
      <c s="17" r="D2074">
        <f>DATE(YEAR(C2074),MONTH(C2074),DAY(C2074))</f>
        <v>41361</v>
      </c>
      <c s="18" r="E2074">
        <f>HOUR(C2074)</f>
        <v>13</v>
      </c>
      <c t="str" s="18" r="F2074">
        <f>CONCATENATE("LMsched:",(H2074*1000))</f>
        <v>LMsched:32000</v>
      </c>
      <c s="11" r="G2074">
        <v>32</v>
      </c>
      <c s="6" r="H2074">
        <v>32</v>
      </c>
      <c s="25" r="I2074">
        <v>0</v>
      </c>
      <c t="str" s="18" r="J2074">
        <f>CONCATENATE("LMbid:",(G2074*1000))</f>
        <v>LMbid:32000</v>
      </c>
      <c t="str" s="18" r="K2074">
        <f>CONCATENATE("LMUnscheduled:",(I2074*1000))</f>
        <v>LMUnscheduled:0</v>
      </c>
      <c t="str" s="18" r="L2074">
        <f>CONCATENATE("LMPlanned:",(N2074*1000))</f>
        <v>LMPlanned:0</v>
      </c>
      <c t="str" s="18" r="M2074">
        <f>CONCATENATE("LMSettled:",(P2074*1000))</f>
        <v>LMSettled:32000</v>
      </c>
      <c s="25" r="N2074">
        <v>0</v>
      </c>
      <c s="24" r="O2074"/>
      <c s="6" r="P2074">
        <v>32</v>
      </c>
      <c s="10" r="Q2074">
        <v>0</v>
      </c>
      <c s="28" r="R2074">
        <v>0</v>
      </c>
      <c s="28" r="S2074">
        <v>403.91</v>
      </c>
      <c s="10" r="T2074"/>
      <c s="20" r="U2074">
        <f>X2074*32</f>
        <v>416</v>
      </c>
      <c s="29" r="V2074">
        <f>IF((U2074=0),0,(S2074/U2074))</f>
        <v>0.9709375</v>
      </c>
      <c s="28" r="X2074">
        <f>(AA2074+AB2074)*AC2074</f>
        <v>13</v>
      </c>
      <c s="10" r="Y2074"/>
      <c s="22" r="AA2074">
        <v>13</v>
      </c>
      <c s="22" r="AB2074">
        <v>0</v>
      </c>
      <c s="22" r="AC2074">
        <v>1</v>
      </c>
      <c s="22" r="AD2074">
        <v>0.97</v>
      </c>
    </row>
    <row customHeight="1" r="2075" ht="12.0">
      <c s="13" r="A2075">
        <v>41361.375</v>
      </c>
      <c s="16" r="B2075">
        <v>41361.375</v>
      </c>
      <c s="13" r="C2075">
        <f>A2075+TIME(5,0,0)</f>
        <v>41361.5833333333</v>
      </c>
      <c s="17" r="D2075">
        <f>DATE(YEAR(C2075),MONTH(C2075),DAY(C2075))</f>
        <v>41361</v>
      </c>
      <c s="18" r="E2075">
        <f>HOUR(C2075)</f>
        <v>14</v>
      </c>
      <c t="str" s="18" r="F2075">
        <f>CONCATENATE("LMsched:",(H2075*1000))</f>
        <v>LMsched:32000</v>
      </c>
      <c s="11" r="G2075">
        <v>32</v>
      </c>
      <c s="6" r="H2075">
        <v>32</v>
      </c>
      <c s="25" r="I2075">
        <v>0</v>
      </c>
      <c t="str" s="18" r="J2075">
        <f>CONCATENATE("LMbid:",(G2075*1000))</f>
        <v>LMbid:32000</v>
      </c>
      <c t="str" s="18" r="K2075">
        <f>CONCATENATE("LMUnscheduled:",(I2075*1000))</f>
        <v>LMUnscheduled:0</v>
      </c>
      <c t="str" s="18" r="L2075">
        <f>CONCATENATE("LMPlanned:",(N2075*1000))</f>
        <v>LMPlanned:0</v>
      </c>
      <c t="str" s="18" r="M2075">
        <f>CONCATENATE("LMSettled:",(P2075*1000))</f>
        <v>LMSettled:32000</v>
      </c>
      <c s="25" r="N2075">
        <v>0</v>
      </c>
      <c s="24" r="O2075"/>
      <c s="6" r="P2075">
        <v>32</v>
      </c>
      <c s="10" r="Q2075">
        <v>-1</v>
      </c>
      <c s="28" r="R2075">
        <v>-36.15</v>
      </c>
      <c s="28" r="S2075">
        <v>262.98</v>
      </c>
      <c s="10" r="T2075"/>
      <c s="20" r="U2075">
        <f>X2075*32</f>
        <v>275.52</v>
      </c>
      <c s="29" r="V2075">
        <f>IF((U2075=0),0,(S2075/U2075))</f>
        <v>0.95448606271777</v>
      </c>
      <c s="28" r="X2075">
        <f>(AA2075+AB2075)*AC2075</f>
        <v>8.61</v>
      </c>
      <c s="10" r="Y2075"/>
      <c s="22" r="AA2075">
        <v>6.1</v>
      </c>
      <c s="22" r="AB2075">
        <v>2.51</v>
      </c>
      <c s="22" r="AC2075">
        <v>1</v>
      </c>
      <c s="22" r="AD2075">
        <v>0.95</v>
      </c>
    </row>
    <row customHeight="1" r="2076" ht="12.0">
      <c s="13" r="A2076">
        <v>41361.4166666667</v>
      </c>
      <c s="16" r="B2076">
        <v>41361.4166666667</v>
      </c>
      <c s="13" r="C2076">
        <f>A2076+TIME(5,0,0)</f>
        <v>41361.625</v>
      </c>
      <c s="17" r="D2076">
        <f>DATE(YEAR(C2076),MONTH(C2076),DAY(C2076))</f>
        <v>41361</v>
      </c>
      <c s="18" r="E2076">
        <f>HOUR(C2076)</f>
        <v>15</v>
      </c>
      <c t="str" s="18" r="F2076">
        <f>CONCATENATE("LMsched:",(H2076*1000))</f>
        <v>LMsched:32000</v>
      </c>
      <c s="11" r="G2076">
        <v>32</v>
      </c>
      <c s="6" r="H2076">
        <v>32</v>
      </c>
      <c s="25" r="I2076">
        <v>0</v>
      </c>
      <c t="str" s="18" r="J2076">
        <f>CONCATENATE("LMbid:",(G2076*1000))</f>
        <v>LMbid:32000</v>
      </c>
      <c t="str" s="18" r="K2076">
        <f>CONCATENATE("LMUnscheduled:",(I2076*1000))</f>
        <v>LMUnscheduled:0</v>
      </c>
      <c t="str" s="18" r="L2076">
        <f>CONCATENATE("LMPlanned:",(N2076*1000))</f>
        <v>LMPlanned:0</v>
      </c>
      <c t="str" s="18" r="M2076">
        <f>CONCATENATE("LMSettled:",(P2076*1000))</f>
        <v>LMSettled:32000</v>
      </c>
      <c s="25" r="N2076">
        <v>0</v>
      </c>
      <c s="24" r="O2076"/>
      <c s="6" r="P2076">
        <v>32</v>
      </c>
      <c s="10" r="Q2076">
        <v>-1</v>
      </c>
      <c s="28" r="R2076">
        <v>-42.25</v>
      </c>
      <c s="28" r="S2076">
        <v>108.39</v>
      </c>
      <c s="10" r="T2076"/>
      <c s="20" r="U2076">
        <f>X2076*32</f>
        <v>113.28</v>
      </c>
      <c s="29" r="V2076">
        <f>IF((U2076=0),0,(S2076/U2076))</f>
        <v>0.956832627118644</v>
      </c>
      <c s="28" r="X2076">
        <f>(AA2076+AB2076)*AC2076</f>
        <v>3.54</v>
      </c>
      <c s="10" r="Y2076"/>
      <c s="22" r="AA2076">
        <v>1.49</v>
      </c>
      <c s="22" r="AB2076">
        <v>2.05</v>
      </c>
      <c s="22" r="AC2076">
        <v>1</v>
      </c>
      <c s="22" r="AD2076">
        <v>0.96</v>
      </c>
    </row>
    <row customHeight="1" r="2077" ht="12.0">
      <c s="13" r="A2077">
        <v>41361.4583333333</v>
      </c>
      <c s="16" r="B2077">
        <v>41361.4583333333</v>
      </c>
      <c s="13" r="C2077">
        <f>A2077+TIME(5,0,0)</f>
        <v>41361.6666666667</v>
      </c>
      <c s="17" r="D2077">
        <f>DATE(YEAR(C2077),MONTH(C2077),DAY(C2077))</f>
        <v>41361</v>
      </c>
      <c s="18" r="E2077">
        <f>HOUR(C2077)</f>
        <v>16</v>
      </c>
      <c t="str" s="18" r="F2077">
        <f>CONCATENATE("LMsched:",(H2077*1000))</f>
        <v>LMsched:32000</v>
      </c>
      <c s="11" r="G2077">
        <v>32</v>
      </c>
      <c s="6" r="H2077">
        <v>32</v>
      </c>
      <c s="25" r="I2077">
        <v>0</v>
      </c>
      <c t="str" s="18" r="J2077">
        <f>CONCATENATE("LMbid:",(G2077*1000))</f>
        <v>LMbid:32000</v>
      </c>
      <c t="str" s="18" r="K2077">
        <f>CONCATENATE("LMUnscheduled:",(I2077*1000))</f>
        <v>LMUnscheduled:0</v>
      </c>
      <c t="str" s="18" r="L2077">
        <f>CONCATENATE("LMPlanned:",(N2077*1000))</f>
        <v>LMPlanned:0</v>
      </c>
      <c t="str" s="18" r="M2077">
        <f>CONCATENATE("LMSettled:",(P2077*1000))</f>
        <v>LMSettled:32000</v>
      </c>
      <c s="25" r="N2077">
        <v>0</v>
      </c>
      <c s="24" r="O2077"/>
      <c s="6" r="P2077">
        <v>32</v>
      </c>
      <c s="10" r="Q2077">
        <v>-1</v>
      </c>
      <c s="28" r="R2077">
        <v>-39.98</v>
      </c>
      <c s="28" r="S2077">
        <v>391.67</v>
      </c>
      <c s="10" r="T2077"/>
      <c s="20" r="U2077">
        <f>X2077*32</f>
        <v>403.2</v>
      </c>
      <c s="29" r="V2077">
        <f>IF((U2077=0),0,(S2077/U2077))</f>
        <v>0.97140376984127</v>
      </c>
      <c s="28" r="X2077">
        <f>(AA2077+AB2077)*AC2077</f>
        <v>12.6</v>
      </c>
      <c s="10" r="Y2077"/>
      <c s="22" r="AA2077">
        <v>10.37</v>
      </c>
      <c s="22" r="AB2077">
        <v>2.23</v>
      </c>
      <c s="22" r="AC2077">
        <v>1</v>
      </c>
      <c s="22" r="AD2077">
        <v>0.97</v>
      </c>
    </row>
    <row customHeight="1" r="2078" ht="12.0">
      <c s="13" r="A2078">
        <v>41361.5</v>
      </c>
      <c s="16" r="B2078">
        <v>41361.5</v>
      </c>
      <c s="13" r="C2078">
        <f>A2078+TIME(5,0,0)</f>
        <v>41361.7083333333</v>
      </c>
      <c s="17" r="D2078">
        <f>DATE(YEAR(C2078),MONTH(C2078),DAY(C2078))</f>
        <v>41361</v>
      </c>
      <c s="18" r="E2078">
        <f>HOUR(C2078)</f>
        <v>17</v>
      </c>
      <c t="str" s="18" r="F2078">
        <f>CONCATENATE("LMsched:",(H2078*1000))</f>
        <v>LMsched:32000</v>
      </c>
      <c s="11" r="G2078">
        <v>32</v>
      </c>
      <c s="6" r="H2078">
        <v>32</v>
      </c>
      <c s="25" r="I2078">
        <v>0</v>
      </c>
      <c t="str" s="18" r="J2078">
        <f>CONCATENATE("LMbid:",(G2078*1000))</f>
        <v>LMbid:32000</v>
      </c>
      <c t="str" s="18" r="K2078">
        <f>CONCATENATE("LMUnscheduled:",(I2078*1000))</f>
        <v>LMUnscheduled:0</v>
      </c>
      <c t="str" s="18" r="L2078">
        <f>CONCATENATE("LMPlanned:",(N2078*1000))</f>
        <v>LMPlanned:0</v>
      </c>
      <c t="str" s="18" r="M2078">
        <f>CONCATENATE("LMSettled:",(P2078*1000))</f>
        <v>LMSettled:32000</v>
      </c>
      <c s="25" r="N2078">
        <v>0</v>
      </c>
      <c s="24" r="O2078"/>
      <c s="6" r="P2078">
        <v>32</v>
      </c>
      <c s="10" r="Q2078">
        <v>-2</v>
      </c>
      <c s="28" r="R2078">
        <v>-99.18</v>
      </c>
      <c s="28" r="S2078">
        <v>1082</v>
      </c>
      <c s="10" r="T2078"/>
      <c s="20" r="U2078">
        <f>X2078*32</f>
        <v>1131.52</v>
      </c>
      <c s="29" r="V2078">
        <f>IF((U2078=0),0,(S2078/U2078))</f>
        <v>0.956235859728507</v>
      </c>
      <c s="28" r="X2078">
        <f>(AA2078+AB2078)*AC2078</f>
        <v>35.36</v>
      </c>
      <c s="10" r="Y2078"/>
      <c s="22" r="AA2078">
        <v>32.88</v>
      </c>
      <c s="22" r="AB2078">
        <v>2.48</v>
      </c>
      <c s="22" r="AC2078">
        <v>1</v>
      </c>
      <c s="22" r="AD2078">
        <v>0.96</v>
      </c>
    </row>
    <row customHeight="1" r="2079" ht="12.0">
      <c s="13" r="A2079">
        <v>41361.5416666667</v>
      </c>
      <c s="16" r="B2079">
        <v>41361.5416666667</v>
      </c>
      <c s="13" r="C2079">
        <f>A2079+TIME(5,0,0)</f>
        <v>41361.75</v>
      </c>
      <c s="17" r="D2079">
        <f>DATE(YEAR(C2079),MONTH(C2079),DAY(C2079))</f>
        <v>41361</v>
      </c>
      <c s="18" r="E2079">
        <f>HOUR(C2079)</f>
        <v>18</v>
      </c>
      <c t="str" s="18" r="F2079">
        <f>CONCATENATE("LMsched:",(H2079*1000))</f>
        <v>LMsched:32000</v>
      </c>
      <c s="11" r="G2079">
        <v>32</v>
      </c>
      <c s="6" r="H2079">
        <v>32</v>
      </c>
      <c s="25" r="I2079">
        <v>0</v>
      </c>
      <c t="str" s="18" r="J2079">
        <f>CONCATENATE("LMbid:",(G2079*1000))</f>
        <v>LMbid:32000</v>
      </c>
      <c t="str" s="18" r="K2079">
        <f>CONCATENATE("LMUnscheduled:",(I2079*1000))</f>
        <v>LMUnscheduled:0</v>
      </c>
      <c t="str" s="18" r="L2079">
        <f>CONCATENATE("LMPlanned:",(N2079*1000))</f>
        <v>LMPlanned:0</v>
      </c>
      <c t="str" s="18" r="M2079">
        <f>CONCATENATE("LMSettled:",(P2079*1000))</f>
        <v>LMSettled:32000</v>
      </c>
      <c s="25" r="N2079">
        <v>0</v>
      </c>
      <c s="24" r="O2079"/>
      <c s="6" r="P2079">
        <v>32</v>
      </c>
      <c s="10" r="Q2079">
        <v>-1</v>
      </c>
      <c s="28" r="R2079">
        <v>-41.28</v>
      </c>
      <c s="28" r="S2079">
        <v>627.51</v>
      </c>
      <c s="10" r="T2079"/>
      <c s="20" r="U2079">
        <f>X2079*32</f>
        <v>657.92</v>
      </c>
      <c s="29" r="V2079">
        <f>IF((U2079=0),0,(S2079/U2079))</f>
        <v>0.953778574902724</v>
      </c>
      <c s="28" r="X2079">
        <f>(AA2079+AB2079)*AC2079</f>
        <v>20.56</v>
      </c>
      <c s="10" r="Y2079"/>
      <c s="22" r="AA2079">
        <v>17.4</v>
      </c>
      <c s="22" r="AB2079">
        <v>3.16</v>
      </c>
      <c s="22" r="AC2079">
        <v>1</v>
      </c>
      <c s="22" r="AD2079">
        <v>0.95</v>
      </c>
    </row>
    <row customHeight="1" r="2080" ht="12.0">
      <c s="13" r="A2080">
        <v>41361.5833333333</v>
      </c>
      <c s="16" r="B2080">
        <v>41361.5833333333</v>
      </c>
      <c s="13" r="C2080">
        <f>A2080+TIME(5,0,0)</f>
        <v>41361.7916666667</v>
      </c>
      <c s="17" r="D2080">
        <f>DATE(YEAR(C2080),MONTH(C2080),DAY(C2080))</f>
        <v>41361</v>
      </c>
      <c s="18" r="E2080">
        <f>HOUR(C2080)</f>
        <v>19</v>
      </c>
      <c t="str" s="18" r="F2080">
        <f>CONCATENATE("LMsched:",(H2080*1000))</f>
        <v>LMsched:32000</v>
      </c>
      <c s="11" r="G2080">
        <v>32</v>
      </c>
      <c s="6" r="H2080">
        <v>32</v>
      </c>
      <c s="25" r="I2080">
        <v>0</v>
      </c>
      <c t="str" s="18" r="J2080">
        <f>CONCATENATE("LMbid:",(G2080*1000))</f>
        <v>LMbid:32000</v>
      </c>
      <c t="str" s="18" r="K2080">
        <f>CONCATENATE("LMUnscheduled:",(I2080*1000))</f>
        <v>LMUnscheduled:0</v>
      </c>
      <c t="str" s="18" r="L2080">
        <f>CONCATENATE("LMPlanned:",(N2080*1000))</f>
        <v>LMPlanned:0</v>
      </c>
      <c t="str" s="18" r="M2080">
        <f>CONCATENATE("LMSettled:",(P2080*1000))</f>
        <v>LMSettled:32000</v>
      </c>
      <c s="25" r="N2080">
        <v>0</v>
      </c>
      <c s="24" r="O2080"/>
      <c s="6" r="P2080">
        <v>32</v>
      </c>
      <c s="10" r="Q2080">
        <v>-1</v>
      </c>
      <c s="28" r="R2080">
        <v>-31.45</v>
      </c>
      <c s="28" r="S2080">
        <v>766.29</v>
      </c>
      <c s="10" r="T2080"/>
      <c s="20" r="U2080">
        <f>X2080*32</f>
        <v>787.2</v>
      </c>
      <c s="29" r="V2080">
        <f>IF((U2080=0),0,(S2080/U2080))</f>
        <v>0.9734375</v>
      </c>
      <c s="28" r="X2080">
        <f>(AA2080+AB2080)*AC2080</f>
        <v>24.6</v>
      </c>
      <c s="10" r="Y2080"/>
      <c s="22" r="AA2080">
        <v>22.23</v>
      </c>
      <c s="22" r="AB2080">
        <v>2.37</v>
      </c>
      <c s="22" r="AC2080">
        <v>1</v>
      </c>
      <c s="22" r="AD2080">
        <v>0.97</v>
      </c>
    </row>
    <row customHeight="1" r="2081" ht="12.0">
      <c s="13" r="A2081">
        <v>41361.625</v>
      </c>
      <c s="16" r="B2081">
        <v>41361.625</v>
      </c>
      <c s="13" r="C2081">
        <f>A2081+TIME(5,0,0)</f>
        <v>41361.8333333333</v>
      </c>
      <c s="17" r="D2081">
        <f>DATE(YEAR(C2081),MONTH(C2081),DAY(C2081))</f>
        <v>41361</v>
      </c>
      <c s="18" r="E2081">
        <f>HOUR(C2081)</f>
        <v>20</v>
      </c>
      <c t="str" s="18" r="F2081">
        <f>CONCATENATE("LMsched:",(H2081*1000))</f>
        <v>LMsched:32000</v>
      </c>
      <c s="11" r="G2081">
        <v>32</v>
      </c>
      <c s="6" r="H2081">
        <v>32</v>
      </c>
      <c s="25" r="I2081">
        <v>0</v>
      </c>
      <c t="str" s="18" r="J2081">
        <f>CONCATENATE("LMbid:",(G2081*1000))</f>
        <v>LMbid:32000</v>
      </c>
      <c t="str" s="18" r="K2081">
        <f>CONCATENATE("LMUnscheduled:",(I2081*1000))</f>
        <v>LMUnscheduled:0</v>
      </c>
      <c t="str" s="18" r="L2081">
        <f>CONCATENATE("LMPlanned:",(N2081*1000))</f>
        <v>LMPlanned:0</v>
      </c>
      <c t="str" s="18" r="M2081">
        <f>CONCATENATE("LMSettled:",(P2081*1000))</f>
        <v>LMSettled:32000</v>
      </c>
      <c s="25" r="N2081">
        <v>0</v>
      </c>
      <c s="24" r="O2081"/>
      <c s="6" r="P2081">
        <v>32</v>
      </c>
      <c s="10" r="Q2081">
        <v>-1</v>
      </c>
      <c s="28" r="R2081">
        <v>-31.64</v>
      </c>
      <c s="28" r="S2081">
        <v>332.22</v>
      </c>
      <c s="10" r="T2081"/>
      <c s="20" r="U2081">
        <f>X2081*32</f>
        <v>341.44</v>
      </c>
      <c s="29" r="V2081">
        <f>IF((U2081=0),0,(S2081/U2081))</f>
        <v>0.97299671977507</v>
      </c>
      <c s="28" r="X2081">
        <f>(AA2081+AB2081)*AC2081</f>
        <v>10.67</v>
      </c>
      <c s="10" r="Y2081"/>
      <c s="22" r="AA2081">
        <v>8.98</v>
      </c>
      <c s="22" r="AB2081">
        <v>1.69</v>
      </c>
      <c s="22" r="AC2081">
        <v>1</v>
      </c>
      <c s="22" r="AD2081">
        <v>0.97</v>
      </c>
    </row>
    <row customHeight="1" r="2082" ht="12.0">
      <c s="13" r="A2082">
        <v>41361.6666666667</v>
      </c>
      <c s="16" r="B2082">
        <v>41361.6666666667</v>
      </c>
      <c s="13" r="C2082">
        <f>A2082+TIME(5,0,0)</f>
        <v>41361.875</v>
      </c>
      <c s="17" r="D2082">
        <f>DATE(YEAR(C2082),MONTH(C2082),DAY(C2082))</f>
        <v>41361</v>
      </c>
      <c s="18" r="E2082">
        <f>HOUR(C2082)</f>
        <v>21</v>
      </c>
      <c t="str" s="18" r="F2082">
        <f>CONCATENATE("LMsched:",(H2082*1000))</f>
        <v>LMsched:32000</v>
      </c>
      <c s="11" r="G2082">
        <v>32</v>
      </c>
      <c s="6" r="H2082">
        <v>32</v>
      </c>
      <c s="25" r="I2082">
        <v>0</v>
      </c>
      <c t="str" s="18" r="J2082">
        <f>CONCATENATE("LMbid:",(G2082*1000))</f>
        <v>LMbid:32000</v>
      </c>
      <c t="str" s="18" r="K2082">
        <f>CONCATENATE("LMUnscheduled:",(I2082*1000))</f>
        <v>LMUnscheduled:0</v>
      </c>
      <c t="str" s="18" r="L2082">
        <f>CONCATENATE("LMPlanned:",(N2082*1000))</f>
        <v>LMPlanned:0</v>
      </c>
      <c t="str" s="18" r="M2082">
        <f>CONCATENATE("LMSettled:",(P2082*1000))</f>
        <v>LMSettled:32000</v>
      </c>
      <c s="25" r="N2082">
        <v>0</v>
      </c>
      <c s="24" r="O2082"/>
      <c s="6" r="P2082">
        <v>32</v>
      </c>
      <c s="10" r="Q2082">
        <v>-1</v>
      </c>
      <c s="28" r="R2082">
        <v>-31.02</v>
      </c>
      <c s="28" r="S2082">
        <v>371.12</v>
      </c>
      <c s="10" r="T2082"/>
      <c s="20" r="U2082">
        <f>X2082*32</f>
        <v>379.2</v>
      </c>
      <c s="29" r="V2082">
        <f>IF((U2082=0),0,(S2082/U2082))</f>
        <v>0.978691983122363</v>
      </c>
      <c s="28" r="X2082">
        <f>(AA2082+AB2082)*AC2082</f>
        <v>11.85</v>
      </c>
      <c s="10" r="Y2082"/>
      <c s="22" r="AA2082">
        <v>11.75</v>
      </c>
      <c s="22" r="AB2082">
        <v>0.1</v>
      </c>
      <c s="22" r="AC2082">
        <v>1</v>
      </c>
      <c s="22" r="AD2082">
        <v>0.98</v>
      </c>
    </row>
    <row customHeight="1" r="2083" ht="12.0">
      <c s="13" r="A2083">
        <v>41361.7083333333</v>
      </c>
      <c s="16" r="B2083">
        <v>41361.7083333333</v>
      </c>
      <c s="13" r="C2083">
        <f>A2083+TIME(5,0,0)</f>
        <v>41361.9166666667</v>
      </c>
      <c s="17" r="D2083">
        <f>DATE(YEAR(C2083),MONTH(C2083),DAY(C2083))</f>
        <v>41361</v>
      </c>
      <c s="18" r="E2083">
        <f>HOUR(C2083)</f>
        <v>22</v>
      </c>
      <c t="str" s="18" r="F2083">
        <f>CONCATENATE("LMsched:",(H2083*1000))</f>
        <v>LMsched:32000</v>
      </c>
      <c s="11" r="G2083">
        <v>32</v>
      </c>
      <c s="6" r="H2083">
        <v>32</v>
      </c>
      <c s="25" r="I2083">
        <v>0</v>
      </c>
      <c t="str" s="18" r="J2083">
        <f>CONCATENATE("LMbid:",(G2083*1000))</f>
        <v>LMbid:32000</v>
      </c>
      <c t="str" s="18" r="K2083">
        <f>CONCATENATE("LMUnscheduled:",(I2083*1000))</f>
        <v>LMUnscheduled:0</v>
      </c>
      <c t="str" s="18" r="L2083">
        <f>CONCATENATE("LMPlanned:",(N2083*1000))</f>
        <v>LMPlanned:0</v>
      </c>
      <c t="str" s="18" r="M2083">
        <f>CONCATENATE("LMSettled:",(P2083*1000))</f>
        <v>LMSettled:32000</v>
      </c>
      <c s="25" r="N2083">
        <v>0</v>
      </c>
      <c s="24" r="O2083"/>
      <c s="6" r="P2083">
        <v>32</v>
      </c>
      <c s="10" r="Q2083">
        <v>-1</v>
      </c>
      <c s="28" r="R2083">
        <v>-30.37</v>
      </c>
      <c s="28" r="S2083">
        <v>784.73</v>
      </c>
      <c s="10" r="T2083"/>
      <c s="20" r="U2083">
        <f>X2083*32</f>
        <v>804.48</v>
      </c>
      <c s="29" r="V2083">
        <f>IF((U2083=0),0,(S2083/U2083))</f>
        <v>0.975449980111376</v>
      </c>
      <c s="28" r="X2083">
        <f>(AA2083+AB2083)*AC2083</f>
        <v>25.14</v>
      </c>
      <c s="10" r="Y2083"/>
      <c s="22" r="AA2083">
        <v>22.83</v>
      </c>
      <c s="22" r="AB2083">
        <v>2.31</v>
      </c>
      <c s="22" r="AC2083">
        <v>1</v>
      </c>
      <c s="22" r="AD2083">
        <v>0.98</v>
      </c>
    </row>
    <row customHeight="1" r="2084" ht="12.0">
      <c s="13" r="A2084">
        <v>41361.75</v>
      </c>
      <c s="16" r="B2084">
        <v>41361.75</v>
      </c>
      <c s="13" r="C2084">
        <f>A2084+TIME(5,0,0)</f>
        <v>41361.9583333333</v>
      </c>
      <c s="17" r="D2084">
        <f>DATE(YEAR(C2084),MONTH(C2084),DAY(C2084))</f>
        <v>41361</v>
      </c>
      <c s="18" r="E2084">
        <f>HOUR(C2084)</f>
        <v>23</v>
      </c>
      <c t="str" s="18" r="F2084">
        <f>CONCATENATE("LMsched:",(H2084*1000))</f>
        <v>LMsched:32000</v>
      </c>
      <c s="11" r="G2084">
        <v>32</v>
      </c>
      <c s="6" r="H2084">
        <v>32</v>
      </c>
      <c s="25" r="I2084">
        <v>0</v>
      </c>
      <c t="str" s="18" r="J2084">
        <f>CONCATENATE("LMbid:",(G2084*1000))</f>
        <v>LMbid:32000</v>
      </c>
      <c t="str" s="18" r="K2084">
        <f>CONCATENATE("LMUnscheduled:",(I2084*1000))</f>
        <v>LMUnscheduled:0</v>
      </c>
      <c t="str" s="18" r="L2084">
        <f>CONCATENATE("LMPlanned:",(N2084*1000))</f>
        <v>LMPlanned:0</v>
      </c>
      <c t="str" s="18" r="M2084">
        <f>CONCATENATE("LMSettled:",(P2084*1000))</f>
        <v>LMSettled:32000</v>
      </c>
      <c s="25" r="N2084">
        <v>0</v>
      </c>
      <c s="24" r="O2084"/>
      <c s="6" r="P2084">
        <v>32</v>
      </c>
      <c s="10" r="Q2084">
        <v>-2</v>
      </c>
      <c s="28" r="R2084">
        <v>-59.38</v>
      </c>
      <c s="28" r="S2084">
        <v>496.92</v>
      </c>
      <c s="10" r="T2084"/>
      <c s="20" r="U2084">
        <f>X2084*32</f>
        <v>521.92</v>
      </c>
      <c s="29" r="V2084">
        <f>IF((U2084=0),0,(S2084/U2084))</f>
        <v>0.952099938687922</v>
      </c>
      <c s="28" r="X2084">
        <f>(AA2084+AB2084)*AC2084</f>
        <v>16.31</v>
      </c>
      <c s="10" r="Y2084"/>
      <c s="22" r="AA2084">
        <v>14.28</v>
      </c>
      <c s="22" r="AB2084">
        <v>2.03</v>
      </c>
      <c s="22" r="AC2084">
        <v>1</v>
      </c>
      <c s="22" r="AD2084">
        <v>0.95</v>
      </c>
    </row>
    <row customHeight="1" r="2085" ht="12.0">
      <c s="13" r="A2085">
        <v>41361.7916666667</v>
      </c>
      <c s="16" r="B2085">
        <v>41361.7916666667</v>
      </c>
      <c s="13" r="C2085">
        <f>A2085+TIME(5,0,0)</f>
        <v>41362</v>
      </c>
      <c s="17" r="D2085">
        <f>DATE(YEAR(C2085),MONTH(C2085),DAY(C2085))</f>
        <v>41362</v>
      </c>
      <c s="18" r="E2085">
        <f>HOUR(C2085)</f>
        <v>0</v>
      </c>
      <c t="str" s="18" r="F2085">
        <f>CONCATENATE("LMsched:",(H2085*1000))</f>
        <v>LMsched:32000</v>
      </c>
      <c s="11" r="G2085">
        <v>32</v>
      </c>
      <c s="6" r="H2085">
        <v>32</v>
      </c>
      <c s="25" r="I2085">
        <v>0</v>
      </c>
      <c t="str" s="18" r="J2085">
        <f>CONCATENATE("LMbid:",(G2085*1000))</f>
        <v>LMbid:32000</v>
      </c>
      <c t="str" s="18" r="K2085">
        <f>CONCATENATE("LMUnscheduled:",(I2085*1000))</f>
        <v>LMUnscheduled:0</v>
      </c>
      <c t="str" s="18" r="L2085">
        <f>CONCATENATE("LMPlanned:",(N2085*1000))</f>
        <v>LMPlanned:0</v>
      </c>
      <c t="str" s="18" r="M2085">
        <f>CONCATENATE("LMSettled:",(P2085*1000))</f>
        <v>LMSettled:32000</v>
      </c>
      <c s="25" r="N2085">
        <v>0</v>
      </c>
      <c s="24" r="O2085"/>
      <c s="6" r="P2085">
        <v>32</v>
      </c>
      <c s="10" r="Q2085">
        <v>0</v>
      </c>
      <c s="28" r="R2085">
        <v>0</v>
      </c>
      <c s="28" r="S2085">
        <v>386.26</v>
      </c>
      <c s="10" r="T2085"/>
      <c s="20" r="U2085">
        <f>X2085*32</f>
        <v>432</v>
      </c>
      <c s="29" r="V2085">
        <f>IF((U2085=0),0,(S2085/U2085))</f>
        <v>0.89412037037037</v>
      </c>
      <c s="28" r="X2085">
        <f>(AA2085+AB2085)*AC2085</f>
        <v>13.5</v>
      </c>
      <c s="10" r="Y2085"/>
      <c s="22" r="AA2085">
        <v>12.3</v>
      </c>
      <c s="22" r="AB2085">
        <v>1.2</v>
      </c>
      <c s="22" r="AC2085">
        <v>1</v>
      </c>
      <c s="22" r="AD2085">
        <v>0.89</v>
      </c>
    </row>
    <row customHeight="1" r="2086" ht="12.0">
      <c s="13" r="A2086">
        <v>41361.8333333333</v>
      </c>
      <c s="16" r="B2086">
        <v>41361.8333333333</v>
      </c>
      <c s="13" r="C2086">
        <f>A2086+TIME(5,0,0)</f>
        <v>41362.0416666667</v>
      </c>
      <c s="17" r="D2086">
        <f>DATE(YEAR(C2086),MONTH(C2086),DAY(C2086))</f>
        <v>41362</v>
      </c>
      <c s="18" r="E2086">
        <f>HOUR(C2086)</f>
        <v>1</v>
      </c>
      <c t="str" s="18" r="F2086">
        <f>CONCATENATE("LMsched:",(H2086*1000))</f>
        <v>LMsched:32000</v>
      </c>
      <c s="11" r="G2086">
        <v>32</v>
      </c>
      <c s="6" r="H2086">
        <v>32</v>
      </c>
      <c s="25" r="I2086">
        <v>0</v>
      </c>
      <c t="str" s="18" r="J2086">
        <f>CONCATENATE("LMbid:",(G2086*1000))</f>
        <v>LMbid:32000</v>
      </c>
      <c t="str" s="18" r="K2086">
        <f>CONCATENATE("LMUnscheduled:",(I2086*1000))</f>
        <v>LMUnscheduled:0</v>
      </c>
      <c t="str" s="18" r="L2086">
        <f>CONCATENATE("LMPlanned:",(N2086*1000))</f>
        <v>LMPlanned:0</v>
      </c>
      <c t="str" s="18" r="M2086">
        <f>CONCATENATE("LMSettled:",(P2086*1000))</f>
        <v>LMSettled:32000</v>
      </c>
      <c s="25" r="N2086">
        <v>0</v>
      </c>
      <c s="24" r="O2086"/>
      <c s="6" r="P2086">
        <v>32</v>
      </c>
      <c s="10" r="Q2086">
        <v>-1</v>
      </c>
      <c s="28" r="R2086">
        <v>-33</v>
      </c>
      <c s="28" r="S2086">
        <v>238.32</v>
      </c>
      <c s="10" r="T2086"/>
      <c s="20" r="U2086">
        <f>X2086*32</f>
        <v>248</v>
      </c>
      <c s="29" r="V2086">
        <f>IF((U2086=0),0,(S2086/U2086))</f>
        <v>0.960967741935484</v>
      </c>
      <c s="28" r="X2086">
        <f>(AA2086+AB2086)*AC2086</f>
        <v>7.75</v>
      </c>
      <c s="10" r="Y2086"/>
      <c s="22" r="AA2086">
        <v>6.71</v>
      </c>
      <c s="22" r="AB2086">
        <v>1.04</v>
      </c>
      <c s="22" r="AC2086">
        <v>1</v>
      </c>
      <c s="22" r="AD2086">
        <v>0.96</v>
      </c>
    </row>
    <row customHeight="1" r="2087" ht="12.0">
      <c s="13" r="A2087">
        <v>41361.875</v>
      </c>
      <c s="16" r="B2087">
        <v>41361.875</v>
      </c>
      <c s="13" r="C2087">
        <f>A2087+TIME(5,0,0)</f>
        <v>41362.0833333333</v>
      </c>
      <c s="17" r="D2087">
        <f>DATE(YEAR(C2087),MONTH(C2087),DAY(C2087))</f>
        <v>41362</v>
      </c>
      <c s="18" r="E2087">
        <f>HOUR(C2087)</f>
        <v>2</v>
      </c>
      <c t="str" s="18" r="F2087">
        <f>CONCATENATE("LMsched:",(H2087*1000))</f>
        <v>LMsched:32000</v>
      </c>
      <c s="11" r="G2087">
        <v>32</v>
      </c>
      <c s="6" r="H2087">
        <v>32</v>
      </c>
      <c s="25" r="I2087">
        <v>0</v>
      </c>
      <c t="str" s="18" r="J2087">
        <f>CONCATENATE("LMbid:",(G2087*1000))</f>
        <v>LMbid:32000</v>
      </c>
      <c t="str" s="18" r="K2087">
        <f>CONCATENATE("LMUnscheduled:",(I2087*1000))</f>
        <v>LMUnscheduled:0</v>
      </c>
      <c t="str" s="18" r="L2087">
        <f>CONCATENATE("LMPlanned:",(N2087*1000))</f>
        <v>LMPlanned:0</v>
      </c>
      <c t="str" s="18" r="M2087">
        <f>CONCATENATE("LMSettled:",(P2087*1000))</f>
        <v>LMSettled:32000</v>
      </c>
      <c s="25" r="N2087">
        <v>0</v>
      </c>
      <c s="24" r="O2087"/>
      <c s="6" r="P2087">
        <v>32</v>
      </c>
      <c s="10" r="Q2087">
        <v>-1</v>
      </c>
      <c s="28" r="R2087">
        <v>-35.29</v>
      </c>
      <c s="28" r="S2087">
        <v>106.56</v>
      </c>
      <c s="10" r="T2087"/>
      <c s="20" r="U2087">
        <f>X2087*32</f>
        <v>109.12</v>
      </c>
      <c s="29" r="V2087">
        <f>IF((U2087=0),0,(S2087/U2087))</f>
        <v>0.976539589442815</v>
      </c>
      <c s="28" r="X2087">
        <f>(AA2087+AB2087)*AC2087</f>
        <v>3.41</v>
      </c>
      <c s="10" r="Y2087"/>
      <c s="22" r="AA2087">
        <v>1.22</v>
      </c>
      <c s="22" r="AB2087">
        <v>2.19</v>
      </c>
      <c s="22" r="AC2087">
        <v>1</v>
      </c>
      <c s="22" r="AD2087">
        <v>0.98</v>
      </c>
    </row>
    <row customHeight="1" r="2088" ht="12.0">
      <c s="13" r="A2088">
        <v>41361.9166666667</v>
      </c>
      <c s="16" r="B2088">
        <v>41361.9166666667</v>
      </c>
      <c s="13" r="C2088">
        <f>A2088+TIME(5,0,0)</f>
        <v>41362.125</v>
      </c>
      <c s="17" r="D2088">
        <f>DATE(YEAR(C2088),MONTH(C2088),DAY(C2088))</f>
        <v>41362</v>
      </c>
      <c s="18" r="E2088">
        <f>HOUR(C2088)</f>
        <v>3</v>
      </c>
      <c t="str" s="18" r="F2088">
        <f>CONCATENATE("LMsched:",(H2088*1000))</f>
        <v>LMsched:32000</v>
      </c>
      <c s="11" r="G2088">
        <v>32</v>
      </c>
      <c s="6" r="H2088">
        <v>32</v>
      </c>
      <c s="25" r="I2088">
        <v>0</v>
      </c>
      <c t="str" s="18" r="J2088">
        <f>CONCATENATE("LMbid:",(G2088*1000))</f>
        <v>LMbid:32000</v>
      </c>
      <c t="str" s="18" r="K2088">
        <f>CONCATENATE("LMUnscheduled:",(I2088*1000))</f>
        <v>LMUnscheduled:0</v>
      </c>
      <c t="str" s="18" r="L2088">
        <f>CONCATENATE("LMPlanned:",(N2088*1000))</f>
        <v>LMPlanned:0</v>
      </c>
      <c t="str" s="18" r="M2088">
        <f>CONCATENATE("LMSettled:",(P2088*1000))</f>
        <v>LMSettled:32000</v>
      </c>
      <c s="25" r="N2088">
        <v>0</v>
      </c>
      <c s="24" r="O2088"/>
      <c s="6" r="P2088">
        <v>32</v>
      </c>
      <c s="10" r="Q2088">
        <v>-1</v>
      </c>
      <c s="28" r="R2088">
        <v>-32.35</v>
      </c>
      <c s="28" r="S2088">
        <v>649.05</v>
      </c>
      <c s="10" r="T2088"/>
      <c s="20" r="U2088">
        <f>X2088*32</f>
        <v>674.24</v>
      </c>
      <c s="29" r="V2088">
        <f>IF((U2088=0),0,(S2088/U2088))</f>
        <v>0.962639416231609</v>
      </c>
      <c s="28" r="X2088">
        <f>(AA2088+AB2088)*AC2088</f>
        <v>21.07</v>
      </c>
      <c s="10" r="Y2088"/>
      <c s="22" r="AA2088">
        <v>18.11</v>
      </c>
      <c s="22" r="AB2088">
        <v>2.96</v>
      </c>
      <c s="22" r="AC2088">
        <v>1</v>
      </c>
      <c s="22" r="AD2088">
        <v>0.96</v>
      </c>
    </row>
    <row customHeight="1" r="2089" ht="12.0">
      <c s="13" r="A2089">
        <v>41361.9583333333</v>
      </c>
      <c s="16" r="B2089">
        <v>41361.9583333333</v>
      </c>
      <c s="13" r="C2089">
        <f>A2089+TIME(5,0,0)</f>
        <v>41362.1666666667</v>
      </c>
      <c s="17" r="D2089">
        <f>DATE(YEAR(C2089),MONTH(C2089),DAY(C2089))</f>
        <v>41362</v>
      </c>
      <c s="18" r="E2089">
        <f>HOUR(C2089)</f>
        <v>4</v>
      </c>
      <c t="str" s="18" r="F2089">
        <f>CONCATENATE("LMsched:",(H2089*1000))</f>
        <v>LMsched:32000</v>
      </c>
      <c s="11" r="G2089">
        <v>32</v>
      </c>
      <c s="6" r="H2089">
        <v>32</v>
      </c>
      <c s="25" r="I2089">
        <v>0</v>
      </c>
      <c t="str" s="18" r="J2089">
        <f>CONCATENATE("LMbid:",(G2089*1000))</f>
        <v>LMbid:32000</v>
      </c>
      <c t="str" s="18" r="K2089">
        <f>CONCATENATE("LMUnscheduled:",(I2089*1000))</f>
        <v>LMUnscheduled:0</v>
      </c>
      <c t="str" s="18" r="L2089">
        <f>CONCATENATE("LMPlanned:",(N2089*1000))</f>
        <v>LMPlanned:0</v>
      </c>
      <c t="str" s="18" r="M2089">
        <f>CONCATENATE("LMSettled:",(P2089*1000))</f>
        <v>LMSettled:32000</v>
      </c>
      <c s="25" r="N2089">
        <v>0</v>
      </c>
      <c s="24" r="O2089"/>
      <c s="6" r="P2089">
        <v>32</v>
      </c>
      <c s="10" r="Q2089">
        <v>-2</v>
      </c>
      <c s="28" r="R2089">
        <v>-55.74</v>
      </c>
      <c s="28" r="S2089">
        <v>599.34</v>
      </c>
      <c s="10" r="T2089"/>
      <c s="20" r="U2089">
        <f>X2089*32</f>
        <v>619.84</v>
      </c>
      <c s="29" r="V2089">
        <f>IF((U2089=0),0,(S2089/U2089))</f>
        <v>0.966926948890036</v>
      </c>
      <c s="28" r="X2089">
        <f>(AA2089+AB2089)*AC2089</f>
        <v>19.37</v>
      </c>
      <c s="10" r="Y2089"/>
      <c s="22" r="AA2089">
        <v>17.15</v>
      </c>
      <c s="22" r="AB2089">
        <v>2.22</v>
      </c>
      <c s="22" r="AC2089">
        <v>1</v>
      </c>
      <c s="22" r="AD2089">
        <v>0.97</v>
      </c>
    </row>
    <row customHeight="1" r="2090" ht="12.0">
      <c s="13" r="A2090">
        <v>41362</v>
      </c>
      <c s="16" r="B2090">
        <v>41362</v>
      </c>
      <c s="13" r="C2090">
        <f>A2090+TIME(5,0,0)</f>
        <v>41362.2083333333</v>
      </c>
      <c s="17" r="D2090">
        <f>DATE(YEAR(C2090),MONTH(C2090),DAY(C2090))</f>
        <v>41362</v>
      </c>
      <c s="18" r="E2090">
        <f>HOUR(C2090)</f>
        <v>5</v>
      </c>
      <c t="str" s="18" r="F2090">
        <f>CONCATENATE("LMsched:",(H2090*1000))</f>
        <v>LMsched:32000</v>
      </c>
      <c s="11" r="G2090">
        <v>32</v>
      </c>
      <c s="6" r="H2090">
        <v>32</v>
      </c>
      <c s="25" r="I2090">
        <v>0</v>
      </c>
      <c t="str" s="18" r="J2090">
        <f>CONCATENATE("LMbid:",(G2090*1000))</f>
        <v>LMbid:32000</v>
      </c>
      <c t="str" s="18" r="K2090">
        <f>CONCATENATE("LMUnscheduled:",(I2090*1000))</f>
        <v>LMUnscheduled:0</v>
      </c>
      <c t="str" s="18" r="L2090">
        <f>CONCATENATE("LMPlanned:",(N2090*1000))</f>
        <v>LMPlanned:0</v>
      </c>
      <c t="str" s="18" r="M2090">
        <f>CONCATENATE("LMSettled:",(P2090*1000))</f>
        <v>LMSettled:32000</v>
      </c>
      <c s="25" r="N2090">
        <v>0</v>
      </c>
      <c s="24" r="O2090"/>
      <c s="6" r="P2090">
        <v>32</v>
      </c>
      <c s="10" r="Q2090">
        <v>0</v>
      </c>
      <c s="28" r="R2090">
        <v>0</v>
      </c>
      <c s="28" r="S2090">
        <v>384</v>
      </c>
      <c s="10" r="T2090"/>
      <c s="20" r="U2090">
        <f>X2090*32</f>
        <v>397.76</v>
      </c>
      <c s="29" r="V2090">
        <f>IF((U2090=0),0,(S2090/U2090))</f>
        <v>0.965406275140788</v>
      </c>
      <c s="28" r="X2090">
        <f>(AA2090+AB2090)*AC2090</f>
        <v>12.43</v>
      </c>
      <c s="10" r="Y2090"/>
      <c s="22" r="AA2090">
        <v>12.43</v>
      </c>
      <c s="22" r="AB2090">
        <v>0</v>
      </c>
      <c s="22" r="AC2090">
        <v>1</v>
      </c>
      <c s="22" r="AD2090">
        <v>0.97</v>
      </c>
    </row>
    <row customHeight="1" r="2091" ht="12.0">
      <c s="13" r="A2091">
        <v>41362.0416666667</v>
      </c>
      <c s="16" r="B2091">
        <v>41362.0416666667</v>
      </c>
      <c s="13" r="C2091">
        <f>A2091+TIME(5,0,0)</f>
        <v>41362.25</v>
      </c>
      <c s="17" r="D2091">
        <f>DATE(YEAR(C2091),MONTH(C2091),DAY(C2091))</f>
        <v>41362</v>
      </c>
      <c s="18" r="E2091">
        <f>HOUR(C2091)</f>
        <v>6</v>
      </c>
      <c t="str" s="18" r="F2091">
        <f>CONCATENATE("LMsched:",(H2091*1000))</f>
        <v>LMsched:32000</v>
      </c>
      <c s="11" r="G2091">
        <v>32</v>
      </c>
      <c s="6" r="H2091">
        <v>32</v>
      </c>
      <c s="25" r="I2091">
        <v>0</v>
      </c>
      <c t="str" s="18" r="J2091">
        <f>CONCATENATE("LMbid:",(G2091*1000))</f>
        <v>LMbid:32000</v>
      </c>
      <c t="str" s="18" r="K2091">
        <f>CONCATENATE("LMUnscheduled:",(I2091*1000))</f>
        <v>LMUnscheduled:0</v>
      </c>
      <c t="str" s="18" r="L2091">
        <f>CONCATENATE("LMPlanned:",(N2091*1000))</f>
        <v>LMPlanned:0</v>
      </c>
      <c t="str" s="18" r="M2091">
        <f>CONCATENATE("LMSettled:",(P2091*1000))</f>
        <v>LMSettled:32000</v>
      </c>
      <c s="25" r="N2091">
        <v>0</v>
      </c>
      <c s="24" r="O2091"/>
      <c s="6" r="P2091">
        <v>32</v>
      </c>
      <c s="10" r="Q2091">
        <v>-1</v>
      </c>
      <c s="28" r="R2091">
        <v>-26.28</v>
      </c>
      <c s="28" r="S2091">
        <v>781.95</v>
      </c>
      <c s="10" r="T2091"/>
      <c s="20" r="U2091">
        <f>X2091*32</f>
        <v>819.2</v>
      </c>
      <c s="29" r="V2091">
        <f>IF((U2091=0),0,(S2091/U2091))</f>
        <v>0.95452880859375</v>
      </c>
      <c s="28" r="X2091">
        <f>(AA2091+AB2091)*AC2091</f>
        <v>25.6</v>
      </c>
      <c s="10" r="Y2091"/>
      <c s="22" r="AA2091">
        <v>19.94</v>
      </c>
      <c s="22" r="AB2091">
        <v>5.66</v>
      </c>
      <c s="22" r="AC2091">
        <v>1</v>
      </c>
      <c s="22" r="AD2091">
        <v>0.95</v>
      </c>
    </row>
    <row customHeight="1" r="2092" ht="12.0">
      <c s="13" r="A2092">
        <v>41362.0833333333</v>
      </c>
      <c s="16" r="B2092">
        <v>41362.0833333333</v>
      </c>
      <c s="13" r="C2092">
        <f>A2092+TIME(5,0,0)</f>
        <v>41362.2916666667</v>
      </c>
      <c s="17" r="D2092">
        <f>DATE(YEAR(C2092),MONTH(C2092),DAY(C2092))</f>
        <v>41362</v>
      </c>
      <c s="18" r="E2092">
        <f>HOUR(C2092)</f>
        <v>7</v>
      </c>
      <c t="str" s="18" r="F2092">
        <f>CONCATENATE("LMsched:",(H2092*1000))</f>
        <v>LMsched:32000</v>
      </c>
      <c s="11" r="G2092">
        <v>32</v>
      </c>
      <c s="6" r="H2092">
        <v>32</v>
      </c>
      <c s="25" r="I2092">
        <v>0</v>
      </c>
      <c t="str" s="18" r="J2092">
        <f>CONCATENATE("LMbid:",(G2092*1000))</f>
        <v>LMbid:32000</v>
      </c>
      <c t="str" s="18" r="K2092">
        <f>CONCATENATE("LMUnscheduled:",(I2092*1000))</f>
        <v>LMUnscheduled:0</v>
      </c>
      <c t="str" s="18" r="L2092">
        <f>CONCATENATE("LMPlanned:",(N2092*1000))</f>
        <v>LMPlanned:0</v>
      </c>
      <c t="str" s="18" r="M2092">
        <f>CONCATENATE("LMSettled:",(P2092*1000))</f>
        <v>LMSettled:32000</v>
      </c>
      <c s="25" r="N2092">
        <v>0</v>
      </c>
      <c s="24" r="O2092"/>
      <c s="6" r="P2092">
        <v>32</v>
      </c>
      <c s="10" r="Q2092">
        <v>-3</v>
      </c>
      <c s="28" r="R2092">
        <v>-83.31</v>
      </c>
      <c s="28" r="S2092">
        <v>66.2</v>
      </c>
      <c s="10" r="T2092"/>
      <c s="20" r="U2092">
        <f>X2092*32</f>
        <v>68.8</v>
      </c>
      <c s="29" r="V2092">
        <f>IF((U2092=0),0,(S2092/U2092))</f>
        <v>0.962209302325582</v>
      </c>
      <c s="28" r="X2092">
        <f>(AA2092+AB2092)*AC2092</f>
        <v>2.15</v>
      </c>
      <c s="10" r="Y2092"/>
      <c s="22" r="AA2092">
        <v>2.15</v>
      </c>
      <c s="22" r="AB2092">
        <v>0</v>
      </c>
      <c s="22" r="AC2092">
        <v>1</v>
      </c>
      <c s="22" r="AD2092">
        <v>0.96</v>
      </c>
    </row>
    <row customHeight="1" r="2093" ht="12.0">
      <c s="13" r="A2093">
        <v>41362.125</v>
      </c>
      <c s="16" r="B2093">
        <v>41362.125</v>
      </c>
      <c s="13" r="C2093">
        <f>A2093+TIME(5,0,0)</f>
        <v>41362.3333333333</v>
      </c>
      <c s="17" r="D2093">
        <f>DATE(YEAR(C2093),MONTH(C2093),DAY(C2093))</f>
        <v>41362</v>
      </c>
      <c s="18" r="E2093">
        <f>HOUR(C2093)</f>
        <v>8</v>
      </c>
      <c t="str" s="18" r="F2093">
        <f>CONCATENATE("LMsched:",(H2093*1000))</f>
        <v>LMsched:32000</v>
      </c>
      <c s="11" r="G2093">
        <v>32</v>
      </c>
      <c s="6" r="H2093">
        <v>32</v>
      </c>
      <c s="25" r="I2093">
        <v>0</v>
      </c>
      <c t="str" s="18" r="J2093">
        <f>CONCATENATE("LMbid:",(G2093*1000))</f>
        <v>LMbid:32000</v>
      </c>
      <c t="str" s="18" r="K2093">
        <f>CONCATENATE("LMUnscheduled:",(I2093*1000))</f>
        <v>LMUnscheduled:0</v>
      </c>
      <c t="str" s="18" r="L2093">
        <f>CONCATENATE("LMPlanned:",(N2093*1000))</f>
        <v>LMPlanned:0</v>
      </c>
      <c t="str" s="18" r="M2093">
        <f>CONCATENATE("LMSettled:",(P2093*1000))</f>
        <v>LMSettled:32000</v>
      </c>
      <c s="25" r="N2093">
        <v>0</v>
      </c>
      <c s="24" r="O2093"/>
      <c s="6" r="P2093">
        <v>32</v>
      </c>
      <c s="10" r="Q2093">
        <v>1</v>
      </c>
      <c s="28" r="R2093">
        <v>27.1</v>
      </c>
      <c s="28" r="S2093">
        <v>41.16</v>
      </c>
      <c s="10" r="T2093"/>
      <c s="20" r="U2093">
        <f>X2093*32</f>
        <v>42.24</v>
      </c>
      <c s="29" r="V2093">
        <f>IF((U2093=0),0,(S2093/U2093))</f>
        <v>0.974431818181818</v>
      </c>
      <c s="28" r="X2093">
        <f>(AA2093+AB2093)*AC2093</f>
        <v>1.32</v>
      </c>
      <c s="10" r="Y2093"/>
      <c s="22" r="AA2093">
        <v>1.32</v>
      </c>
      <c s="22" r="AB2093">
        <v>0</v>
      </c>
      <c s="22" r="AC2093">
        <v>1</v>
      </c>
      <c s="22" r="AD2093">
        <v>0.97</v>
      </c>
    </row>
    <row customHeight="1" r="2094" ht="12.0">
      <c s="13" r="A2094">
        <v>41362.1666666667</v>
      </c>
      <c s="16" r="B2094">
        <v>41362.1666666667</v>
      </c>
      <c s="13" r="C2094">
        <f>A2094+TIME(5,0,0)</f>
        <v>41362.375</v>
      </c>
      <c s="17" r="D2094">
        <f>DATE(YEAR(C2094),MONTH(C2094),DAY(C2094))</f>
        <v>41362</v>
      </c>
      <c s="18" r="E2094">
        <f>HOUR(C2094)</f>
        <v>9</v>
      </c>
      <c t="str" s="18" r="F2094">
        <f>CONCATENATE("LMsched:",(H2094*1000))</f>
        <v>LMsched:32000</v>
      </c>
      <c s="11" r="G2094">
        <v>32</v>
      </c>
      <c s="6" r="H2094">
        <v>32</v>
      </c>
      <c s="25" r="I2094">
        <v>0</v>
      </c>
      <c t="str" s="18" r="J2094">
        <f>CONCATENATE("LMbid:",(G2094*1000))</f>
        <v>LMbid:32000</v>
      </c>
      <c t="str" s="18" r="K2094">
        <f>CONCATENATE("LMUnscheduled:",(I2094*1000))</f>
        <v>LMUnscheduled:0</v>
      </c>
      <c t="str" s="18" r="L2094">
        <f>CONCATENATE("LMPlanned:",(N2094*1000))</f>
        <v>LMPlanned:0</v>
      </c>
      <c t="str" s="18" r="M2094">
        <f>CONCATENATE("LMSettled:",(P2094*1000))</f>
        <v>LMSettled:32000</v>
      </c>
      <c s="25" r="N2094">
        <v>0</v>
      </c>
      <c s="24" r="O2094"/>
      <c s="6" r="P2094">
        <v>32</v>
      </c>
      <c s="10" r="Q2094">
        <v>-2</v>
      </c>
      <c s="28" r="R2094">
        <v>-52.66</v>
      </c>
      <c s="28" r="S2094">
        <v>15.42</v>
      </c>
      <c s="10" r="T2094"/>
      <c s="20" r="U2094">
        <f>X2094*32</f>
        <v>16</v>
      </c>
      <c s="29" r="V2094">
        <f>IF((U2094=0),0,(S2094/U2094))</f>
        <v>0.96375</v>
      </c>
      <c s="28" r="X2094">
        <f>(AA2094+AB2094)*AC2094</f>
        <v>0.5</v>
      </c>
      <c s="10" r="Y2094"/>
      <c s="22" r="AA2094">
        <v>0.5</v>
      </c>
      <c s="22" r="AB2094">
        <v>0</v>
      </c>
      <c s="22" r="AC2094">
        <v>1</v>
      </c>
      <c s="22" r="AD2094">
        <v>0.96</v>
      </c>
    </row>
    <row customHeight="1" r="2095" ht="12.0">
      <c s="13" r="A2095">
        <v>41362.2083333333</v>
      </c>
      <c s="16" r="B2095">
        <v>41362.2083333333</v>
      </c>
      <c s="13" r="C2095">
        <f>A2095+TIME(5,0,0)</f>
        <v>41362.4166666667</v>
      </c>
      <c s="17" r="D2095">
        <f>DATE(YEAR(C2095),MONTH(C2095),DAY(C2095))</f>
        <v>41362</v>
      </c>
      <c s="18" r="E2095">
        <f>HOUR(C2095)</f>
        <v>10</v>
      </c>
      <c t="str" s="18" r="F2095">
        <f>CONCATENATE("LMsched:",(H2095*1000))</f>
        <v>LMsched:32000</v>
      </c>
      <c s="11" r="G2095">
        <v>32</v>
      </c>
      <c s="6" r="H2095">
        <v>32</v>
      </c>
      <c s="25" r="I2095">
        <v>0</v>
      </c>
      <c t="str" s="18" r="J2095">
        <f>CONCATENATE("LMbid:",(G2095*1000))</f>
        <v>LMbid:32000</v>
      </c>
      <c t="str" s="18" r="K2095">
        <f>CONCATENATE("LMUnscheduled:",(I2095*1000))</f>
        <v>LMUnscheduled:0</v>
      </c>
      <c t="str" s="18" r="L2095">
        <f>CONCATENATE("LMPlanned:",(N2095*1000))</f>
        <v>LMPlanned:0</v>
      </c>
      <c t="str" s="18" r="M2095">
        <f>CONCATENATE("LMSettled:",(P2095*1000))</f>
        <v>LMSettled:32000</v>
      </c>
      <c s="25" r="N2095">
        <v>0</v>
      </c>
      <c s="24" r="O2095"/>
      <c s="6" r="P2095">
        <v>32</v>
      </c>
      <c s="10" r="Q2095">
        <v>-1</v>
      </c>
      <c s="28" r="R2095">
        <v>-27.46</v>
      </c>
      <c s="28" r="S2095">
        <v>48.65</v>
      </c>
      <c s="10" r="T2095"/>
      <c s="20" r="U2095">
        <f>X2095*32</f>
        <v>51.84</v>
      </c>
      <c s="29" r="V2095">
        <f>IF((U2095=0),0,(S2095/U2095))</f>
        <v>0.938464506172839</v>
      </c>
      <c s="28" r="X2095">
        <f>(AA2095+AB2095)*AC2095</f>
        <v>1.62</v>
      </c>
      <c s="10" r="Y2095"/>
      <c s="22" r="AA2095">
        <v>1.62</v>
      </c>
      <c s="22" r="AB2095">
        <v>0</v>
      </c>
      <c s="22" r="AC2095">
        <v>1</v>
      </c>
      <c s="22" r="AD2095">
        <v>0.94</v>
      </c>
    </row>
    <row customHeight="1" r="2096" ht="12.0">
      <c s="13" r="A2096">
        <v>41362.25</v>
      </c>
      <c s="16" r="B2096">
        <v>41362.25</v>
      </c>
      <c s="13" r="C2096">
        <f>A2096+TIME(5,0,0)</f>
        <v>41362.4583333333</v>
      </c>
      <c s="17" r="D2096">
        <f>DATE(YEAR(C2096),MONTH(C2096),DAY(C2096))</f>
        <v>41362</v>
      </c>
      <c s="18" r="E2096">
        <f>HOUR(C2096)</f>
        <v>11</v>
      </c>
      <c t="str" s="18" r="F2096">
        <f>CONCATENATE("LMsched:",(H2096*1000))</f>
        <v>LMsched:32000</v>
      </c>
      <c s="11" r="G2096">
        <v>32</v>
      </c>
      <c s="6" r="H2096">
        <v>32</v>
      </c>
      <c s="25" r="I2096">
        <v>0</v>
      </c>
      <c t="str" s="18" r="J2096">
        <f>CONCATENATE("LMbid:",(G2096*1000))</f>
        <v>LMbid:32000</v>
      </c>
      <c t="str" s="18" r="K2096">
        <f>CONCATENATE("LMUnscheduled:",(I2096*1000))</f>
        <v>LMUnscheduled:0</v>
      </c>
      <c t="str" s="18" r="L2096">
        <f>CONCATENATE("LMPlanned:",(N2096*1000))</f>
        <v>LMPlanned:0</v>
      </c>
      <c t="str" s="18" r="M2096">
        <f>CONCATENATE("LMSettled:",(P2096*1000))</f>
        <v>LMSettled:32000</v>
      </c>
      <c s="25" r="N2096">
        <v>0</v>
      </c>
      <c s="24" r="O2096"/>
      <c s="6" r="P2096">
        <v>32</v>
      </c>
      <c s="10" r="Q2096">
        <v>-1</v>
      </c>
      <c s="28" r="R2096">
        <v>-27.95</v>
      </c>
      <c s="28" r="S2096">
        <v>209.28</v>
      </c>
      <c s="10" r="T2096"/>
      <c s="20" r="U2096">
        <f>X2096*32</f>
        <v>230.08</v>
      </c>
      <c s="29" r="V2096">
        <f>IF((U2096=0),0,(S2096/U2096))</f>
        <v>0.909596662030598</v>
      </c>
      <c s="28" r="X2096">
        <f>(AA2096+AB2096)*AC2096</f>
        <v>7.19</v>
      </c>
      <c s="10" r="Y2096"/>
      <c s="22" r="AA2096">
        <v>6.24</v>
      </c>
      <c s="22" r="AB2096">
        <v>0.95</v>
      </c>
      <c s="22" r="AC2096">
        <v>1</v>
      </c>
      <c s="22" r="AD2096">
        <v>0.91</v>
      </c>
    </row>
    <row customHeight="1" r="2097" ht="12.0">
      <c s="13" r="A2097">
        <v>41362.2916666667</v>
      </c>
      <c s="16" r="B2097">
        <v>41362.2916666667</v>
      </c>
      <c s="13" r="C2097">
        <f>A2097+TIME(5,0,0)</f>
        <v>41362.5</v>
      </c>
      <c s="17" r="D2097">
        <f>DATE(YEAR(C2097),MONTH(C2097),DAY(C2097))</f>
        <v>41362</v>
      </c>
      <c s="18" r="E2097">
        <f>HOUR(C2097)</f>
        <v>12</v>
      </c>
      <c t="str" s="18" r="F2097">
        <f>CONCATENATE("LMsched:",(H2097*1000))</f>
        <v>LMsched:32000</v>
      </c>
      <c s="11" r="G2097">
        <v>32</v>
      </c>
      <c s="6" r="H2097">
        <v>32</v>
      </c>
      <c s="25" r="I2097">
        <v>0</v>
      </c>
      <c t="str" s="18" r="J2097">
        <f>CONCATENATE("LMbid:",(G2097*1000))</f>
        <v>LMbid:32000</v>
      </c>
      <c t="str" s="18" r="K2097">
        <f>CONCATENATE("LMUnscheduled:",(I2097*1000))</f>
        <v>LMUnscheduled:0</v>
      </c>
      <c t="str" s="18" r="L2097">
        <f>CONCATENATE("LMPlanned:",(N2097*1000))</f>
        <v>LMPlanned:0</v>
      </c>
      <c t="str" s="18" r="M2097">
        <f>CONCATENATE("LMSettled:",(P2097*1000))</f>
        <v>LMSettled:32000</v>
      </c>
      <c s="25" r="N2097">
        <v>0</v>
      </c>
      <c s="24" r="O2097"/>
      <c s="6" r="P2097">
        <v>32</v>
      </c>
      <c s="10" r="Q2097">
        <v>-1</v>
      </c>
      <c s="28" r="R2097">
        <v>-30.34</v>
      </c>
      <c s="28" r="S2097">
        <v>362.99</v>
      </c>
      <c s="10" r="T2097"/>
      <c s="20" r="U2097">
        <f>X2097*32</f>
        <v>375.36</v>
      </c>
      <c s="29" r="V2097">
        <f>IF((U2097=0),0,(S2097/U2097))</f>
        <v>0.967044970161978</v>
      </c>
      <c s="28" r="X2097">
        <f>(AA2097+AB2097)*AC2097</f>
        <v>11.73</v>
      </c>
      <c s="10" r="Y2097"/>
      <c s="22" r="AA2097">
        <v>9.72</v>
      </c>
      <c s="22" r="AB2097">
        <v>2.01</v>
      </c>
      <c s="22" r="AC2097">
        <v>1</v>
      </c>
      <c s="22" r="AD2097">
        <v>0.97</v>
      </c>
    </row>
    <row customHeight="1" r="2098" ht="12.0">
      <c s="13" r="A2098">
        <v>41362.3333333333</v>
      </c>
      <c s="16" r="B2098">
        <v>41362.3333333333</v>
      </c>
      <c s="13" r="C2098">
        <f>A2098+TIME(5,0,0)</f>
        <v>41362.5416666667</v>
      </c>
      <c s="17" r="D2098">
        <f>DATE(YEAR(C2098),MONTH(C2098),DAY(C2098))</f>
        <v>41362</v>
      </c>
      <c s="18" r="E2098">
        <f>HOUR(C2098)</f>
        <v>13</v>
      </c>
      <c t="str" s="18" r="F2098">
        <f>CONCATENATE("LMsched:",(H2098*1000))</f>
        <v>LMsched:32000</v>
      </c>
      <c s="11" r="G2098">
        <v>32</v>
      </c>
      <c s="6" r="H2098">
        <v>32</v>
      </c>
      <c s="25" r="I2098">
        <v>0</v>
      </c>
      <c t="str" s="18" r="J2098">
        <f>CONCATENATE("LMbid:",(G2098*1000))</f>
        <v>LMbid:32000</v>
      </c>
      <c t="str" s="18" r="K2098">
        <f>CONCATENATE("LMUnscheduled:",(I2098*1000))</f>
        <v>LMUnscheduled:0</v>
      </c>
      <c t="str" s="18" r="L2098">
        <f>CONCATENATE("LMPlanned:",(N2098*1000))</f>
        <v>LMPlanned:0</v>
      </c>
      <c t="str" s="18" r="M2098">
        <f>CONCATENATE("LMSettled:",(P2098*1000))</f>
        <v>LMSettled:32000</v>
      </c>
      <c s="25" r="N2098">
        <v>0</v>
      </c>
      <c s="24" r="O2098"/>
      <c s="6" r="P2098">
        <v>32</v>
      </c>
      <c s="10" r="Q2098">
        <v>-1</v>
      </c>
      <c s="28" r="R2098">
        <v>-29.48</v>
      </c>
      <c s="28" r="S2098">
        <v>174.98</v>
      </c>
      <c s="10" r="T2098"/>
      <c s="20" r="U2098">
        <f>X2098*32</f>
        <v>181.12</v>
      </c>
      <c s="29" r="V2098">
        <f>IF((U2098=0),0,(S2098/U2098))</f>
        <v>0.966099823321555</v>
      </c>
      <c s="28" r="X2098">
        <f>(AA2098+AB2098)*AC2098</f>
        <v>5.66</v>
      </c>
      <c s="10" r="Y2098"/>
      <c s="22" r="AA2098">
        <v>5.59</v>
      </c>
      <c s="22" r="AB2098">
        <v>0.07</v>
      </c>
      <c s="22" r="AC2098">
        <v>1</v>
      </c>
      <c s="22" r="AD2098">
        <v>0.97</v>
      </c>
    </row>
    <row customHeight="1" r="2099" ht="12.0">
      <c s="13" r="A2099">
        <v>41362.375</v>
      </c>
      <c s="16" r="B2099">
        <v>41362.375</v>
      </c>
      <c s="13" r="C2099">
        <f>A2099+TIME(5,0,0)</f>
        <v>41362.5833333333</v>
      </c>
      <c s="17" r="D2099">
        <f>DATE(YEAR(C2099),MONTH(C2099),DAY(C2099))</f>
        <v>41362</v>
      </c>
      <c s="18" r="E2099">
        <f>HOUR(C2099)</f>
        <v>14</v>
      </c>
      <c t="str" s="18" r="F2099">
        <f>CONCATENATE("LMsched:",(H2099*1000))</f>
        <v>LMsched:32000</v>
      </c>
      <c s="11" r="G2099">
        <v>32</v>
      </c>
      <c s="6" r="H2099">
        <v>32</v>
      </c>
      <c s="25" r="I2099">
        <v>0</v>
      </c>
      <c t="str" s="18" r="J2099">
        <f>CONCATENATE("LMbid:",(G2099*1000))</f>
        <v>LMbid:32000</v>
      </c>
      <c t="str" s="18" r="K2099">
        <f>CONCATENATE("LMUnscheduled:",(I2099*1000))</f>
        <v>LMUnscheduled:0</v>
      </c>
      <c t="str" s="18" r="L2099">
        <f>CONCATENATE("LMPlanned:",(N2099*1000))</f>
        <v>LMPlanned:0</v>
      </c>
      <c t="str" s="18" r="M2099">
        <f>CONCATENATE("LMSettled:",(P2099*1000))</f>
        <v>LMSettled:32000</v>
      </c>
      <c s="25" r="N2099">
        <v>0</v>
      </c>
      <c s="24" r="O2099"/>
      <c s="6" r="P2099">
        <v>32</v>
      </c>
      <c s="10" r="Q2099">
        <v>-1</v>
      </c>
      <c s="28" r="R2099">
        <v>-28.84</v>
      </c>
      <c s="28" r="S2099">
        <v>122.41</v>
      </c>
      <c s="10" r="T2099"/>
      <c s="20" r="U2099">
        <f>X2099*32</f>
        <v>129.28</v>
      </c>
      <c s="29" r="V2099">
        <f>IF((U2099=0),0,(S2099/U2099))</f>
        <v>0.94685952970297</v>
      </c>
      <c s="28" r="X2099">
        <f>(AA2099+AB2099)*AC2099</f>
        <v>4.04</v>
      </c>
      <c s="10" r="Y2099"/>
      <c s="22" r="AA2099">
        <v>4.02</v>
      </c>
      <c s="22" r="AB2099">
        <v>0.02</v>
      </c>
      <c s="22" r="AC2099">
        <v>1</v>
      </c>
      <c s="22" r="AD2099">
        <v>0.95</v>
      </c>
    </row>
    <row customHeight="1" r="2100" ht="12.0">
      <c s="13" r="A2100">
        <v>41362.4166666667</v>
      </c>
      <c s="16" r="B2100">
        <v>41362.4166666667</v>
      </c>
      <c s="13" r="C2100">
        <f>A2100+TIME(5,0,0)</f>
        <v>41362.625</v>
      </c>
      <c s="17" r="D2100">
        <f>DATE(YEAR(C2100),MONTH(C2100),DAY(C2100))</f>
        <v>41362</v>
      </c>
      <c s="18" r="E2100">
        <f>HOUR(C2100)</f>
        <v>15</v>
      </c>
      <c t="str" s="18" r="F2100">
        <f>CONCATENATE("LMsched:",(H2100*1000))</f>
        <v>LMsched:32000</v>
      </c>
      <c s="11" r="G2100">
        <v>32</v>
      </c>
      <c s="6" r="H2100">
        <v>32</v>
      </c>
      <c s="25" r="I2100">
        <v>0</v>
      </c>
      <c t="str" s="18" r="J2100">
        <f>CONCATENATE("LMbid:",(G2100*1000))</f>
        <v>LMbid:32000</v>
      </c>
      <c t="str" s="18" r="K2100">
        <f>CONCATENATE("LMUnscheduled:",(I2100*1000))</f>
        <v>LMUnscheduled:0</v>
      </c>
      <c t="str" s="18" r="L2100">
        <f>CONCATENATE("LMPlanned:",(N2100*1000))</f>
        <v>LMPlanned:0</v>
      </c>
      <c t="str" s="18" r="M2100">
        <f>CONCATENATE("LMSettled:",(P2100*1000))</f>
        <v>LMSettled:32000</v>
      </c>
      <c s="25" r="N2100">
        <v>0</v>
      </c>
      <c s="24" r="O2100"/>
      <c s="6" r="P2100">
        <v>32</v>
      </c>
      <c s="10" r="Q2100">
        <v>-2</v>
      </c>
      <c s="28" r="R2100">
        <v>-57.48</v>
      </c>
      <c s="28" r="S2100">
        <v>376.06</v>
      </c>
      <c s="10" r="T2100"/>
      <c s="20" r="U2100">
        <f>X2100*32</f>
        <v>387.84</v>
      </c>
      <c s="29" r="V2100">
        <f>IF((U2100=0),0,(S2100/U2100))</f>
        <v>0.969626650165017</v>
      </c>
      <c s="28" r="X2100">
        <f>(AA2100+AB2100)*AC2100</f>
        <v>12.12</v>
      </c>
      <c s="10" r="Y2100"/>
      <c s="22" r="AA2100">
        <v>9.93</v>
      </c>
      <c s="22" r="AB2100">
        <v>2.19</v>
      </c>
      <c s="22" r="AC2100">
        <v>1</v>
      </c>
      <c s="22" r="AD2100">
        <v>0.97</v>
      </c>
    </row>
    <row customHeight="1" r="2101" ht="12.0">
      <c s="13" r="A2101">
        <v>41362.4583333333</v>
      </c>
      <c s="16" r="B2101">
        <v>41362.4583333333</v>
      </c>
      <c s="13" r="C2101">
        <f>A2101+TIME(5,0,0)</f>
        <v>41362.6666666667</v>
      </c>
      <c s="17" r="D2101">
        <f>DATE(YEAR(C2101),MONTH(C2101),DAY(C2101))</f>
        <v>41362</v>
      </c>
      <c s="18" r="E2101">
        <f>HOUR(C2101)</f>
        <v>16</v>
      </c>
      <c t="str" s="18" r="F2101">
        <f>CONCATENATE("LMsched:",(H2101*1000))</f>
        <v>LMsched:32000</v>
      </c>
      <c s="11" r="G2101">
        <v>32</v>
      </c>
      <c s="6" r="H2101">
        <v>32</v>
      </c>
      <c s="25" r="I2101">
        <v>0</v>
      </c>
      <c t="str" s="18" r="J2101">
        <f>CONCATENATE("LMbid:",(G2101*1000))</f>
        <v>LMbid:32000</v>
      </c>
      <c t="str" s="18" r="K2101">
        <f>CONCATENATE("LMUnscheduled:",(I2101*1000))</f>
        <v>LMUnscheduled:0</v>
      </c>
      <c t="str" s="18" r="L2101">
        <f>CONCATENATE("LMPlanned:",(N2101*1000))</f>
        <v>LMPlanned:0</v>
      </c>
      <c t="str" s="18" r="M2101">
        <f>CONCATENATE("LMSettled:",(P2101*1000))</f>
        <v>LMSettled:32000</v>
      </c>
      <c s="25" r="N2101">
        <v>0</v>
      </c>
      <c s="24" r="O2101"/>
      <c s="6" r="P2101">
        <v>32</v>
      </c>
      <c s="10" r="Q2101">
        <v>0</v>
      </c>
      <c s="28" r="R2101">
        <v>0</v>
      </c>
      <c s="28" r="S2101">
        <v>373.81</v>
      </c>
      <c s="10" r="T2101"/>
      <c s="20" r="U2101">
        <f>X2101*32</f>
        <v>386.56</v>
      </c>
      <c s="29" r="V2101">
        <f>IF((U2101=0),0,(S2101/U2101))</f>
        <v>0.967016763245033</v>
      </c>
      <c s="28" r="X2101">
        <f>(AA2101+AB2101)*AC2101</f>
        <v>12.08</v>
      </c>
      <c s="10" r="Y2101"/>
      <c s="22" r="AA2101">
        <v>9.74</v>
      </c>
      <c s="22" r="AB2101">
        <v>2.34</v>
      </c>
      <c s="22" r="AC2101">
        <v>1</v>
      </c>
      <c s="22" r="AD2101">
        <v>0.97</v>
      </c>
    </row>
    <row customHeight="1" r="2102" ht="12.0">
      <c s="13" r="A2102">
        <v>41362.5</v>
      </c>
      <c s="16" r="B2102">
        <v>41362.5</v>
      </c>
      <c s="13" r="C2102">
        <f>A2102+TIME(5,0,0)</f>
        <v>41362.7083333333</v>
      </c>
      <c s="17" r="D2102">
        <f>DATE(YEAR(C2102),MONTH(C2102),DAY(C2102))</f>
        <v>41362</v>
      </c>
      <c s="18" r="E2102">
        <f>HOUR(C2102)</f>
        <v>17</v>
      </c>
      <c t="str" s="18" r="F2102">
        <f>CONCATENATE("LMsched:",(H2102*1000))</f>
        <v>LMsched:32000</v>
      </c>
      <c s="11" r="G2102">
        <v>32</v>
      </c>
      <c s="6" r="H2102">
        <v>32</v>
      </c>
      <c s="25" r="I2102">
        <v>0</v>
      </c>
      <c t="str" s="18" r="J2102">
        <f>CONCATENATE("LMbid:",(G2102*1000))</f>
        <v>LMbid:32000</v>
      </c>
      <c t="str" s="18" r="K2102">
        <f>CONCATENATE("LMUnscheduled:",(I2102*1000))</f>
        <v>LMUnscheduled:0</v>
      </c>
      <c t="str" s="18" r="L2102">
        <f>CONCATENATE("LMPlanned:",(N2102*1000))</f>
        <v>LMPlanned:0</v>
      </c>
      <c t="str" s="18" r="M2102">
        <f>CONCATENATE("LMSettled:",(P2102*1000))</f>
        <v>LMSettled:32000</v>
      </c>
      <c s="25" r="N2102">
        <v>0</v>
      </c>
      <c s="24" r="O2102"/>
      <c s="6" r="P2102">
        <v>32</v>
      </c>
      <c s="10" r="Q2102">
        <v>-2</v>
      </c>
      <c s="28" r="R2102">
        <v>-57.22</v>
      </c>
      <c s="28" r="S2102">
        <v>585.64</v>
      </c>
      <c s="10" r="T2102"/>
      <c s="20" r="U2102">
        <f>X2102*32</f>
        <v>640.32</v>
      </c>
      <c s="29" r="V2102">
        <f>IF((U2102=0),0,(S2102/U2102))</f>
        <v>0.914605197401299</v>
      </c>
      <c s="28" r="X2102">
        <f>(AA2102+AB2102)*AC2102</f>
        <v>20.01</v>
      </c>
      <c s="10" r="Y2102"/>
      <c s="22" r="AA2102">
        <v>16.18</v>
      </c>
      <c s="22" r="AB2102">
        <v>3.83</v>
      </c>
      <c s="22" r="AC2102">
        <v>1</v>
      </c>
      <c s="22" r="AD2102">
        <v>0.91</v>
      </c>
    </row>
    <row customHeight="1" r="2103" ht="12.0">
      <c s="13" r="A2103">
        <v>41362.5416666667</v>
      </c>
      <c s="16" r="B2103">
        <v>41362.5416666667</v>
      </c>
      <c s="13" r="C2103">
        <f>A2103+TIME(5,0,0)</f>
        <v>41362.75</v>
      </c>
      <c s="17" r="D2103">
        <f>DATE(YEAR(C2103),MONTH(C2103),DAY(C2103))</f>
        <v>41362</v>
      </c>
      <c s="18" r="E2103">
        <f>HOUR(C2103)</f>
        <v>18</v>
      </c>
      <c t="str" s="18" r="F2103">
        <f>CONCATENATE("LMsched:",(H2103*1000))</f>
        <v>LMsched:32000</v>
      </c>
      <c s="11" r="G2103">
        <v>32</v>
      </c>
      <c s="6" r="H2103">
        <v>32</v>
      </c>
      <c s="25" r="I2103">
        <v>0</v>
      </c>
      <c t="str" s="18" r="J2103">
        <f>CONCATENATE("LMbid:",(G2103*1000))</f>
        <v>LMbid:32000</v>
      </c>
      <c t="str" s="18" r="K2103">
        <f>CONCATENATE("LMUnscheduled:",(I2103*1000))</f>
        <v>LMUnscheduled:0</v>
      </c>
      <c t="str" s="18" r="L2103">
        <f>CONCATENATE("LMPlanned:",(N2103*1000))</f>
        <v>LMPlanned:0</v>
      </c>
      <c t="str" s="18" r="M2103">
        <f>CONCATENATE("LMSettled:",(P2103*1000))</f>
        <v>LMSettled:32000</v>
      </c>
      <c s="25" r="N2103">
        <v>0</v>
      </c>
      <c s="24" r="O2103"/>
      <c s="6" r="P2103">
        <v>32</v>
      </c>
      <c s="10" r="Q2103">
        <v>-2</v>
      </c>
      <c s="28" r="R2103">
        <v>-56.64</v>
      </c>
      <c s="28" r="S2103">
        <v>524.14</v>
      </c>
      <c s="10" r="T2103"/>
      <c s="20" r="U2103">
        <f>X2103*32</f>
        <v>548.8</v>
      </c>
      <c s="29" r="V2103">
        <f>IF((U2103=0),0,(S2103/U2103))</f>
        <v>0.955065597667638</v>
      </c>
      <c s="28" r="X2103">
        <f>(AA2103+AB2103)*AC2103</f>
        <v>17.15</v>
      </c>
      <c s="10" r="Y2103"/>
      <c s="22" r="AA2103">
        <v>14.05</v>
      </c>
      <c s="22" r="AB2103">
        <v>3.1</v>
      </c>
      <c s="22" r="AC2103">
        <v>1</v>
      </c>
      <c s="22" r="AD2103">
        <v>0.96</v>
      </c>
    </row>
    <row customHeight="1" r="2104" ht="12.0">
      <c s="13" r="A2104">
        <v>41362.5833333333</v>
      </c>
      <c s="16" r="B2104">
        <v>41362.5833333333</v>
      </c>
      <c s="13" r="C2104">
        <f>A2104+TIME(5,0,0)</f>
        <v>41362.7916666667</v>
      </c>
      <c s="17" r="D2104">
        <f>DATE(YEAR(C2104),MONTH(C2104),DAY(C2104))</f>
        <v>41362</v>
      </c>
      <c s="18" r="E2104">
        <f>HOUR(C2104)</f>
        <v>19</v>
      </c>
      <c t="str" s="18" r="F2104">
        <f>CONCATENATE("LMsched:",(H2104*1000))</f>
        <v>LMsched:32000</v>
      </c>
      <c s="11" r="G2104">
        <v>32</v>
      </c>
      <c s="6" r="H2104">
        <v>32</v>
      </c>
      <c s="25" r="I2104">
        <v>0</v>
      </c>
      <c t="str" s="18" r="J2104">
        <f>CONCATENATE("LMbid:",(G2104*1000))</f>
        <v>LMbid:32000</v>
      </c>
      <c t="str" s="18" r="K2104">
        <f>CONCATENATE("LMUnscheduled:",(I2104*1000))</f>
        <v>LMUnscheduled:0</v>
      </c>
      <c t="str" s="18" r="L2104">
        <f>CONCATENATE("LMPlanned:",(N2104*1000))</f>
        <v>LMPlanned:0</v>
      </c>
      <c t="str" s="18" r="M2104">
        <f>CONCATENATE("LMSettled:",(P2104*1000))</f>
        <v>LMSettled:32000</v>
      </c>
      <c s="25" r="N2104">
        <v>0</v>
      </c>
      <c s="24" r="O2104"/>
      <c s="6" r="P2104">
        <v>32</v>
      </c>
      <c s="10" r="Q2104">
        <v>0</v>
      </c>
      <c s="28" r="R2104">
        <v>0</v>
      </c>
      <c s="28" r="S2104">
        <v>352.66</v>
      </c>
      <c s="10" r="T2104"/>
      <c s="20" r="U2104">
        <f>X2104*32</f>
        <v>363.2</v>
      </c>
      <c s="29" r="V2104">
        <f>IF((U2104=0),0,(S2104/U2104))</f>
        <v>0.970980176211454</v>
      </c>
      <c s="28" r="X2104">
        <f>(AA2104+AB2104)*AC2104</f>
        <v>11.35</v>
      </c>
      <c s="10" r="Y2104"/>
      <c s="22" r="AA2104">
        <v>9.05</v>
      </c>
      <c s="22" r="AB2104">
        <v>2.3</v>
      </c>
      <c s="22" r="AC2104">
        <v>1</v>
      </c>
      <c s="22" r="AD2104">
        <v>0.97</v>
      </c>
    </row>
    <row customHeight="1" r="2105" ht="12.0">
      <c s="13" r="A2105">
        <v>41362.625</v>
      </c>
      <c s="16" r="B2105">
        <v>41362.625</v>
      </c>
      <c s="13" r="C2105">
        <f>A2105+TIME(5,0,0)</f>
        <v>41362.8333333333</v>
      </c>
      <c s="17" r="D2105">
        <f>DATE(YEAR(C2105),MONTH(C2105),DAY(C2105))</f>
        <v>41362</v>
      </c>
      <c s="18" r="E2105">
        <f>HOUR(C2105)</f>
        <v>20</v>
      </c>
      <c t="str" s="18" r="F2105">
        <f>CONCATENATE("LMsched:",(H2105*1000))</f>
        <v>LMsched:32000</v>
      </c>
      <c s="11" r="G2105">
        <v>32</v>
      </c>
      <c s="6" r="H2105">
        <v>32</v>
      </c>
      <c s="25" r="I2105">
        <v>0</v>
      </c>
      <c t="str" s="18" r="J2105">
        <f>CONCATENATE("LMbid:",(G2105*1000))</f>
        <v>LMbid:32000</v>
      </c>
      <c t="str" s="18" r="K2105">
        <f>CONCATENATE("LMUnscheduled:",(I2105*1000))</f>
        <v>LMUnscheduled:0</v>
      </c>
      <c t="str" s="18" r="L2105">
        <f>CONCATENATE("LMPlanned:",(N2105*1000))</f>
        <v>LMPlanned:0</v>
      </c>
      <c t="str" s="18" r="M2105">
        <f>CONCATENATE("LMSettled:",(P2105*1000))</f>
        <v>LMSettled:32000</v>
      </c>
      <c s="25" r="N2105">
        <v>0</v>
      </c>
      <c s="24" r="O2105"/>
      <c s="6" r="P2105">
        <v>32</v>
      </c>
      <c s="10" r="Q2105">
        <v>-1</v>
      </c>
      <c s="28" r="R2105">
        <v>-26.33</v>
      </c>
      <c s="28" r="S2105">
        <v>709.23</v>
      </c>
      <c s="10" r="T2105"/>
      <c s="20" r="U2105">
        <f>X2105*32</f>
        <v>734.4</v>
      </c>
      <c s="29" r="V2105">
        <f>IF((U2105=0),0,(S2105/U2105))</f>
        <v>0.965727124183006</v>
      </c>
      <c s="28" r="X2105">
        <f>(AA2105+AB2105)*AC2105</f>
        <v>22.95</v>
      </c>
      <c s="10" r="Y2105"/>
      <c s="22" r="AA2105">
        <v>13.93</v>
      </c>
      <c s="22" r="AB2105">
        <v>9.02</v>
      </c>
      <c s="22" r="AC2105">
        <v>1</v>
      </c>
      <c s="22" r="AD2105">
        <v>0.97</v>
      </c>
    </row>
    <row customHeight="1" r="2106" ht="12.0">
      <c s="13" r="A2106">
        <v>41362.6666666667</v>
      </c>
      <c s="16" r="B2106">
        <v>41362.6666666667</v>
      </c>
      <c s="13" r="C2106">
        <f>A2106+TIME(5,0,0)</f>
        <v>41362.875</v>
      </c>
      <c s="17" r="D2106">
        <f>DATE(YEAR(C2106),MONTH(C2106),DAY(C2106))</f>
        <v>41362</v>
      </c>
      <c s="18" r="E2106">
        <f>HOUR(C2106)</f>
        <v>21</v>
      </c>
      <c t="str" s="18" r="F2106">
        <f>CONCATENATE("LMsched:",(H2106*1000))</f>
        <v>LMsched:32000</v>
      </c>
      <c s="11" r="G2106">
        <v>32</v>
      </c>
      <c s="6" r="H2106">
        <v>32</v>
      </c>
      <c s="25" r="I2106">
        <v>0</v>
      </c>
      <c t="str" s="18" r="J2106">
        <f>CONCATENATE("LMbid:",(G2106*1000))</f>
        <v>LMbid:32000</v>
      </c>
      <c t="str" s="18" r="K2106">
        <f>CONCATENATE("LMUnscheduled:",(I2106*1000))</f>
        <v>LMUnscheduled:0</v>
      </c>
      <c t="str" s="18" r="L2106">
        <f>CONCATENATE("LMPlanned:",(N2106*1000))</f>
        <v>LMPlanned:0</v>
      </c>
      <c t="str" s="18" r="M2106">
        <f>CONCATENATE("LMSettled:",(P2106*1000))</f>
        <v>LMSettled:32000</v>
      </c>
      <c s="25" r="N2106">
        <v>0</v>
      </c>
      <c s="24" r="O2106"/>
      <c s="6" r="P2106">
        <v>32</v>
      </c>
      <c s="10" r="Q2106">
        <v>-1</v>
      </c>
      <c s="28" r="R2106">
        <v>-26.08</v>
      </c>
      <c s="28" r="S2106">
        <v>223.59</v>
      </c>
      <c s="10" r="T2106"/>
      <c s="20" r="U2106">
        <f>X2106*32</f>
        <v>230.08</v>
      </c>
      <c s="29" r="V2106">
        <f>IF((U2106=0),0,(S2106/U2106))</f>
        <v>0.971792420027816</v>
      </c>
      <c s="28" r="X2106">
        <f>(AA2106+AB2106)*AC2106</f>
        <v>7.19</v>
      </c>
      <c s="10" r="Y2106"/>
      <c s="22" r="AA2106">
        <v>6.24</v>
      </c>
      <c s="22" r="AB2106">
        <v>0.95</v>
      </c>
      <c s="22" r="AC2106">
        <v>1</v>
      </c>
      <c s="22" r="AD2106">
        <v>0.97</v>
      </c>
    </row>
    <row customHeight="1" r="2107" ht="12.0">
      <c s="13" r="A2107">
        <v>41362.7083333333</v>
      </c>
      <c s="16" r="B2107">
        <v>41362.7083333333</v>
      </c>
      <c s="13" r="C2107">
        <f>A2107+TIME(5,0,0)</f>
        <v>41362.9166666667</v>
      </c>
      <c s="17" r="D2107">
        <f>DATE(YEAR(C2107),MONTH(C2107),DAY(C2107))</f>
        <v>41362</v>
      </c>
      <c s="18" r="E2107">
        <f>HOUR(C2107)</f>
        <v>22</v>
      </c>
      <c t="str" s="18" r="F2107">
        <f>CONCATENATE("LMsched:",(H2107*1000))</f>
        <v>LMsched:32000</v>
      </c>
      <c s="11" r="G2107">
        <v>32</v>
      </c>
      <c s="6" r="H2107">
        <v>32</v>
      </c>
      <c s="25" r="I2107">
        <v>0</v>
      </c>
      <c t="str" s="18" r="J2107">
        <f>CONCATENATE("LMbid:",(G2107*1000))</f>
        <v>LMbid:32000</v>
      </c>
      <c t="str" s="18" r="K2107">
        <f>CONCATENATE("LMUnscheduled:",(I2107*1000))</f>
        <v>LMUnscheduled:0</v>
      </c>
      <c t="str" s="18" r="L2107">
        <f>CONCATENATE("LMPlanned:",(N2107*1000))</f>
        <v>LMPlanned:0</v>
      </c>
      <c t="str" s="18" r="M2107">
        <f>CONCATENATE("LMSettled:",(P2107*1000))</f>
        <v>LMSettled:32000</v>
      </c>
      <c s="25" r="N2107">
        <v>0</v>
      </c>
      <c s="24" r="O2107"/>
      <c s="6" r="P2107">
        <v>32</v>
      </c>
      <c s="10" r="Q2107">
        <v>-1</v>
      </c>
      <c s="28" r="R2107">
        <v>-25.91</v>
      </c>
      <c s="28" r="S2107">
        <v>275.63</v>
      </c>
      <c s="10" r="T2107"/>
      <c s="20" r="U2107">
        <f>X2107*32</f>
        <v>281.6</v>
      </c>
      <c s="29" r="V2107">
        <f>IF((U2107=0),0,(S2107/U2107))</f>
        <v>0.978799715909091</v>
      </c>
      <c s="28" r="X2107">
        <f>(AA2107+AB2107)*AC2107</f>
        <v>8.8</v>
      </c>
      <c s="10" r="Y2107"/>
      <c s="22" r="AA2107">
        <v>6.82</v>
      </c>
      <c s="22" r="AB2107">
        <v>1.98</v>
      </c>
      <c s="22" r="AC2107">
        <v>1</v>
      </c>
      <c s="22" r="AD2107">
        <v>0.98</v>
      </c>
    </row>
    <row customHeight="1" r="2108" ht="12.0">
      <c s="13" r="A2108">
        <v>41362.75</v>
      </c>
      <c s="16" r="B2108">
        <v>41362.75</v>
      </c>
      <c s="13" r="C2108">
        <f>A2108+TIME(5,0,0)</f>
        <v>41362.9583333333</v>
      </c>
      <c s="17" r="D2108">
        <f>DATE(YEAR(C2108),MONTH(C2108),DAY(C2108))</f>
        <v>41362</v>
      </c>
      <c s="18" r="E2108">
        <f>HOUR(C2108)</f>
        <v>23</v>
      </c>
      <c t="str" s="18" r="F2108">
        <f>CONCATENATE("LMsched:",(H2108*1000))</f>
        <v>LMsched:32000</v>
      </c>
      <c s="11" r="G2108">
        <v>32</v>
      </c>
      <c s="6" r="H2108">
        <v>32</v>
      </c>
      <c s="25" r="I2108">
        <v>0</v>
      </c>
      <c t="str" s="18" r="J2108">
        <f>CONCATENATE("LMbid:",(G2108*1000))</f>
        <v>LMbid:32000</v>
      </c>
      <c t="str" s="18" r="K2108">
        <f>CONCATENATE("LMUnscheduled:",(I2108*1000))</f>
        <v>LMUnscheduled:0</v>
      </c>
      <c t="str" s="18" r="L2108">
        <f>CONCATENATE("LMPlanned:",(N2108*1000))</f>
        <v>LMPlanned:0</v>
      </c>
      <c t="str" s="18" r="M2108">
        <f>CONCATENATE("LMSettled:",(P2108*1000))</f>
        <v>LMSettled:32000</v>
      </c>
      <c s="25" r="N2108">
        <v>0</v>
      </c>
      <c s="24" r="O2108"/>
      <c s="6" r="P2108">
        <v>32</v>
      </c>
      <c s="10" r="Q2108">
        <v>-1</v>
      </c>
      <c s="28" r="R2108">
        <v>-25.49</v>
      </c>
      <c s="28" r="S2108">
        <v>246.57</v>
      </c>
      <c s="10" r="T2108"/>
      <c s="20" r="U2108">
        <f>X2108*32</f>
        <v>258.24</v>
      </c>
      <c s="29" r="V2108">
        <f>IF((U2108=0),0,(S2108/U2108))</f>
        <v>0.954809479553903</v>
      </c>
      <c s="28" r="X2108">
        <f>(AA2108+AB2108)*AC2108</f>
        <v>8.07</v>
      </c>
      <c s="10" r="Y2108"/>
      <c s="22" r="AA2108">
        <v>6.49</v>
      </c>
      <c s="22" r="AB2108">
        <v>1.58</v>
      </c>
      <c s="22" r="AC2108">
        <v>1</v>
      </c>
      <c s="22" r="AD2108">
        <v>0.95</v>
      </c>
    </row>
    <row customHeight="1" r="2109" ht="12.0">
      <c s="13" r="A2109">
        <v>41362.7916666667</v>
      </c>
      <c s="16" r="B2109">
        <v>41362.7916666667</v>
      </c>
      <c s="13" r="C2109">
        <f>A2109+TIME(5,0,0)</f>
        <v>41363</v>
      </c>
      <c s="17" r="D2109">
        <f>DATE(YEAR(C2109),MONTH(C2109),DAY(C2109))</f>
        <v>41363</v>
      </c>
      <c s="18" r="E2109">
        <f>HOUR(C2109)</f>
        <v>0</v>
      </c>
      <c t="str" s="18" r="F2109">
        <f>CONCATENATE("LMsched:",(H2109*1000))</f>
        <v>LMsched:32000</v>
      </c>
      <c s="11" r="G2109">
        <v>32</v>
      </c>
      <c s="6" r="H2109">
        <v>32</v>
      </c>
      <c s="25" r="I2109">
        <v>0</v>
      </c>
      <c t="str" s="18" r="J2109">
        <f>CONCATENATE("LMbid:",(G2109*1000))</f>
        <v>LMbid:32000</v>
      </c>
      <c t="str" s="18" r="K2109">
        <f>CONCATENATE("LMUnscheduled:",(I2109*1000))</f>
        <v>LMUnscheduled:0</v>
      </c>
      <c t="str" s="18" r="L2109">
        <f>CONCATENATE("LMPlanned:",(N2109*1000))</f>
        <v>LMPlanned:0</v>
      </c>
      <c t="str" s="18" r="M2109">
        <f>CONCATENATE("LMSettled:",(P2109*1000))</f>
        <v>LMSettled:32000</v>
      </c>
      <c s="25" r="N2109">
        <v>0</v>
      </c>
      <c s="24" r="O2109"/>
      <c s="6" r="P2109">
        <v>32</v>
      </c>
      <c s="10" r="Q2109">
        <v>-2</v>
      </c>
      <c s="28" r="R2109">
        <v>-51.28</v>
      </c>
      <c s="28" r="S2109">
        <v>421.51</v>
      </c>
      <c s="10" r="T2109"/>
      <c s="20" r="U2109">
        <f>X2109*32</f>
        <v>440.96</v>
      </c>
      <c s="29" r="V2109">
        <f>IF((U2109=0),0,(S2109/U2109))</f>
        <v>0.955891690856313</v>
      </c>
      <c s="28" r="X2109">
        <f>(AA2109+AB2109)*AC2109</f>
        <v>13.78</v>
      </c>
      <c s="10" r="Y2109"/>
      <c s="22" r="AA2109">
        <v>11.41</v>
      </c>
      <c s="22" r="AB2109">
        <v>2.37</v>
      </c>
      <c s="22" r="AC2109">
        <v>1</v>
      </c>
      <c s="22" r="AD2109">
        <v>0.96</v>
      </c>
    </row>
    <row customHeight="1" r="2110" ht="12.0">
      <c s="13" r="A2110">
        <v>41362.8333333333</v>
      </c>
      <c s="16" r="B2110">
        <v>41362.8333333333</v>
      </c>
      <c s="13" r="C2110">
        <f>A2110+TIME(5,0,0)</f>
        <v>41363.0416666667</v>
      </c>
      <c s="17" r="D2110">
        <f>DATE(YEAR(C2110),MONTH(C2110),DAY(C2110))</f>
        <v>41363</v>
      </c>
      <c s="18" r="E2110">
        <f>HOUR(C2110)</f>
        <v>1</v>
      </c>
      <c t="str" s="18" r="F2110">
        <f>CONCATENATE("LMsched:",(H2110*1000))</f>
        <v>LMsched:32000</v>
      </c>
      <c s="11" r="G2110">
        <v>32</v>
      </c>
      <c s="6" r="H2110">
        <v>32</v>
      </c>
      <c s="25" r="I2110">
        <v>0</v>
      </c>
      <c t="str" s="18" r="J2110">
        <f>CONCATENATE("LMbid:",(G2110*1000))</f>
        <v>LMbid:32000</v>
      </c>
      <c t="str" s="18" r="K2110">
        <f>CONCATENATE("LMUnscheduled:",(I2110*1000))</f>
        <v>LMUnscheduled:0</v>
      </c>
      <c t="str" s="18" r="L2110">
        <f>CONCATENATE("LMPlanned:",(N2110*1000))</f>
        <v>LMPlanned:0</v>
      </c>
      <c t="str" s="18" r="M2110">
        <f>CONCATENATE("LMSettled:",(P2110*1000))</f>
        <v>LMSettled:32000</v>
      </c>
      <c s="25" r="N2110">
        <v>0</v>
      </c>
      <c s="24" r="O2110"/>
      <c s="6" r="P2110">
        <v>32</v>
      </c>
      <c s="10" r="Q2110">
        <v>-1</v>
      </c>
      <c s="28" r="R2110">
        <v>-30.04</v>
      </c>
      <c s="28" r="S2110">
        <v>679.19</v>
      </c>
      <c s="10" r="T2110"/>
      <c s="20" r="U2110">
        <f>X2110*32</f>
        <v>722.88</v>
      </c>
      <c s="29" r="V2110">
        <f>IF((U2110=0),0,(S2110/U2110))</f>
        <v>0.939561199645861</v>
      </c>
      <c s="28" r="X2110">
        <f>(AA2110+AB2110)*AC2110</f>
        <v>22.59</v>
      </c>
      <c s="10" r="Y2110"/>
      <c s="22" r="AA2110">
        <v>20.77</v>
      </c>
      <c s="22" r="AB2110">
        <v>1.82</v>
      </c>
      <c s="22" r="AC2110">
        <v>1</v>
      </c>
      <c s="22" r="AD2110">
        <v>0.94</v>
      </c>
    </row>
    <row customHeight="1" r="2111" ht="12.0">
      <c s="13" r="A2111">
        <v>41362.875</v>
      </c>
      <c s="16" r="B2111">
        <v>41362.875</v>
      </c>
      <c s="13" r="C2111">
        <f>A2111+TIME(5,0,0)</f>
        <v>41363.0833333333</v>
      </c>
      <c s="17" r="D2111">
        <f>DATE(YEAR(C2111),MONTH(C2111),DAY(C2111))</f>
        <v>41363</v>
      </c>
      <c s="18" r="E2111">
        <f>HOUR(C2111)</f>
        <v>2</v>
      </c>
      <c t="str" s="18" r="F2111">
        <f>CONCATENATE("LMsched:",(H2111*1000))</f>
        <v>LMsched:32000</v>
      </c>
      <c s="11" r="G2111">
        <v>32</v>
      </c>
      <c s="6" r="H2111">
        <v>32</v>
      </c>
      <c s="25" r="I2111">
        <v>0</v>
      </c>
      <c t="str" s="18" r="J2111">
        <f>CONCATENATE("LMbid:",(G2111*1000))</f>
        <v>LMbid:32000</v>
      </c>
      <c t="str" s="18" r="K2111">
        <f>CONCATENATE("LMUnscheduled:",(I2111*1000))</f>
        <v>LMUnscheduled:0</v>
      </c>
      <c t="str" s="18" r="L2111">
        <f>CONCATENATE("LMPlanned:",(N2111*1000))</f>
        <v>LMPlanned:0</v>
      </c>
      <c t="str" s="18" r="M2111">
        <f>CONCATENATE("LMSettled:",(P2111*1000))</f>
        <v>LMSettled:32000</v>
      </c>
      <c s="25" r="N2111">
        <v>0</v>
      </c>
      <c s="24" r="O2111"/>
      <c s="6" r="P2111">
        <v>32</v>
      </c>
      <c s="10" r="Q2111">
        <v>-1</v>
      </c>
      <c s="28" r="R2111">
        <v>-30.44</v>
      </c>
      <c s="28" r="S2111">
        <v>462.26</v>
      </c>
      <c s="10" r="T2111"/>
      <c s="20" r="U2111">
        <f>X2111*32</f>
        <v>479.68</v>
      </c>
      <c s="29" r="V2111">
        <f>IF((U2111=0),0,(S2111/U2111))</f>
        <v>0.963684122748499</v>
      </c>
      <c s="28" r="X2111">
        <f>(AA2111+AB2111)*AC2111</f>
        <v>14.99</v>
      </c>
      <c s="10" r="Y2111"/>
      <c s="22" r="AA2111">
        <v>12.17</v>
      </c>
      <c s="22" r="AB2111">
        <v>2.82</v>
      </c>
      <c s="22" r="AC2111">
        <v>1</v>
      </c>
      <c s="22" r="AD2111">
        <v>0.96</v>
      </c>
    </row>
    <row customHeight="1" r="2112" ht="12.0">
      <c s="13" r="A2112">
        <v>41362.9166666667</v>
      </c>
      <c s="16" r="B2112">
        <v>41362.9166666667</v>
      </c>
      <c s="13" r="C2112">
        <f>A2112+TIME(5,0,0)</f>
        <v>41363.125</v>
      </c>
      <c s="17" r="D2112">
        <f>DATE(YEAR(C2112),MONTH(C2112),DAY(C2112))</f>
        <v>41363</v>
      </c>
      <c s="18" r="E2112">
        <f>HOUR(C2112)</f>
        <v>3</v>
      </c>
      <c t="str" s="18" r="F2112">
        <f>CONCATENATE("LMsched:",(H2112*1000))</f>
        <v>LMsched:32000</v>
      </c>
      <c s="11" r="G2112">
        <v>32</v>
      </c>
      <c s="6" r="H2112">
        <v>32</v>
      </c>
      <c s="25" r="I2112">
        <v>0</v>
      </c>
      <c t="str" s="18" r="J2112">
        <f>CONCATENATE("LMbid:",(G2112*1000))</f>
        <v>LMbid:32000</v>
      </c>
      <c t="str" s="18" r="K2112">
        <f>CONCATENATE("LMUnscheduled:",(I2112*1000))</f>
        <v>LMUnscheduled:0</v>
      </c>
      <c t="str" s="18" r="L2112">
        <f>CONCATENATE("LMPlanned:",(N2112*1000))</f>
        <v>LMPlanned:0</v>
      </c>
      <c t="str" s="18" r="M2112">
        <f>CONCATENATE("LMSettled:",(P2112*1000))</f>
        <v>LMSettled:32000</v>
      </c>
      <c s="25" r="N2112">
        <v>0</v>
      </c>
      <c s="24" r="O2112"/>
      <c s="6" r="P2112">
        <v>32</v>
      </c>
      <c s="10" r="Q2112">
        <v>-1</v>
      </c>
      <c s="28" r="R2112">
        <v>-30.65</v>
      </c>
      <c s="28" r="S2112">
        <v>342.37</v>
      </c>
      <c s="10" r="T2112"/>
      <c s="20" r="U2112">
        <f>X2112*32</f>
        <v>355.84</v>
      </c>
      <c s="29" r="V2112">
        <f>IF((U2112=0),0,(S2112/U2112))</f>
        <v>0.962145908273381</v>
      </c>
      <c s="28" r="X2112">
        <f>(AA2112+AB2112)*AC2112</f>
        <v>11.12</v>
      </c>
      <c s="10" r="Y2112"/>
      <c s="22" r="AA2112">
        <v>9.35</v>
      </c>
      <c s="22" r="AB2112">
        <v>1.77</v>
      </c>
      <c s="22" r="AC2112">
        <v>1</v>
      </c>
      <c s="22" r="AD2112">
        <v>0.96</v>
      </c>
    </row>
    <row customHeight="1" r="2113" ht="12.0">
      <c s="13" r="A2113">
        <v>41362.9583333333</v>
      </c>
      <c s="16" r="B2113">
        <v>41362.9583333333</v>
      </c>
      <c s="13" r="C2113">
        <f>A2113+TIME(5,0,0)</f>
        <v>41363.1666666667</v>
      </c>
      <c s="17" r="D2113">
        <f>DATE(YEAR(C2113),MONTH(C2113),DAY(C2113))</f>
        <v>41363</v>
      </c>
      <c s="18" r="E2113">
        <f>HOUR(C2113)</f>
        <v>4</v>
      </c>
      <c t="str" s="18" r="F2113">
        <f>CONCATENATE("LMsched:",(H2113*1000))</f>
        <v>LMsched:32000</v>
      </c>
      <c s="11" r="G2113">
        <v>32</v>
      </c>
      <c s="6" r="H2113">
        <v>32</v>
      </c>
      <c s="25" r="I2113">
        <v>0</v>
      </c>
      <c t="str" s="18" r="J2113">
        <f>CONCATENATE("LMbid:",(G2113*1000))</f>
        <v>LMbid:32000</v>
      </c>
      <c t="str" s="18" r="K2113">
        <f>CONCATENATE("LMUnscheduled:",(I2113*1000))</f>
        <v>LMUnscheduled:0</v>
      </c>
      <c t="str" s="18" r="L2113">
        <f>CONCATENATE("LMPlanned:",(N2113*1000))</f>
        <v>LMPlanned:0</v>
      </c>
      <c t="str" s="18" r="M2113">
        <f>CONCATENATE("LMSettled:",(P2113*1000))</f>
        <v>LMSettled:32000</v>
      </c>
      <c s="25" r="N2113">
        <v>0</v>
      </c>
      <c s="24" r="O2113"/>
      <c s="6" r="P2113">
        <v>32</v>
      </c>
      <c s="10" r="Q2113">
        <v>-1</v>
      </c>
      <c s="28" r="R2113">
        <v>-26.94</v>
      </c>
      <c s="28" r="S2113">
        <v>576.21</v>
      </c>
      <c s="10" r="T2113"/>
      <c s="20" r="U2113">
        <f>X2113*32</f>
        <v>596.16</v>
      </c>
      <c s="29" r="V2113">
        <f>IF((U2113=0),0,(S2113/U2113))</f>
        <v>0.966535829307568</v>
      </c>
      <c s="28" r="X2113">
        <f>(AA2113+AB2113)*AC2113</f>
        <v>18.63</v>
      </c>
      <c s="10" r="Y2113"/>
      <c s="22" r="AA2113">
        <v>15.19</v>
      </c>
      <c s="22" r="AB2113">
        <v>3.44</v>
      </c>
      <c s="22" r="AC2113">
        <v>1</v>
      </c>
      <c s="22" r="AD2113">
        <v>0.97</v>
      </c>
    </row>
    <row customHeight="1" r="2114" ht="12.0">
      <c s="13" r="A2114">
        <v>41363</v>
      </c>
      <c s="16" r="B2114">
        <v>41363</v>
      </c>
      <c s="13" r="C2114">
        <f>A2114+TIME(5,0,0)</f>
        <v>41363.2083333333</v>
      </c>
      <c s="17" r="D2114">
        <f>DATE(YEAR(C2114),MONTH(C2114),DAY(C2114))</f>
        <v>41363</v>
      </c>
      <c s="18" r="E2114">
        <f>HOUR(C2114)</f>
        <v>5</v>
      </c>
      <c t="str" s="18" r="F2114">
        <f>CONCATENATE("LMsched:",(H2114*1000))</f>
        <v>LMsched:32000</v>
      </c>
      <c s="11" r="G2114">
        <v>32</v>
      </c>
      <c s="6" r="H2114">
        <v>32</v>
      </c>
      <c s="25" r="I2114">
        <v>0</v>
      </c>
      <c t="str" s="18" r="J2114">
        <f>CONCATENATE("LMbid:",(G2114*1000))</f>
        <v>LMbid:32000</v>
      </c>
      <c t="str" s="18" r="K2114">
        <f>CONCATENATE("LMUnscheduled:",(I2114*1000))</f>
        <v>LMUnscheduled:0</v>
      </c>
      <c t="str" s="18" r="L2114">
        <f>CONCATENATE("LMPlanned:",(N2114*1000))</f>
        <v>LMPlanned:0</v>
      </c>
      <c t="str" s="18" r="M2114">
        <f>CONCATENATE("LMSettled:",(P2114*1000))</f>
        <v>LMSettled:32000</v>
      </c>
      <c s="25" r="N2114">
        <v>0</v>
      </c>
      <c s="24" r="O2114"/>
      <c s="6" r="P2114">
        <v>32</v>
      </c>
      <c s="10" r="Q2114">
        <v>-1</v>
      </c>
      <c s="28" r="R2114">
        <v>-25.26</v>
      </c>
      <c s="28" r="S2114">
        <v>610.24</v>
      </c>
      <c s="10" r="T2114"/>
      <c s="20" r="U2114">
        <f>X2114*32</f>
        <v>631.36</v>
      </c>
      <c s="29" r="V2114">
        <f>IF((U2114=0),0,(S2114/U2114))</f>
        <v>0.966548403446528</v>
      </c>
      <c s="28" r="X2114">
        <f>(AA2114+AB2114)*AC2114</f>
        <v>19.73</v>
      </c>
      <c s="10" r="Y2114"/>
      <c s="22" r="AA2114">
        <v>17.48</v>
      </c>
      <c s="22" r="AB2114">
        <v>2.25</v>
      </c>
      <c s="22" r="AC2114">
        <v>1</v>
      </c>
      <c s="22" r="AD2114">
        <v>0.97</v>
      </c>
    </row>
    <row customHeight="1" r="2115" ht="12.0">
      <c s="13" r="A2115">
        <v>41363.0416666667</v>
      </c>
      <c s="16" r="B2115">
        <v>41363.0416666667</v>
      </c>
      <c s="13" r="C2115">
        <f>A2115+TIME(5,0,0)</f>
        <v>41363.25</v>
      </c>
      <c s="17" r="D2115">
        <f>DATE(YEAR(C2115),MONTH(C2115),DAY(C2115))</f>
        <v>41363</v>
      </c>
      <c s="18" r="E2115">
        <f>HOUR(C2115)</f>
        <v>6</v>
      </c>
      <c t="str" s="18" r="F2115">
        <f>CONCATENATE("LMsched:",(H2115*1000))</f>
        <v>LMsched:32000</v>
      </c>
      <c s="11" r="G2115">
        <v>32</v>
      </c>
      <c s="6" r="H2115">
        <v>32</v>
      </c>
      <c s="25" r="I2115">
        <v>0</v>
      </c>
      <c t="str" s="18" r="J2115">
        <f>CONCATENATE("LMbid:",(G2115*1000))</f>
        <v>LMbid:32000</v>
      </c>
      <c t="str" s="18" r="K2115">
        <f>CONCATENATE("LMUnscheduled:",(I2115*1000))</f>
        <v>LMUnscheduled:0</v>
      </c>
      <c t="str" s="18" r="L2115">
        <f>CONCATENATE("LMPlanned:",(N2115*1000))</f>
        <v>LMPlanned:0</v>
      </c>
      <c t="str" s="18" r="M2115">
        <f>CONCATENATE("LMSettled:",(P2115*1000))</f>
        <v>LMSettled:32000</v>
      </c>
      <c s="25" r="N2115">
        <v>0</v>
      </c>
      <c s="24" r="O2115"/>
      <c s="6" r="P2115">
        <v>32</v>
      </c>
      <c s="10" r="Q2115">
        <v>-1</v>
      </c>
      <c s="28" r="R2115">
        <v>-32.01</v>
      </c>
      <c s="28" r="S2115">
        <v>273.24</v>
      </c>
      <c s="10" r="T2115"/>
      <c s="20" r="U2115">
        <f>X2115*32</f>
        <v>285.76</v>
      </c>
      <c s="29" r="V2115">
        <f>IF((U2115=0),0,(S2115/U2115))</f>
        <v>0.956187010078388</v>
      </c>
      <c s="28" r="X2115">
        <f>(AA2115+AB2115)*AC2115</f>
        <v>8.93</v>
      </c>
      <c s="10" r="Y2115"/>
      <c s="22" r="AA2115">
        <v>8.93</v>
      </c>
      <c s="22" r="AB2115">
        <v>0</v>
      </c>
      <c s="22" r="AC2115">
        <v>1</v>
      </c>
      <c s="22" r="AD2115">
        <v>0.96</v>
      </c>
    </row>
    <row customHeight="1" r="2116" ht="12.0">
      <c s="13" r="A2116">
        <v>41363.0833333333</v>
      </c>
      <c s="16" r="B2116">
        <v>41363.0833333333</v>
      </c>
      <c s="13" r="C2116">
        <f>A2116+TIME(5,0,0)</f>
        <v>41363.2916666667</v>
      </c>
      <c s="17" r="D2116">
        <f>DATE(YEAR(C2116),MONTH(C2116),DAY(C2116))</f>
        <v>41363</v>
      </c>
      <c s="18" r="E2116">
        <f>HOUR(C2116)</f>
        <v>7</v>
      </c>
      <c t="str" s="18" r="F2116">
        <f>CONCATENATE("LMsched:",(H2116*1000))</f>
        <v>LMsched:32000</v>
      </c>
      <c s="11" r="G2116">
        <v>32</v>
      </c>
      <c s="6" r="H2116">
        <v>32</v>
      </c>
      <c s="25" r="I2116">
        <v>0</v>
      </c>
      <c t="str" s="18" r="J2116">
        <f>CONCATENATE("LMbid:",(G2116*1000))</f>
        <v>LMbid:32000</v>
      </c>
      <c t="str" s="18" r="K2116">
        <f>CONCATENATE("LMUnscheduled:",(I2116*1000))</f>
        <v>LMUnscheduled:0</v>
      </c>
      <c t="str" s="18" r="L2116">
        <f>CONCATENATE("LMPlanned:",(N2116*1000))</f>
        <v>LMPlanned:0</v>
      </c>
      <c t="str" s="18" r="M2116">
        <f>CONCATENATE("LMSettled:",(P2116*1000))</f>
        <v>LMSettled:32000</v>
      </c>
      <c s="25" r="N2116">
        <v>0</v>
      </c>
      <c s="24" r="O2116"/>
      <c s="6" r="P2116">
        <v>32</v>
      </c>
      <c s="10" r="Q2116">
        <v>0</v>
      </c>
      <c s="28" r="R2116">
        <v>0</v>
      </c>
      <c s="28" r="S2116">
        <v>484.02</v>
      </c>
      <c s="10" r="T2116"/>
      <c s="20" r="U2116">
        <f>X2116*32</f>
        <v>494.08</v>
      </c>
      <c s="29" r="V2116">
        <f>IF((U2116=0),0,(S2116/U2116))</f>
        <v>0.979638924870466</v>
      </c>
      <c s="28" r="X2116">
        <f>(AA2116+AB2116)*AC2116</f>
        <v>15.44</v>
      </c>
      <c s="10" r="Y2116"/>
      <c s="22" r="AA2116">
        <v>12.55</v>
      </c>
      <c s="22" r="AB2116">
        <v>2.89</v>
      </c>
      <c s="22" r="AC2116">
        <v>1</v>
      </c>
      <c s="22" r="AD2116">
        <v>0.98</v>
      </c>
    </row>
    <row customHeight="1" r="2117" ht="12.0">
      <c s="13" r="A2117">
        <v>41363.125</v>
      </c>
      <c s="16" r="B2117">
        <v>41363.125</v>
      </c>
      <c s="13" r="C2117">
        <f>A2117+TIME(5,0,0)</f>
        <v>41363.3333333333</v>
      </c>
      <c s="17" r="D2117">
        <f>DATE(YEAR(C2117),MONTH(C2117),DAY(C2117))</f>
        <v>41363</v>
      </c>
      <c s="18" r="E2117">
        <f>HOUR(C2117)</f>
        <v>8</v>
      </c>
      <c t="str" s="18" r="F2117">
        <f>CONCATENATE("LMsched:",(H2117*1000))</f>
        <v>LMsched:32000</v>
      </c>
      <c s="11" r="G2117">
        <v>32</v>
      </c>
      <c s="6" r="H2117">
        <v>32</v>
      </c>
      <c s="25" r="I2117">
        <v>0</v>
      </c>
      <c t="str" s="18" r="J2117">
        <f>CONCATENATE("LMbid:",(G2117*1000))</f>
        <v>LMbid:32000</v>
      </c>
      <c t="str" s="18" r="K2117">
        <f>CONCATENATE("LMUnscheduled:",(I2117*1000))</f>
        <v>LMUnscheduled:0</v>
      </c>
      <c t="str" s="18" r="L2117">
        <f>CONCATENATE("LMPlanned:",(N2117*1000))</f>
        <v>LMPlanned:0</v>
      </c>
      <c t="str" s="18" r="M2117">
        <f>CONCATENATE("LMSettled:",(P2117*1000))</f>
        <v>LMSettled:32000</v>
      </c>
      <c s="25" r="N2117">
        <v>0</v>
      </c>
      <c s="24" r="O2117"/>
      <c s="6" r="P2117">
        <v>32</v>
      </c>
      <c s="10" r="Q2117">
        <v>-2</v>
      </c>
      <c s="28" r="R2117">
        <v>-56.94</v>
      </c>
      <c s="28" r="S2117">
        <v>117.66</v>
      </c>
      <c s="10" r="T2117"/>
      <c s="20" r="U2117">
        <f>X2117*32</f>
        <v>121.28</v>
      </c>
      <c s="29" r="V2117">
        <f>IF((U2117=0),0,(S2117/U2117))</f>
        <v>0.970151715039578</v>
      </c>
      <c s="28" r="X2117">
        <f>(AA2117+AB2117)*AC2117</f>
        <v>3.79</v>
      </c>
      <c s="10" r="Y2117"/>
      <c s="22" r="AA2117">
        <v>3.79</v>
      </c>
      <c s="22" r="AB2117">
        <v>0</v>
      </c>
      <c s="22" r="AC2117">
        <v>1</v>
      </c>
      <c s="22" r="AD2117">
        <v>0.97</v>
      </c>
    </row>
    <row customHeight="1" r="2118" ht="12.0">
      <c s="13" r="A2118">
        <v>41363.1666666667</v>
      </c>
      <c s="16" r="B2118">
        <v>41363.1666666667</v>
      </c>
      <c s="13" r="C2118">
        <f>A2118+TIME(5,0,0)</f>
        <v>41363.375</v>
      </c>
      <c s="17" r="D2118">
        <f>DATE(YEAR(C2118),MONTH(C2118),DAY(C2118))</f>
        <v>41363</v>
      </c>
      <c s="18" r="E2118">
        <f>HOUR(C2118)</f>
        <v>9</v>
      </c>
      <c t="str" s="18" r="F2118">
        <f>CONCATENATE("LMsched:",(H2118*1000))</f>
        <v>LMsched:32000</v>
      </c>
      <c s="11" r="G2118">
        <v>32</v>
      </c>
      <c s="6" r="H2118">
        <v>32</v>
      </c>
      <c s="25" r="I2118">
        <v>0</v>
      </c>
      <c t="str" s="18" r="J2118">
        <f>CONCATENATE("LMbid:",(G2118*1000))</f>
        <v>LMbid:32000</v>
      </c>
      <c t="str" s="18" r="K2118">
        <f>CONCATENATE("LMUnscheduled:",(I2118*1000))</f>
        <v>LMUnscheduled:0</v>
      </c>
      <c t="str" s="18" r="L2118">
        <f>CONCATENATE("LMPlanned:",(N2118*1000))</f>
        <v>LMPlanned:0</v>
      </c>
      <c t="str" s="18" r="M2118">
        <f>CONCATENATE("LMSettled:",(P2118*1000))</f>
        <v>LMSettled:32000</v>
      </c>
      <c s="25" r="N2118">
        <v>0</v>
      </c>
      <c s="24" r="O2118"/>
      <c s="6" r="P2118">
        <v>32</v>
      </c>
      <c s="10" r="Q2118">
        <v>0</v>
      </c>
      <c s="28" r="R2118">
        <v>0</v>
      </c>
      <c s="28" r="S2118">
        <v>185.39</v>
      </c>
      <c s="10" r="T2118"/>
      <c s="20" r="U2118">
        <f>X2118*32</f>
        <v>191.04</v>
      </c>
      <c s="29" r="V2118">
        <f>IF((U2118=0),0,(S2118/U2118))</f>
        <v>0.970425041876047</v>
      </c>
      <c s="28" r="X2118">
        <f>(AA2118+AB2118)*AC2118</f>
        <v>5.97</v>
      </c>
      <c s="10" r="Y2118"/>
      <c s="22" r="AA2118">
        <v>5.97</v>
      </c>
      <c s="22" r="AB2118">
        <v>0</v>
      </c>
      <c s="22" r="AC2118">
        <v>1</v>
      </c>
      <c s="22" r="AD2118">
        <v>0.97</v>
      </c>
    </row>
    <row customHeight="1" r="2119" ht="12.0">
      <c s="13" r="A2119">
        <v>41363.2083333333</v>
      </c>
      <c s="16" r="B2119">
        <v>41363.2083333333</v>
      </c>
      <c s="13" r="C2119">
        <f>A2119+TIME(5,0,0)</f>
        <v>41363.4166666667</v>
      </c>
      <c s="17" r="D2119">
        <f>DATE(YEAR(C2119),MONTH(C2119),DAY(C2119))</f>
        <v>41363</v>
      </c>
      <c s="18" r="E2119">
        <f>HOUR(C2119)</f>
        <v>10</v>
      </c>
      <c t="str" s="18" r="F2119">
        <f>CONCATENATE("LMsched:",(H2119*1000))</f>
        <v>LMsched:32000</v>
      </c>
      <c s="11" r="G2119">
        <v>32</v>
      </c>
      <c s="6" r="H2119">
        <v>32</v>
      </c>
      <c s="25" r="I2119">
        <v>0</v>
      </c>
      <c t="str" s="18" r="J2119">
        <f>CONCATENATE("LMbid:",(G2119*1000))</f>
        <v>LMbid:32000</v>
      </c>
      <c t="str" s="18" r="K2119">
        <f>CONCATENATE("LMUnscheduled:",(I2119*1000))</f>
        <v>LMUnscheduled:0</v>
      </c>
      <c t="str" s="18" r="L2119">
        <f>CONCATENATE("LMPlanned:",(N2119*1000))</f>
        <v>LMPlanned:0</v>
      </c>
      <c t="str" s="18" r="M2119">
        <f>CONCATENATE("LMSettled:",(P2119*1000))</f>
        <v>LMSettled:32000</v>
      </c>
      <c s="25" r="N2119">
        <v>0</v>
      </c>
      <c s="24" r="O2119"/>
      <c s="6" r="P2119">
        <v>32</v>
      </c>
      <c s="10" r="Q2119">
        <v>-2</v>
      </c>
      <c s="28" r="R2119">
        <v>-60.64</v>
      </c>
      <c s="28" r="S2119">
        <v>166.97</v>
      </c>
      <c s="10" r="T2119"/>
      <c s="20" r="U2119">
        <f>X2119*32</f>
        <v>174.08</v>
      </c>
      <c s="29" r="V2119">
        <f>IF((U2119=0),0,(S2119/U2119))</f>
        <v>0.959156709558824</v>
      </c>
      <c s="28" r="X2119">
        <f>(AA2119+AB2119)*AC2119</f>
        <v>5.44</v>
      </c>
      <c s="10" r="Y2119"/>
      <c s="22" r="AA2119">
        <v>5.44</v>
      </c>
      <c s="22" r="AB2119">
        <v>0</v>
      </c>
      <c s="22" r="AC2119">
        <v>1</v>
      </c>
      <c s="22" r="AD2119">
        <v>0.96</v>
      </c>
    </row>
    <row customHeight="1" r="2120" ht="12.0">
      <c s="13" r="A2120">
        <v>41363.25</v>
      </c>
      <c s="16" r="B2120">
        <v>41363.25</v>
      </c>
      <c s="13" r="C2120">
        <f>A2120+TIME(5,0,0)</f>
        <v>41363.4583333333</v>
      </c>
      <c s="17" r="D2120">
        <f>DATE(YEAR(C2120),MONTH(C2120),DAY(C2120))</f>
        <v>41363</v>
      </c>
      <c s="18" r="E2120">
        <f>HOUR(C2120)</f>
        <v>11</v>
      </c>
      <c t="str" s="18" r="F2120">
        <f>CONCATENATE("LMsched:",(H2120*1000))</f>
        <v>LMsched:32000</v>
      </c>
      <c s="11" r="G2120">
        <v>32</v>
      </c>
      <c s="6" r="H2120">
        <v>32</v>
      </c>
      <c s="25" r="I2120">
        <v>0</v>
      </c>
      <c t="str" s="18" r="J2120">
        <f>CONCATENATE("LMbid:",(G2120*1000))</f>
        <v>LMbid:32000</v>
      </c>
      <c t="str" s="18" r="K2120">
        <f>CONCATENATE("LMUnscheduled:",(I2120*1000))</f>
        <v>LMUnscheduled:0</v>
      </c>
      <c t="str" s="18" r="L2120">
        <f>CONCATENATE("LMPlanned:",(N2120*1000))</f>
        <v>LMPlanned:0</v>
      </c>
      <c t="str" s="18" r="M2120">
        <f>CONCATENATE("LMSettled:",(P2120*1000))</f>
        <v>LMSettled:32000</v>
      </c>
      <c s="25" r="N2120">
        <v>0</v>
      </c>
      <c s="24" r="O2120"/>
      <c s="6" r="P2120">
        <v>32</v>
      </c>
      <c s="10" r="Q2120">
        <v>-2</v>
      </c>
      <c s="28" r="R2120">
        <v>-67.86</v>
      </c>
      <c s="28" r="S2120">
        <v>410.76</v>
      </c>
      <c s="10" r="T2120"/>
      <c s="20" r="U2120">
        <f>X2120*32</f>
        <v>428.8</v>
      </c>
      <c s="29" r="V2120">
        <f>IF((U2120=0),0,(S2120/U2120))</f>
        <v>0.957929104477612</v>
      </c>
      <c s="28" r="X2120">
        <f>(AA2120+AB2120)*AC2120</f>
        <v>13.4</v>
      </c>
      <c s="10" r="Y2120"/>
      <c s="22" r="AA2120">
        <v>13.4</v>
      </c>
      <c s="22" r="AB2120">
        <v>0</v>
      </c>
      <c s="22" r="AC2120">
        <v>1</v>
      </c>
      <c s="22" r="AD2120">
        <v>0.96</v>
      </c>
    </row>
    <row customHeight="1" r="2121" ht="12.0">
      <c s="13" r="A2121">
        <v>41363.2916666667</v>
      </c>
      <c s="16" r="B2121">
        <v>41363.2916666667</v>
      </c>
      <c s="13" r="C2121">
        <f>A2121+TIME(5,0,0)</f>
        <v>41363.5</v>
      </c>
      <c s="17" r="D2121">
        <f>DATE(YEAR(C2121),MONTH(C2121),DAY(C2121))</f>
        <v>41363</v>
      </c>
      <c s="18" r="E2121">
        <f>HOUR(C2121)</f>
        <v>12</v>
      </c>
      <c t="str" s="18" r="F2121">
        <f>CONCATENATE("LMsched:",(H2121*1000))</f>
        <v>LMsched:32000</v>
      </c>
      <c s="11" r="G2121">
        <v>32</v>
      </c>
      <c s="6" r="H2121">
        <v>32</v>
      </c>
      <c s="25" r="I2121">
        <v>0</v>
      </c>
      <c t="str" s="18" r="J2121">
        <f>CONCATENATE("LMbid:",(G2121*1000))</f>
        <v>LMbid:32000</v>
      </c>
      <c t="str" s="18" r="K2121">
        <f>CONCATENATE("LMUnscheduled:",(I2121*1000))</f>
        <v>LMUnscheduled:0</v>
      </c>
      <c t="str" s="18" r="L2121">
        <f>CONCATENATE("LMPlanned:",(N2121*1000))</f>
        <v>LMPlanned:0</v>
      </c>
      <c t="str" s="18" r="M2121">
        <f>CONCATENATE("LMSettled:",(P2121*1000))</f>
        <v>LMSettled:32000</v>
      </c>
      <c s="25" r="N2121">
        <v>0</v>
      </c>
      <c s="24" r="O2121"/>
      <c s="6" r="P2121">
        <v>32</v>
      </c>
      <c s="10" r="Q2121">
        <v>-1</v>
      </c>
      <c s="28" r="R2121">
        <v>-36.75</v>
      </c>
      <c s="28" r="S2121">
        <v>492.28</v>
      </c>
      <c s="10" r="T2121"/>
      <c s="20" r="U2121">
        <f>X2121*32</f>
        <v>507.2</v>
      </c>
      <c s="29" r="V2121">
        <f>IF((U2121=0),0,(S2121/U2121))</f>
        <v>0.970583596214511</v>
      </c>
      <c s="28" r="X2121">
        <f>(AA2121+AB2121)*AC2121</f>
        <v>15.85</v>
      </c>
      <c s="10" r="Y2121"/>
      <c s="22" r="AA2121">
        <v>14.06</v>
      </c>
      <c s="22" r="AB2121">
        <v>1.79</v>
      </c>
      <c s="22" r="AC2121">
        <v>1</v>
      </c>
      <c s="22" r="AD2121">
        <v>0.97</v>
      </c>
    </row>
    <row customHeight="1" r="2122" ht="12.0">
      <c s="13" r="A2122">
        <v>41363.3333333333</v>
      </c>
      <c s="16" r="B2122">
        <v>41363.3333333333</v>
      </c>
      <c s="13" r="C2122">
        <f>A2122+TIME(5,0,0)</f>
        <v>41363.5416666667</v>
      </c>
      <c s="17" r="D2122">
        <f>DATE(YEAR(C2122),MONTH(C2122),DAY(C2122))</f>
        <v>41363</v>
      </c>
      <c s="18" r="E2122">
        <f>HOUR(C2122)</f>
        <v>13</v>
      </c>
      <c t="str" s="18" r="F2122">
        <f>CONCATENATE("LMsched:",(H2122*1000))</f>
        <v>LMsched:32000</v>
      </c>
      <c s="11" r="G2122">
        <v>32</v>
      </c>
      <c s="6" r="H2122">
        <v>32</v>
      </c>
      <c s="25" r="I2122">
        <v>0</v>
      </c>
      <c t="str" s="18" r="J2122">
        <f>CONCATENATE("LMbid:",(G2122*1000))</f>
        <v>LMbid:32000</v>
      </c>
      <c t="str" s="18" r="K2122">
        <f>CONCATENATE("LMUnscheduled:",(I2122*1000))</f>
        <v>LMUnscheduled:0</v>
      </c>
      <c t="str" s="18" r="L2122">
        <f>CONCATENATE("LMPlanned:",(N2122*1000))</f>
        <v>LMPlanned:0</v>
      </c>
      <c t="str" s="18" r="M2122">
        <f>CONCATENATE("LMSettled:",(P2122*1000))</f>
        <v>LMSettled:32000</v>
      </c>
      <c s="25" r="N2122">
        <v>0</v>
      </c>
      <c s="24" r="O2122"/>
      <c s="6" r="P2122">
        <v>32</v>
      </c>
      <c s="10" r="Q2122">
        <v>-1</v>
      </c>
      <c s="28" r="R2122">
        <v>-38.57</v>
      </c>
      <c s="28" r="S2122">
        <v>650.01</v>
      </c>
      <c s="10" r="T2122"/>
      <c s="20" r="U2122">
        <f>X2122*32</f>
        <v>679.04</v>
      </c>
      <c s="29" r="V2122">
        <f>IF((U2122=0),0,(S2122/U2122))</f>
        <v>0.957248468426013</v>
      </c>
      <c s="28" r="X2122">
        <f>(AA2122+AB2122)*AC2122</f>
        <v>21.22</v>
      </c>
      <c s="10" r="Y2122"/>
      <c s="22" r="AA2122">
        <v>19.44</v>
      </c>
      <c s="22" r="AB2122">
        <v>1.78</v>
      </c>
      <c s="22" r="AC2122">
        <v>1</v>
      </c>
      <c s="22" r="AD2122">
        <v>0.96</v>
      </c>
    </row>
    <row customHeight="1" r="2123" ht="12.0">
      <c s="13" r="A2123">
        <v>41363.375</v>
      </c>
      <c s="16" r="B2123">
        <v>41363.375</v>
      </c>
      <c s="13" r="C2123">
        <f>A2123+TIME(5,0,0)</f>
        <v>41363.5833333333</v>
      </c>
      <c s="17" r="D2123">
        <f>DATE(YEAR(C2123),MONTH(C2123),DAY(C2123))</f>
        <v>41363</v>
      </c>
      <c s="18" r="E2123">
        <f>HOUR(C2123)</f>
        <v>14</v>
      </c>
      <c t="str" s="18" r="F2123">
        <f>CONCATENATE("LMsched:",(H2123*1000))</f>
        <v>LMsched:32000</v>
      </c>
      <c s="11" r="G2123">
        <v>32</v>
      </c>
      <c s="6" r="H2123">
        <v>32</v>
      </c>
      <c s="25" r="I2123">
        <v>0</v>
      </c>
      <c t="str" s="18" r="J2123">
        <f>CONCATENATE("LMbid:",(G2123*1000))</f>
        <v>LMbid:32000</v>
      </c>
      <c t="str" s="18" r="K2123">
        <f>CONCATENATE("LMUnscheduled:",(I2123*1000))</f>
        <v>LMUnscheduled:0</v>
      </c>
      <c t="str" s="18" r="L2123">
        <f>CONCATENATE("LMPlanned:",(N2123*1000))</f>
        <v>LMPlanned:0</v>
      </c>
      <c t="str" s="18" r="M2123">
        <f>CONCATENATE("LMSettled:",(P2123*1000))</f>
        <v>LMSettled:32000</v>
      </c>
      <c s="25" r="N2123">
        <v>0</v>
      </c>
      <c s="24" r="O2123"/>
      <c s="6" r="P2123">
        <v>32</v>
      </c>
      <c s="10" r="Q2123">
        <v>0</v>
      </c>
      <c s="28" r="R2123">
        <v>0</v>
      </c>
      <c s="28" r="S2123">
        <v>1001.82</v>
      </c>
      <c s="10" r="T2123"/>
      <c s="20" r="U2123">
        <f>X2123*32</f>
        <v>1027.84</v>
      </c>
      <c s="29" r="V2123">
        <f>IF((U2123=0),0,(S2123/U2123))</f>
        <v>0.974684775840598</v>
      </c>
      <c s="28" r="X2123">
        <f>(AA2123+AB2123)*AC2123</f>
        <v>32.12</v>
      </c>
      <c s="10" r="Y2123"/>
      <c s="22" r="AA2123">
        <v>26.23</v>
      </c>
      <c s="22" r="AB2123">
        <v>5.89</v>
      </c>
      <c s="22" r="AC2123">
        <v>1</v>
      </c>
      <c s="22" r="AD2123">
        <v>0.97</v>
      </c>
    </row>
    <row customHeight="1" r="2124" ht="12.0">
      <c s="13" r="A2124">
        <v>41363.4166666667</v>
      </c>
      <c s="16" r="B2124">
        <v>41363.4166666667</v>
      </c>
      <c s="13" r="C2124">
        <f>A2124+TIME(5,0,0)</f>
        <v>41363.625</v>
      </c>
      <c s="17" r="D2124">
        <f>DATE(YEAR(C2124),MONTH(C2124),DAY(C2124))</f>
        <v>41363</v>
      </c>
      <c s="18" r="E2124">
        <f>HOUR(C2124)</f>
        <v>15</v>
      </c>
      <c t="str" s="18" r="F2124">
        <f>CONCATENATE("LMsched:",(H2124*1000))</f>
        <v>LMsched:32000</v>
      </c>
      <c s="11" r="G2124">
        <v>32</v>
      </c>
      <c s="6" r="H2124">
        <v>32</v>
      </c>
      <c s="25" r="I2124">
        <v>0</v>
      </c>
      <c t="str" s="18" r="J2124">
        <f>CONCATENATE("LMbid:",(G2124*1000))</f>
        <v>LMbid:32000</v>
      </c>
      <c t="str" s="18" r="K2124">
        <f>CONCATENATE("LMUnscheduled:",(I2124*1000))</f>
        <v>LMUnscheduled:0</v>
      </c>
      <c t="str" s="18" r="L2124">
        <f>CONCATENATE("LMPlanned:",(N2124*1000))</f>
        <v>LMPlanned:0</v>
      </c>
      <c t="str" s="18" r="M2124">
        <f>CONCATENATE("LMSettled:",(P2124*1000))</f>
        <v>LMSettled:32000</v>
      </c>
      <c s="25" r="N2124">
        <v>0</v>
      </c>
      <c s="24" r="O2124"/>
      <c s="6" r="P2124">
        <v>32</v>
      </c>
      <c s="10" r="Q2124">
        <v>-0.5</v>
      </c>
      <c s="28" r="R2124">
        <v>-17.43</v>
      </c>
      <c s="28" r="S2124">
        <v>692.37</v>
      </c>
      <c s="10" r="T2124"/>
      <c s="20" r="U2124">
        <f>X2124*32</f>
        <v>709.76</v>
      </c>
      <c s="29" r="V2124">
        <f>IF((U2124=0),0,(S2124/U2124))</f>
        <v>0.975498760144274</v>
      </c>
      <c s="28" r="X2124">
        <f>(AA2124+AB2124)*AC2124</f>
        <v>22.18</v>
      </c>
      <c s="10" r="Y2124"/>
      <c s="22" r="AA2124">
        <v>20.13</v>
      </c>
      <c s="22" r="AB2124">
        <v>2.05</v>
      </c>
      <c s="22" r="AC2124">
        <v>1</v>
      </c>
      <c s="22" r="AD2124">
        <v>0.98</v>
      </c>
    </row>
    <row customHeight="1" r="2125" ht="12.0">
      <c s="13" r="A2125">
        <v>41363.4583333333</v>
      </c>
      <c s="16" r="B2125">
        <v>41363.4583333333</v>
      </c>
      <c s="13" r="C2125">
        <f>A2125+TIME(5,0,0)</f>
        <v>41363.6666666667</v>
      </c>
      <c s="17" r="D2125">
        <f>DATE(YEAR(C2125),MONTH(C2125),DAY(C2125))</f>
        <v>41363</v>
      </c>
      <c s="18" r="E2125">
        <f>HOUR(C2125)</f>
        <v>16</v>
      </c>
      <c t="str" s="18" r="F2125">
        <f>CONCATENATE("LMsched:",(H2125*1000))</f>
        <v>LMsched:32000</v>
      </c>
      <c s="11" r="G2125">
        <v>32</v>
      </c>
      <c s="6" r="H2125">
        <v>32</v>
      </c>
      <c s="25" r="I2125">
        <v>0</v>
      </c>
      <c t="str" s="18" r="J2125">
        <f>CONCATENATE("LMbid:",(G2125*1000))</f>
        <v>LMbid:32000</v>
      </c>
      <c t="str" s="18" r="K2125">
        <f>CONCATENATE("LMUnscheduled:",(I2125*1000))</f>
        <v>LMUnscheduled:0</v>
      </c>
      <c t="str" s="18" r="L2125">
        <f>CONCATENATE("LMPlanned:",(N2125*1000))</f>
        <v>LMPlanned:0</v>
      </c>
      <c t="str" s="18" r="M2125">
        <f>CONCATENATE("LMSettled:",(P2125*1000))</f>
        <v>LMSettled:32000</v>
      </c>
      <c s="25" r="N2125">
        <v>0</v>
      </c>
      <c s="24" r="O2125"/>
      <c s="6" r="P2125">
        <v>32</v>
      </c>
      <c s="10" r="Q2125">
        <v>-2</v>
      </c>
      <c s="28" r="R2125">
        <v>-65.5</v>
      </c>
      <c s="28" r="S2125">
        <v>324.55</v>
      </c>
      <c s="10" r="T2125"/>
      <c s="20" r="U2125">
        <f>X2125*32</f>
        <v>350.4</v>
      </c>
      <c s="29" r="V2125">
        <f>IF((U2125=0),0,(S2125/U2125))</f>
        <v>0.926227168949772</v>
      </c>
      <c s="28" r="X2125">
        <f>(AA2125+AB2125)*AC2125</f>
        <v>10.95</v>
      </c>
      <c s="10" r="Y2125"/>
      <c s="22" r="AA2125">
        <v>8.67</v>
      </c>
      <c s="22" r="AB2125">
        <v>2.28</v>
      </c>
      <c s="22" r="AC2125">
        <v>1</v>
      </c>
      <c s="22" r="AD2125">
        <v>0.93</v>
      </c>
    </row>
    <row customHeight="1" r="2126" ht="12.0">
      <c s="13" r="A2126">
        <v>41363.5</v>
      </c>
      <c s="16" r="B2126">
        <v>41363.5</v>
      </c>
      <c s="13" r="C2126">
        <f>A2126+TIME(5,0,0)</f>
        <v>41363.7083333333</v>
      </c>
      <c s="17" r="D2126">
        <f>DATE(YEAR(C2126),MONTH(C2126),DAY(C2126))</f>
        <v>41363</v>
      </c>
      <c s="18" r="E2126">
        <f>HOUR(C2126)</f>
        <v>17</v>
      </c>
      <c t="str" s="18" r="F2126">
        <f>CONCATENATE("LMsched:",(H2126*1000))</f>
        <v>LMsched:32000</v>
      </c>
      <c s="11" r="G2126">
        <v>32</v>
      </c>
      <c s="6" r="H2126">
        <v>32</v>
      </c>
      <c s="25" r="I2126">
        <v>0</v>
      </c>
      <c t="str" s="18" r="J2126">
        <f>CONCATENATE("LMbid:",(G2126*1000))</f>
        <v>LMbid:32000</v>
      </c>
      <c t="str" s="18" r="K2126">
        <f>CONCATENATE("LMUnscheduled:",(I2126*1000))</f>
        <v>LMUnscheduled:0</v>
      </c>
      <c t="str" s="18" r="L2126">
        <f>CONCATENATE("LMPlanned:",(N2126*1000))</f>
        <v>LMPlanned:0</v>
      </c>
      <c t="str" s="18" r="M2126">
        <f>CONCATENATE("LMSettled:",(P2126*1000))</f>
        <v>LMSettled:32000</v>
      </c>
      <c s="25" r="N2126">
        <v>0</v>
      </c>
      <c s="24" r="O2126"/>
      <c s="6" r="P2126">
        <v>32</v>
      </c>
      <c s="10" r="Q2126">
        <v>-2</v>
      </c>
      <c s="28" r="R2126">
        <v>-60.24</v>
      </c>
      <c s="28" r="S2126">
        <v>247.11</v>
      </c>
      <c s="10" r="T2126"/>
      <c s="20" r="U2126">
        <f>X2126*32</f>
        <v>258.88</v>
      </c>
      <c s="29" r="V2126">
        <f>IF((U2126=0),0,(S2126/U2126))</f>
        <v>0.954534919653894</v>
      </c>
      <c s="28" r="X2126">
        <f>(AA2126+AB2126)*AC2126</f>
        <v>8.09</v>
      </c>
      <c s="10" r="Y2126"/>
      <c s="22" r="AA2126">
        <v>8.09</v>
      </c>
      <c s="22" r="AB2126">
        <v>0</v>
      </c>
      <c s="22" r="AC2126">
        <v>1</v>
      </c>
      <c s="22" r="AD2126">
        <v>0.95</v>
      </c>
    </row>
    <row customHeight="1" r="2127" ht="12.0">
      <c s="13" r="A2127">
        <v>41363.5416666667</v>
      </c>
      <c s="16" r="B2127">
        <v>41363.5416666667</v>
      </c>
      <c s="13" r="C2127">
        <f>A2127+TIME(5,0,0)</f>
        <v>41363.75</v>
      </c>
      <c s="17" r="D2127">
        <f>DATE(YEAR(C2127),MONTH(C2127),DAY(C2127))</f>
        <v>41363</v>
      </c>
      <c s="18" r="E2127">
        <f>HOUR(C2127)</f>
        <v>18</v>
      </c>
      <c t="str" s="18" r="F2127">
        <f>CONCATENATE("LMsched:",(H2127*1000))</f>
        <v>LMsched:32000</v>
      </c>
      <c s="11" r="G2127">
        <v>32</v>
      </c>
      <c s="6" r="H2127">
        <v>32</v>
      </c>
      <c s="25" r="I2127">
        <v>0</v>
      </c>
      <c t="str" s="18" r="J2127">
        <f>CONCATENATE("LMbid:",(G2127*1000))</f>
        <v>LMbid:32000</v>
      </c>
      <c t="str" s="18" r="K2127">
        <f>CONCATENATE("LMUnscheduled:",(I2127*1000))</f>
        <v>LMUnscheduled:0</v>
      </c>
      <c t="str" s="18" r="L2127">
        <f>CONCATENATE("LMPlanned:",(N2127*1000))</f>
        <v>LMPlanned:0</v>
      </c>
      <c t="str" s="18" r="M2127">
        <f>CONCATENATE("LMSettled:",(P2127*1000))</f>
        <v>LMSettled:32000</v>
      </c>
      <c s="25" r="N2127">
        <v>0</v>
      </c>
      <c s="24" r="O2127"/>
      <c s="6" r="P2127">
        <v>32</v>
      </c>
      <c s="10" r="Q2127">
        <v>-1</v>
      </c>
      <c s="28" r="R2127">
        <v>-26.99</v>
      </c>
      <c s="28" r="S2127">
        <v>607.93</v>
      </c>
      <c s="10" r="T2127"/>
      <c s="20" r="U2127">
        <f>X2127*32</f>
        <v>632</v>
      </c>
      <c s="29" r="V2127">
        <f>IF((U2127=0),0,(S2127/U2127))</f>
        <v>0.961914556962025</v>
      </c>
      <c s="28" r="X2127">
        <f>(AA2127+AB2127)*AC2127</f>
        <v>19.75</v>
      </c>
      <c s="10" r="Y2127"/>
      <c s="22" r="AA2127">
        <v>16.2</v>
      </c>
      <c s="22" r="AB2127">
        <v>3.55</v>
      </c>
      <c s="22" r="AC2127">
        <v>1</v>
      </c>
      <c s="22" r="AD2127">
        <v>0.96</v>
      </c>
    </row>
    <row customHeight="1" r="2128" ht="12.0">
      <c s="13" r="A2128">
        <v>41363.5833333333</v>
      </c>
      <c s="16" r="B2128">
        <v>41363.5833333333</v>
      </c>
      <c s="13" r="C2128">
        <f>A2128+TIME(5,0,0)</f>
        <v>41363.7916666667</v>
      </c>
      <c s="17" r="D2128">
        <f>DATE(YEAR(C2128),MONTH(C2128),DAY(C2128))</f>
        <v>41363</v>
      </c>
      <c s="18" r="E2128">
        <f>HOUR(C2128)</f>
        <v>19</v>
      </c>
      <c t="str" s="18" r="F2128">
        <f>CONCATENATE("LMsched:",(H2128*1000))</f>
        <v>LMsched:32000</v>
      </c>
      <c s="11" r="G2128">
        <v>32</v>
      </c>
      <c s="6" r="H2128">
        <v>32</v>
      </c>
      <c s="25" r="I2128">
        <v>0</v>
      </c>
      <c t="str" s="18" r="J2128">
        <f>CONCATENATE("LMbid:",(G2128*1000))</f>
        <v>LMbid:32000</v>
      </c>
      <c t="str" s="18" r="K2128">
        <f>CONCATENATE("LMUnscheduled:",(I2128*1000))</f>
        <v>LMUnscheduled:0</v>
      </c>
      <c t="str" s="18" r="L2128">
        <f>CONCATENATE("LMPlanned:",(N2128*1000))</f>
        <v>LMPlanned:0</v>
      </c>
      <c t="str" s="18" r="M2128">
        <f>CONCATENATE("LMSettled:",(P2128*1000))</f>
        <v>LMSettled:32000</v>
      </c>
      <c s="25" r="N2128">
        <v>0</v>
      </c>
      <c s="24" r="O2128"/>
      <c s="6" r="P2128">
        <v>32</v>
      </c>
      <c s="10" r="Q2128">
        <v>-1</v>
      </c>
      <c s="28" r="R2128">
        <v>-26.05</v>
      </c>
      <c s="28" r="S2128">
        <v>952.82</v>
      </c>
      <c s="10" r="T2128"/>
      <c s="20" r="U2128">
        <f>X2128*32</f>
        <v>1013.12</v>
      </c>
      <c s="29" r="V2128">
        <f>IF((U2128=0),0,(S2128/U2128))</f>
        <v>0.940480890713835</v>
      </c>
      <c s="28" r="X2128">
        <f>(AA2128+AB2128)*AC2128</f>
        <v>31.66</v>
      </c>
      <c s="10" r="Y2128"/>
      <c s="22" r="AA2128">
        <v>28.83</v>
      </c>
      <c s="22" r="AB2128">
        <v>2.83</v>
      </c>
      <c s="22" r="AC2128">
        <v>1</v>
      </c>
      <c s="22" r="AD2128">
        <v>0.94</v>
      </c>
    </row>
    <row customHeight="1" r="2129" ht="12.0">
      <c s="13" r="A2129">
        <v>41363.625</v>
      </c>
      <c s="16" r="B2129">
        <v>41363.625</v>
      </c>
      <c s="13" r="C2129">
        <f>A2129+TIME(5,0,0)</f>
        <v>41363.8333333333</v>
      </c>
      <c s="17" r="D2129">
        <f>DATE(YEAR(C2129),MONTH(C2129),DAY(C2129))</f>
        <v>41363</v>
      </c>
      <c s="18" r="E2129">
        <f>HOUR(C2129)</f>
        <v>20</v>
      </c>
      <c t="str" s="18" r="F2129">
        <f>CONCATENATE("LMsched:",(H2129*1000))</f>
        <v>LMsched:32000</v>
      </c>
      <c s="11" r="G2129">
        <v>32</v>
      </c>
      <c s="6" r="H2129">
        <v>32</v>
      </c>
      <c s="25" r="I2129">
        <v>0</v>
      </c>
      <c t="str" s="18" r="J2129">
        <f>CONCATENATE("LMbid:",(G2129*1000))</f>
        <v>LMbid:32000</v>
      </c>
      <c t="str" s="18" r="K2129">
        <f>CONCATENATE("LMUnscheduled:",(I2129*1000))</f>
        <v>LMUnscheduled:0</v>
      </c>
      <c t="str" s="18" r="L2129">
        <f>CONCATENATE("LMPlanned:",(N2129*1000))</f>
        <v>LMPlanned:0</v>
      </c>
      <c t="str" s="18" r="M2129">
        <f>CONCATENATE("LMSettled:",(P2129*1000))</f>
        <v>LMSettled:32000</v>
      </c>
      <c s="25" r="N2129">
        <v>0</v>
      </c>
      <c s="24" r="O2129"/>
      <c s="6" r="P2129">
        <v>32</v>
      </c>
      <c s="10" r="Q2129">
        <v>-2</v>
      </c>
      <c s="28" r="R2129">
        <v>-51.78</v>
      </c>
      <c s="28" r="S2129">
        <v>174.8</v>
      </c>
      <c s="10" r="T2129"/>
      <c s="20" r="U2129">
        <f>X2129*32</f>
        <v>181.12</v>
      </c>
      <c s="29" r="V2129">
        <f>IF((U2129=0),0,(S2129/U2129))</f>
        <v>0.965106007067138</v>
      </c>
      <c s="28" r="X2129">
        <f>(AA2129+AB2129)*AC2129</f>
        <v>5.66</v>
      </c>
      <c s="10" r="Y2129"/>
      <c s="22" r="AA2129">
        <v>3.4</v>
      </c>
      <c s="22" r="AB2129">
        <v>2.26</v>
      </c>
      <c s="22" r="AC2129">
        <v>1</v>
      </c>
      <c s="22" r="AD2129">
        <v>0.97</v>
      </c>
    </row>
    <row customHeight="1" r="2130" ht="12.0">
      <c s="13" r="A2130">
        <v>41363.6666666667</v>
      </c>
      <c s="16" r="B2130">
        <v>41363.6666666667</v>
      </c>
      <c s="13" r="C2130">
        <f>A2130+TIME(5,0,0)</f>
        <v>41363.875</v>
      </c>
      <c s="17" r="D2130">
        <f>DATE(YEAR(C2130),MONTH(C2130),DAY(C2130))</f>
        <v>41363</v>
      </c>
      <c s="18" r="E2130">
        <f>HOUR(C2130)</f>
        <v>21</v>
      </c>
      <c t="str" s="18" r="F2130">
        <f>CONCATENATE("LMsched:",(H2130*1000))</f>
        <v>LMsched:32000</v>
      </c>
      <c s="11" r="G2130">
        <v>32</v>
      </c>
      <c s="6" r="H2130">
        <v>32</v>
      </c>
      <c s="25" r="I2130">
        <v>0</v>
      </c>
      <c t="str" s="18" r="J2130">
        <f>CONCATENATE("LMbid:",(G2130*1000))</f>
        <v>LMbid:32000</v>
      </c>
      <c t="str" s="18" r="K2130">
        <f>CONCATENATE("LMUnscheduled:",(I2130*1000))</f>
        <v>LMUnscheduled:0</v>
      </c>
      <c t="str" s="18" r="L2130">
        <f>CONCATENATE("LMPlanned:",(N2130*1000))</f>
        <v>LMPlanned:0</v>
      </c>
      <c t="str" s="18" r="M2130">
        <f>CONCATENATE("LMSettled:",(P2130*1000))</f>
        <v>LMSettled:32000</v>
      </c>
      <c s="25" r="N2130">
        <v>0</v>
      </c>
      <c s="24" r="O2130"/>
      <c s="6" r="P2130">
        <v>32</v>
      </c>
      <c s="10" r="Q2130">
        <v>0</v>
      </c>
      <c s="28" r="R2130">
        <v>0</v>
      </c>
      <c s="28" r="S2130">
        <v>416.31</v>
      </c>
      <c s="10" r="T2130"/>
      <c s="20" r="U2130">
        <f>X2130*32</f>
        <v>428.8</v>
      </c>
      <c s="29" r="V2130">
        <f>IF((U2130=0),0,(S2130/U2130))</f>
        <v>0.970872201492537</v>
      </c>
      <c s="28" r="X2130">
        <f>(AA2130+AB2130)*AC2130</f>
        <v>13.4</v>
      </c>
      <c s="10" r="Y2130"/>
      <c s="22" r="AA2130">
        <v>13.4</v>
      </c>
      <c s="22" r="AB2130">
        <v>0</v>
      </c>
      <c s="22" r="AC2130">
        <v>1</v>
      </c>
      <c s="22" r="AD2130">
        <v>0.97</v>
      </c>
    </row>
    <row customHeight="1" r="2131" ht="12.0">
      <c s="13" r="A2131">
        <v>41363.7083333333</v>
      </c>
      <c s="16" r="B2131">
        <v>41363.7083333333</v>
      </c>
      <c s="13" r="C2131">
        <f>A2131+TIME(5,0,0)</f>
        <v>41363.9166666667</v>
      </c>
      <c s="17" r="D2131">
        <f>DATE(YEAR(C2131),MONTH(C2131),DAY(C2131))</f>
        <v>41363</v>
      </c>
      <c s="18" r="E2131">
        <f>HOUR(C2131)</f>
        <v>22</v>
      </c>
      <c t="str" s="18" r="F2131">
        <f>CONCATENATE("LMsched:",(H2131*1000))</f>
        <v>LMsched:32000</v>
      </c>
      <c s="11" r="G2131">
        <v>32</v>
      </c>
      <c s="6" r="H2131">
        <v>32</v>
      </c>
      <c s="25" r="I2131">
        <v>0</v>
      </c>
      <c t="str" s="18" r="J2131">
        <f>CONCATENATE("LMbid:",(G2131*1000))</f>
        <v>LMbid:32000</v>
      </c>
      <c t="str" s="18" r="K2131">
        <f>CONCATENATE("LMUnscheduled:",(I2131*1000))</f>
        <v>LMUnscheduled:0</v>
      </c>
      <c t="str" s="18" r="L2131">
        <f>CONCATENATE("LMPlanned:",(N2131*1000))</f>
        <v>LMPlanned:0</v>
      </c>
      <c t="str" s="18" r="M2131">
        <f>CONCATENATE("LMSettled:",(P2131*1000))</f>
        <v>LMSettled:32000</v>
      </c>
      <c s="25" r="N2131">
        <v>0</v>
      </c>
      <c s="24" r="O2131"/>
      <c s="6" r="P2131">
        <v>32</v>
      </c>
      <c s="10" r="Q2131">
        <v>-1</v>
      </c>
      <c s="28" r="R2131">
        <v>-25.48</v>
      </c>
      <c s="28" r="S2131">
        <v>70.29</v>
      </c>
      <c s="10" r="T2131"/>
      <c s="20" r="U2131">
        <f>X2131*32</f>
        <v>72.64</v>
      </c>
      <c s="29" r="V2131">
        <f>IF((U2131=0),0,(S2131/U2131))</f>
        <v>0.967648678414097</v>
      </c>
      <c s="28" r="X2131">
        <f>(AA2131+AB2131)*AC2131</f>
        <v>2.27</v>
      </c>
      <c s="10" r="Y2131"/>
      <c s="22" r="AA2131">
        <v>2.16</v>
      </c>
      <c s="22" r="AB2131">
        <v>0.11</v>
      </c>
      <c s="22" r="AC2131">
        <v>1</v>
      </c>
      <c s="22" r="AD2131">
        <v>0.97</v>
      </c>
    </row>
    <row customHeight="1" r="2132" ht="12.0">
      <c s="13" r="A2132">
        <v>41363.75</v>
      </c>
      <c s="16" r="B2132">
        <v>41363.75</v>
      </c>
      <c s="13" r="C2132">
        <f>A2132+TIME(5,0,0)</f>
        <v>41363.9583333333</v>
      </c>
      <c s="17" r="D2132">
        <f>DATE(YEAR(C2132),MONTH(C2132),DAY(C2132))</f>
        <v>41363</v>
      </c>
      <c s="18" r="E2132">
        <f>HOUR(C2132)</f>
        <v>23</v>
      </c>
      <c t="str" s="18" r="F2132">
        <f>CONCATENATE("LMsched:",(H2132*1000))</f>
        <v>LMsched:32000</v>
      </c>
      <c s="11" r="G2132">
        <v>32</v>
      </c>
      <c s="6" r="H2132">
        <v>32</v>
      </c>
      <c s="25" r="I2132">
        <v>0</v>
      </c>
      <c t="str" s="18" r="J2132">
        <f>CONCATENATE("LMbid:",(G2132*1000))</f>
        <v>LMbid:32000</v>
      </c>
      <c t="str" s="18" r="K2132">
        <f>CONCATENATE("LMUnscheduled:",(I2132*1000))</f>
        <v>LMUnscheduled:0</v>
      </c>
      <c t="str" s="18" r="L2132">
        <f>CONCATENATE("LMPlanned:",(N2132*1000))</f>
        <v>LMPlanned:0</v>
      </c>
      <c t="str" s="18" r="M2132">
        <f>CONCATENATE("LMSettled:",(P2132*1000))</f>
        <v>LMSettled:32000</v>
      </c>
      <c s="25" r="N2132">
        <v>0</v>
      </c>
      <c s="24" r="O2132"/>
      <c s="6" r="P2132">
        <v>32</v>
      </c>
      <c s="10" r="Q2132">
        <v>-1</v>
      </c>
      <c s="28" r="R2132">
        <v>-25.63</v>
      </c>
      <c s="28" r="S2132">
        <v>28.31</v>
      </c>
      <c s="10" r="T2132"/>
      <c s="20" r="U2132">
        <f>X2132*32</f>
        <v>29.44</v>
      </c>
      <c s="29" r="V2132">
        <f>IF((U2132=0),0,(S2132/U2132))</f>
        <v>0.961616847826087</v>
      </c>
      <c s="28" r="X2132">
        <f>(AA2132+AB2132)*AC2132</f>
        <v>0.92</v>
      </c>
      <c s="10" r="Y2132"/>
      <c s="22" r="AA2132">
        <v>0.92</v>
      </c>
      <c s="22" r="AB2132">
        <v>0</v>
      </c>
      <c s="22" r="AC2132">
        <v>1</v>
      </c>
      <c s="22" r="AD2132">
        <v>0.96</v>
      </c>
    </row>
    <row customHeight="1" r="2133" ht="12.0">
      <c s="13" r="A2133">
        <v>41363.7916666667</v>
      </c>
      <c s="16" r="B2133">
        <v>41363.7916666667</v>
      </c>
      <c s="13" r="C2133">
        <f>A2133+TIME(5,0,0)</f>
        <v>41364</v>
      </c>
      <c s="17" r="D2133">
        <f>DATE(YEAR(C2133),MONTH(C2133),DAY(C2133))</f>
        <v>41364</v>
      </c>
      <c s="18" r="E2133">
        <f>HOUR(C2133)</f>
        <v>0</v>
      </c>
      <c t="str" s="18" r="F2133">
        <f>CONCATENATE("LMsched:",(H2133*1000))</f>
        <v>LMsched:32000</v>
      </c>
      <c s="11" r="G2133">
        <v>32</v>
      </c>
      <c s="6" r="H2133">
        <v>32</v>
      </c>
      <c s="25" r="I2133">
        <v>0</v>
      </c>
      <c t="str" s="18" r="J2133">
        <f>CONCATENATE("LMbid:",(G2133*1000))</f>
        <v>LMbid:32000</v>
      </c>
      <c t="str" s="18" r="K2133">
        <f>CONCATENATE("LMUnscheduled:",(I2133*1000))</f>
        <v>LMUnscheduled:0</v>
      </c>
      <c t="str" s="18" r="L2133">
        <f>CONCATENATE("LMPlanned:",(N2133*1000))</f>
        <v>LMPlanned:0</v>
      </c>
      <c t="str" s="18" r="M2133">
        <f>CONCATENATE("LMSettled:",(P2133*1000))</f>
        <v>LMSettled:32000</v>
      </c>
      <c s="25" r="N2133">
        <v>0</v>
      </c>
      <c s="24" r="O2133"/>
      <c s="6" r="P2133">
        <v>32</v>
      </c>
      <c s="10" r="Q2133">
        <v>-0.5</v>
      </c>
      <c s="28" r="R2133">
        <v>-12.77</v>
      </c>
      <c s="28" r="S2133">
        <v>69.08</v>
      </c>
      <c s="10" r="T2133"/>
      <c s="20" r="U2133">
        <f>X2133*32</f>
        <v>72.32</v>
      </c>
      <c s="29" r="V2133">
        <f>IF((U2133=0),0,(S2133/U2133))</f>
        <v>0.955199115044248</v>
      </c>
      <c s="28" r="X2133">
        <f>(AA2133+AB2133)*AC2133</f>
        <v>2.26</v>
      </c>
      <c s="10" r="Y2133"/>
      <c s="22" r="AA2133">
        <v>2.13</v>
      </c>
      <c s="22" r="AB2133">
        <v>0.13</v>
      </c>
      <c s="22" r="AC2133">
        <v>1</v>
      </c>
      <c s="22" r="AD2133">
        <v>0.96</v>
      </c>
    </row>
    <row customHeight="1" r="2134" ht="12.0">
      <c s="13" r="A2134">
        <v>41363.8333333333</v>
      </c>
      <c s="16" r="B2134">
        <v>41363.8333333333</v>
      </c>
      <c s="13" r="C2134">
        <f>A2134+TIME(5,0,0)</f>
        <v>41364.0416666667</v>
      </c>
      <c s="17" r="D2134">
        <f>DATE(YEAR(C2134),MONTH(C2134),DAY(C2134))</f>
        <v>41364</v>
      </c>
      <c s="18" r="E2134">
        <f>HOUR(C2134)</f>
        <v>1</v>
      </c>
      <c t="str" s="18" r="F2134">
        <f>CONCATENATE("LMsched:",(H2134*1000))</f>
        <v>LMsched:32000</v>
      </c>
      <c s="11" r="G2134">
        <v>32</v>
      </c>
      <c s="6" r="H2134">
        <v>32</v>
      </c>
      <c s="25" r="I2134">
        <v>0</v>
      </c>
      <c t="str" s="18" r="J2134">
        <f>CONCATENATE("LMbid:",(G2134*1000))</f>
        <v>LMbid:32000</v>
      </c>
      <c t="str" s="18" r="K2134">
        <f>CONCATENATE("LMUnscheduled:",(I2134*1000))</f>
        <v>LMUnscheduled:0</v>
      </c>
      <c t="str" s="18" r="L2134">
        <f>CONCATENATE("LMPlanned:",(N2134*1000))</f>
        <v>LMPlanned:0</v>
      </c>
      <c t="str" s="18" r="M2134">
        <f>CONCATENATE("LMSettled:",(P2134*1000))</f>
        <v>LMSettled:32000</v>
      </c>
      <c s="25" r="N2134">
        <v>0</v>
      </c>
      <c s="24" r="O2134"/>
      <c s="6" r="P2134">
        <v>32</v>
      </c>
      <c s="10" r="Q2134">
        <v>-2</v>
      </c>
      <c s="28" r="R2134">
        <v>-99.22</v>
      </c>
      <c s="28" r="S2134">
        <v>843.62</v>
      </c>
      <c s="10" r="T2134"/>
      <c s="20" r="U2134">
        <f>X2134*32</f>
        <v>1028.16</v>
      </c>
      <c s="29" r="V2134">
        <f>IF((U2134=0),0,(S2134/U2134))</f>
        <v>0.820514316837846</v>
      </c>
      <c s="28" r="X2134">
        <f>(AA2134+AB2134)*AC2134</f>
        <v>32.13</v>
      </c>
      <c s="10" r="Y2134"/>
      <c s="22" r="AA2134">
        <v>32.13</v>
      </c>
      <c s="22" r="AB2134">
        <v>0</v>
      </c>
      <c s="22" r="AC2134">
        <v>1</v>
      </c>
      <c s="22" r="AD2134">
        <v>0.82</v>
      </c>
    </row>
    <row customHeight="1" r="2135" ht="12.0">
      <c s="13" r="A2135">
        <v>41363.875</v>
      </c>
      <c s="16" r="B2135">
        <v>41363.875</v>
      </c>
      <c s="13" r="C2135">
        <f>A2135+TIME(5,0,0)</f>
        <v>41364.0833333333</v>
      </c>
      <c s="17" r="D2135">
        <f>DATE(YEAR(C2135),MONTH(C2135),DAY(C2135))</f>
        <v>41364</v>
      </c>
      <c s="18" r="E2135">
        <f>HOUR(C2135)</f>
        <v>2</v>
      </c>
      <c t="str" s="18" r="F2135">
        <f>CONCATENATE("LMsched:",(H2135*1000))</f>
        <v>LMsched:32000</v>
      </c>
      <c s="11" r="G2135">
        <v>32</v>
      </c>
      <c s="6" r="H2135">
        <v>32</v>
      </c>
      <c s="25" r="I2135">
        <v>0</v>
      </c>
      <c t="str" s="18" r="J2135">
        <f>CONCATENATE("LMbid:",(G2135*1000))</f>
        <v>LMbid:32000</v>
      </c>
      <c t="str" s="18" r="K2135">
        <f>CONCATENATE("LMUnscheduled:",(I2135*1000))</f>
        <v>LMUnscheduled:0</v>
      </c>
      <c t="str" s="18" r="L2135">
        <f>CONCATENATE("LMPlanned:",(N2135*1000))</f>
        <v>LMPlanned:0</v>
      </c>
      <c t="str" s="18" r="M2135">
        <f>CONCATENATE("LMSettled:",(P2135*1000))</f>
        <v>LMSettled:32000</v>
      </c>
      <c s="25" r="N2135">
        <v>0</v>
      </c>
      <c s="24" r="O2135"/>
      <c s="6" r="P2135">
        <v>32</v>
      </c>
      <c s="10" r="Q2135">
        <v>-1</v>
      </c>
      <c s="28" r="R2135">
        <v>-37.86</v>
      </c>
      <c s="28" r="S2135">
        <v>599.23</v>
      </c>
      <c s="10" r="T2135"/>
      <c s="20" r="U2135">
        <f>X2135*32</f>
        <v>635.2</v>
      </c>
      <c s="29" r="V2135">
        <f>IF((U2135=0),0,(S2135/U2135))</f>
        <v>0.943372166246852</v>
      </c>
      <c s="28" r="X2135">
        <f>(AA2135+AB2135)*AC2135</f>
        <v>19.85</v>
      </c>
      <c s="10" r="Y2135"/>
      <c s="22" r="AA2135">
        <v>17.24</v>
      </c>
      <c s="22" r="AB2135">
        <v>2.61</v>
      </c>
      <c s="22" r="AC2135">
        <v>1</v>
      </c>
      <c s="22" r="AD2135">
        <v>0.94</v>
      </c>
    </row>
    <row customHeight="1" r="2136" ht="12.0">
      <c s="13" r="A2136">
        <v>41363.9166666667</v>
      </c>
      <c s="16" r="B2136">
        <v>41363.9166666667</v>
      </c>
      <c s="13" r="C2136">
        <f>A2136+TIME(5,0,0)</f>
        <v>41364.125</v>
      </c>
      <c s="17" r="D2136">
        <f>DATE(YEAR(C2136),MONTH(C2136),DAY(C2136))</f>
        <v>41364</v>
      </c>
      <c s="18" r="E2136">
        <f>HOUR(C2136)</f>
        <v>3</v>
      </c>
      <c t="str" s="18" r="F2136">
        <f>CONCATENATE("LMsched:",(H2136*1000))</f>
        <v>LMsched:32000</v>
      </c>
      <c s="11" r="G2136">
        <v>32</v>
      </c>
      <c s="6" r="H2136">
        <v>32</v>
      </c>
      <c s="25" r="I2136">
        <v>0</v>
      </c>
      <c t="str" s="18" r="J2136">
        <f>CONCATENATE("LMbid:",(G2136*1000))</f>
        <v>LMbid:32000</v>
      </c>
      <c t="str" s="18" r="K2136">
        <f>CONCATENATE("LMUnscheduled:",(I2136*1000))</f>
        <v>LMUnscheduled:0</v>
      </c>
      <c t="str" s="18" r="L2136">
        <f>CONCATENATE("LMPlanned:",(N2136*1000))</f>
        <v>LMPlanned:0</v>
      </c>
      <c t="str" s="18" r="M2136">
        <f>CONCATENATE("LMSettled:",(P2136*1000))</f>
        <v>LMSettled:32000</v>
      </c>
      <c s="25" r="N2136">
        <v>0</v>
      </c>
      <c s="24" r="O2136"/>
      <c s="6" r="P2136">
        <v>32</v>
      </c>
      <c s="10" r="Q2136">
        <v>-2</v>
      </c>
      <c s="28" r="R2136">
        <v>-66.2</v>
      </c>
      <c s="28" r="S2136">
        <v>317.51</v>
      </c>
      <c s="10" r="T2136"/>
      <c s="20" r="U2136">
        <f>X2136*32</f>
        <v>333.12</v>
      </c>
      <c s="29" r="V2136">
        <f>IF((U2136=0),0,(S2136/U2136))</f>
        <v>0.953140009606148</v>
      </c>
      <c s="28" r="X2136">
        <f>(AA2136+AB2136)*AC2136</f>
        <v>10.41</v>
      </c>
      <c s="10" r="Y2136"/>
      <c s="22" r="AA2136">
        <v>10.3</v>
      </c>
      <c s="22" r="AB2136">
        <v>0.11</v>
      </c>
      <c s="22" r="AC2136">
        <v>1</v>
      </c>
      <c s="22" r="AD2136">
        <v>0.95</v>
      </c>
    </row>
    <row customHeight="1" r="2137" ht="12.0">
      <c s="13" r="A2137">
        <v>41363.9583333333</v>
      </c>
      <c s="16" r="B2137">
        <v>41363.9583333333</v>
      </c>
      <c s="13" r="C2137">
        <f>A2137+TIME(5,0,0)</f>
        <v>41364.1666666667</v>
      </c>
      <c s="17" r="D2137">
        <f>DATE(YEAR(C2137),MONTH(C2137),DAY(C2137))</f>
        <v>41364</v>
      </c>
      <c s="18" r="E2137">
        <f>HOUR(C2137)</f>
        <v>4</v>
      </c>
      <c t="str" s="18" r="F2137">
        <f>CONCATENATE("LMsched:",(H2137*1000))</f>
        <v>LMsched:32000</v>
      </c>
      <c s="11" r="G2137">
        <v>32</v>
      </c>
      <c s="6" r="H2137">
        <v>32</v>
      </c>
      <c s="25" r="I2137">
        <v>0</v>
      </c>
      <c t="str" s="18" r="J2137">
        <f>CONCATENATE("LMbid:",(G2137*1000))</f>
        <v>LMbid:32000</v>
      </c>
      <c t="str" s="18" r="K2137">
        <f>CONCATENATE("LMUnscheduled:",(I2137*1000))</f>
        <v>LMUnscheduled:0</v>
      </c>
      <c t="str" s="18" r="L2137">
        <f>CONCATENATE("LMPlanned:",(N2137*1000))</f>
        <v>LMPlanned:0</v>
      </c>
      <c t="str" s="18" r="M2137">
        <f>CONCATENATE("LMSettled:",(P2137*1000))</f>
        <v>LMSettled:32000</v>
      </c>
      <c s="25" r="N2137">
        <v>0</v>
      </c>
      <c s="24" r="O2137"/>
      <c s="6" r="P2137">
        <v>32</v>
      </c>
      <c s="10" r="Q2137">
        <v>-2</v>
      </c>
      <c s="28" r="R2137">
        <v>-57.32</v>
      </c>
      <c s="28" r="S2137">
        <v>192.68</v>
      </c>
      <c s="10" r="T2137"/>
      <c s="20" r="U2137">
        <f>X2137*32</f>
        <v>204.8</v>
      </c>
      <c s="29" r="V2137">
        <f>IF((U2137=0),0,(S2137/U2137))</f>
        <v>0.9408203125</v>
      </c>
      <c s="28" r="X2137">
        <f>(AA2137+AB2137)*AC2137</f>
        <v>6.4</v>
      </c>
      <c s="10" r="Y2137"/>
      <c s="22" r="AA2137">
        <v>4.75</v>
      </c>
      <c s="22" r="AB2137">
        <v>1.65</v>
      </c>
      <c s="22" r="AC2137">
        <v>1</v>
      </c>
      <c s="22" r="AD2137">
        <v>0.94</v>
      </c>
    </row>
    <row customHeight="1" r="2138" ht="12.0">
      <c s="13" r="A2138">
        <v>41364</v>
      </c>
      <c s="16" r="B2138">
        <v>41364</v>
      </c>
      <c s="13" r="C2138">
        <f>A2138+TIME(5,0,0)</f>
        <v>41364.2083333333</v>
      </c>
      <c s="17" r="D2138">
        <f>DATE(YEAR(C2138),MONTH(C2138),DAY(C2138))</f>
        <v>41364</v>
      </c>
      <c s="18" r="E2138">
        <f>HOUR(C2138)</f>
        <v>5</v>
      </c>
      <c t="str" s="18" r="F2138">
        <f>CONCATENATE("LMsched:",(H2138*1000))</f>
        <v>LMsched:32000</v>
      </c>
      <c s="11" r="G2138">
        <v>32</v>
      </c>
      <c s="6" r="H2138">
        <v>32</v>
      </c>
      <c s="25" r="I2138">
        <v>0</v>
      </c>
      <c t="str" s="18" r="J2138">
        <f>CONCATENATE("LMbid:",(G2138*1000))</f>
        <v>LMbid:32000</v>
      </c>
      <c t="str" s="18" r="K2138">
        <f>CONCATENATE("LMUnscheduled:",(I2138*1000))</f>
        <v>LMUnscheduled:0</v>
      </c>
      <c t="str" s="18" r="L2138">
        <f>CONCATENATE("LMPlanned:",(N2138*1000))</f>
        <v>LMPlanned:0</v>
      </c>
      <c t="str" s="18" r="M2138">
        <f>CONCATENATE("LMSettled:",(P2138*1000))</f>
        <v>LMSettled:32000</v>
      </c>
      <c s="25" r="N2138">
        <v>0</v>
      </c>
      <c s="24" r="O2138"/>
      <c s="6" r="P2138">
        <v>32</v>
      </c>
      <c s="10" r="Q2138">
        <v>-1</v>
      </c>
      <c s="28" r="R2138">
        <v>-25.64</v>
      </c>
      <c s="28" r="S2138">
        <v>71.34</v>
      </c>
      <c s="10" r="T2138"/>
      <c s="20" r="U2138">
        <f>X2138*32</f>
        <v>76.48</v>
      </c>
      <c s="29" r="V2138">
        <f>IF((U2138=0),0,(S2138/U2138))</f>
        <v>0.932792887029289</v>
      </c>
      <c s="28" r="X2138">
        <f>(AA2138+AB2138)*AC2138</f>
        <v>2.39</v>
      </c>
      <c s="10" r="Y2138"/>
      <c s="22" r="AA2138">
        <v>2.39</v>
      </c>
      <c s="22" r="AB2138">
        <v>0</v>
      </c>
      <c s="22" r="AC2138">
        <v>1</v>
      </c>
      <c s="22" r="AD2138">
        <v>0.93</v>
      </c>
    </row>
    <row customHeight="1" r="2139" ht="12.0">
      <c s="13" r="A2139">
        <v>41364.0416666667</v>
      </c>
      <c s="16" r="B2139">
        <v>41364.0416666667</v>
      </c>
      <c s="13" r="C2139">
        <f>A2139+TIME(5,0,0)</f>
        <v>41364.25</v>
      </c>
      <c s="17" r="D2139">
        <f>DATE(YEAR(C2139),MONTH(C2139),DAY(C2139))</f>
        <v>41364</v>
      </c>
      <c s="18" r="E2139">
        <f>HOUR(C2139)</f>
        <v>6</v>
      </c>
      <c t="str" s="18" r="F2139">
        <f>CONCATENATE("LMsched:",(H2139*1000))</f>
        <v>LMsched:32000</v>
      </c>
      <c s="11" r="G2139">
        <v>32</v>
      </c>
      <c s="6" r="H2139">
        <v>32</v>
      </c>
      <c s="25" r="I2139">
        <v>0</v>
      </c>
      <c t="str" s="18" r="J2139">
        <f>CONCATENATE("LMbid:",(G2139*1000))</f>
        <v>LMbid:32000</v>
      </c>
      <c t="str" s="18" r="K2139">
        <f>CONCATENATE("LMUnscheduled:",(I2139*1000))</f>
        <v>LMUnscheduled:0</v>
      </c>
      <c t="str" s="18" r="L2139">
        <f>CONCATENATE("LMPlanned:",(N2139*1000))</f>
        <v>LMPlanned:0</v>
      </c>
      <c t="str" s="18" r="M2139">
        <f>CONCATENATE("LMSettled:",(P2139*1000))</f>
        <v>LMSettled:32000</v>
      </c>
      <c s="25" r="N2139">
        <v>0</v>
      </c>
      <c s="24" r="O2139"/>
      <c s="6" r="P2139">
        <v>32</v>
      </c>
      <c s="10" r="Q2139">
        <v>0</v>
      </c>
      <c s="28" r="R2139">
        <v>0</v>
      </c>
      <c s="28" r="S2139">
        <v>18.15</v>
      </c>
      <c t="s" s="10" r="T2139">
        <v>60</v>
      </c>
      <c s="20" r="U2139">
        <f>X2139*32</f>
        <v>18.88</v>
      </c>
      <c s="29" r="V2139">
        <f>IF((U2139=0),0,(S2139/U2139))</f>
        <v>0.961334745762712</v>
      </c>
      <c s="28" r="X2139">
        <f>(AA2139+AB2139)*AC2139</f>
        <v>0.59</v>
      </c>
      <c s="10" r="Y2139"/>
      <c s="22" r="AA2139">
        <v>0.59</v>
      </c>
      <c s="22" r="AB2139">
        <v>0</v>
      </c>
      <c s="22" r="AC2139">
        <v>1</v>
      </c>
      <c s="22" r="AD2139">
        <v>0.96</v>
      </c>
    </row>
    <row customHeight="1" r="2140" ht="12.0">
      <c s="13" r="A2140">
        <v>41364.0833333333</v>
      </c>
      <c s="16" r="B2140">
        <v>41364.0833333333</v>
      </c>
      <c s="13" r="C2140">
        <f>A2140+TIME(5,0,0)</f>
        <v>41364.2916666667</v>
      </c>
      <c s="17" r="D2140">
        <f>DATE(YEAR(C2140),MONTH(C2140),DAY(C2140))</f>
        <v>41364</v>
      </c>
      <c s="18" r="E2140">
        <f>HOUR(C2140)</f>
        <v>7</v>
      </c>
      <c t="str" s="18" r="F2140">
        <f>CONCATENATE("LMsched:",(H2140*1000))</f>
        <v>LMsched:32000</v>
      </c>
      <c s="11" r="G2140">
        <v>32</v>
      </c>
      <c s="6" r="H2140">
        <v>32</v>
      </c>
      <c s="25" r="I2140">
        <v>0</v>
      </c>
      <c t="str" s="18" r="J2140">
        <f>CONCATENATE("LMbid:",(G2140*1000))</f>
        <v>LMbid:32000</v>
      </c>
      <c t="str" s="18" r="K2140">
        <f>CONCATENATE("LMUnscheduled:",(I2140*1000))</f>
        <v>LMUnscheduled:0</v>
      </c>
      <c t="str" s="18" r="L2140">
        <f>CONCATENATE("LMPlanned:",(N2140*1000))</f>
        <v>LMPlanned:0</v>
      </c>
      <c t="str" s="18" r="M2140">
        <f>CONCATENATE("LMSettled:",(P2140*1000))</f>
        <v>LMSettled:32000</v>
      </c>
      <c s="25" r="N2140">
        <v>0</v>
      </c>
      <c s="24" r="O2140"/>
      <c s="6" r="P2140">
        <v>32</v>
      </c>
      <c s="10" r="Q2140">
        <v>-1</v>
      </c>
      <c s="28" r="R2140">
        <v>-24.64</v>
      </c>
      <c s="28" r="S2140">
        <v>160.18</v>
      </c>
      <c s="10" r="T2140"/>
      <c s="20" r="U2140">
        <f>X2140*32</f>
        <v>164.8</v>
      </c>
      <c s="29" r="V2140">
        <f>IF((U2140=0),0,(S2140/U2140))</f>
        <v>0.971966019417476</v>
      </c>
      <c s="28" r="X2140">
        <f>(AA2140+AB2140)*AC2140</f>
        <v>5.15</v>
      </c>
      <c s="10" r="Y2140"/>
      <c s="22" r="AA2140">
        <v>5.07</v>
      </c>
      <c s="22" r="AB2140">
        <v>0.08</v>
      </c>
      <c s="22" r="AC2140">
        <v>1</v>
      </c>
      <c s="22" r="AD2140">
        <v>0.97</v>
      </c>
    </row>
    <row customHeight="1" r="2141" ht="12.0">
      <c s="13" r="A2141">
        <v>41364.125</v>
      </c>
      <c s="16" r="B2141">
        <v>41364.125</v>
      </c>
      <c s="13" r="C2141">
        <f>A2141+TIME(5,0,0)</f>
        <v>41364.3333333333</v>
      </c>
      <c s="17" r="D2141">
        <f>DATE(YEAR(C2141),MONTH(C2141),DAY(C2141))</f>
        <v>41364</v>
      </c>
      <c s="18" r="E2141">
        <f>HOUR(C2141)</f>
        <v>8</v>
      </c>
      <c t="str" s="18" r="F2141">
        <f>CONCATENATE("LMsched:",(H2141*1000))</f>
        <v>LMsched:32000</v>
      </c>
      <c s="11" r="G2141">
        <v>32</v>
      </c>
      <c s="6" r="H2141">
        <v>32</v>
      </c>
      <c s="25" r="I2141">
        <v>0</v>
      </c>
      <c t="str" s="18" r="J2141">
        <f>CONCATENATE("LMbid:",(G2141*1000))</f>
        <v>LMbid:32000</v>
      </c>
      <c t="str" s="18" r="K2141">
        <f>CONCATENATE("LMUnscheduled:",(I2141*1000))</f>
        <v>LMUnscheduled:0</v>
      </c>
      <c t="str" s="18" r="L2141">
        <f>CONCATENATE("LMPlanned:",(N2141*1000))</f>
        <v>LMPlanned:0</v>
      </c>
      <c t="str" s="18" r="M2141">
        <f>CONCATENATE("LMSettled:",(P2141*1000))</f>
        <v>LMSettled:32000</v>
      </c>
      <c s="25" r="N2141">
        <v>0</v>
      </c>
      <c s="24" r="O2141"/>
      <c s="6" r="P2141">
        <v>32</v>
      </c>
      <c s="10" r="Q2141">
        <v>-2</v>
      </c>
      <c s="28" r="R2141">
        <v>-48.88</v>
      </c>
      <c s="28" r="S2141">
        <v>199.32</v>
      </c>
      <c s="10" r="T2141"/>
      <c s="20" r="U2141">
        <f>X2141*32</f>
        <v>208.32</v>
      </c>
      <c s="29" r="V2141">
        <f>IF((U2141=0),0,(S2141/U2141))</f>
        <v>0.956797235023042</v>
      </c>
      <c s="28" r="X2141">
        <f>(AA2141+AB2141)*AC2141</f>
        <v>6.51</v>
      </c>
      <c s="10" r="Y2141"/>
      <c s="22" r="AA2141">
        <v>6.41</v>
      </c>
      <c s="22" r="AB2141">
        <v>0.1</v>
      </c>
      <c s="22" r="AC2141">
        <v>1</v>
      </c>
      <c s="22" r="AD2141">
        <v>0.96</v>
      </c>
    </row>
    <row customHeight="1" r="2142" ht="12.0">
      <c s="13" r="A2142">
        <v>41364.1666666667</v>
      </c>
      <c s="16" r="B2142">
        <v>41364.1666666667</v>
      </c>
      <c s="13" r="C2142">
        <f>A2142+TIME(5,0,0)</f>
        <v>41364.375</v>
      </c>
      <c s="17" r="D2142">
        <f>DATE(YEAR(C2142),MONTH(C2142),DAY(C2142))</f>
        <v>41364</v>
      </c>
      <c s="18" r="E2142">
        <f>HOUR(C2142)</f>
        <v>9</v>
      </c>
      <c t="str" s="18" r="F2142">
        <f>CONCATENATE("LMsched:",(H2142*1000))</f>
        <v>LMsched:32000</v>
      </c>
      <c s="11" r="G2142">
        <v>32</v>
      </c>
      <c s="6" r="H2142">
        <v>32</v>
      </c>
      <c s="25" r="I2142">
        <v>0</v>
      </c>
      <c t="str" s="18" r="J2142">
        <f>CONCATENATE("LMbid:",(G2142*1000))</f>
        <v>LMbid:32000</v>
      </c>
      <c t="str" s="18" r="K2142">
        <f>CONCATENATE("LMUnscheduled:",(I2142*1000))</f>
        <v>LMUnscheduled:0</v>
      </c>
      <c t="str" s="18" r="L2142">
        <f>CONCATENATE("LMPlanned:",(N2142*1000))</f>
        <v>LMPlanned:0</v>
      </c>
      <c t="str" s="18" r="M2142">
        <f>CONCATENATE("LMSettled:",(P2142*1000))</f>
        <v>LMSettled:32000</v>
      </c>
      <c s="25" r="N2142">
        <v>0</v>
      </c>
      <c s="24" r="O2142"/>
      <c s="6" r="P2142">
        <v>32</v>
      </c>
      <c s="10" r="Q2142">
        <v>0</v>
      </c>
      <c s="28" r="R2142">
        <v>0</v>
      </c>
      <c s="28" r="S2142">
        <v>13.15</v>
      </c>
      <c s="10" r="T2142"/>
      <c s="20" r="U2142">
        <f>X2142*32</f>
        <v>13.44</v>
      </c>
      <c s="29" r="V2142">
        <f>IF((U2142=0),0,(S2142/U2142))</f>
        <v>0.978422619047619</v>
      </c>
      <c s="28" r="X2142">
        <f>(AA2142+AB2142)*AC2142</f>
        <v>0.42</v>
      </c>
      <c s="10" r="Y2142"/>
      <c s="22" r="AA2142">
        <v>0.32</v>
      </c>
      <c s="22" r="AB2142">
        <v>0.1</v>
      </c>
      <c s="22" r="AC2142">
        <v>1</v>
      </c>
      <c s="22" r="AD2142">
        <v>0.98</v>
      </c>
    </row>
    <row customHeight="1" r="2143" ht="12.0">
      <c s="13" r="A2143">
        <v>41364.2083333333</v>
      </c>
      <c s="16" r="B2143">
        <v>41364.2083333333</v>
      </c>
      <c s="13" r="C2143">
        <f>A2143+TIME(5,0,0)</f>
        <v>41364.4166666667</v>
      </c>
      <c s="17" r="D2143">
        <f>DATE(YEAR(C2143),MONTH(C2143),DAY(C2143))</f>
        <v>41364</v>
      </c>
      <c s="18" r="E2143">
        <f>HOUR(C2143)</f>
        <v>10</v>
      </c>
      <c t="str" s="18" r="F2143">
        <f>CONCATENATE("LMsched:",(H2143*1000))</f>
        <v>LMsched:32000</v>
      </c>
      <c s="11" r="G2143">
        <v>32</v>
      </c>
      <c s="6" r="H2143">
        <v>32</v>
      </c>
      <c s="25" r="I2143">
        <v>0</v>
      </c>
      <c t="str" s="18" r="J2143">
        <f>CONCATENATE("LMbid:",(G2143*1000))</f>
        <v>LMbid:32000</v>
      </c>
      <c t="str" s="18" r="K2143">
        <f>CONCATENATE("LMUnscheduled:",(I2143*1000))</f>
        <v>LMUnscheduled:0</v>
      </c>
      <c t="str" s="18" r="L2143">
        <f>CONCATENATE("LMPlanned:",(N2143*1000))</f>
        <v>LMPlanned:0</v>
      </c>
      <c t="str" s="18" r="M2143">
        <f>CONCATENATE("LMSettled:",(P2143*1000))</f>
        <v>LMSettled:32000</v>
      </c>
      <c s="25" r="N2143">
        <v>0</v>
      </c>
      <c s="24" r="O2143"/>
      <c s="6" r="P2143">
        <v>32</v>
      </c>
      <c s="10" r="Q2143">
        <v>-1</v>
      </c>
      <c s="28" r="R2143">
        <v>-24.26</v>
      </c>
      <c s="28" r="S2143">
        <v>11.21</v>
      </c>
      <c s="10" r="T2143"/>
      <c s="20" r="U2143">
        <f>X2143*32</f>
        <v>11.52</v>
      </c>
      <c s="29" r="V2143">
        <f>IF((U2143=0),0,(S2143/U2143))</f>
        <v>0.973090277777778</v>
      </c>
      <c s="28" r="X2143">
        <f>(AA2143+AB2143)*AC2143</f>
        <v>0.36</v>
      </c>
      <c s="10" r="Y2143"/>
      <c s="22" r="AA2143">
        <v>0.36</v>
      </c>
      <c s="22" r="AB2143">
        <v>0</v>
      </c>
      <c s="22" r="AC2143">
        <v>1</v>
      </c>
      <c s="22" r="AD2143">
        <v>0.97</v>
      </c>
    </row>
    <row customHeight="1" r="2144" ht="12.0">
      <c s="13" r="A2144">
        <v>41364.25</v>
      </c>
      <c s="16" r="B2144">
        <v>41364.25</v>
      </c>
      <c s="13" r="C2144">
        <f>A2144+TIME(5,0,0)</f>
        <v>41364.4583333333</v>
      </c>
      <c s="17" r="D2144">
        <f>DATE(YEAR(C2144),MONTH(C2144),DAY(C2144))</f>
        <v>41364</v>
      </c>
      <c s="18" r="E2144">
        <f>HOUR(C2144)</f>
        <v>11</v>
      </c>
      <c t="str" s="18" r="F2144">
        <f>CONCATENATE("LMsched:",(H2144*1000))</f>
        <v>LMsched:32000</v>
      </c>
      <c s="11" r="G2144">
        <v>32</v>
      </c>
      <c s="6" r="H2144">
        <v>32</v>
      </c>
      <c s="25" r="I2144">
        <v>0</v>
      </c>
      <c t="str" s="18" r="J2144">
        <f>CONCATENATE("LMbid:",(G2144*1000))</f>
        <v>LMbid:32000</v>
      </c>
      <c t="str" s="18" r="K2144">
        <f>CONCATENATE("LMUnscheduled:",(I2144*1000))</f>
        <v>LMUnscheduled:0</v>
      </c>
      <c t="str" s="18" r="L2144">
        <f>CONCATENATE("LMPlanned:",(N2144*1000))</f>
        <v>LMPlanned:0</v>
      </c>
      <c t="str" s="18" r="M2144">
        <f>CONCATENATE("LMSettled:",(P2144*1000))</f>
        <v>LMSettled:32000</v>
      </c>
      <c s="25" r="N2144">
        <v>0</v>
      </c>
      <c s="24" r="O2144"/>
      <c s="6" r="P2144">
        <v>32</v>
      </c>
      <c s="10" r="Q2144">
        <v>-2</v>
      </c>
      <c s="28" r="R2144">
        <v>-49.38</v>
      </c>
      <c s="28" r="S2144">
        <v>260.92</v>
      </c>
      <c s="10" r="T2144"/>
      <c s="20" r="U2144">
        <f>X2144*32</f>
        <v>274.24</v>
      </c>
      <c s="29" r="V2144">
        <f>IF((U2144=0),0,(S2144/U2144))</f>
        <v>0.951429404900817</v>
      </c>
      <c s="28" r="X2144">
        <f>(AA2144+AB2144)*AC2144</f>
        <v>8.57</v>
      </c>
      <c s="10" r="Y2144"/>
      <c s="22" r="AA2144">
        <v>6.71</v>
      </c>
      <c s="22" r="AB2144">
        <v>1.86</v>
      </c>
      <c s="22" r="AC2144">
        <v>1</v>
      </c>
      <c s="22" r="AD2144">
        <v>0.95</v>
      </c>
    </row>
    <row customHeight="1" r="2145" ht="12.0">
      <c s="13" r="A2145">
        <v>41364.2916666667</v>
      </c>
      <c s="16" r="B2145">
        <v>41364.2916666667</v>
      </c>
      <c s="13" r="C2145">
        <f>A2145+TIME(5,0,0)</f>
        <v>41364.5</v>
      </c>
      <c s="17" r="D2145">
        <f>DATE(YEAR(C2145),MONTH(C2145),DAY(C2145))</f>
        <v>41364</v>
      </c>
      <c s="18" r="E2145">
        <f>HOUR(C2145)</f>
        <v>12</v>
      </c>
      <c t="str" s="18" r="F2145">
        <f>CONCATENATE("LMsched:",(H2145*1000))</f>
        <v>LMsched:32000</v>
      </c>
      <c s="11" r="G2145">
        <v>32</v>
      </c>
      <c s="6" r="H2145">
        <v>32</v>
      </c>
      <c s="25" r="I2145">
        <v>0</v>
      </c>
      <c t="str" s="18" r="J2145">
        <f>CONCATENATE("LMbid:",(G2145*1000))</f>
        <v>LMbid:32000</v>
      </c>
      <c t="str" s="18" r="K2145">
        <f>CONCATENATE("LMUnscheduled:",(I2145*1000))</f>
        <v>LMUnscheduled:0</v>
      </c>
      <c t="str" s="18" r="L2145">
        <f>CONCATENATE("LMPlanned:",(N2145*1000))</f>
        <v>LMPlanned:0</v>
      </c>
      <c t="str" s="18" r="M2145">
        <f>CONCATENATE("LMSettled:",(P2145*1000))</f>
        <v>LMSettled:32000</v>
      </c>
      <c s="25" r="N2145">
        <v>0</v>
      </c>
      <c s="24" r="O2145"/>
      <c s="6" r="P2145">
        <v>32</v>
      </c>
      <c s="10" r="Q2145">
        <v>-1</v>
      </c>
      <c s="28" r="R2145">
        <v>-23.4</v>
      </c>
      <c s="28" r="S2145">
        <v>187.65</v>
      </c>
      <c s="10" r="T2145"/>
      <c s="20" r="U2145">
        <f>X2145*32</f>
        <v>202.56</v>
      </c>
      <c s="29" r="V2145">
        <f>IF((U2145=0),0,(S2145/U2145))</f>
        <v>0.926392180094787</v>
      </c>
      <c s="28" r="X2145">
        <f>(AA2145+AB2145)*AC2145</f>
        <v>6.33</v>
      </c>
      <c s="10" r="Y2145"/>
      <c s="22" r="AA2145">
        <v>5.34</v>
      </c>
      <c s="22" r="AB2145">
        <v>0.99</v>
      </c>
      <c s="22" r="AC2145">
        <v>1</v>
      </c>
      <c s="22" r="AD2145">
        <v>0.93</v>
      </c>
    </row>
    <row customHeight="1" r="2146" ht="12.0">
      <c s="13" r="A2146">
        <v>41364.3333333333</v>
      </c>
      <c s="16" r="B2146">
        <v>41364.3333333333</v>
      </c>
      <c s="13" r="C2146">
        <f>A2146+TIME(5,0,0)</f>
        <v>41364.5416666667</v>
      </c>
      <c s="17" r="D2146">
        <f>DATE(YEAR(C2146),MONTH(C2146),DAY(C2146))</f>
        <v>41364</v>
      </c>
      <c s="18" r="E2146">
        <f>HOUR(C2146)</f>
        <v>13</v>
      </c>
      <c t="str" s="18" r="F2146">
        <f>CONCATENATE("LMsched:",(H2146*1000))</f>
        <v>LMsched:32000</v>
      </c>
      <c s="11" r="G2146">
        <v>32</v>
      </c>
      <c s="6" r="H2146">
        <v>32</v>
      </c>
      <c s="25" r="I2146">
        <v>0</v>
      </c>
      <c t="str" s="18" r="J2146">
        <f>CONCATENATE("LMbid:",(G2146*1000))</f>
        <v>LMbid:32000</v>
      </c>
      <c t="str" s="18" r="K2146">
        <f>CONCATENATE("LMUnscheduled:",(I2146*1000))</f>
        <v>LMUnscheduled:0</v>
      </c>
      <c t="str" s="18" r="L2146">
        <f>CONCATENATE("LMPlanned:",(N2146*1000))</f>
        <v>LMPlanned:0</v>
      </c>
      <c t="str" s="18" r="M2146">
        <f>CONCATENATE("LMSettled:",(P2146*1000))</f>
        <v>LMSettled:32000</v>
      </c>
      <c s="25" r="N2146">
        <v>0</v>
      </c>
      <c s="24" r="O2146"/>
      <c s="6" r="P2146">
        <v>32</v>
      </c>
      <c s="10" r="Q2146">
        <v>-1</v>
      </c>
      <c s="28" r="R2146">
        <v>-25.06</v>
      </c>
      <c s="28" r="S2146">
        <v>190.88</v>
      </c>
      <c s="10" r="T2146"/>
      <c s="20" r="U2146">
        <f>X2146*32</f>
        <v>198.4</v>
      </c>
      <c s="29" r="V2146">
        <f>IF((U2146=0),0,(S2146/U2146))</f>
        <v>0.962096774193548</v>
      </c>
      <c s="28" r="X2146">
        <f>(AA2146+AB2146)*AC2146</f>
        <v>6.2</v>
      </c>
      <c s="10" r="Y2146"/>
      <c s="22" r="AA2146">
        <v>3.81</v>
      </c>
      <c s="22" r="AB2146">
        <v>2.39</v>
      </c>
      <c s="22" r="AC2146">
        <v>1</v>
      </c>
      <c s="22" r="AD2146">
        <v>0.96</v>
      </c>
    </row>
    <row customHeight="1" r="2147" ht="12.0">
      <c s="13" r="A2147">
        <v>41364.375</v>
      </c>
      <c s="16" r="B2147">
        <v>41364.375</v>
      </c>
      <c s="13" r="C2147">
        <f>A2147+TIME(5,0,0)</f>
        <v>41364.5833333333</v>
      </c>
      <c s="17" r="D2147">
        <f>DATE(YEAR(C2147),MONTH(C2147),DAY(C2147))</f>
        <v>41364</v>
      </c>
      <c s="18" r="E2147">
        <f>HOUR(C2147)</f>
        <v>14</v>
      </c>
      <c t="str" s="18" r="F2147">
        <f>CONCATENATE("LMsched:",(H2147*1000))</f>
        <v>LMsched:32000</v>
      </c>
      <c s="11" r="G2147">
        <v>32</v>
      </c>
      <c s="6" r="H2147">
        <v>32</v>
      </c>
      <c s="25" r="I2147">
        <v>0</v>
      </c>
      <c t="str" s="18" r="J2147">
        <f>CONCATENATE("LMbid:",(G2147*1000))</f>
        <v>LMbid:32000</v>
      </c>
      <c t="str" s="18" r="K2147">
        <f>CONCATENATE("LMUnscheduled:",(I2147*1000))</f>
        <v>LMUnscheduled:0</v>
      </c>
      <c t="str" s="18" r="L2147">
        <f>CONCATENATE("LMPlanned:",(N2147*1000))</f>
        <v>LMPlanned:0</v>
      </c>
      <c t="str" s="18" r="M2147">
        <f>CONCATENATE("LMSettled:",(P2147*1000))</f>
        <v>LMSettled:32000</v>
      </c>
      <c s="25" r="N2147">
        <v>0</v>
      </c>
      <c s="24" r="O2147"/>
      <c s="6" r="P2147">
        <v>32</v>
      </c>
      <c s="10" r="Q2147">
        <v>-1</v>
      </c>
      <c s="28" r="R2147">
        <v>-26.89</v>
      </c>
      <c s="28" r="S2147">
        <v>664.37</v>
      </c>
      <c s="10" r="T2147"/>
      <c s="20" r="U2147">
        <f>X2147*32</f>
        <v>686.08</v>
      </c>
      <c s="29" r="V2147">
        <f>IF((U2147=0),0,(S2147/U2147))</f>
        <v>0.96835645988806</v>
      </c>
      <c s="28" r="X2147">
        <f>(AA2147+AB2147)*AC2147</f>
        <v>21.44</v>
      </c>
      <c s="10" r="Y2147"/>
      <c s="22" r="AA2147">
        <v>18.84</v>
      </c>
      <c s="22" r="AB2147">
        <v>2.6</v>
      </c>
      <c s="22" r="AC2147">
        <v>1</v>
      </c>
      <c s="22" r="AD2147">
        <v>0.97</v>
      </c>
    </row>
    <row customHeight="1" r="2148" ht="12.0">
      <c s="13" r="A2148">
        <v>41364.4166666667</v>
      </c>
      <c s="16" r="B2148">
        <v>41364.4166666667</v>
      </c>
      <c s="13" r="C2148">
        <f>A2148+TIME(5,0,0)</f>
        <v>41364.625</v>
      </c>
      <c s="17" r="D2148">
        <f>DATE(YEAR(C2148),MONTH(C2148),DAY(C2148))</f>
        <v>41364</v>
      </c>
      <c s="18" r="E2148">
        <f>HOUR(C2148)</f>
        <v>15</v>
      </c>
      <c t="str" s="18" r="F2148">
        <f>CONCATENATE("LMsched:",(H2148*1000))</f>
        <v>LMsched:32000</v>
      </c>
      <c s="11" r="G2148">
        <v>32</v>
      </c>
      <c s="6" r="H2148">
        <v>32</v>
      </c>
      <c s="25" r="I2148">
        <v>0</v>
      </c>
      <c t="str" s="18" r="J2148">
        <f>CONCATENATE("LMbid:",(G2148*1000))</f>
        <v>LMbid:32000</v>
      </c>
      <c t="str" s="18" r="K2148">
        <f>CONCATENATE("LMUnscheduled:",(I2148*1000))</f>
        <v>LMUnscheduled:0</v>
      </c>
      <c t="str" s="18" r="L2148">
        <f>CONCATENATE("LMPlanned:",(N2148*1000))</f>
        <v>LMPlanned:0</v>
      </c>
      <c t="str" s="18" r="M2148">
        <f>CONCATENATE("LMSettled:",(P2148*1000))</f>
        <v>LMSettled:32000</v>
      </c>
      <c s="25" r="N2148">
        <v>0</v>
      </c>
      <c s="24" r="O2148"/>
      <c s="6" r="P2148">
        <v>32</v>
      </c>
      <c s="10" r="Q2148">
        <v>0</v>
      </c>
      <c s="28" r="R2148">
        <v>0</v>
      </c>
      <c s="28" r="S2148">
        <v>274.09</v>
      </c>
      <c s="10" r="T2148"/>
      <c s="20" r="U2148">
        <f>X2148*32</f>
        <v>285.44</v>
      </c>
      <c s="29" r="V2148">
        <f>IF((U2148=0),0,(S2148/U2148))</f>
        <v>0.96023682735426</v>
      </c>
      <c s="28" r="X2148">
        <f>(AA2148+AB2148)*AC2148</f>
        <v>8.92</v>
      </c>
      <c s="10" r="Y2148"/>
      <c s="22" r="AA2148">
        <v>6.77</v>
      </c>
      <c s="22" r="AB2148">
        <v>2.15</v>
      </c>
      <c s="22" r="AC2148">
        <v>1</v>
      </c>
      <c s="22" r="AD2148">
        <v>0.96</v>
      </c>
    </row>
    <row customHeight="1" r="2149" ht="12.0">
      <c s="13" r="A2149">
        <v>41364.4583333333</v>
      </c>
      <c s="16" r="B2149">
        <v>41364.4583333333</v>
      </c>
      <c s="13" r="C2149">
        <f>A2149+TIME(5,0,0)</f>
        <v>41364.6666666667</v>
      </c>
      <c s="17" r="D2149">
        <f>DATE(YEAR(C2149),MONTH(C2149),DAY(C2149))</f>
        <v>41364</v>
      </c>
      <c s="18" r="E2149">
        <f>HOUR(C2149)</f>
        <v>16</v>
      </c>
      <c t="str" s="18" r="F2149">
        <f>CONCATENATE("LMsched:",(H2149*1000))</f>
        <v>LMsched:32000</v>
      </c>
      <c s="11" r="G2149">
        <v>32</v>
      </c>
      <c s="6" r="H2149">
        <v>32</v>
      </c>
      <c s="25" r="I2149">
        <v>0</v>
      </c>
      <c t="str" s="18" r="J2149">
        <f>CONCATENATE("LMbid:",(G2149*1000))</f>
        <v>LMbid:32000</v>
      </c>
      <c t="str" s="18" r="K2149">
        <f>CONCATENATE("LMUnscheduled:",(I2149*1000))</f>
        <v>LMUnscheduled:0</v>
      </c>
      <c t="str" s="18" r="L2149">
        <f>CONCATENATE("LMPlanned:",(N2149*1000))</f>
        <v>LMPlanned:0</v>
      </c>
      <c t="str" s="18" r="M2149">
        <f>CONCATENATE("LMSettled:",(P2149*1000))</f>
        <v>LMSettled:32000</v>
      </c>
      <c s="25" r="N2149">
        <v>0</v>
      </c>
      <c s="24" r="O2149"/>
      <c s="6" r="P2149">
        <v>32</v>
      </c>
      <c s="10" r="Q2149">
        <v>-2</v>
      </c>
      <c s="28" r="R2149">
        <v>-56.1</v>
      </c>
      <c s="28" r="S2149">
        <v>237.93</v>
      </c>
      <c s="10" r="T2149"/>
      <c s="20" r="U2149">
        <f>X2149*32</f>
        <v>245.12</v>
      </c>
      <c s="29" r="V2149">
        <f>IF((U2149=0),0,(S2149/U2149))</f>
        <v>0.970667428198433</v>
      </c>
      <c s="28" r="X2149">
        <f>(AA2149+AB2149)*AC2149</f>
        <v>7.66</v>
      </c>
      <c s="10" r="Y2149"/>
      <c s="22" r="AA2149">
        <v>5.19</v>
      </c>
      <c s="22" r="AB2149">
        <v>2.47</v>
      </c>
      <c s="22" r="AC2149">
        <v>1</v>
      </c>
      <c s="22" r="AD2149">
        <v>0.97</v>
      </c>
    </row>
    <row customHeight="1" r="2150" ht="12.0">
      <c s="13" r="A2150">
        <v>41364.5</v>
      </c>
      <c s="16" r="B2150">
        <v>41364.5</v>
      </c>
      <c s="13" r="C2150">
        <f>A2150+TIME(5,0,0)</f>
        <v>41364.7083333333</v>
      </c>
      <c s="17" r="D2150">
        <f>DATE(YEAR(C2150),MONTH(C2150),DAY(C2150))</f>
        <v>41364</v>
      </c>
      <c s="18" r="E2150">
        <f>HOUR(C2150)</f>
        <v>17</v>
      </c>
      <c t="str" s="18" r="F2150">
        <f>CONCATENATE("LMsched:",(H2150*1000))</f>
        <v>LMsched:32000</v>
      </c>
      <c s="11" r="G2150">
        <v>32</v>
      </c>
      <c s="6" r="H2150">
        <v>32</v>
      </c>
      <c s="25" r="I2150">
        <v>0</v>
      </c>
      <c t="str" s="18" r="J2150">
        <f>CONCATENATE("LMbid:",(G2150*1000))</f>
        <v>LMbid:32000</v>
      </c>
      <c t="str" s="18" r="K2150">
        <f>CONCATENATE("LMUnscheduled:",(I2150*1000))</f>
        <v>LMUnscheduled:0</v>
      </c>
      <c t="str" s="18" r="L2150">
        <f>CONCATENATE("LMPlanned:",(N2150*1000))</f>
        <v>LMPlanned:0</v>
      </c>
      <c t="str" s="18" r="M2150">
        <f>CONCATENATE("LMSettled:",(P2150*1000))</f>
        <v>LMSettled:32000</v>
      </c>
      <c s="25" r="N2150">
        <v>0</v>
      </c>
      <c s="24" r="O2150"/>
      <c s="6" r="P2150">
        <v>32</v>
      </c>
      <c s="10" r="Q2150">
        <v>-1</v>
      </c>
      <c s="28" r="R2150">
        <v>-28.44</v>
      </c>
      <c s="28" r="S2150">
        <v>260.81</v>
      </c>
      <c s="10" r="T2150"/>
      <c s="20" r="U2150">
        <f>X2150*32</f>
        <v>269.76</v>
      </c>
      <c s="29" r="V2150">
        <f>IF((U2150=0),0,(S2150/U2150))</f>
        <v>0.966822360616845</v>
      </c>
      <c s="28" r="X2150">
        <f>(AA2150+AB2150)*AC2150</f>
        <v>8.43</v>
      </c>
      <c s="10" r="Y2150"/>
      <c s="22" r="AA2150">
        <v>6.23</v>
      </c>
      <c s="22" r="AB2150">
        <v>2.2</v>
      </c>
      <c s="22" r="AC2150">
        <v>1</v>
      </c>
      <c s="22" r="AD2150">
        <v>0.97</v>
      </c>
    </row>
    <row customHeight="1" r="2151" ht="12.0">
      <c s="13" r="A2151">
        <v>41364.5416666667</v>
      </c>
      <c s="16" r="B2151">
        <v>41364.5416666667</v>
      </c>
      <c s="13" r="C2151">
        <f>A2151+TIME(5,0,0)</f>
        <v>41364.75</v>
      </c>
      <c s="17" r="D2151">
        <f>DATE(YEAR(C2151),MONTH(C2151),DAY(C2151))</f>
        <v>41364</v>
      </c>
      <c s="18" r="E2151">
        <f>HOUR(C2151)</f>
        <v>18</v>
      </c>
      <c t="str" s="18" r="F2151">
        <f>CONCATENATE("LMsched:",(H2151*1000))</f>
        <v>LMsched:32000</v>
      </c>
      <c s="11" r="G2151">
        <v>32</v>
      </c>
      <c s="6" r="H2151">
        <v>32</v>
      </c>
      <c s="25" r="I2151">
        <v>0</v>
      </c>
      <c t="str" s="18" r="J2151">
        <f>CONCATENATE("LMbid:",(G2151*1000))</f>
        <v>LMbid:32000</v>
      </c>
      <c t="str" s="18" r="K2151">
        <f>CONCATENATE("LMUnscheduled:",(I2151*1000))</f>
        <v>LMUnscheduled:0</v>
      </c>
      <c t="str" s="18" r="L2151">
        <f>CONCATENATE("LMPlanned:",(N2151*1000))</f>
        <v>LMPlanned:0</v>
      </c>
      <c t="str" s="18" r="M2151">
        <f>CONCATENATE("LMSettled:",(P2151*1000))</f>
        <v>LMSettled:32000</v>
      </c>
      <c s="25" r="N2151">
        <v>0</v>
      </c>
      <c s="24" r="O2151"/>
      <c s="6" r="P2151">
        <v>32</v>
      </c>
      <c s="10" r="Q2151">
        <v>-1</v>
      </c>
      <c s="28" r="R2151">
        <v>-28.79</v>
      </c>
      <c s="28" r="S2151">
        <v>549.99</v>
      </c>
      <c s="10" r="T2151"/>
      <c s="20" r="U2151">
        <f>X2151*32</f>
        <v>570.88</v>
      </c>
      <c s="29" r="V2151">
        <f>IF((U2151=0),0,(S2151/U2151))</f>
        <v>0.963407371076233</v>
      </c>
      <c s="28" r="X2151">
        <f>(AA2151+AB2151)*AC2151</f>
        <v>17.84</v>
      </c>
      <c s="10" r="Y2151"/>
      <c s="22" r="AA2151">
        <v>15.7</v>
      </c>
      <c s="22" r="AB2151">
        <v>2.14</v>
      </c>
      <c s="22" r="AC2151">
        <v>1</v>
      </c>
      <c s="22" r="AD2151">
        <v>0.96</v>
      </c>
    </row>
    <row customHeight="1" r="2152" ht="12.0">
      <c s="13" r="A2152">
        <v>41364.5833333333</v>
      </c>
      <c s="16" r="B2152">
        <v>41364.5833333333</v>
      </c>
      <c s="13" r="C2152">
        <f>A2152+TIME(5,0,0)</f>
        <v>41364.7916666667</v>
      </c>
      <c s="17" r="D2152">
        <f>DATE(YEAR(C2152),MONTH(C2152),DAY(C2152))</f>
        <v>41364</v>
      </c>
      <c s="18" r="E2152">
        <f>HOUR(C2152)</f>
        <v>19</v>
      </c>
      <c t="str" s="18" r="F2152">
        <f>CONCATENATE("LMsched:",(H2152*1000))</f>
        <v>LMsched:32000</v>
      </c>
      <c s="11" r="G2152">
        <v>32</v>
      </c>
      <c s="6" r="H2152">
        <v>32</v>
      </c>
      <c s="25" r="I2152">
        <v>0</v>
      </c>
      <c t="str" s="18" r="J2152">
        <f>CONCATENATE("LMbid:",(G2152*1000))</f>
        <v>LMbid:32000</v>
      </c>
      <c t="str" s="18" r="K2152">
        <f>CONCATENATE("LMUnscheduled:",(I2152*1000))</f>
        <v>LMUnscheduled:0</v>
      </c>
      <c t="str" s="18" r="L2152">
        <f>CONCATENATE("LMPlanned:",(N2152*1000))</f>
        <v>LMPlanned:0</v>
      </c>
      <c t="str" s="18" r="M2152">
        <f>CONCATENATE("LMSettled:",(P2152*1000))</f>
        <v>LMSettled:32000</v>
      </c>
      <c s="25" r="N2152">
        <v>0</v>
      </c>
      <c s="24" r="O2152"/>
      <c s="6" r="P2152">
        <v>32</v>
      </c>
      <c s="10" r="Q2152">
        <v>-1</v>
      </c>
      <c s="28" r="R2152">
        <v>-27.07</v>
      </c>
      <c s="28" r="S2152">
        <v>446.13</v>
      </c>
      <c s="10" r="T2152"/>
      <c s="20" r="U2152">
        <f>X2152*32</f>
        <v>456.96</v>
      </c>
      <c s="29" r="V2152">
        <f>IF((U2152=0),0,(S2152/U2152))</f>
        <v>0.976299894957983</v>
      </c>
      <c s="28" r="X2152">
        <f>(AA2152+AB2152)*AC2152</f>
        <v>14.28</v>
      </c>
      <c s="10" r="Y2152"/>
      <c s="22" r="AA2152">
        <v>11.36</v>
      </c>
      <c s="22" r="AB2152">
        <v>2.92</v>
      </c>
      <c s="22" r="AC2152">
        <v>1</v>
      </c>
      <c s="22" r="AD2152">
        <v>0.98</v>
      </c>
    </row>
    <row customHeight="1" r="2153" ht="12.0">
      <c s="13" r="A2153">
        <v>41364.625</v>
      </c>
      <c s="16" r="B2153">
        <v>41364.625</v>
      </c>
      <c s="13" r="C2153">
        <f>A2153+TIME(5,0,0)</f>
        <v>41364.8333333333</v>
      </c>
      <c s="17" r="D2153">
        <f>DATE(YEAR(C2153),MONTH(C2153),DAY(C2153))</f>
        <v>41364</v>
      </c>
      <c s="18" r="E2153">
        <f>HOUR(C2153)</f>
        <v>20</v>
      </c>
      <c t="str" s="18" r="F2153">
        <f>CONCATENATE("LMsched:",(H2153*1000))</f>
        <v>LMsched:32000</v>
      </c>
      <c s="11" r="G2153">
        <v>32</v>
      </c>
      <c s="6" r="H2153">
        <v>32</v>
      </c>
      <c s="25" r="I2153">
        <v>0</v>
      </c>
      <c t="str" s="18" r="J2153">
        <f>CONCATENATE("LMbid:",(G2153*1000))</f>
        <v>LMbid:32000</v>
      </c>
      <c t="str" s="18" r="K2153">
        <f>CONCATENATE("LMUnscheduled:",(I2153*1000))</f>
        <v>LMUnscheduled:0</v>
      </c>
      <c t="str" s="18" r="L2153">
        <f>CONCATENATE("LMPlanned:",(N2153*1000))</f>
        <v>LMPlanned:0</v>
      </c>
      <c t="str" s="18" r="M2153">
        <f>CONCATENATE("LMSettled:",(P2153*1000))</f>
        <v>LMSettled:32000</v>
      </c>
      <c s="25" r="N2153">
        <v>0</v>
      </c>
      <c s="24" r="O2153"/>
      <c s="6" r="P2153">
        <v>32</v>
      </c>
      <c s="10" r="Q2153">
        <v>-1</v>
      </c>
      <c s="28" r="R2153">
        <v>-25.02</v>
      </c>
      <c s="28" r="S2153">
        <v>203.62</v>
      </c>
      <c s="10" r="T2153"/>
      <c s="20" r="U2153">
        <f>X2153*32</f>
        <v>209.92</v>
      </c>
      <c s="29" r="V2153">
        <f>IF((U2153=0),0,(S2153/U2153))</f>
        <v>0.969988567073171</v>
      </c>
      <c s="28" r="X2153">
        <f>(AA2153+AB2153)*AC2153</f>
        <v>6.56</v>
      </c>
      <c s="10" r="Y2153"/>
      <c s="22" r="AA2153">
        <v>3.78</v>
      </c>
      <c s="22" r="AB2153">
        <v>2.78</v>
      </c>
      <c s="22" r="AC2153">
        <v>1</v>
      </c>
      <c s="22" r="AD2153">
        <v>0.97</v>
      </c>
    </row>
    <row customHeight="1" r="2154" ht="12.0">
      <c s="13" r="A2154">
        <v>41364.6666666667</v>
      </c>
      <c s="16" r="B2154">
        <v>41364.6666666667</v>
      </c>
      <c s="13" r="C2154">
        <f>A2154+TIME(5,0,0)</f>
        <v>41364.875</v>
      </c>
      <c s="17" r="D2154">
        <f>DATE(YEAR(C2154),MONTH(C2154),DAY(C2154))</f>
        <v>41364</v>
      </c>
      <c s="18" r="E2154">
        <f>HOUR(C2154)</f>
        <v>21</v>
      </c>
      <c t="str" s="18" r="F2154">
        <f>CONCATENATE("LMsched:",(H2154*1000))</f>
        <v>LMsched:32000</v>
      </c>
      <c s="11" r="G2154">
        <v>32</v>
      </c>
      <c s="6" r="H2154">
        <v>32</v>
      </c>
      <c s="25" r="I2154">
        <v>0</v>
      </c>
      <c t="str" s="18" r="J2154">
        <f>CONCATENATE("LMbid:",(G2154*1000))</f>
        <v>LMbid:32000</v>
      </c>
      <c t="str" s="18" r="K2154">
        <f>CONCATENATE("LMUnscheduled:",(I2154*1000))</f>
        <v>LMUnscheduled:0</v>
      </c>
      <c t="str" s="18" r="L2154">
        <f>CONCATENATE("LMPlanned:",(N2154*1000))</f>
        <v>LMPlanned:0</v>
      </c>
      <c t="str" s="18" r="M2154">
        <f>CONCATENATE("LMSettled:",(P2154*1000))</f>
        <v>LMSettled:32000</v>
      </c>
      <c s="25" r="N2154">
        <v>0</v>
      </c>
      <c s="24" r="O2154"/>
      <c s="6" r="P2154">
        <v>32</v>
      </c>
      <c s="10" r="Q2154">
        <v>-2</v>
      </c>
      <c s="28" r="R2154">
        <v>-49.12</v>
      </c>
      <c s="28" r="S2154">
        <v>263.89</v>
      </c>
      <c s="10" r="T2154"/>
      <c s="20" r="U2154">
        <f>X2154*32</f>
        <v>274.24</v>
      </c>
      <c s="29" r="V2154">
        <f>IF((U2154=0),0,(S2154/U2154))</f>
        <v>0.962259334889148</v>
      </c>
      <c s="28" r="X2154">
        <f>(AA2154+AB2154)*AC2154</f>
        <v>8.57</v>
      </c>
      <c s="10" r="Y2154"/>
      <c s="22" r="AA2154">
        <v>6.71</v>
      </c>
      <c s="22" r="AB2154">
        <v>1.86</v>
      </c>
      <c s="22" r="AC2154">
        <v>1</v>
      </c>
      <c s="22" r="AD2154">
        <v>0.96</v>
      </c>
    </row>
    <row customHeight="1" r="2155" ht="12.0">
      <c s="13" r="A2155">
        <v>41364.7083333333</v>
      </c>
      <c s="16" r="B2155">
        <v>41364.7083333333</v>
      </c>
      <c s="13" r="C2155">
        <f>A2155+TIME(5,0,0)</f>
        <v>41364.9166666667</v>
      </c>
      <c s="17" r="D2155">
        <f>DATE(YEAR(C2155),MONTH(C2155),DAY(C2155))</f>
        <v>41364</v>
      </c>
      <c s="18" r="E2155">
        <f>HOUR(C2155)</f>
        <v>22</v>
      </c>
      <c t="str" s="18" r="F2155">
        <f>CONCATENATE("LMsched:",(H2155*1000))</f>
        <v>LMsched:32000</v>
      </c>
      <c s="11" r="G2155">
        <v>32</v>
      </c>
      <c s="6" r="H2155">
        <v>32</v>
      </c>
      <c s="25" r="I2155">
        <v>0</v>
      </c>
      <c t="str" s="18" r="J2155">
        <f>CONCATENATE("LMbid:",(G2155*1000))</f>
        <v>LMbid:32000</v>
      </c>
      <c t="str" s="18" r="K2155">
        <f>CONCATENATE("LMUnscheduled:",(I2155*1000))</f>
        <v>LMUnscheduled:0</v>
      </c>
      <c t="str" s="18" r="L2155">
        <f>CONCATENATE("LMPlanned:",(N2155*1000))</f>
        <v>LMPlanned:0</v>
      </c>
      <c t="str" s="18" r="M2155">
        <f>CONCATENATE("LMSettled:",(P2155*1000))</f>
        <v>LMSettled:32000</v>
      </c>
      <c s="25" r="N2155">
        <v>0</v>
      </c>
      <c s="24" r="O2155"/>
      <c s="6" r="P2155">
        <v>32</v>
      </c>
      <c s="10" r="Q2155">
        <v>-1</v>
      </c>
      <c s="28" r="R2155">
        <v>-24.19</v>
      </c>
      <c s="28" r="S2155">
        <v>163.64</v>
      </c>
      <c s="10" r="T2155"/>
      <c s="20" r="U2155">
        <f>X2155*32</f>
        <v>173.44</v>
      </c>
      <c s="29" r="V2155">
        <f>IF((U2155=0),0,(S2155/U2155))</f>
        <v>0.9434963099631</v>
      </c>
      <c s="28" r="X2155">
        <f>(AA2155+AB2155)*AC2155</f>
        <v>5.42</v>
      </c>
      <c s="10" r="Y2155"/>
      <c s="22" r="AA2155">
        <v>3.86</v>
      </c>
      <c s="22" r="AB2155">
        <v>1.56</v>
      </c>
      <c s="22" r="AC2155">
        <v>1</v>
      </c>
      <c s="22" r="AD2155">
        <v>0.94</v>
      </c>
    </row>
    <row customHeight="1" r="2156" ht="12.0">
      <c s="13" r="A2156">
        <v>41364.75</v>
      </c>
      <c s="16" r="B2156">
        <v>41364.75</v>
      </c>
      <c s="13" r="C2156">
        <f>A2156+TIME(5,0,0)</f>
        <v>41364.9583333333</v>
      </c>
      <c s="17" r="D2156">
        <f>DATE(YEAR(C2156),MONTH(C2156),DAY(C2156))</f>
        <v>41364</v>
      </c>
      <c s="18" r="E2156">
        <f>HOUR(C2156)</f>
        <v>23</v>
      </c>
      <c t="str" s="18" r="F2156">
        <f>CONCATENATE("LMsched:",(H2156*1000))</f>
        <v>LMsched:32000</v>
      </c>
      <c s="11" r="G2156">
        <v>32</v>
      </c>
      <c s="6" r="H2156">
        <v>32</v>
      </c>
      <c s="25" r="I2156">
        <v>0</v>
      </c>
      <c t="str" s="18" r="J2156">
        <f>CONCATENATE("LMbid:",(G2156*1000))</f>
        <v>LMbid:32000</v>
      </c>
      <c t="str" s="18" r="K2156">
        <f>CONCATENATE("LMUnscheduled:",(I2156*1000))</f>
        <v>LMUnscheduled:0</v>
      </c>
      <c t="str" s="18" r="L2156">
        <f>CONCATENATE("LMPlanned:",(N2156*1000))</f>
        <v>LMPlanned:0</v>
      </c>
      <c t="str" s="18" r="M2156">
        <f>CONCATENATE("LMSettled:",(P2156*1000))</f>
        <v>LMSettled:32000</v>
      </c>
      <c s="25" r="N2156">
        <v>0</v>
      </c>
      <c s="24" r="O2156"/>
      <c s="6" r="P2156">
        <v>32</v>
      </c>
      <c s="10" r="Q2156">
        <v>-2</v>
      </c>
      <c s="28" r="R2156">
        <v>-47.72</v>
      </c>
      <c s="28" r="S2156">
        <v>226.96</v>
      </c>
      <c s="10" r="T2156"/>
      <c s="20" r="U2156">
        <f>X2156*32</f>
        <v>256.32</v>
      </c>
      <c s="29" r="V2156">
        <f>IF((U2156=0),0,(S2156/U2156))</f>
        <v>0.885455680399501</v>
      </c>
      <c s="28" r="X2156">
        <f>(AA2156+AB2156)*AC2156</f>
        <v>8.01</v>
      </c>
      <c s="10" r="Y2156"/>
      <c s="22" r="AA2156">
        <v>6.63</v>
      </c>
      <c s="22" r="AB2156">
        <v>1.38</v>
      </c>
      <c s="22" r="AC2156">
        <v>1</v>
      </c>
      <c s="22" r="AD2156">
        <v>0.89</v>
      </c>
    </row>
    <row customHeight="1" r="2157" ht="12.0">
      <c s="13" r="A2157">
        <v>41364.7916666667</v>
      </c>
      <c s="16" r="B2157">
        <v>41364.7916666667</v>
      </c>
      <c s="13" r="C2157">
        <f>A2157+TIME(5,0,0)</f>
        <v>41365</v>
      </c>
      <c s="17" r="D2157">
        <f>DATE(YEAR(C2157),MONTH(C2157),DAY(C2157))</f>
        <v>41365</v>
      </c>
      <c s="18" r="E2157">
        <f>HOUR(C2157)</f>
        <v>0</v>
      </c>
      <c t="str" s="18" r="F2157">
        <f>CONCATENATE("LMsched:",(H2157*1000))</f>
        <v>LMsched:32000</v>
      </c>
      <c s="11" r="G2157">
        <v>32</v>
      </c>
      <c s="6" r="H2157">
        <v>32</v>
      </c>
      <c s="25" r="I2157">
        <v>0</v>
      </c>
      <c t="str" s="18" r="J2157">
        <f>CONCATENATE("LMbid:",(G2157*1000))</f>
        <v>LMbid:32000</v>
      </c>
      <c t="str" s="18" r="K2157">
        <f>CONCATENATE("LMUnscheduled:",(I2157*1000))</f>
        <v>LMUnscheduled:0</v>
      </c>
      <c t="str" s="18" r="L2157">
        <f>CONCATENATE("LMPlanned:",(N2157*1000))</f>
        <v>LMPlanned:0</v>
      </c>
      <c t="str" s="18" r="M2157">
        <f>CONCATENATE("LMSettled:",(P2157*1000))</f>
        <v>LMSettled:32000</v>
      </c>
      <c s="25" r="N2157">
        <v>0</v>
      </c>
      <c s="24" r="O2157"/>
      <c s="6" r="P2157">
        <v>32</v>
      </c>
      <c s="10" r="Q2157">
        <v>0</v>
      </c>
      <c s="28" r="R2157">
        <v>0</v>
      </c>
      <c s="28" r="S2157">
        <v>217.79</v>
      </c>
      <c s="10" r="T2157"/>
      <c s="20" r="U2157">
        <f>X2157*32</f>
        <v>244.16</v>
      </c>
      <c s="29" r="V2157">
        <f>IF((U2157=0),0,(S2157/U2157))</f>
        <v>0.891997051114024</v>
      </c>
      <c s="28" r="X2157">
        <f>(AA2157+AB2157)*AC2157</f>
        <v>7.63</v>
      </c>
      <c s="10" r="Y2157"/>
      <c s="22" r="AA2157">
        <v>7.51</v>
      </c>
      <c s="22" r="AB2157">
        <v>0.12</v>
      </c>
      <c s="22" r="AC2157">
        <v>1</v>
      </c>
      <c s="22" r="AD2157">
        <v>0.89</v>
      </c>
    </row>
    <row customHeight="1" r="2158" ht="12.0">
      <c s="13" r="A2158">
        <v>41364.8333333333</v>
      </c>
      <c s="16" r="B2158">
        <v>41364.8333333333</v>
      </c>
      <c s="13" r="C2158">
        <f>A2158+TIME(5,0,0)</f>
        <v>41365.0416666667</v>
      </c>
      <c s="17" r="D2158">
        <f>DATE(YEAR(C2158),MONTH(C2158),DAY(C2158))</f>
        <v>41365</v>
      </c>
      <c s="18" r="E2158">
        <f>HOUR(C2158)</f>
        <v>1</v>
      </c>
      <c t="str" s="18" r="F2158">
        <f>CONCATENATE("LMsched:",(H2158*1000))</f>
        <v>LMsched:32000</v>
      </c>
      <c s="11" r="G2158">
        <v>32</v>
      </c>
      <c s="6" r="H2158">
        <v>32</v>
      </c>
      <c s="25" r="I2158">
        <v>0</v>
      </c>
      <c t="str" s="18" r="J2158">
        <f>CONCATENATE("LMbid:",(G2158*1000))</f>
        <v>LMbid:32000</v>
      </c>
      <c t="str" s="18" r="K2158">
        <f>CONCATENATE("LMUnscheduled:",(I2158*1000))</f>
        <v>LMUnscheduled:0</v>
      </c>
      <c t="str" s="18" r="L2158">
        <f>CONCATENATE("LMPlanned:",(N2158*1000))</f>
        <v>LMPlanned:0</v>
      </c>
      <c t="str" s="18" r="M2158">
        <f>CONCATENATE("LMSettled:",(P2158*1000))</f>
        <v>LMSettled:32000</v>
      </c>
      <c s="25" r="N2158">
        <v>0</v>
      </c>
      <c s="24" r="O2158"/>
      <c s="6" r="P2158">
        <v>32</v>
      </c>
      <c s="10" r="Q2158">
        <v>-1</v>
      </c>
      <c s="28" r="R2158">
        <v>-24.98</v>
      </c>
      <c s="28" r="S2158">
        <v>179.36</v>
      </c>
      <c s="10" r="T2158"/>
      <c s="20" r="U2158">
        <f>X2158*32</f>
        <v>188.16</v>
      </c>
      <c s="29" r="V2158">
        <f>IF((U2158=0),0,(S2158/U2158))</f>
        <v>0.953231292517007</v>
      </c>
      <c s="28" r="X2158">
        <f>(AA2158+AB2158)*AC2158</f>
        <v>5.88</v>
      </c>
      <c s="10" r="Y2158"/>
      <c s="22" r="AA2158">
        <v>3.99</v>
      </c>
      <c s="22" r="AB2158">
        <v>1.89</v>
      </c>
      <c s="22" r="AC2158">
        <v>1</v>
      </c>
      <c s="22" r="AD2158">
        <v>0.95</v>
      </c>
    </row>
    <row customHeight="1" r="2159" ht="12.0">
      <c s="13" r="A2159">
        <v>41364.875</v>
      </c>
      <c s="16" r="B2159">
        <v>41364.875</v>
      </c>
      <c s="13" r="C2159">
        <f>A2159+TIME(5,0,0)</f>
        <v>41365.0833333333</v>
      </c>
      <c s="17" r="D2159">
        <f>DATE(YEAR(C2159),MONTH(C2159),DAY(C2159))</f>
        <v>41365</v>
      </c>
      <c s="18" r="E2159">
        <f>HOUR(C2159)</f>
        <v>2</v>
      </c>
      <c t="str" s="18" r="F2159">
        <f>CONCATENATE("LMsched:",(H2159*1000))</f>
        <v>LMsched:32000</v>
      </c>
      <c s="11" r="G2159">
        <v>32</v>
      </c>
      <c s="6" r="H2159">
        <v>32</v>
      </c>
      <c s="25" r="I2159">
        <v>2</v>
      </c>
      <c t="str" s="18" r="J2159">
        <f>CONCATENATE("LMbid:",(G2159*1000))</f>
        <v>LMbid:32000</v>
      </c>
      <c t="str" s="18" r="K2159">
        <f>CONCATENATE("LMUnscheduled:",(I2159*1000))</f>
        <v>LMUnscheduled:2000</v>
      </c>
      <c t="str" s="18" r="L2159">
        <f>CONCATENATE("LMPlanned:",(N2159*1000))</f>
        <v>LMPlanned:0</v>
      </c>
      <c t="str" s="18" r="M2159">
        <f>CONCATENATE("LMSettled:",(P2159*1000))</f>
        <v>LMSettled:30000</v>
      </c>
      <c s="25" r="N2159">
        <v>0</v>
      </c>
      <c s="24" r="O2159"/>
      <c s="6" r="P2159">
        <v>30</v>
      </c>
      <c s="10" r="Q2159">
        <v>-1</v>
      </c>
      <c s="28" r="R2159">
        <v>-29.69</v>
      </c>
      <c s="28" r="S2159">
        <v>58.56</v>
      </c>
      <c s="10" r="T2159"/>
      <c s="20" r="U2159">
        <f>X2159*32</f>
        <v>64.96</v>
      </c>
      <c s="29" r="V2159">
        <f>IF((U2159=0),0,(S2159/U2159))</f>
        <v>0.901477832512315</v>
      </c>
      <c s="28" r="X2159">
        <f>(AA2159+AB2159)*AC2159</f>
        <v>2.03</v>
      </c>
      <c s="10" r="Y2159"/>
      <c s="22" r="AA2159">
        <v>2.03</v>
      </c>
      <c s="22" r="AB2159">
        <v>0</v>
      </c>
      <c s="22" r="AC2159">
        <v>1</v>
      </c>
      <c s="22" r="AD2159">
        <v>0.96</v>
      </c>
    </row>
    <row customHeight="1" r="2160" ht="12.0">
      <c s="13" r="A2160">
        <v>41364.9166666667</v>
      </c>
      <c s="16" r="B2160">
        <v>41364.9166666667</v>
      </c>
      <c s="13" r="C2160">
        <f>A2160+TIME(5,0,0)</f>
        <v>41365.125</v>
      </c>
      <c s="17" r="D2160">
        <f>DATE(YEAR(C2160),MONTH(C2160),DAY(C2160))</f>
        <v>41365</v>
      </c>
      <c s="18" r="E2160">
        <f>HOUR(C2160)</f>
        <v>3</v>
      </c>
      <c t="str" s="18" r="F2160">
        <f>CONCATENATE("LMsched:",(H2160*1000))</f>
        <v>LMsched:32000</v>
      </c>
      <c s="11" r="G2160">
        <v>32</v>
      </c>
      <c s="6" r="H2160">
        <v>32</v>
      </c>
      <c s="25" r="I2160">
        <v>2</v>
      </c>
      <c t="str" s="18" r="J2160">
        <f>CONCATENATE("LMbid:",(G2160*1000))</f>
        <v>LMbid:32000</v>
      </c>
      <c t="str" s="18" r="K2160">
        <f>CONCATENATE("LMUnscheduled:",(I2160*1000))</f>
        <v>LMUnscheduled:2000</v>
      </c>
      <c t="str" s="18" r="L2160">
        <f>CONCATENATE("LMPlanned:",(N2160*1000))</f>
        <v>LMPlanned:0</v>
      </c>
      <c t="str" s="18" r="M2160">
        <f>CONCATENATE("LMSettled:",(P2160*1000))</f>
        <v>LMSettled:30000</v>
      </c>
      <c s="25" r="N2160">
        <v>0</v>
      </c>
      <c s="24" r="O2160"/>
      <c s="6" r="P2160">
        <v>30</v>
      </c>
      <c s="10" r="Q2160">
        <v>-1</v>
      </c>
      <c s="28" r="R2160">
        <v>-27.83</v>
      </c>
      <c s="28" r="S2160">
        <v>187.51</v>
      </c>
      <c s="10" r="T2160"/>
      <c s="20" r="U2160">
        <f>X2160*32</f>
        <v>207.68</v>
      </c>
      <c s="29" r="V2160">
        <f>IF((U2160=0),0,(S2160/U2160))</f>
        <v>0.902879429892142</v>
      </c>
      <c s="28" r="X2160">
        <f>(AA2160+AB2160)*AC2160</f>
        <v>6.49</v>
      </c>
      <c s="10" r="Y2160"/>
      <c s="22" r="AA2160">
        <v>3.27</v>
      </c>
      <c s="22" r="AB2160">
        <v>3.22</v>
      </c>
      <c s="22" r="AC2160">
        <v>1</v>
      </c>
      <c s="22" r="AD2160">
        <v>0.96</v>
      </c>
    </row>
    <row customHeight="1" r="2161" ht="12.0">
      <c s="13" r="A2161">
        <v>41364.9583333333</v>
      </c>
      <c s="16" r="B2161">
        <v>41364.9583333333</v>
      </c>
      <c s="13" r="C2161">
        <f>A2161+TIME(5,0,0)</f>
        <v>41365.1666666667</v>
      </c>
      <c s="17" r="D2161">
        <f>DATE(YEAR(C2161),MONTH(C2161),DAY(C2161))</f>
        <v>41365</v>
      </c>
      <c s="18" r="E2161">
        <f>HOUR(C2161)</f>
        <v>4</v>
      </c>
      <c t="str" s="18" r="F2161">
        <f>CONCATENATE("LMsched:",(H2161*1000))</f>
        <v>LMsched:32000</v>
      </c>
      <c s="11" r="G2161">
        <v>32</v>
      </c>
      <c s="6" r="H2161">
        <v>32</v>
      </c>
      <c s="25" r="I2161">
        <v>2</v>
      </c>
      <c t="str" s="18" r="J2161">
        <f>CONCATENATE("LMbid:",(G2161*1000))</f>
        <v>LMbid:32000</v>
      </c>
      <c t="str" s="18" r="K2161">
        <f>CONCATENATE("LMUnscheduled:",(I2161*1000))</f>
        <v>LMUnscheduled:2000</v>
      </c>
      <c t="str" s="18" r="L2161">
        <f>CONCATENATE("LMPlanned:",(N2161*1000))</f>
        <v>LMPlanned:0</v>
      </c>
      <c t="str" s="18" r="M2161">
        <f>CONCATENATE("LMSettled:",(P2161*1000))</f>
        <v>LMSettled:30000</v>
      </c>
      <c s="25" r="N2161">
        <v>0</v>
      </c>
      <c s="24" r="O2161"/>
      <c s="6" r="P2161">
        <v>30</v>
      </c>
      <c s="10" r="Q2161">
        <v>-2</v>
      </c>
      <c s="28" r="R2161">
        <v>-51.16</v>
      </c>
      <c s="28" r="S2161">
        <v>200.5</v>
      </c>
      <c s="10" r="T2161"/>
      <c s="20" r="U2161">
        <f>X2161*32</f>
        <v>245.12</v>
      </c>
      <c s="29" r="V2161">
        <f>IF((U2161=0),0,(S2161/U2161))</f>
        <v>0.817966710182768</v>
      </c>
      <c s="28" r="X2161">
        <f>(AA2161+AB2161)*AC2161</f>
        <v>7.66</v>
      </c>
      <c s="10" r="Y2161"/>
      <c s="22" r="AA2161">
        <v>6</v>
      </c>
      <c s="22" r="AB2161">
        <v>1.66</v>
      </c>
      <c s="22" r="AC2161">
        <v>1</v>
      </c>
      <c s="22" r="AD2161">
        <v>0.87</v>
      </c>
    </row>
    <row customHeight="1" r="2162" ht="12.0">
      <c s="13" r="A2162">
        <v>41365</v>
      </c>
      <c s="16" r="B2162">
        <v>41365</v>
      </c>
      <c s="13" r="C2162">
        <f>A2162+TIME(5,0,0)</f>
        <v>41365.2083333333</v>
      </c>
      <c s="17" r="D2162">
        <f>DATE(YEAR(C2162),MONTH(C2162),DAY(C2162))</f>
        <v>41365</v>
      </c>
      <c s="18" r="E2162">
        <f>HOUR(C2162)</f>
        <v>5</v>
      </c>
      <c t="str" s="18" r="F2162">
        <f>CONCATENATE("LMsched:",(H2162*1000))</f>
        <v>LMsched:32000</v>
      </c>
      <c s="11" r="G2162">
        <v>32</v>
      </c>
      <c s="6" r="H2162">
        <v>32</v>
      </c>
      <c s="25" r="I2162">
        <v>2</v>
      </c>
      <c s="18" r="J2162"/>
      <c s="18" r="K2162"/>
      <c s="18" r="L2162"/>
      <c s="18" r="M2162"/>
      <c s="25" r="N2162"/>
      <c s="24" r="O2162"/>
      <c s="6" r="P2162">
        <v>30</v>
      </c>
      <c s="10" r="Q2162">
        <v>0</v>
      </c>
      <c s="28" r="R2162">
        <v>0</v>
      </c>
      <c s="28" r="S2162">
        <v>529.62</v>
      </c>
      <c s="10" r="T2162"/>
      <c s="20" r="U2162">
        <f>X2162*32</f>
        <v>630.72</v>
      </c>
      <c s="29" r="V2162">
        <f>IF((U2162=0),0,(S2162/U2162))</f>
        <v>0.83970700152207</v>
      </c>
      <c s="28" r="X2162">
        <f>(AA2162+AB2162)*AC2162</f>
        <v>19.71</v>
      </c>
      <c s="10" r="Y2162"/>
      <c s="22" r="AA2162">
        <v>18.97</v>
      </c>
      <c s="22" r="AB2162">
        <v>0.74</v>
      </c>
      <c s="22" r="AC2162">
        <v>1</v>
      </c>
      <c s="22" r="AD2162">
        <v>0.9</v>
      </c>
    </row>
    <row customHeight="1" r="2163" ht="12.0">
      <c s="13" r="A2163">
        <v>41365.0416666667</v>
      </c>
      <c s="16" r="B2163">
        <v>41365.0416666667</v>
      </c>
      <c s="13" r="C2163">
        <f>A2163+TIME(5,0,0)</f>
        <v>41365.25</v>
      </c>
      <c s="17" r="D2163">
        <f>DATE(YEAR(C2163),MONTH(C2163),DAY(C2163))</f>
        <v>41365</v>
      </c>
      <c s="18" r="E2163">
        <f>HOUR(C2163)</f>
        <v>6</v>
      </c>
      <c t="str" s="18" r="F2163">
        <f>CONCATENATE("LMsched:",(H2163*1000))</f>
        <v>LMsched:32000</v>
      </c>
      <c s="11" r="G2163">
        <v>32</v>
      </c>
      <c s="6" r="H2163">
        <v>32</v>
      </c>
      <c s="25" r="I2163">
        <v>2</v>
      </c>
      <c s="18" r="J2163"/>
      <c s="18" r="K2163"/>
      <c s="18" r="L2163"/>
      <c s="18" r="M2163"/>
      <c s="25" r="N2163"/>
      <c s="24" r="O2163"/>
      <c s="6" r="P2163">
        <v>30</v>
      </c>
      <c s="10" r="Q2163">
        <v>-1</v>
      </c>
      <c s="28" r="R2163">
        <v>-23.49</v>
      </c>
      <c s="28" r="S2163">
        <v>98.82</v>
      </c>
      <c s="10" r="T2163"/>
      <c s="20" r="U2163">
        <f>X2163*32</f>
        <v>109.76</v>
      </c>
      <c s="29" r="V2163">
        <f>IF((U2163=0),0,(S2163/U2163))</f>
        <v>0.900327988338192</v>
      </c>
      <c s="28" r="X2163">
        <f>(AA2163+AB2163)*AC2163</f>
        <v>3.43</v>
      </c>
      <c s="10" r="Y2163"/>
      <c s="22" r="AA2163">
        <v>3.28</v>
      </c>
      <c s="22" r="AB2163">
        <v>0.15</v>
      </c>
      <c s="22" r="AC2163">
        <v>1</v>
      </c>
      <c s="22" r="AD2163">
        <v>0.96</v>
      </c>
    </row>
    <row customHeight="1" r="2164" ht="12.0">
      <c s="13" r="A2164">
        <v>41365.0833333333</v>
      </c>
      <c s="16" r="B2164">
        <v>41365.0833333333</v>
      </c>
      <c s="13" r="C2164">
        <f>A2164+TIME(5,0,0)</f>
        <v>41365.2916666667</v>
      </c>
      <c s="17" r="D2164">
        <f>DATE(YEAR(C2164),MONTH(C2164),DAY(C2164))</f>
        <v>41365</v>
      </c>
      <c s="18" r="E2164">
        <f>HOUR(C2164)</f>
        <v>7</v>
      </c>
      <c t="str" s="18" r="F2164">
        <f>CONCATENATE("LMsched:",(H2164*1000))</f>
        <v>LMsched:32000</v>
      </c>
      <c s="11" r="G2164">
        <v>32</v>
      </c>
      <c s="6" r="H2164">
        <v>32</v>
      </c>
      <c s="25" r="I2164">
        <v>2</v>
      </c>
      <c s="18" r="J2164"/>
      <c s="18" r="K2164"/>
      <c s="18" r="L2164"/>
      <c s="18" r="M2164"/>
      <c s="25" r="N2164"/>
      <c s="24" r="O2164"/>
      <c s="6" r="P2164">
        <v>30</v>
      </c>
      <c s="10" r="Q2164">
        <v>-1</v>
      </c>
      <c s="28" r="R2164">
        <v>-24.37</v>
      </c>
      <c s="28" r="S2164">
        <v>71.26</v>
      </c>
      <c s="10" r="T2164"/>
      <c s="20" r="U2164">
        <f>X2164*32</f>
        <v>79.36</v>
      </c>
      <c s="29" r="V2164">
        <f>IF((U2164=0),0,(S2164/U2164))</f>
        <v>0.897933467741936</v>
      </c>
      <c s="28" r="X2164">
        <f>(AA2164+AB2164)*AC2164</f>
        <v>2.48</v>
      </c>
      <c s="10" r="Y2164"/>
      <c s="22" r="AA2164">
        <v>2.29</v>
      </c>
      <c s="22" r="AB2164">
        <v>0.19</v>
      </c>
      <c s="22" r="AC2164">
        <v>1</v>
      </c>
      <c s="22" r="AD2164">
        <v>0.96</v>
      </c>
    </row>
    <row customHeight="1" r="2165" ht="12.0">
      <c s="13" r="A2165">
        <v>41365.125</v>
      </c>
      <c s="16" r="B2165">
        <v>41365.125</v>
      </c>
      <c s="13" r="C2165">
        <f>A2165+TIME(5,0,0)</f>
        <v>41365.3333333333</v>
      </c>
      <c s="17" r="D2165">
        <f>DATE(YEAR(C2165),MONTH(C2165),DAY(C2165))</f>
        <v>41365</v>
      </c>
      <c s="18" r="E2165">
        <f>HOUR(C2165)</f>
        <v>8</v>
      </c>
      <c t="str" s="18" r="F2165">
        <f>CONCATENATE("LMsched:",(H2165*1000))</f>
        <v>LMsched:32000</v>
      </c>
      <c s="11" r="G2165">
        <v>32</v>
      </c>
      <c s="6" r="H2165">
        <v>32</v>
      </c>
      <c s="25" r="I2165">
        <v>2</v>
      </c>
      <c s="18" r="J2165"/>
      <c s="18" r="K2165"/>
      <c s="18" r="L2165"/>
      <c s="18" r="M2165"/>
      <c s="25" r="N2165"/>
      <c s="24" r="O2165"/>
      <c s="6" r="P2165">
        <v>30</v>
      </c>
      <c s="10" r="Q2165">
        <v>-1</v>
      </c>
      <c s="28" r="R2165">
        <v>-23.4</v>
      </c>
      <c s="28" r="S2165">
        <v>47.1</v>
      </c>
      <c s="10" r="T2165"/>
      <c s="20" r="U2165">
        <f>X2165*32</f>
        <v>51.84</v>
      </c>
      <c s="29" r="V2165">
        <f>IF((U2165=0),0,(S2165/U2165))</f>
        <v>0.908564814814815</v>
      </c>
      <c s="28" r="X2165">
        <f>(AA2165+AB2165)*AC2165</f>
        <v>1.62</v>
      </c>
      <c s="10" r="Y2165"/>
      <c s="22" r="AA2165">
        <v>1.51</v>
      </c>
      <c s="22" r="AB2165">
        <v>0.11</v>
      </c>
      <c s="22" r="AC2165">
        <v>1</v>
      </c>
      <c s="22" r="AD2165">
        <v>0.97</v>
      </c>
    </row>
    <row customHeight="1" r="2166" ht="12.0">
      <c s="13" r="A2166">
        <v>41365.1666666667</v>
      </c>
      <c s="16" r="B2166">
        <v>41365.1666666667</v>
      </c>
      <c s="13" r="C2166">
        <f>A2166+TIME(5,0,0)</f>
        <v>41365.375</v>
      </c>
      <c s="17" r="D2166">
        <f>DATE(YEAR(C2166),MONTH(C2166),DAY(C2166))</f>
        <v>41365</v>
      </c>
      <c s="18" r="E2166">
        <f>HOUR(C2166)</f>
        <v>9</v>
      </c>
      <c t="str" s="18" r="F2166">
        <f>CONCATENATE("LMsched:",(H2166*1000))</f>
        <v>LMsched:32000</v>
      </c>
      <c s="11" r="G2166">
        <v>32</v>
      </c>
      <c s="6" r="H2166">
        <v>32</v>
      </c>
      <c s="25" r="I2166">
        <v>2</v>
      </c>
      <c s="18" r="J2166"/>
      <c s="18" r="K2166"/>
      <c s="18" r="L2166"/>
      <c s="18" r="M2166"/>
      <c s="25" r="N2166"/>
      <c s="24" r="O2166"/>
      <c s="6" r="P2166">
        <v>30</v>
      </c>
      <c s="10" r="Q2166">
        <v>-1</v>
      </c>
      <c s="28" r="R2166">
        <v>-23.37</v>
      </c>
      <c s="28" r="S2166">
        <v>56.86</v>
      </c>
      <c s="10" r="T2166"/>
      <c s="20" r="U2166">
        <f>X2166*32</f>
        <v>62.08</v>
      </c>
      <c s="29" r="V2166">
        <f>IF((U2166=0),0,(S2166/U2166))</f>
        <v>0.915914948453608</v>
      </c>
      <c s="28" r="X2166">
        <f>(AA2166+AB2166)*AC2166</f>
        <v>1.94</v>
      </c>
      <c s="10" r="Y2166"/>
      <c s="22" r="AA2166">
        <v>1.81</v>
      </c>
      <c s="22" r="AB2166">
        <v>0.13</v>
      </c>
      <c s="22" r="AC2166">
        <v>1</v>
      </c>
      <c s="22" r="AD2166">
        <v>0.98</v>
      </c>
    </row>
    <row customHeight="1" r="2167" ht="12.0">
      <c s="13" r="A2167">
        <v>41365.2083333333</v>
      </c>
      <c s="16" r="B2167">
        <v>41365.2083333333</v>
      </c>
      <c s="13" r="C2167">
        <f>A2167+TIME(5,0,0)</f>
        <v>41365.4166666667</v>
      </c>
      <c s="17" r="D2167">
        <f>DATE(YEAR(C2167),MONTH(C2167),DAY(C2167))</f>
        <v>41365</v>
      </c>
      <c s="18" r="E2167">
        <f>HOUR(C2167)</f>
        <v>10</v>
      </c>
      <c t="str" s="18" r="F2167">
        <f>CONCATENATE("LMsched:",(H2167*1000))</f>
        <v>LMsched:32000</v>
      </c>
      <c s="11" r="G2167">
        <v>32</v>
      </c>
      <c s="6" r="H2167">
        <v>32</v>
      </c>
      <c s="25" r="I2167">
        <v>2</v>
      </c>
      <c s="18" r="J2167"/>
      <c s="18" r="K2167"/>
      <c s="18" r="L2167"/>
      <c s="18" r="M2167"/>
      <c s="25" r="N2167"/>
      <c s="24" r="O2167"/>
      <c s="6" r="P2167">
        <v>30</v>
      </c>
      <c s="10" r="Q2167">
        <v>-1</v>
      </c>
      <c s="28" r="R2167">
        <v>-23.9</v>
      </c>
      <c s="28" r="S2167">
        <v>118.63</v>
      </c>
      <c s="10" r="T2167"/>
      <c s="20" r="U2167">
        <f>X2167*32</f>
        <v>129.6</v>
      </c>
      <c s="29" r="V2167">
        <f>IF((U2167=0),0,(S2167/U2167))</f>
        <v>0.915354938271605</v>
      </c>
      <c s="28" r="X2167">
        <f>(AA2167+AB2167)*AC2167</f>
        <v>4.05</v>
      </c>
      <c s="10" r="Y2167"/>
      <c s="22" r="AA2167">
        <v>3.93</v>
      </c>
      <c s="22" r="AB2167">
        <v>0.12</v>
      </c>
      <c s="22" r="AC2167">
        <v>1</v>
      </c>
      <c s="22" r="AD2167">
        <v>0.98</v>
      </c>
    </row>
    <row customHeight="1" r="2168" ht="12.0">
      <c s="13" r="A2168">
        <v>41365.25</v>
      </c>
      <c s="16" r="B2168">
        <v>41365.25</v>
      </c>
      <c s="13" r="C2168">
        <f>A2168+TIME(5,0,0)</f>
        <v>41365.4583333333</v>
      </c>
      <c s="17" r="D2168">
        <f>DATE(YEAR(C2168),MONTH(C2168),DAY(C2168))</f>
        <v>41365</v>
      </c>
      <c s="18" r="E2168">
        <f>HOUR(C2168)</f>
        <v>11</v>
      </c>
      <c t="str" s="18" r="F2168">
        <f>CONCATENATE("LMsched:",(H2168*1000))</f>
        <v>LMsched:32000</v>
      </c>
      <c s="11" r="G2168">
        <v>32</v>
      </c>
      <c s="6" r="H2168">
        <v>32</v>
      </c>
      <c s="25" r="I2168">
        <v>2</v>
      </c>
      <c s="18" r="J2168"/>
      <c s="18" r="K2168"/>
      <c s="18" r="L2168"/>
      <c s="18" r="M2168"/>
      <c s="25" r="N2168"/>
      <c s="24" r="O2168"/>
      <c s="6" r="P2168">
        <v>30</v>
      </c>
      <c s="10" r="Q2168">
        <v>-3</v>
      </c>
      <c s="28" r="R2168">
        <v>-78.09</v>
      </c>
      <c s="28" r="S2168">
        <v>531.8</v>
      </c>
      <c s="10" r="T2168"/>
      <c s="20" r="U2168">
        <f>X2168*32</f>
        <v>601.6</v>
      </c>
      <c s="29" r="V2168">
        <f>IF((U2168=0),0,(S2168/U2168))</f>
        <v>0.883976063829787</v>
      </c>
      <c s="28" r="X2168">
        <f>(AA2168+AB2168)*AC2168</f>
        <v>18.8</v>
      </c>
      <c s="10" r="Y2168"/>
      <c s="22" r="AA2168">
        <v>12.67</v>
      </c>
      <c s="22" r="AB2168">
        <v>6.13</v>
      </c>
      <c s="22" r="AC2168">
        <v>1</v>
      </c>
      <c s="22" r="AD2168">
        <v>0.94</v>
      </c>
    </row>
    <row customHeight="1" r="2169" ht="12.0">
      <c s="13" r="A2169">
        <v>41365.2916666667</v>
      </c>
      <c s="16" r="B2169">
        <v>41365.2916666667</v>
      </c>
      <c s="13" r="C2169">
        <f>A2169+TIME(5,0,0)</f>
        <v>41365.5</v>
      </c>
      <c s="17" r="D2169">
        <f>DATE(YEAR(C2169),MONTH(C2169),DAY(C2169))</f>
        <v>41365</v>
      </c>
      <c s="18" r="E2169">
        <f>HOUR(C2169)</f>
        <v>12</v>
      </c>
      <c t="str" s="18" r="F2169">
        <f>CONCATENATE("LMsched:",(H2169*1000))</f>
        <v>LMsched:32000</v>
      </c>
      <c s="11" r="G2169">
        <v>32</v>
      </c>
      <c s="6" r="H2169">
        <v>32</v>
      </c>
      <c s="25" r="I2169">
        <v>2</v>
      </c>
      <c s="18" r="J2169"/>
      <c s="18" r="K2169"/>
      <c s="18" r="L2169"/>
      <c s="18" r="M2169"/>
      <c s="25" r="N2169"/>
      <c s="24" r="O2169"/>
      <c s="6" r="P2169">
        <v>30</v>
      </c>
      <c s="10" r="Q2169">
        <v>-1</v>
      </c>
      <c s="28" r="R2169">
        <v>-29.96</v>
      </c>
      <c s="28" r="S2169">
        <v>780.48</v>
      </c>
      <c s="10" r="T2169"/>
      <c s="20" r="U2169">
        <f>X2169*32</f>
        <v>875.84</v>
      </c>
      <c s="29" r="V2169">
        <f>IF((U2169=0),0,(S2169/U2169))</f>
        <v>0.891121666057728</v>
      </c>
      <c s="28" r="X2169">
        <f>(AA2169+AB2169)*AC2169</f>
        <v>27.37</v>
      </c>
      <c s="10" r="Y2169"/>
      <c s="22" r="AA2169">
        <v>24.62</v>
      </c>
      <c s="22" r="AB2169">
        <v>2.75</v>
      </c>
      <c s="22" r="AC2169">
        <v>1</v>
      </c>
      <c s="22" r="AD2169">
        <v>0.95</v>
      </c>
    </row>
    <row customHeight="1" r="2170" ht="12.0">
      <c s="13" r="A2170">
        <v>41365.3333333333</v>
      </c>
      <c s="16" r="B2170">
        <v>41365.3333333333</v>
      </c>
      <c s="13" r="C2170">
        <f>A2170+TIME(5,0,0)</f>
        <v>41365.5416666667</v>
      </c>
      <c s="17" r="D2170">
        <f>DATE(YEAR(C2170),MONTH(C2170),DAY(C2170))</f>
        <v>41365</v>
      </c>
      <c s="18" r="E2170">
        <f>HOUR(C2170)</f>
        <v>13</v>
      </c>
      <c t="str" s="18" r="F2170">
        <f>CONCATENATE("LMsched:",(H2170*1000))</f>
        <v>LMsched:32000</v>
      </c>
      <c s="11" r="G2170">
        <v>32</v>
      </c>
      <c s="6" r="H2170">
        <v>32</v>
      </c>
      <c s="25" r="I2170">
        <v>2</v>
      </c>
      <c s="18" r="J2170"/>
      <c s="18" r="K2170"/>
      <c s="18" r="L2170"/>
      <c s="18" r="M2170"/>
      <c s="25" r="N2170"/>
      <c s="24" r="O2170"/>
      <c s="6" r="P2170">
        <v>30</v>
      </c>
      <c s="10" r="Q2170">
        <v>0</v>
      </c>
      <c s="28" r="R2170">
        <v>0</v>
      </c>
      <c s="28" r="S2170">
        <v>240.25</v>
      </c>
      <c s="10" r="T2170"/>
      <c s="20" r="U2170">
        <f>X2170*32</f>
        <v>266.24</v>
      </c>
      <c s="29" r="V2170">
        <f>IF((U2170=0),0,(S2170/U2170))</f>
        <v>0.902381310096154</v>
      </c>
      <c s="28" r="X2170">
        <f>(AA2170+AB2170)*AC2170</f>
        <v>8.32</v>
      </c>
      <c s="10" r="Y2170"/>
      <c s="22" r="AA2170">
        <v>6.68</v>
      </c>
      <c s="22" r="AB2170">
        <v>1.64</v>
      </c>
      <c s="22" r="AC2170">
        <v>1</v>
      </c>
      <c s="22" r="AD2170">
        <v>0.96</v>
      </c>
    </row>
    <row customHeight="1" r="2171" ht="12.0">
      <c s="13" r="A2171">
        <v>41365.375</v>
      </c>
      <c s="16" r="B2171">
        <v>41365.375</v>
      </c>
      <c s="13" r="C2171">
        <f>A2171+TIME(5,0,0)</f>
        <v>41365.5833333333</v>
      </c>
      <c s="17" r="D2171">
        <f>DATE(YEAR(C2171),MONTH(C2171),DAY(C2171))</f>
        <v>41365</v>
      </c>
      <c s="18" r="E2171">
        <f>HOUR(C2171)</f>
        <v>14</v>
      </c>
      <c t="str" s="18" r="F2171">
        <f>CONCATENATE("LMsched:",(H2171*1000))</f>
        <v>LMsched:32000</v>
      </c>
      <c s="11" r="G2171">
        <v>32</v>
      </c>
      <c s="6" r="H2171">
        <v>32</v>
      </c>
      <c s="25" r="I2171">
        <v>2</v>
      </c>
      <c s="18" r="J2171"/>
      <c s="18" r="K2171"/>
      <c s="18" r="L2171"/>
      <c s="18" r="M2171"/>
      <c s="25" r="N2171"/>
      <c s="24" r="O2171"/>
      <c s="6" r="P2171">
        <v>30</v>
      </c>
      <c s="10" r="Q2171">
        <v>-2</v>
      </c>
      <c s="28" r="R2171">
        <v>-61.88</v>
      </c>
      <c s="28" r="S2171">
        <v>248.55</v>
      </c>
      <c s="10" r="T2171"/>
      <c s="20" r="U2171">
        <f>X2171*32</f>
        <v>275.52</v>
      </c>
      <c s="29" r="V2171">
        <f>IF((U2171=0),0,(S2171/U2171))</f>
        <v>0.902112369337979</v>
      </c>
      <c s="28" r="X2171">
        <f>(AA2171+AB2171)*AC2171</f>
        <v>8.61</v>
      </c>
      <c s="10" r="Y2171"/>
      <c s="22" r="AA2171">
        <v>5.21</v>
      </c>
      <c s="22" r="AB2171">
        <v>3.4</v>
      </c>
      <c s="22" r="AC2171">
        <v>1</v>
      </c>
      <c s="22" r="AD2171">
        <v>0.96</v>
      </c>
    </row>
    <row customHeight="1" r="2172" ht="12.0">
      <c s="13" r="A2172">
        <v>41365.4166666667</v>
      </c>
      <c s="16" r="B2172">
        <v>41365.4166666667</v>
      </c>
      <c s="13" r="C2172">
        <f>A2172+TIME(5,0,0)</f>
        <v>41365.625</v>
      </c>
      <c s="17" r="D2172">
        <f>DATE(YEAR(C2172),MONTH(C2172),DAY(C2172))</f>
        <v>41365</v>
      </c>
      <c s="18" r="E2172">
        <f>HOUR(C2172)</f>
        <v>15</v>
      </c>
      <c t="str" s="18" r="F2172">
        <f>CONCATENATE("LMsched:",(H2172*1000))</f>
        <v>LMsched:32000</v>
      </c>
      <c s="11" r="G2172">
        <v>32</v>
      </c>
      <c s="6" r="H2172">
        <v>32</v>
      </c>
      <c s="25" r="I2172">
        <v>2</v>
      </c>
      <c s="18" r="J2172"/>
      <c s="18" r="K2172"/>
      <c s="18" r="L2172"/>
      <c s="18" r="M2172"/>
      <c s="25" r="N2172"/>
      <c s="24" r="O2172"/>
      <c s="6" r="P2172">
        <v>30</v>
      </c>
      <c s="10" r="Q2172">
        <v>0</v>
      </c>
      <c s="28" r="R2172">
        <v>0</v>
      </c>
      <c s="28" r="S2172">
        <v>446.96</v>
      </c>
      <c s="10" r="T2172"/>
      <c s="20" r="U2172">
        <f>X2172*32</f>
        <v>493.44</v>
      </c>
      <c s="29" r="V2172">
        <f>IF((U2172=0),0,(S2172/U2172))</f>
        <v>0.905804150453956</v>
      </c>
      <c s="28" r="X2172">
        <f>(AA2172+AB2172)*AC2172</f>
        <v>15.42</v>
      </c>
      <c s="10" r="Y2172"/>
      <c s="22" r="AA2172">
        <v>12.47</v>
      </c>
      <c s="22" r="AB2172">
        <v>2.95</v>
      </c>
      <c s="22" r="AC2172">
        <v>1</v>
      </c>
      <c s="22" r="AD2172">
        <v>0.97</v>
      </c>
    </row>
    <row customHeight="1" r="2173" ht="12.0">
      <c s="13" r="A2173">
        <v>41365.4583333333</v>
      </c>
      <c s="16" r="B2173">
        <v>41365.4583333333</v>
      </c>
      <c s="13" r="C2173">
        <f>A2173+TIME(5,0,0)</f>
        <v>41365.6666666667</v>
      </c>
      <c s="17" r="D2173">
        <f>DATE(YEAR(C2173),MONTH(C2173),DAY(C2173))</f>
        <v>41365</v>
      </c>
      <c s="18" r="E2173">
        <f>HOUR(C2173)</f>
        <v>16</v>
      </c>
      <c t="str" s="18" r="F2173">
        <f>CONCATENATE("LMsched:",(H2173*1000))</f>
        <v>LMsched:32000</v>
      </c>
      <c s="11" r="G2173">
        <v>32</v>
      </c>
      <c s="6" r="H2173">
        <v>32</v>
      </c>
      <c s="25" r="I2173">
        <v>2</v>
      </c>
      <c s="18" r="J2173"/>
      <c s="18" r="K2173"/>
      <c s="18" r="L2173"/>
      <c s="18" r="M2173"/>
      <c s="25" r="N2173"/>
      <c s="24" r="O2173"/>
      <c s="6" r="P2173">
        <v>30</v>
      </c>
      <c s="10" r="Q2173">
        <v>-2</v>
      </c>
      <c s="28" r="R2173">
        <v>-57.9</v>
      </c>
      <c s="28" r="S2173">
        <v>240.81</v>
      </c>
      <c s="10" r="T2173"/>
      <c s="20" r="U2173">
        <f>X2173*32</f>
        <v>268.16</v>
      </c>
      <c s="29" r="V2173">
        <f>IF((U2173=0),0,(S2173/U2173))</f>
        <v>0.898008651551313</v>
      </c>
      <c s="28" r="X2173">
        <f>(AA2173+AB2173)*AC2173</f>
        <v>8.38</v>
      </c>
      <c s="10" r="Y2173"/>
      <c s="22" r="AA2173">
        <v>8.38</v>
      </c>
      <c s="22" r="AB2173">
        <v>0</v>
      </c>
      <c s="22" r="AC2173">
        <v>1</v>
      </c>
      <c s="22" r="AD2173">
        <v>0.96</v>
      </c>
    </row>
    <row customHeight="1" r="2174" ht="12.0">
      <c s="13" r="A2174">
        <v>41365.5</v>
      </c>
      <c s="16" r="B2174">
        <v>41365.5</v>
      </c>
      <c s="13" r="C2174">
        <f>A2174+TIME(5,0,0)</f>
        <v>41365.7083333333</v>
      </c>
      <c s="17" r="D2174">
        <f>DATE(YEAR(C2174),MONTH(C2174),DAY(C2174))</f>
        <v>41365</v>
      </c>
      <c s="18" r="E2174">
        <f>HOUR(C2174)</f>
        <v>17</v>
      </c>
      <c t="str" s="18" r="F2174">
        <f>CONCATENATE("LMsched:",(H2174*1000))</f>
        <v>LMsched:32000</v>
      </c>
      <c s="11" r="G2174">
        <v>32</v>
      </c>
      <c s="6" r="H2174">
        <v>32</v>
      </c>
      <c s="25" r="I2174">
        <v>2</v>
      </c>
      <c s="18" r="J2174"/>
      <c s="18" r="K2174"/>
      <c s="18" r="L2174"/>
      <c s="18" r="M2174"/>
      <c s="25" r="N2174"/>
      <c s="24" r="O2174"/>
      <c s="6" r="P2174">
        <v>30</v>
      </c>
      <c s="10" r="Q2174">
        <v>0</v>
      </c>
      <c s="28" r="R2174">
        <v>0</v>
      </c>
      <c s="28" r="S2174">
        <v>256.35</v>
      </c>
      <c s="10" r="T2174"/>
      <c s="20" r="U2174">
        <f>X2174*32</f>
        <v>280.64</v>
      </c>
      <c s="29" r="V2174">
        <f>IF((U2174=0),0,(S2174/U2174))</f>
        <v>0.913447833523375</v>
      </c>
      <c s="28" r="X2174">
        <f>(AA2174+AB2174)*AC2174</f>
        <v>8.77</v>
      </c>
      <c s="10" r="Y2174"/>
      <c s="22" r="AA2174">
        <v>5.43</v>
      </c>
      <c s="22" r="AB2174">
        <v>3.34</v>
      </c>
      <c s="22" r="AC2174">
        <v>1</v>
      </c>
      <c s="22" r="AD2174">
        <v>0.97</v>
      </c>
    </row>
    <row customHeight="1" r="2175" ht="12.0">
      <c s="13" r="A2175">
        <v>41365.5416666667</v>
      </c>
      <c s="16" r="B2175">
        <v>41365.5416666667</v>
      </c>
      <c s="13" r="C2175">
        <f>A2175+TIME(5,0,0)</f>
        <v>41365.75</v>
      </c>
      <c s="17" r="D2175">
        <f>DATE(YEAR(C2175),MONTH(C2175),DAY(C2175))</f>
        <v>41365</v>
      </c>
      <c s="18" r="E2175">
        <f>HOUR(C2175)</f>
        <v>18</v>
      </c>
      <c t="str" s="18" r="F2175">
        <f>CONCATENATE("LMsched:",(H2175*1000))</f>
        <v>LMsched:32000</v>
      </c>
      <c s="11" r="G2175">
        <v>32</v>
      </c>
      <c s="6" r="H2175">
        <v>32</v>
      </c>
      <c s="25" r="I2175">
        <v>2</v>
      </c>
      <c s="18" r="J2175"/>
      <c s="18" r="K2175"/>
      <c s="18" r="L2175"/>
      <c s="18" r="M2175"/>
      <c s="25" r="N2175"/>
      <c s="24" r="O2175"/>
      <c s="6" r="P2175">
        <v>30</v>
      </c>
      <c s="10" r="Q2175">
        <v>-1</v>
      </c>
      <c s="28" r="R2175">
        <v>-29.18</v>
      </c>
      <c s="28" r="S2175">
        <v>280.96</v>
      </c>
      <c s="10" r="T2175"/>
      <c s="20" r="U2175">
        <f>X2175*32</f>
        <v>307.84</v>
      </c>
      <c s="29" r="V2175">
        <f>IF((U2175=0),0,(S2175/U2175))</f>
        <v>0.912681912681913</v>
      </c>
      <c s="28" r="X2175">
        <f>(AA2175+AB2175)*AC2175</f>
        <v>9.62</v>
      </c>
      <c s="10" r="Y2175"/>
      <c s="22" r="AA2175">
        <v>6.91</v>
      </c>
      <c s="22" r="AB2175">
        <v>2.71</v>
      </c>
      <c s="22" r="AC2175">
        <v>1</v>
      </c>
      <c s="22" r="AD2175">
        <v>0.97</v>
      </c>
    </row>
    <row customHeight="1" r="2176" ht="12.0">
      <c s="13" r="A2176">
        <v>41365.5833333333</v>
      </c>
      <c s="16" r="B2176">
        <v>41365.5833333333</v>
      </c>
      <c s="13" r="C2176">
        <f>A2176+TIME(5,0,0)</f>
        <v>41365.7916666667</v>
      </c>
      <c s="17" r="D2176">
        <f>DATE(YEAR(C2176),MONTH(C2176),DAY(C2176))</f>
        <v>41365</v>
      </c>
      <c s="18" r="E2176">
        <f>HOUR(C2176)</f>
        <v>19</v>
      </c>
      <c t="str" s="18" r="F2176">
        <f>CONCATENATE("LMsched:",(H2176*1000))</f>
        <v>LMsched:32000</v>
      </c>
      <c s="11" r="G2176">
        <v>32</v>
      </c>
      <c s="6" r="H2176">
        <v>32</v>
      </c>
      <c s="25" r="I2176">
        <v>2</v>
      </c>
      <c s="18" r="J2176"/>
      <c s="18" r="K2176"/>
      <c s="18" r="L2176"/>
      <c s="18" r="M2176"/>
      <c s="25" r="N2176"/>
      <c s="24" r="O2176"/>
      <c s="6" r="P2176">
        <v>30</v>
      </c>
      <c s="10" r="Q2176">
        <v>-1</v>
      </c>
      <c s="28" r="R2176">
        <v>-28.36</v>
      </c>
      <c s="28" r="S2176">
        <v>371.45</v>
      </c>
      <c s="10" r="T2176"/>
      <c s="20" r="U2176">
        <f>X2176*32</f>
        <v>412.48</v>
      </c>
      <c s="29" r="V2176">
        <f>IF((U2176=0),0,(S2176/U2176))</f>
        <v>0.900528510473235</v>
      </c>
      <c s="28" r="X2176">
        <f>(AA2176+AB2176)*AC2176</f>
        <v>12.89</v>
      </c>
      <c s="10" r="Y2176"/>
      <c s="22" r="AA2176">
        <v>10.8</v>
      </c>
      <c s="22" r="AB2176">
        <v>2.09</v>
      </c>
      <c s="22" r="AC2176">
        <v>1</v>
      </c>
      <c s="22" r="AD2176">
        <v>0.96</v>
      </c>
    </row>
    <row customHeight="1" r="2177" ht="12.0">
      <c s="13" r="A2177">
        <v>41365.625</v>
      </c>
      <c s="16" r="B2177">
        <v>41365.625</v>
      </c>
      <c s="13" r="C2177">
        <f>A2177+TIME(5,0,0)</f>
        <v>41365.8333333333</v>
      </c>
      <c s="17" r="D2177">
        <f>DATE(YEAR(C2177),MONTH(C2177),DAY(C2177))</f>
        <v>41365</v>
      </c>
      <c s="18" r="E2177">
        <f>HOUR(C2177)</f>
        <v>20</v>
      </c>
      <c t="str" s="18" r="F2177">
        <f>CONCATENATE("LMsched:",(H2177*1000))</f>
        <v>LMsched:32000</v>
      </c>
      <c s="11" r="G2177">
        <v>32</v>
      </c>
      <c s="6" r="H2177">
        <v>32</v>
      </c>
      <c s="25" r="I2177">
        <v>0</v>
      </c>
      <c s="18" r="J2177"/>
      <c s="18" r="K2177"/>
      <c s="18" r="L2177"/>
      <c s="18" r="M2177"/>
      <c s="25" r="N2177"/>
      <c s="24" r="O2177"/>
      <c s="6" r="P2177">
        <v>32</v>
      </c>
      <c s="10" r="Q2177">
        <v>-2</v>
      </c>
      <c s="28" r="R2177">
        <v>-56.12</v>
      </c>
      <c s="28" r="S2177">
        <v>314.09</v>
      </c>
      <c s="10" r="T2177"/>
      <c s="20" r="U2177">
        <f>X2177*32</f>
        <v>328.64</v>
      </c>
      <c s="29" r="V2177">
        <f>IF((U2177=0),0,(S2177/U2177))</f>
        <v>0.955726630963973</v>
      </c>
      <c s="28" r="X2177">
        <f>(AA2177+AB2177)*AC2177</f>
        <v>10.27</v>
      </c>
      <c s="10" r="Y2177"/>
      <c s="22" r="AA2177">
        <v>7.85</v>
      </c>
      <c s="22" r="AB2177">
        <v>2.42</v>
      </c>
      <c s="22" r="AC2177">
        <v>1</v>
      </c>
      <c s="22" r="AD2177">
        <v>0.96</v>
      </c>
    </row>
    <row customHeight="1" r="2178" ht="12.0">
      <c s="13" r="A2178">
        <v>41365.6666666667</v>
      </c>
      <c s="16" r="B2178">
        <v>41365.6666666667</v>
      </c>
      <c s="13" r="C2178">
        <f>A2178+TIME(5,0,0)</f>
        <v>41365.875</v>
      </c>
      <c s="17" r="D2178">
        <f>DATE(YEAR(C2178),MONTH(C2178),DAY(C2178))</f>
        <v>41365</v>
      </c>
      <c s="18" r="E2178">
        <f>HOUR(C2178)</f>
        <v>21</v>
      </c>
      <c t="str" s="18" r="F2178">
        <f>CONCATENATE("LMsched:",(H2178*1000))</f>
        <v>LMsched:32000</v>
      </c>
      <c s="11" r="G2178">
        <v>32</v>
      </c>
      <c s="6" r="H2178">
        <v>32</v>
      </c>
      <c s="25" r="I2178">
        <v>2</v>
      </c>
      <c s="18" r="J2178"/>
      <c s="18" r="K2178"/>
      <c s="18" r="L2178"/>
      <c s="18" r="M2178"/>
      <c s="25" r="N2178"/>
      <c s="24" r="O2178"/>
      <c s="6" r="P2178">
        <v>30</v>
      </c>
      <c s="10" r="Q2178">
        <v>-1</v>
      </c>
      <c s="28" r="R2178">
        <v>-25.93</v>
      </c>
      <c s="28" r="S2178">
        <v>584.91</v>
      </c>
      <c s="10" r="T2178"/>
      <c s="20" r="U2178">
        <f>X2178*32</f>
        <v>601.6</v>
      </c>
      <c s="29" r="V2178">
        <f>IF((U2178=0),0,(S2178/U2178))</f>
        <v>0.972257313829787</v>
      </c>
      <c s="28" r="X2178">
        <f>(AA2178+AB2178)*AC2178</f>
        <v>18.8</v>
      </c>
      <c s="10" r="Y2178"/>
      <c s="22" r="AA2178">
        <v>12.67</v>
      </c>
      <c s="22" r="AB2178">
        <v>6.13</v>
      </c>
      <c s="22" r="AC2178">
        <v>1</v>
      </c>
      <c s="22" r="AD2178">
        <v>0.97</v>
      </c>
    </row>
    <row customHeight="1" r="2179" ht="12.0">
      <c s="13" r="A2179">
        <v>41365.7083333333</v>
      </c>
      <c s="16" r="B2179">
        <v>41365.7083333333</v>
      </c>
      <c s="13" r="C2179">
        <f>A2179+TIME(5,0,0)</f>
        <v>41365.9166666667</v>
      </c>
      <c s="17" r="D2179">
        <f>DATE(YEAR(C2179),MONTH(C2179),DAY(C2179))</f>
        <v>41365</v>
      </c>
      <c s="18" r="E2179">
        <f>HOUR(C2179)</f>
        <v>22</v>
      </c>
      <c t="str" s="18" r="F2179">
        <f>CONCATENATE("LMsched:",(H2179*1000))</f>
        <v>LMsched:32000</v>
      </c>
      <c s="11" r="G2179">
        <v>32</v>
      </c>
      <c s="6" r="H2179">
        <v>32</v>
      </c>
      <c s="25" r="I2179">
        <v>0</v>
      </c>
      <c s="18" r="J2179"/>
      <c s="18" r="K2179"/>
      <c s="18" r="L2179"/>
      <c s="18" r="M2179"/>
      <c s="25" r="N2179"/>
      <c s="24" r="O2179"/>
      <c s="6" r="P2179">
        <v>32</v>
      </c>
      <c s="10" r="Q2179">
        <v>-2</v>
      </c>
      <c s="28" r="R2179">
        <v>-52.12</v>
      </c>
      <c s="28" r="S2179">
        <v>279.32</v>
      </c>
      <c s="10" r="T2179"/>
      <c s="20" r="U2179">
        <f>X2179*32</f>
        <v>287.68</v>
      </c>
      <c s="29" r="V2179">
        <f>IF((U2179=0),0,(S2179/U2179))</f>
        <v>0.970939933259177</v>
      </c>
      <c s="28" r="X2179">
        <f>(AA2179+AB2179)*AC2179</f>
        <v>8.99</v>
      </c>
      <c s="10" r="Y2179"/>
      <c s="22" r="AA2179">
        <v>6.67</v>
      </c>
      <c s="22" r="AB2179">
        <v>2.32</v>
      </c>
      <c s="22" r="AC2179">
        <v>1</v>
      </c>
      <c s="22" r="AD2179">
        <v>0.97</v>
      </c>
    </row>
    <row customHeight="1" r="2180" ht="12.0">
      <c s="13" r="A2180">
        <v>41365.75</v>
      </c>
      <c s="16" r="B2180">
        <v>41365.75</v>
      </c>
      <c s="13" r="C2180">
        <f>A2180+TIME(5,0,0)</f>
        <v>41365.9583333333</v>
      </c>
      <c s="17" r="D2180">
        <f>DATE(YEAR(C2180),MONTH(C2180),DAY(C2180))</f>
        <v>41365</v>
      </c>
      <c s="18" r="E2180">
        <f>HOUR(C2180)</f>
        <v>23</v>
      </c>
      <c t="str" s="18" r="F2180">
        <f>CONCATENATE("LMsched:",(H2180*1000))</f>
        <v>LMsched:32000</v>
      </c>
      <c s="11" r="G2180">
        <v>32</v>
      </c>
      <c s="6" r="H2180">
        <v>32</v>
      </c>
      <c s="25" r="I2180">
        <v>0</v>
      </c>
      <c s="18" r="J2180"/>
      <c s="18" r="K2180"/>
      <c s="18" r="L2180"/>
      <c s="18" r="M2180"/>
      <c s="25" r="N2180"/>
      <c s="24" r="O2180"/>
      <c s="6" r="P2180">
        <v>32</v>
      </c>
      <c s="10" r="Q2180">
        <v>-1</v>
      </c>
      <c s="28" r="R2180">
        <v>-25.29</v>
      </c>
      <c s="28" r="S2180">
        <v>322.59</v>
      </c>
      <c s="10" r="T2180"/>
      <c s="20" r="U2180">
        <f>X2180*32</f>
        <v>336.96</v>
      </c>
      <c s="29" r="V2180">
        <f>IF((U2180=0),0,(S2180/U2180))</f>
        <v>0.957353988603989</v>
      </c>
      <c s="28" r="X2180">
        <f>(AA2180+AB2180)*AC2180</f>
        <v>10.53</v>
      </c>
      <c s="10" r="Y2180"/>
      <c s="22" r="AA2180">
        <v>7.92</v>
      </c>
      <c s="22" r="AB2180">
        <v>2.61</v>
      </c>
      <c s="22" r="AC2180">
        <v>1</v>
      </c>
      <c s="22" r="AD2180">
        <v>0.96</v>
      </c>
    </row>
    <row customHeight="1" r="2181" ht="12.0">
      <c s="13" r="A2181">
        <v>41365.7916666667</v>
      </c>
      <c s="16" r="B2181">
        <v>41365.7916666667</v>
      </c>
      <c s="13" r="C2181">
        <f>A2181+TIME(5,0,0)</f>
        <v>41366</v>
      </c>
      <c s="17" r="D2181">
        <f>DATE(YEAR(C2181),MONTH(C2181),DAY(C2181))</f>
        <v>41366</v>
      </c>
      <c s="18" r="E2181">
        <f>HOUR(C2181)</f>
        <v>0</v>
      </c>
      <c t="str" s="18" r="F2181">
        <f>CONCATENATE("LMsched:",(H2181*1000))</f>
        <v>LMsched:32000</v>
      </c>
      <c s="11" r="G2181">
        <v>32</v>
      </c>
      <c s="6" r="H2181">
        <v>32</v>
      </c>
      <c s="25" r="I2181">
        <v>0</v>
      </c>
      <c s="18" r="J2181"/>
      <c s="18" r="K2181"/>
      <c s="18" r="L2181"/>
      <c s="18" r="M2181"/>
      <c s="25" r="N2181"/>
      <c s="24" r="O2181"/>
      <c s="6" r="P2181">
        <v>32</v>
      </c>
      <c s="10" r="Q2181">
        <v>-1</v>
      </c>
      <c s="28" r="R2181">
        <v>-24.88</v>
      </c>
      <c s="28" r="S2181">
        <v>244.81</v>
      </c>
      <c s="10" r="T2181"/>
      <c s="20" r="U2181">
        <f>X2181*32</f>
        <v>273.6</v>
      </c>
      <c s="29" r="V2181">
        <f>IF((U2181=0),0,(S2181/U2181))</f>
        <v>0.894773391812865</v>
      </c>
      <c s="28" r="X2181">
        <f>(AA2181+AB2181)*AC2181</f>
        <v>8.55</v>
      </c>
      <c s="10" r="Y2181"/>
      <c s="22" r="AA2181">
        <v>6.72</v>
      </c>
      <c s="22" r="AB2181">
        <v>1.83</v>
      </c>
      <c s="22" r="AC2181">
        <v>1</v>
      </c>
      <c s="22" r="AD2181">
        <v>0.89</v>
      </c>
    </row>
    <row customHeight="1" r="2182" ht="12.0">
      <c s="13" r="A2182">
        <v>41365.8333333333</v>
      </c>
      <c s="16" r="B2182">
        <v>41365.8333333333</v>
      </c>
      <c s="13" r="C2182">
        <f>A2182+TIME(5,0,0)</f>
        <v>41366.0416666667</v>
      </c>
      <c s="17" r="D2182">
        <f>DATE(YEAR(C2182),MONTH(C2182),DAY(C2182))</f>
        <v>41366</v>
      </c>
      <c s="18" r="E2182">
        <f>HOUR(C2182)</f>
        <v>1</v>
      </c>
      <c t="str" s="18" r="F2182">
        <f>CONCATENATE("LMsched:",(H2182*1000))</f>
        <v>LMsched:32000</v>
      </c>
      <c s="11" r="G2182">
        <v>32</v>
      </c>
      <c s="6" r="H2182">
        <v>32</v>
      </c>
      <c s="25" r="I2182">
        <v>0</v>
      </c>
      <c s="18" r="J2182"/>
      <c s="18" r="K2182"/>
      <c s="18" r="L2182"/>
      <c s="18" r="M2182"/>
      <c s="25" r="N2182"/>
      <c s="24" r="O2182"/>
      <c s="6" r="P2182">
        <v>32</v>
      </c>
      <c s="10" r="Q2182">
        <v>0</v>
      </c>
      <c s="28" r="R2182">
        <v>0</v>
      </c>
      <c s="28" r="S2182">
        <v>279.84</v>
      </c>
      <c s="10" r="T2182"/>
      <c s="20" r="U2182">
        <f>X2182*32</f>
        <v>292.8</v>
      </c>
      <c s="29" r="V2182">
        <f>IF((U2182=0),0,(S2182/U2182))</f>
        <v>0.955737704918033</v>
      </c>
      <c s="28" r="X2182">
        <f>(AA2182+AB2182)*AC2182</f>
        <v>9.15</v>
      </c>
      <c s="10" r="Y2182"/>
      <c s="22" r="AA2182">
        <v>7.52</v>
      </c>
      <c s="22" r="AB2182">
        <v>1.63</v>
      </c>
      <c s="22" r="AC2182">
        <v>1</v>
      </c>
      <c s="22" r="AD2182">
        <v>0.96</v>
      </c>
    </row>
    <row customHeight="1" r="2183" ht="12.0">
      <c s="13" r="A2183">
        <v>41365.875</v>
      </c>
      <c s="16" r="B2183">
        <v>41365.875</v>
      </c>
      <c s="13" r="C2183">
        <f>A2183+TIME(5,0,0)</f>
        <v>41366.0833333333</v>
      </c>
      <c s="17" r="D2183">
        <f>DATE(YEAR(C2183),MONTH(C2183),DAY(C2183))</f>
        <v>41366</v>
      </c>
      <c s="18" r="E2183">
        <f>HOUR(C2183)</f>
        <v>2</v>
      </c>
      <c t="str" s="18" r="F2183">
        <f>CONCATENATE("LMsched:",(H2183*1000))</f>
        <v>LMsched:32000</v>
      </c>
      <c s="11" r="G2183">
        <v>32</v>
      </c>
      <c s="6" r="H2183">
        <v>32</v>
      </c>
      <c s="25" r="I2183">
        <v>0</v>
      </c>
      <c s="18" r="J2183"/>
      <c s="18" r="K2183"/>
      <c s="18" r="L2183"/>
      <c s="18" r="M2183"/>
      <c s="25" r="N2183"/>
      <c s="24" r="O2183"/>
      <c s="6" r="P2183">
        <v>32</v>
      </c>
      <c s="10" r="Q2183">
        <v>-1</v>
      </c>
      <c s="28" r="R2183">
        <v>-33.33</v>
      </c>
      <c s="28" r="S2183">
        <v>338.2</v>
      </c>
      <c s="10" r="T2183"/>
      <c s="20" r="U2183">
        <f>X2183*32</f>
        <v>348.8</v>
      </c>
      <c s="29" r="V2183">
        <f>IF((U2183=0),0,(S2183/U2183))</f>
        <v>0.969610091743119</v>
      </c>
      <c s="28" r="X2183">
        <f>(AA2183+AB2183)*AC2183</f>
        <v>10.9</v>
      </c>
      <c s="10" r="Y2183"/>
      <c s="22" r="AA2183">
        <v>8.89</v>
      </c>
      <c s="22" r="AB2183">
        <v>2.01</v>
      </c>
      <c s="22" r="AC2183">
        <v>1</v>
      </c>
      <c s="22" r="AD2183">
        <v>0.97</v>
      </c>
    </row>
    <row customHeight="1" r="2184" ht="12.0">
      <c s="13" r="A2184">
        <v>41365.9166666667</v>
      </c>
      <c s="16" r="B2184">
        <v>41365.9166666667</v>
      </c>
      <c s="13" r="C2184">
        <f>A2184+TIME(5,0,0)</f>
        <v>41366.125</v>
      </c>
      <c s="17" r="D2184">
        <f>DATE(YEAR(C2184),MONTH(C2184),DAY(C2184))</f>
        <v>41366</v>
      </c>
      <c s="18" r="E2184">
        <f>HOUR(C2184)</f>
        <v>3</v>
      </c>
      <c t="str" s="18" r="F2184">
        <f>CONCATENATE("LMsched:",(H2184*1000))</f>
        <v>LMsched:32000</v>
      </c>
      <c s="11" r="G2184">
        <v>32</v>
      </c>
      <c s="6" r="H2184">
        <v>32</v>
      </c>
      <c s="25" r="I2184">
        <v>0</v>
      </c>
      <c s="18" r="J2184"/>
      <c s="18" r="K2184"/>
      <c s="18" r="L2184"/>
      <c s="18" r="M2184"/>
      <c s="25" r="N2184"/>
      <c s="24" r="O2184"/>
      <c s="6" r="P2184">
        <v>32</v>
      </c>
      <c s="10" r="Q2184">
        <v>-3</v>
      </c>
      <c s="28" r="R2184">
        <v>-98.52</v>
      </c>
      <c s="28" r="S2184">
        <v>1098.45</v>
      </c>
      <c s="10" r="T2184"/>
      <c s="20" r="U2184">
        <f>X2184*32</f>
        <v>1208.64</v>
      </c>
      <c s="29" r="V2184">
        <f>IF((U2184=0),0,(S2184/U2184))</f>
        <v>0.908831413820493</v>
      </c>
      <c s="28" r="X2184">
        <f>(AA2184+AB2184)*AC2184</f>
        <v>37.77</v>
      </c>
      <c s="10" r="Y2184"/>
      <c s="22" r="AA2184">
        <v>25.84</v>
      </c>
      <c s="22" r="AB2184">
        <v>11.93</v>
      </c>
      <c s="22" r="AC2184">
        <v>1</v>
      </c>
      <c s="22" r="AD2184">
        <v>0.91</v>
      </c>
    </row>
    <row customHeight="1" r="2185" ht="12.0">
      <c s="13" r="A2185">
        <v>41365.9583333333</v>
      </c>
      <c s="16" r="B2185">
        <v>41365.9583333333</v>
      </c>
      <c s="13" r="C2185">
        <f>A2185+TIME(5,0,0)</f>
        <v>41366.1666666667</v>
      </c>
      <c s="17" r="D2185">
        <f>DATE(YEAR(C2185),MONTH(C2185),DAY(C2185))</f>
        <v>41366</v>
      </c>
      <c s="18" r="E2185">
        <f>HOUR(C2185)</f>
        <v>4</v>
      </c>
      <c t="str" s="18" r="F2185">
        <f>CONCATENATE("LMsched:",(H2185*1000))</f>
        <v>LMsched:32000</v>
      </c>
      <c s="11" r="G2185">
        <v>32</v>
      </c>
      <c s="6" r="H2185">
        <v>32</v>
      </c>
      <c s="25" r="I2185">
        <v>0</v>
      </c>
      <c s="18" r="J2185"/>
      <c s="18" r="K2185"/>
      <c s="18" r="L2185"/>
      <c s="18" r="M2185"/>
      <c s="25" r="N2185"/>
      <c s="24" r="O2185"/>
      <c s="6" r="P2185">
        <v>32</v>
      </c>
      <c s="10" r="Q2185">
        <v>0</v>
      </c>
      <c s="28" r="R2185">
        <v>0</v>
      </c>
      <c s="28" r="S2185">
        <v>1333.01</v>
      </c>
      <c s="10" r="T2185"/>
      <c s="20" r="U2185">
        <f>X2185*32</f>
        <v>1399.68</v>
      </c>
      <c s="29" r="V2185">
        <f>IF((U2185=0),0,(S2185/U2185))</f>
        <v>0.952367684042067</v>
      </c>
      <c s="28" r="X2185">
        <f>(AA2185+AB2185)*AC2185</f>
        <v>43.74</v>
      </c>
      <c s="10" r="Y2185"/>
      <c s="22" r="AA2185">
        <v>31.14</v>
      </c>
      <c s="22" r="AB2185">
        <v>12.6</v>
      </c>
      <c s="22" r="AC2185">
        <v>1</v>
      </c>
      <c s="22" r="AD2185">
        <v>0.95</v>
      </c>
    </row>
    <row customHeight="1" r="2186" ht="12.0">
      <c s="13" r="A2186">
        <v>41366</v>
      </c>
      <c s="16" r="B2186">
        <v>41366</v>
      </c>
      <c s="13" r="C2186">
        <f>A2186+TIME(5,0,0)</f>
        <v>41366.2083333333</v>
      </c>
      <c s="17" r="D2186">
        <f>DATE(YEAR(C2186),MONTH(C2186),DAY(C2186))</f>
        <v>41366</v>
      </c>
      <c s="18" r="E2186">
        <f>HOUR(C2186)</f>
        <v>5</v>
      </c>
      <c t="str" s="18" r="F2186">
        <f>CONCATENATE("LMsched:",(H2186*1000))</f>
        <v>LMsched:32000</v>
      </c>
      <c s="11" r="G2186">
        <v>32</v>
      </c>
      <c s="6" r="H2186">
        <v>32</v>
      </c>
      <c s="25" r="I2186">
        <v>2</v>
      </c>
      <c s="18" r="J2186"/>
      <c s="18" r="K2186"/>
      <c s="18" r="L2186"/>
      <c s="18" r="M2186"/>
      <c s="25" r="N2186"/>
      <c s="24" r="O2186"/>
      <c s="6" r="P2186">
        <v>30</v>
      </c>
      <c s="10" r="Q2186">
        <v>-1</v>
      </c>
      <c s="28" r="R2186">
        <v>-27.34</v>
      </c>
      <c s="28" r="S2186">
        <v>689.7</v>
      </c>
      <c s="10" r="T2186"/>
      <c s="20" r="U2186">
        <f>X2186*32</f>
        <v>710.72</v>
      </c>
      <c s="29" r="V2186">
        <f>IF((U2186=0),0,(S2186/U2186))</f>
        <v>0.970424358397118</v>
      </c>
      <c s="28" r="X2186">
        <f>(AA2186+AB2186)*AC2186</f>
        <v>22.21</v>
      </c>
      <c s="10" r="Y2186"/>
      <c s="22" r="AA2186">
        <v>18.01</v>
      </c>
      <c s="22" r="AB2186">
        <v>4.2</v>
      </c>
      <c s="22" r="AC2186">
        <v>1</v>
      </c>
      <c s="22" r="AD2186">
        <v>0.97</v>
      </c>
    </row>
    <row customHeight="1" r="2187" ht="12.0">
      <c s="13" r="A2187">
        <v>41366.0416666667</v>
      </c>
      <c s="16" r="B2187">
        <v>41366.0416666667</v>
      </c>
      <c s="13" r="C2187">
        <f>A2187+TIME(5,0,0)</f>
        <v>41366.25</v>
      </c>
      <c s="17" r="D2187">
        <f>DATE(YEAR(C2187),MONTH(C2187),DAY(C2187))</f>
        <v>41366</v>
      </c>
      <c s="18" r="E2187">
        <f>HOUR(C2187)</f>
        <v>6</v>
      </c>
      <c t="str" s="18" r="F2187">
        <f>CONCATENATE("LMsched:",(H2187*1000))</f>
        <v>LMsched:32000</v>
      </c>
      <c s="11" r="G2187">
        <v>32</v>
      </c>
      <c s="6" r="H2187">
        <v>32</v>
      </c>
      <c s="25" r="I2187">
        <v>0</v>
      </c>
      <c s="18" r="J2187"/>
      <c s="18" r="K2187"/>
      <c s="18" r="L2187"/>
      <c s="18" r="M2187"/>
      <c s="25" r="N2187"/>
      <c s="24" r="O2187"/>
      <c s="6" r="P2187">
        <v>32</v>
      </c>
      <c s="10" r="Q2187">
        <v>0</v>
      </c>
      <c s="28" r="R2187">
        <v>0</v>
      </c>
      <c s="28" r="S2187">
        <v>596.86</v>
      </c>
      <c s="10" r="T2187"/>
      <c s="20" r="U2187">
        <f>X2187*32</f>
        <v>644.48</v>
      </c>
      <c s="29" r="V2187">
        <f>IF((U2187=0),0,(S2187/U2187))</f>
        <v>0.926110973187686</v>
      </c>
      <c s="28" r="X2187">
        <f>(AA2187+AB2187)*AC2187</f>
        <v>20.14</v>
      </c>
      <c s="10" r="Y2187"/>
      <c s="22" r="AA2187">
        <v>14.05</v>
      </c>
      <c s="22" r="AB2187">
        <v>6.09</v>
      </c>
      <c s="22" r="AC2187">
        <v>1</v>
      </c>
      <c s="22" r="AD2187">
        <v>0.93</v>
      </c>
    </row>
    <row customHeight="1" r="2188" ht="12.0">
      <c s="13" r="A2188">
        <v>41366.0833333333</v>
      </c>
      <c s="16" r="B2188">
        <v>41366.0833333333</v>
      </c>
      <c s="13" r="C2188">
        <f>A2188+TIME(5,0,0)</f>
        <v>41366.2916666667</v>
      </c>
      <c s="17" r="D2188">
        <f>DATE(YEAR(C2188),MONTH(C2188),DAY(C2188))</f>
        <v>41366</v>
      </c>
      <c s="18" r="E2188">
        <f>HOUR(C2188)</f>
        <v>7</v>
      </c>
      <c t="str" s="18" r="F2188">
        <f>CONCATENATE("LMsched:",(H2188*1000))</f>
        <v>LMsched:32000</v>
      </c>
      <c s="11" r="G2188">
        <v>32</v>
      </c>
      <c s="6" r="H2188">
        <v>32</v>
      </c>
      <c s="25" r="I2188">
        <v>0</v>
      </c>
      <c s="18" r="J2188"/>
      <c s="18" r="K2188"/>
      <c s="18" r="L2188"/>
      <c s="18" r="M2188"/>
      <c s="25" r="N2188"/>
      <c s="24" r="O2188"/>
      <c s="6" r="P2188">
        <v>32</v>
      </c>
      <c s="10" r="Q2188">
        <v>-2</v>
      </c>
      <c s="28" r="R2188">
        <v>-53.66</v>
      </c>
      <c s="28" r="S2188">
        <v>380.55</v>
      </c>
      <c s="10" r="T2188"/>
      <c s="20" r="U2188">
        <f>X2188*32</f>
        <v>389.76</v>
      </c>
      <c s="29" r="V2188">
        <f>IF((U2188=0),0,(S2188/U2188))</f>
        <v>0.976370073891626</v>
      </c>
      <c s="28" r="X2188">
        <f>(AA2188+AB2188)*AC2188</f>
        <v>12.18</v>
      </c>
      <c s="10" r="Y2188"/>
      <c s="22" r="AA2188">
        <v>9.13</v>
      </c>
      <c s="22" r="AB2188">
        <v>3.05</v>
      </c>
      <c s="22" r="AC2188">
        <v>1</v>
      </c>
      <c s="22" r="AD2188">
        <v>0.98</v>
      </c>
    </row>
    <row customHeight="1" r="2189" ht="12.0">
      <c s="13" r="A2189">
        <v>41366.125</v>
      </c>
      <c s="16" r="B2189">
        <v>41366.125</v>
      </c>
      <c s="13" r="C2189">
        <f>A2189+TIME(5,0,0)</f>
        <v>41366.3333333333</v>
      </c>
      <c s="17" r="D2189">
        <f>DATE(YEAR(C2189),MONTH(C2189),DAY(C2189))</f>
        <v>41366</v>
      </c>
      <c s="18" r="E2189">
        <f>HOUR(C2189)</f>
        <v>8</v>
      </c>
      <c t="str" s="18" r="F2189">
        <f>CONCATENATE("LMsched:",(H2189*1000))</f>
        <v>LMsched:32000</v>
      </c>
      <c s="11" r="G2189">
        <v>32</v>
      </c>
      <c s="6" r="H2189">
        <v>32</v>
      </c>
      <c s="25" r="I2189">
        <v>0</v>
      </c>
      <c s="18" r="J2189"/>
      <c s="18" r="K2189"/>
      <c s="18" r="L2189"/>
      <c s="18" r="M2189"/>
      <c s="25" r="N2189"/>
      <c s="24" r="O2189"/>
      <c s="6" r="P2189">
        <v>32</v>
      </c>
      <c s="10" r="Q2189">
        <v>-2</v>
      </c>
      <c s="28" r="R2189">
        <v>-53.28</v>
      </c>
      <c s="28" r="S2189">
        <v>291.56</v>
      </c>
      <c s="10" r="T2189"/>
      <c s="20" r="U2189">
        <f>X2189*32</f>
        <v>300.8</v>
      </c>
      <c s="29" r="V2189">
        <f>IF((U2189=0),0,(S2189/U2189))</f>
        <v>0.969281914893617</v>
      </c>
      <c s="28" r="X2189">
        <f>(AA2189+AB2189)*AC2189</f>
        <v>9.4</v>
      </c>
      <c s="10" r="Y2189"/>
      <c s="22" r="AA2189">
        <v>7.31</v>
      </c>
      <c s="22" r="AB2189">
        <v>2.09</v>
      </c>
      <c s="22" r="AC2189">
        <v>1</v>
      </c>
      <c s="22" r="AD2189">
        <v>0.97</v>
      </c>
    </row>
    <row customHeight="1" r="2190" ht="12.0">
      <c s="13" r="A2190">
        <v>41366.1666666667</v>
      </c>
      <c s="16" r="B2190">
        <v>41366.1666666667</v>
      </c>
      <c s="13" r="C2190">
        <f>A2190+TIME(5,0,0)</f>
        <v>41366.375</v>
      </c>
      <c s="17" r="D2190">
        <f>DATE(YEAR(C2190),MONTH(C2190),DAY(C2190))</f>
        <v>41366</v>
      </c>
      <c s="18" r="E2190">
        <f>HOUR(C2190)</f>
        <v>9</v>
      </c>
      <c t="str" s="18" r="F2190">
        <f>CONCATENATE("LMsched:",(H2190*1000))</f>
        <v>LMsched:32000</v>
      </c>
      <c s="11" r="G2190">
        <v>32</v>
      </c>
      <c s="6" r="H2190">
        <v>32</v>
      </c>
      <c s="25" r="I2190">
        <v>0</v>
      </c>
      <c s="18" r="J2190"/>
      <c s="18" r="K2190"/>
      <c s="18" r="L2190"/>
      <c s="18" r="M2190"/>
      <c s="25" r="N2190"/>
      <c s="24" r="O2190"/>
      <c s="6" r="P2190">
        <v>32</v>
      </c>
      <c s="10" r="Q2190">
        <v>0</v>
      </c>
      <c s="28" r="R2190">
        <v>0</v>
      </c>
      <c s="28" r="S2190">
        <v>162.41</v>
      </c>
      <c s="10" r="T2190"/>
      <c s="20" r="U2190">
        <f>X2190*32</f>
        <v>168.64</v>
      </c>
      <c s="29" r="V2190">
        <f>IF((U2190=0),0,(S2190/U2190))</f>
        <v>0.963057400379507</v>
      </c>
      <c s="28" r="X2190">
        <f>(AA2190+AB2190)*AC2190</f>
        <v>5.27</v>
      </c>
      <c s="10" r="Y2190"/>
      <c s="22" r="AA2190">
        <v>3.15</v>
      </c>
      <c s="22" r="AB2190">
        <v>2.12</v>
      </c>
      <c s="22" r="AC2190">
        <v>1</v>
      </c>
      <c s="22" r="AD2190">
        <v>0.96</v>
      </c>
    </row>
    <row customHeight="1" r="2191" ht="12.0">
      <c s="13" r="A2191">
        <v>41366.2083333333</v>
      </c>
      <c s="16" r="B2191">
        <v>41366.2083333333</v>
      </c>
      <c s="13" r="C2191">
        <f>A2191+TIME(5,0,0)</f>
        <v>41366.4166666667</v>
      </c>
      <c s="17" r="D2191">
        <f>DATE(YEAR(C2191),MONTH(C2191),DAY(C2191))</f>
        <v>41366</v>
      </c>
      <c s="18" r="E2191">
        <f>HOUR(C2191)</f>
        <v>10</v>
      </c>
      <c t="str" s="18" r="F2191">
        <f>CONCATENATE("LMsched:",(H2191*1000))</f>
        <v>LMsched:32000</v>
      </c>
      <c s="11" r="G2191">
        <v>32</v>
      </c>
      <c s="6" r="H2191">
        <v>32</v>
      </c>
      <c s="25" r="I2191">
        <v>0</v>
      </c>
      <c s="18" r="J2191"/>
      <c s="18" r="K2191"/>
      <c s="18" r="L2191"/>
      <c s="18" r="M2191"/>
      <c s="25" r="N2191"/>
      <c s="24" r="O2191"/>
      <c s="6" r="P2191">
        <v>32</v>
      </c>
      <c s="10" r="Q2191">
        <v>-2</v>
      </c>
      <c s="28" r="R2191">
        <v>-56.7</v>
      </c>
      <c s="28" r="S2191">
        <v>180.09</v>
      </c>
      <c s="10" r="T2191"/>
      <c s="20" r="U2191">
        <f>X2191*32</f>
        <v>191.36</v>
      </c>
      <c s="29" r="V2191">
        <f>IF((U2191=0),0,(S2191/U2191))</f>
        <v>0.941105769230769</v>
      </c>
      <c s="28" r="X2191">
        <f>(AA2191+AB2191)*AC2191</f>
        <v>5.98</v>
      </c>
      <c s="10" r="Y2191"/>
      <c s="22" r="AA2191">
        <v>5.86</v>
      </c>
      <c s="22" r="AB2191">
        <v>0.12</v>
      </c>
      <c s="22" r="AC2191">
        <v>1</v>
      </c>
      <c s="22" r="AD2191">
        <v>0.94</v>
      </c>
    </row>
    <row customHeight="1" r="2192" ht="12.0">
      <c s="13" r="A2192">
        <v>41366.25</v>
      </c>
      <c s="16" r="B2192">
        <v>41366.25</v>
      </c>
      <c s="13" r="C2192">
        <f>A2192+TIME(5,0,0)</f>
        <v>41366.4583333333</v>
      </c>
      <c s="17" r="D2192">
        <f>DATE(YEAR(C2192),MONTH(C2192),DAY(C2192))</f>
        <v>41366</v>
      </c>
      <c s="18" r="E2192">
        <f>HOUR(C2192)</f>
        <v>11</v>
      </c>
      <c t="str" s="18" r="F2192">
        <f>CONCATENATE("LMsched:",(H2192*1000))</f>
        <v>LMsched:32000</v>
      </c>
      <c s="11" r="G2192">
        <v>32</v>
      </c>
      <c s="6" r="H2192">
        <v>32</v>
      </c>
      <c s="25" r="I2192">
        <v>0</v>
      </c>
      <c s="18" r="J2192"/>
      <c s="18" r="K2192"/>
      <c s="18" r="L2192"/>
      <c s="18" r="M2192"/>
      <c s="25" r="N2192"/>
      <c s="24" r="O2192"/>
      <c s="6" r="P2192">
        <v>32</v>
      </c>
      <c s="10" r="Q2192">
        <v>0</v>
      </c>
      <c s="28" r="R2192">
        <v>0</v>
      </c>
      <c s="28" r="S2192">
        <v>1492.89</v>
      </c>
      <c s="10" r="T2192"/>
      <c s="20" r="U2192">
        <f>X2192*32</f>
        <v>1604.16</v>
      </c>
      <c s="29" r="V2192">
        <f>IF((U2192=0),0,(S2192/U2192))</f>
        <v>0.930636594853381</v>
      </c>
      <c s="28" r="X2192">
        <f>(AA2192+AB2192)*AC2192</f>
        <v>50.13</v>
      </c>
      <c s="10" r="Y2192"/>
      <c s="22" r="AA2192">
        <v>34.63</v>
      </c>
      <c s="22" r="AB2192">
        <v>15.5</v>
      </c>
      <c s="22" r="AC2192">
        <v>1</v>
      </c>
      <c s="22" r="AD2192">
        <v>0.93</v>
      </c>
    </row>
    <row customHeight="1" r="2193" ht="12.0">
      <c s="13" r="A2193">
        <v>41366.2916666667</v>
      </c>
      <c s="16" r="B2193">
        <v>41366.2916666667</v>
      </c>
      <c s="13" r="C2193">
        <f>A2193+TIME(5,0,0)</f>
        <v>41366.5</v>
      </c>
      <c s="17" r="D2193">
        <f>DATE(YEAR(C2193),MONTH(C2193),DAY(C2193))</f>
        <v>41366</v>
      </c>
      <c s="18" r="E2193">
        <f>HOUR(C2193)</f>
        <v>12</v>
      </c>
      <c t="str" s="18" r="F2193">
        <f>CONCATENATE("LMsched:",(H2193*1000))</f>
        <v>LMsched:32000</v>
      </c>
      <c s="11" r="G2193">
        <v>32</v>
      </c>
      <c s="6" r="H2193">
        <v>32</v>
      </c>
      <c s="25" r="I2193">
        <v>0</v>
      </c>
      <c s="18" r="J2193"/>
      <c s="18" r="K2193"/>
      <c s="18" r="L2193"/>
      <c s="18" r="M2193"/>
      <c s="25" r="N2193"/>
      <c s="24" r="O2193"/>
      <c s="6" r="P2193">
        <v>32</v>
      </c>
      <c s="10" r="Q2193">
        <v>-2</v>
      </c>
      <c s="28" r="R2193">
        <v>-84.02</v>
      </c>
      <c s="28" r="S2193">
        <v>1279.98</v>
      </c>
      <c s="10" r="T2193"/>
      <c s="20" r="U2193">
        <f>X2193*32</f>
        <v>1349.44</v>
      </c>
      <c s="29" r="V2193">
        <f>IF((U2193=0),0,(S2193/U2193))</f>
        <v>0.948526796300688</v>
      </c>
      <c s="28" r="X2193">
        <f>(AA2193+AB2193)*AC2193</f>
        <v>42.17</v>
      </c>
      <c s="10" r="Y2193"/>
      <c s="22" r="AA2193">
        <v>38.62</v>
      </c>
      <c s="22" r="AB2193">
        <v>3.55</v>
      </c>
      <c s="22" r="AC2193">
        <v>1</v>
      </c>
      <c s="22" r="AD2193">
        <v>0.95</v>
      </c>
    </row>
    <row customHeight="1" r="2194" ht="12.0">
      <c s="13" r="A2194">
        <v>41366.3333333333</v>
      </c>
      <c s="16" r="B2194">
        <v>41366.3333333333</v>
      </c>
      <c s="13" r="C2194">
        <f>A2194+TIME(5,0,0)</f>
        <v>41366.5416666667</v>
      </c>
      <c s="17" r="D2194">
        <f>DATE(YEAR(C2194),MONTH(C2194),DAY(C2194))</f>
        <v>41366</v>
      </c>
      <c s="18" r="E2194">
        <f>HOUR(C2194)</f>
        <v>13</v>
      </c>
      <c t="str" s="18" r="F2194">
        <f>CONCATENATE("LMsched:",(H2194*1000))</f>
        <v>LMsched:32000</v>
      </c>
      <c s="11" r="G2194">
        <v>32</v>
      </c>
      <c s="6" r="H2194">
        <v>32</v>
      </c>
      <c s="25" r="I2194">
        <v>0</v>
      </c>
      <c s="18" r="J2194"/>
      <c s="18" r="K2194"/>
      <c s="18" r="L2194"/>
      <c s="18" r="M2194"/>
      <c s="25" r="N2194"/>
      <c s="24" r="O2194"/>
      <c s="6" r="P2194">
        <v>32</v>
      </c>
      <c s="10" r="Q2194">
        <v>-2</v>
      </c>
      <c s="28" r="R2194">
        <v>-94.54</v>
      </c>
      <c s="28" r="S2194">
        <v>1188.31</v>
      </c>
      <c s="10" r="T2194"/>
      <c s="20" r="U2194">
        <f>X2194*32</f>
        <v>1342.4</v>
      </c>
      <c s="29" r="V2194">
        <f>IF((U2194=0),0,(S2194/U2194))</f>
        <v>0.88521305125149</v>
      </c>
      <c s="28" r="X2194">
        <f>(AA2194+AB2194)*AC2194</f>
        <v>41.95</v>
      </c>
      <c s="10" r="Y2194"/>
      <c s="22" r="AA2194">
        <v>40.64</v>
      </c>
      <c s="22" r="AB2194">
        <v>1.31</v>
      </c>
      <c s="22" r="AC2194">
        <v>1</v>
      </c>
      <c s="22" r="AD2194">
        <v>0.89</v>
      </c>
    </row>
    <row customHeight="1" r="2195" ht="12.0">
      <c s="13" r="A2195">
        <v>41366.375</v>
      </c>
      <c s="16" r="B2195">
        <v>41366.375</v>
      </c>
      <c s="13" r="C2195">
        <f>A2195+TIME(5,0,0)</f>
        <v>41366.5833333333</v>
      </c>
      <c s="17" r="D2195">
        <f>DATE(YEAR(C2195),MONTH(C2195),DAY(C2195))</f>
        <v>41366</v>
      </c>
      <c s="18" r="E2195">
        <f>HOUR(C2195)</f>
        <v>14</v>
      </c>
      <c t="str" s="18" r="F2195">
        <f>CONCATENATE("LMsched:",(H2195*1000))</f>
        <v>LMsched:32000</v>
      </c>
      <c s="11" r="G2195">
        <v>32</v>
      </c>
      <c s="6" r="H2195">
        <v>32</v>
      </c>
      <c s="25" r="I2195">
        <v>0</v>
      </c>
      <c s="18" r="J2195"/>
      <c s="18" r="K2195"/>
      <c s="18" r="L2195"/>
      <c s="18" r="M2195"/>
      <c s="25" r="N2195"/>
      <c s="24" r="O2195"/>
      <c s="6" r="P2195">
        <v>32</v>
      </c>
      <c s="10" r="Q2195">
        <v>-1</v>
      </c>
      <c s="28" r="R2195">
        <v>-37.45</v>
      </c>
      <c s="28" r="S2195">
        <v>305.97</v>
      </c>
      <c s="10" r="T2195"/>
      <c s="20" r="U2195">
        <f>X2195*32</f>
        <v>316.8</v>
      </c>
      <c s="29" r="V2195">
        <f>IF((U2195=0),0,(S2195/U2195))</f>
        <v>0.965814393939394</v>
      </c>
      <c s="28" r="X2195">
        <f>(AA2195+AB2195)*AC2195</f>
        <v>9.9</v>
      </c>
      <c s="10" r="Y2195"/>
      <c s="22" r="AA2195">
        <v>8.28</v>
      </c>
      <c s="22" r="AB2195">
        <v>1.62</v>
      </c>
      <c s="22" r="AC2195">
        <v>1</v>
      </c>
      <c s="22" r="AD2195">
        <v>0.97</v>
      </c>
    </row>
    <row customHeight="1" r="2196" ht="12.0">
      <c s="13" r="A2196">
        <v>41366.4166666667</v>
      </c>
      <c s="16" r="B2196">
        <v>41366.4166666667</v>
      </c>
      <c s="13" r="C2196">
        <f>A2196+TIME(5,0,0)</f>
        <v>41366.625</v>
      </c>
      <c s="17" r="D2196">
        <f>DATE(YEAR(C2196),MONTH(C2196),DAY(C2196))</f>
        <v>41366</v>
      </c>
      <c s="18" r="E2196">
        <f>HOUR(C2196)</f>
        <v>15</v>
      </c>
      <c t="str" s="18" r="F2196">
        <f>CONCATENATE("LMsched:",(H2196*1000))</f>
        <v>LMsched:32000</v>
      </c>
      <c s="11" r="G2196">
        <v>32</v>
      </c>
      <c s="6" r="H2196">
        <v>32</v>
      </c>
      <c s="25" r="I2196">
        <v>0</v>
      </c>
      <c s="18" r="J2196"/>
      <c s="18" r="K2196"/>
      <c s="18" r="L2196"/>
      <c s="18" r="M2196"/>
      <c s="25" r="N2196"/>
      <c s="24" r="O2196"/>
      <c s="6" r="P2196">
        <v>32</v>
      </c>
      <c s="10" r="Q2196">
        <v>0</v>
      </c>
      <c s="28" r="R2196">
        <v>0</v>
      </c>
      <c s="28" r="S2196">
        <v>433</v>
      </c>
      <c s="10" r="T2196"/>
      <c s="20" r="U2196">
        <f>X2196*32</f>
        <v>457.28</v>
      </c>
      <c s="29" r="V2196">
        <f>IF((U2196=0),0,(S2196/U2196))</f>
        <v>0.946903428971309</v>
      </c>
      <c s="28" r="X2196">
        <f>(AA2196+AB2196)*AC2196</f>
        <v>14.29</v>
      </c>
      <c s="10" r="Y2196"/>
      <c s="22" r="AA2196">
        <v>12.17</v>
      </c>
      <c s="22" r="AB2196">
        <v>2.12</v>
      </c>
      <c s="22" r="AC2196">
        <v>1</v>
      </c>
      <c s="22" r="AD2196">
        <v>0.95</v>
      </c>
    </row>
    <row customHeight="1" r="2197" ht="12.0">
      <c s="13" r="A2197">
        <v>41366.4583333333</v>
      </c>
      <c s="16" r="B2197">
        <v>41366.4583333333</v>
      </c>
      <c s="13" r="C2197">
        <f>A2197+TIME(5,0,0)</f>
        <v>41366.6666666667</v>
      </c>
      <c s="17" r="D2197">
        <f>DATE(YEAR(C2197),MONTH(C2197),DAY(C2197))</f>
        <v>41366</v>
      </c>
      <c s="18" r="E2197">
        <f>HOUR(C2197)</f>
        <v>16</v>
      </c>
      <c t="str" s="18" r="F2197">
        <f>CONCATENATE("LMsched:",(H2197*1000))</f>
        <v>LMsched:32000</v>
      </c>
      <c s="11" r="G2197">
        <v>32</v>
      </c>
      <c s="6" r="H2197">
        <v>32</v>
      </c>
      <c s="25" r="I2197">
        <v>4</v>
      </c>
      <c s="18" r="J2197"/>
      <c s="18" r="K2197"/>
      <c s="18" r="L2197"/>
      <c s="18" r="M2197"/>
      <c s="25" r="N2197"/>
      <c s="24" r="O2197"/>
      <c s="6" r="P2197">
        <v>28</v>
      </c>
      <c s="10" r="Q2197">
        <v>-2</v>
      </c>
      <c s="28" r="R2197">
        <v>-96.66</v>
      </c>
      <c s="28" r="S2197">
        <v>986.76</v>
      </c>
      <c s="10" r="T2197"/>
      <c s="20" r="U2197">
        <f>X2197*32</f>
        <v>1253.44</v>
      </c>
      <c s="29" r="V2197">
        <f>IF((U2197=0),0,(S2197/U2197))</f>
        <v>0.787241511360735</v>
      </c>
      <c s="28" r="X2197">
        <f>(AA2197+AB2197)*AC2197</f>
        <v>39.17</v>
      </c>
      <c s="10" r="Y2197"/>
      <c s="22" r="AA2197">
        <v>36.76</v>
      </c>
      <c s="22" r="AB2197">
        <v>2.41</v>
      </c>
      <c s="22" r="AC2197">
        <v>1</v>
      </c>
      <c s="22" r="AD2197">
        <v>0.9</v>
      </c>
    </row>
    <row customHeight="1" r="2198" ht="12.0">
      <c s="13" r="A2198">
        <v>41366.5</v>
      </c>
      <c s="16" r="B2198">
        <v>41366.5</v>
      </c>
      <c s="13" r="C2198">
        <f>A2198+TIME(5,0,0)</f>
        <v>41366.7083333333</v>
      </c>
      <c s="17" r="D2198">
        <f>DATE(YEAR(C2198),MONTH(C2198),DAY(C2198))</f>
        <v>41366</v>
      </c>
      <c s="18" r="E2198">
        <f>HOUR(C2198)</f>
        <v>17</v>
      </c>
      <c t="str" s="18" r="F2198">
        <f>CONCATENATE("LMsched:",(H2198*1000))</f>
        <v>LMsched:32000</v>
      </c>
      <c s="11" r="G2198">
        <v>32</v>
      </c>
      <c s="6" r="H2198">
        <v>32</v>
      </c>
      <c s="25" r="I2198">
        <v>4</v>
      </c>
      <c s="18" r="J2198"/>
      <c s="18" r="K2198"/>
      <c s="18" r="L2198"/>
      <c s="18" r="M2198"/>
      <c s="25" r="N2198"/>
      <c s="24" r="O2198"/>
      <c s="6" r="P2198">
        <v>28</v>
      </c>
      <c s="10" r="Q2198">
        <v>-1</v>
      </c>
      <c s="28" r="R2198">
        <v>-36.65</v>
      </c>
      <c s="28" r="S2198">
        <v>941.44</v>
      </c>
      <c s="10" r="T2198"/>
      <c s="20" r="U2198">
        <f>X2198*32</f>
        <v>1140.16</v>
      </c>
      <c s="29" r="V2198">
        <f>IF((U2198=0),0,(S2198/U2198))</f>
        <v>0.825708672467022</v>
      </c>
      <c s="28" r="X2198">
        <f>(AA2198+AB2198)*AC2198</f>
        <v>35.63</v>
      </c>
      <c s="10" r="Y2198"/>
      <c s="22" r="AA2198">
        <v>29.95</v>
      </c>
      <c s="22" r="AB2198">
        <v>5.68</v>
      </c>
      <c s="22" r="AC2198">
        <v>1</v>
      </c>
      <c s="22" r="AD2198">
        <v>0.94</v>
      </c>
    </row>
    <row customHeight="1" r="2199" ht="12.0">
      <c s="13" r="A2199">
        <v>41366.5416666667</v>
      </c>
      <c s="16" r="B2199">
        <v>41366.5416666667</v>
      </c>
      <c s="13" r="C2199">
        <f>A2199+TIME(5,0,0)</f>
        <v>41366.75</v>
      </c>
      <c s="17" r="D2199">
        <f>DATE(YEAR(C2199),MONTH(C2199),DAY(C2199))</f>
        <v>41366</v>
      </c>
      <c s="18" r="E2199">
        <f>HOUR(C2199)</f>
        <v>18</v>
      </c>
      <c t="str" s="18" r="F2199">
        <f>CONCATENATE("LMsched:",(H2199*1000))</f>
        <v>LMsched:32000</v>
      </c>
      <c s="11" r="G2199">
        <v>32</v>
      </c>
      <c s="6" r="H2199">
        <v>32</v>
      </c>
      <c s="25" r="I2199">
        <v>0</v>
      </c>
      <c s="18" r="J2199"/>
      <c s="18" r="K2199"/>
      <c s="18" r="L2199"/>
      <c s="18" r="M2199"/>
      <c s="25" r="N2199"/>
      <c s="24" r="O2199"/>
      <c s="6" r="P2199">
        <v>32</v>
      </c>
      <c s="10" r="Q2199">
        <v>-1</v>
      </c>
      <c s="28" r="R2199">
        <v>-35.47</v>
      </c>
      <c s="28" r="S2199">
        <v>616.94</v>
      </c>
      <c s="10" r="T2199"/>
      <c s="20" r="U2199">
        <f>X2199*32</f>
        <v>654.08</v>
      </c>
      <c s="29" r="V2199">
        <f>IF((U2199=0),0,(S2199/U2199))</f>
        <v>0.943217954990215</v>
      </c>
      <c s="28" r="X2199">
        <f>(AA2199+AB2199)*AC2199</f>
        <v>20.44</v>
      </c>
      <c s="10" r="Y2199"/>
      <c s="22" r="AA2199">
        <v>15.87</v>
      </c>
      <c s="22" r="AB2199">
        <v>4.57</v>
      </c>
      <c s="22" r="AC2199">
        <v>1</v>
      </c>
      <c s="22" r="AD2199">
        <v>0.94</v>
      </c>
    </row>
    <row customHeight="1" r="2200" ht="12.0">
      <c s="13" r="A2200">
        <v>41366.5833333333</v>
      </c>
      <c s="16" r="B2200">
        <v>41366.5833333333</v>
      </c>
      <c s="13" r="C2200">
        <f>A2200+TIME(5,0,0)</f>
        <v>41366.7916666667</v>
      </c>
      <c s="17" r="D2200">
        <f>DATE(YEAR(C2200),MONTH(C2200),DAY(C2200))</f>
        <v>41366</v>
      </c>
      <c s="18" r="E2200">
        <f>HOUR(C2200)</f>
        <v>19</v>
      </c>
      <c t="str" s="18" r="F2200">
        <f>CONCATENATE("LMsched:",(H2200*1000))</f>
        <v>LMsched:32000</v>
      </c>
      <c s="11" r="G2200">
        <v>32</v>
      </c>
      <c s="6" r="H2200">
        <v>32</v>
      </c>
      <c s="25" r="I2200">
        <v>0</v>
      </c>
      <c s="18" r="J2200"/>
      <c s="18" r="K2200"/>
      <c s="18" r="L2200"/>
      <c s="18" r="M2200"/>
      <c s="25" r="N2200"/>
      <c s="24" r="O2200"/>
      <c s="6" r="P2200">
        <v>32</v>
      </c>
      <c s="10" r="Q2200">
        <v>0</v>
      </c>
      <c s="28" r="R2200">
        <v>0</v>
      </c>
      <c s="28" r="S2200">
        <v>796.93</v>
      </c>
      <c s="10" r="T2200"/>
      <c s="20" r="U2200">
        <f>X2200*32</f>
        <v>829.12</v>
      </c>
      <c s="29" r="V2200">
        <f>IF((U2200=0),0,(S2200/U2200))</f>
        <v>0.96117570436125</v>
      </c>
      <c s="28" r="X2200">
        <f>(AA2200+AB2200)*AC2200</f>
        <v>25.91</v>
      </c>
      <c s="10" r="Y2200"/>
      <c s="22" r="AA2200">
        <v>23.45</v>
      </c>
      <c s="22" r="AB2200">
        <v>2.46</v>
      </c>
      <c s="22" r="AC2200">
        <v>1</v>
      </c>
      <c s="22" r="AD2200">
        <v>0.96</v>
      </c>
    </row>
    <row customHeight="1" r="2201" ht="12.0">
      <c s="13" r="A2201">
        <v>41366.625</v>
      </c>
      <c s="16" r="B2201">
        <v>41366.625</v>
      </c>
      <c s="13" r="C2201">
        <f>A2201+TIME(5,0,0)</f>
        <v>41366.8333333333</v>
      </c>
      <c s="17" r="D2201">
        <f>DATE(YEAR(C2201),MONTH(C2201),DAY(C2201))</f>
        <v>41366</v>
      </c>
      <c s="18" r="E2201">
        <f>HOUR(C2201)</f>
        <v>20</v>
      </c>
      <c t="str" s="18" r="F2201">
        <f>CONCATENATE("LMsched:",(H2201*1000))</f>
        <v>LMsched:32000</v>
      </c>
      <c s="11" r="G2201">
        <v>32</v>
      </c>
      <c s="6" r="H2201">
        <v>32</v>
      </c>
      <c s="25" r="I2201">
        <v>0</v>
      </c>
      <c s="18" r="J2201"/>
      <c s="18" r="K2201"/>
      <c s="18" r="L2201"/>
      <c s="18" r="M2201"/>
      <c s="25" r="N2201"/>
      <c s="24" r="O2201"/>
      <c s="6" r="P2201">
        <v>32</v>
      </c>
      <c s="10" r="Q2201">
        <v>-2</v>
      </c>
      <c s="28" r="R2201">
        <v>-63.42</v>
      </c>
      <c s="28" r="S2201">
        <v>1026.86</v>
      </c>
      <c s="10" r="T2201"/>
      <c s="20" r="U2201">
        <f>X2201*32</f>
        <v>1104.96</v>
      </c>
      <c s="29" r="V2201">
        <f>IF((U2201=0),0,(S2201/U2201))</f>
        <v>0.929318708369534</v>
      </c>
      <c s="28" r="X2201">
        <f>(AA2201+AB2201)*AC2201</f>
        <v>34.53</v>
      </c>
      <c s="10" r="Y2201"/>
      <c s="22" r="AA2201">
        <v>31.39</v>
      </c>
      <c s="22" r="AB2201">
        <v>3.14</v>
      </c>
      <c s="22" r="AC2201">
        <v>1</v>
      </c>
      <c s="22" r="AD2201">
        <v>0.93</v>
      </c>
    </row>
    <row customHeight="1" r="2202" ht="12.0">
      <c s="13" r="A2202">
        <v>41366.6666666667</v>
      </c>
      <c s="16" r="B2202">
        <v>41366.6666666667</v>
      </c>
      <c s="13" r="C2202">
        <f>A2202+TIME(5,0,0)</f>
        <v>41366.875</v>
      </c>
      <c s="17" r="D2202">
        <f>DATE(YEAR(C2202),MONTH(C2202),DAY(C2202))</f>
        <v>41366</v>
      </c>
      <c s="18" r="E2202">
        <f>HOUR(C2202)</f>
        <v>21</v>
      </c>
      <c t="str" s="18" r="F2202">
        <f>CONCATENATE("LMsched:",(H2202*1000))</f>
        <v>LMsched:32000</v>
      </c>
      <c s="11" r="G2202">
        <v>32</v>
      </c>
      <c s="6" r="H2202">
        <v>32</v>
      </c>
      <c s="25" r="I2202">
        <v>0</v>
      </c>
      <c s="18" r="J2202"/>
      <c s="18" r="K2202"/>
      <c s="18" r="L2202"/>
      <c s="18" r="M2202"/>
      <c s="25" r="N2202"/>
      <c s="24" r="O2202"/>
      <c s="6" r="P2202">
        <v>32</v>
      </c>
      <c s="10" r="Q2202">
        <v>-1</v>
      </c>
      <c s="28" r="R2202">
        <v>-30.44</v>
      </c>
      <c s="28" r="S2202">
        <v>1534.57</v>
      </c>
      <c s="10" r="T2202"/>
      <c s="20" r="U2202">
        <f>X2202*32</f>
        <v>1604.16</v>
      </c>
      <c s="29" r="V2202">
        <f>IF((U2202=0),0,(S2202/U2202))</f>
        <v>0.956619040494714</v>
      </c>
      <c s="28" r="X2202">
        <f>(AA2202+AB2202)*AC2202</f>
        <v>50.13</v>
      </c>
      <c s="10" r="Y2202"/>
      <c s="22" r="AA2202">
        <v>34.63</v>
      </c>
      <c s="22" r="AB2202">
        <v>15.5</v>
      </c>
      <c s="22" r="AC2202">
        <v>1</v>
      </c>
      <c s="22" r="AD2202">
        <v>0.96</v>
      </c>
    </row>
    <row customHeight="1" r="2203" ht="12.0">
      <c s="13" r="A2203">
        <v>41366.7083333333</v>
      </c>
      <c s="16" r="B2203">
        <v>41366.7083333333</v>
      </c>
      <c s="13" r="C2203">
        <f>A2203+TIME(5,0,0)</f>
        <v>41366.9166666667</v>
      </c>
      <c s="17" r="D2203">
        <f>DATE(YEAR(C2203),MONTH(C2203),DAY(C2203))</f>
        <v>41366</v>
      </c>
      <c s="18" r="E2203">
        <f>HOUR(C2203)</f>
        <v>22</v>
      </c>
      <c t="str" s="18" r="F2203">
        <f>CONCATENATE("LMsched:",(H2203*1000))</f>
        <v>LMsched:32000</v>
      </c>
      <c s="11" r="G2203">
        <v>32</v>
      </c>
      <c s="6" r="H2203">
        <v>32</v>
      </c>
      <c s="25" r="I2203">
        <v>0</v>
      </c>
      <c s="18" r="J2203"/>
      <c s="18" r="K2203"/>
      <c s="18" r="L2203"/>
      <c s="18" r="M2203"/>
      <c s="25" r="N2203"/>
      <c s="24" r="O2203"/>
      <c s="6" r="P2203">
        <v>32</v>
      </c>
      <c s="10" r="Q2203">
        <v>-2</v>
      </c>
      <c s="28" r="R2203">
        <v>-59.18</v>
      </c>
      <c s="28" r="S2203">
        <v>666.08</v>
      </c>
      <c s="10" r="T2203"/>
      <c s="20" r="U2203">
        <f>X2203*32</f>
        <v>685.12</v>
      </c>
      <c s="29" r="V2203">
        <f>IF((U2203=0),0,(S2203/U2203))</f>
        <v>0.972209248014946</v>
      </c>
      <c s="28" r="X2203">
        <f>(AA2203+AB2203)*AC2203</f>
        <v>21.41</v>
      </c>
      <c s="10" r="Y2203"/>
      <c s="22" r="AA2203">
        <v>18.53</v>
      </c>
      <c s="22" r="AB2203">
        <v>2.88</v>
      </c>
      <c s="22" r="AC2203">
        <v>1</v>
      </c>
      <c s="22" r="AD2203">
        <v>0.97</v>
      </c>
    </row>
    <row customHeight="1" r="2204" ht="12.0">
      <c s="13" r="A2204">
        <v>41366.75</v>
      </c>
      <c s="16" r="B2204">
        <v>41366.75</v>
      </c>
      <c s="13" r="C2204">
        <f>A2204+TIME(5,0,0)</f>
        <v>41366.9583333333</v>
      </c>
      <c s="17" r="D2204">
        <f>DATE(YEAR(C2204),MONTH(C2204),DAY(C2204))</f>
        <v>41366</v>
      </c>
      <c s="18" r="E2204">
        <f>HOUR(C2204)</f>
        <v>23</v>
      </c>
      <c t="str" s="18" r="F2204">
        <f>CONCATENATE("LMsched:",(H2204*1000))</f>
        <v>LMsched:32000</v>
      </c>
      <c s="11" r="G2204">
        <v>32</v>
      </c>
      <c s="6" r="H2204">
        <v>32</v>
      </c>
      <c s="25" r="I2204">
        <v>0</v>
      </c>
      <c s="18" r="J2204"/>
      <c s="18" r="K2204"/>
      <c s="18" r="L2204"/>
      <c s="18" r="M2204"/>
      <c s="25" r="N2204"/>
      <c s="24" r="O2204"/>
      <c s="6" r="P2204">
        <v>32</v>
      </c>
      <c s="10" r="Q2204">
        <v>-1</v>
      </c>
      <c s="28" r="R2204">
        <v>-27.09</v>
      </c>
      <c s="28" r="S2204">
        <v>644.15</v>
      </c>
      <c s="10" r="T2204"/>
      <c s="20" r="U2204">
        <f>X2204*32</f>
        <v>668.16</v>
      </c>
      <c s="29" r="V2204">
        <f>IF((U2204=0),0,(S2204/U2204))</f>
        <v>0.964065493295019</v>
      </c>
      <c s="28" r="X2204">
        <f>(AA2204+AB2204)*AC2204</f>
        <v>20.88</v>
      </c>
      <c s="10" r="Y2204"/>
      <c s="22" r="AA2204">
        <v>17.95</v>
      </c>
      <c s="22" r="AB2204">
        <v>2.93</v>
      </c>
      <c s="22" r="AC2204">
        <v>1</v>
      </c>
      <c s="22" r="AD2204">
        <v>0.96</v>
      </c>
    </row>
    <row customHeight="1" r="2205" ht="12.0">
      <c s="13" r="A2205">
        <v>41366.7916666667</v>
      </c>
      <c s="16" r="B2205">
        <v>41366.7916666667</v>
      </c>
      <c s="13" r="C2205">
        <f>A2205+TIME(5,0,0)</f>
        <v>41367</v>
      </c>
      <c s="17" r="D2205">
        <f>DATE(YEAR(C2205),MONTH(C2205),DAY(C2205))</f>
        <v>41367</v>
      </c>
      <c s="18" r="E2205">
        <f>HOUR(C2205)</f>
        <v>0</v>
      </c>
      <c t="str" s="18" r="F2205">
        <f>CONCATENATE("LMsched:",(H2205*1000))</f>
        <v>LMsched:32000</v>
      </c>
      <c s="11" r="G2205">
        <v>32</v>
      </c>
      <c s="6" r="H2205">
        <v>32</v>
      </c>
      <c s="25" r="I2205">
        <v>0</v>
      </c>
      <c s="18" r="J2205"/>
      <c s="18" r="K2205"/>
      <c s="18" r="L2205"/>
      <c s="18" r="M2205"/>
      <c s="25" r="N2205"/>
      <c s="24" r="O2205"/>
      <c s="6" r="P2205">
        <v>32</v>
      </c>
      <c s="10" r="Q2205">
        <v>-2</v>
      </c>
      <c s="28" r="R2205">
        <v>-58.14</v>
      </c>
      <c s="28" r="S2205">
        <v>271.52</v>
      </c>
      <c s="10" r="T2205"/>
      <c s="20" r="U2205">
        <f>X2205*32</f>
        <v>280.96</v>
      </c>
      <c s="29" r="V2205">
        <f>IF((U2205=0),0,(S2205/U2205))</f>
        <v>0.966400911161731</v>
      </c>
      <c s="28" r="X2205">
        <f>(AA2205+AB2205)*AC2205</f>
        <v>8.78</v>
      </c>
      <c s="10" r="Y2205"/>
      <c s="22" r="AA2205">
        <v>6.73</v>
      </c>
      <c s="22" r="AB2205">
        <v>2.05</v>
      </c>
      <c s="22" r="AC2205">
        <v>1</v>
      </c>
      <c s="22" r="AD2205">
        <v>0.97</v>
      </c>
    </row>
    <row customHeight="1" r="2206" ht="12.0">
      <c s="13" r="A2206">
        <v>41366.8333333333</v>
      </c>
      <c s="16" r="B2206">
        <v>41366.8333333333</v>
      </c>
      <c s="13" r="C2206">
        <f>A2206+TIME(5,0,0)</f>
        <v>41367.0416666667</v>
      </c>
      <c s="17" r="D2206">
        <f>DATE(YEAR(C2206),MONTH(C2206),DAY(C2206))</f>
        <v>41367</v>
      </c>
      <c s="18" r="E2206">
        <f>HOUR(C2206)</f>
        <v>1</v>
      </c>
      <c t="str" s="18" r="F2206">
        <f>CONCATENATE("LMsched:",(H2206*1000))</f>
        <v>LMsched:32000</v>
      </c>
      <c s="11" r="G2206">
        <v>32</v>
      </c>
      <c s="6" r="H2206">
        <v>32</v>
      </c>
      <c s="25" r="I2206">
        <v>0</v>
      </c>
      <c s="18" r="J2206"/>
      <c s="18" r="K2206"/>
      <c s="18" r="L2206"/>
      <c s="18" r="M2206"/>
      <c s="25" r="N2206"/>
      <c s="24" r="O2206"/>
      <c s="6" r="P2206">
        <v>32</v>
      </c>
      <c s="10" r="Q2206">
        <v>0</v>
      </c>
      <c s="28" r="R2206">
        <v>0</v>
      </c>
      <c s="28" r="S2206">
        <v>503.94</v>
      </c>
      <c s="10" r="T2206"/>
      <c s="20" r="U2206">
        <f>X2206*32</f>
        <v>557.76</v>
      </c>
      <c s="29" r="V2206">
        <f>IF((U2206=0),0,(S2206/U2206))</f>
        <v>0.903506884681584</v>
      </c>
      <c s="28" r="X2206">
        <f>(AA2206+AB2206)*AC2206</f>
        <v>17.43</v>
      </c>
      <c s="10" r="Y2206"/>
      <c s="22" r="AA2206">
        <v>14.69</v>
      </c>
      <c s="22" r="AB2206">
        <v>2.74</v>
      </c>
      <c s="22" r="AC2206">
        <v>1</v>
      </c>
      <c s="22" r="AD2206">
        <v>0.9</v>
      </c>
    </row>
    <row customHeight="1" r="2207" ht="12.0">
      <c s="13" r="A2207">
        <v>41366.875</v>
      </c>
      <c s="16" r="B2207">
        <v>41366.875</v>
      </c>
      <c s="13" r="C2207">
        <f>A2207+TIME(5,0,0)</f>
        <v>41367.0833333333</v>
      </c>
      <c s="17" r="D2207">
        <f>DATE(YEAR(C2207),MONTH(C2207),DAY(C2207))</f>
        <v>41367</v>
      </c>
      <c s="18" r="E2207">
        <f>HOUR(C2207)</f>
        <v>2</v>
      </c>
      <c t="str" s="18" r="F2207">
        <f>CONCATENATE("LMsched:",(H2207*1000))</f>
        <v>LMsched:32000</v>
      </c>
      <c s="11" r="G2207">
        <v>32</v>
      </c>
      <c s="6" r="H2207">
        <v>32</v>
      </c>
      <c s="25" r="I2207">
        <v>0</v>
      </c>
      <c s="18" r="J2207"/>
      <c s="18" r="K2207"/>
      <c s="18" r="L2207"/>
      <c s="18" r="M2207"/>
      <c s="25" r="N2207"/>
      <c s="24" r="O2207"/>
      <c s="6" r="P2207">
        <v>32</v>
      </c>
      <c s="10" r="Q2207">
        <v>-1</v>
      </c>
      <c s="28" r="R2207">
        <v>-76.19</v>
      </c>
      <c s="28" r="S2207">
        <v>2909.2</v>
      </c>
      <c s="10" r="T2207"/>
      <c s="20" r="U2207">
        <f>X2207*32</f>
        <v>3087.68</v>
      </c>
      <c s="29" r="V2207">
        <f>IF((U2207=0),0,(S2207/U2207))</f>
        <v>0.942196082495595</v>
      </c>
      <c s="28" r="X2207">
        <f>(AA2207+AB2207)*AC2207</f>
        <v>96.49</v>
      </c>
      <c s="10" r="Y2207"/>
      <c s="22" r="AA2207">
        <v>94.59</v>
      </c>
      <c s="22" r="AB2207">
        <v>1.9</v>
      </c>
      <c s="22" r="AC2207">
        <v>1</v>
      </c>
      <c s="22" r="AD2207">
        <v>0.94</v>
      </c>
    </row>
    <row customHeight="1" r="2208" ht="12.0">
      <c s="13" r="A2208">
        <v>41366.9166666667</v>
      </c>
      <c s="16" r="B2208">
        <v>41366.9166666667</v>
      </c>
      <c s="13" r="C2208">
        <f>A2208+TIME(5,0,0)</f>
        <v>41367.125</v>
      </c>
      <c s="17" r="D2208">
        <f>DATE(YEAR(C2208),MONTH(C2208),DAY(C2208))</f>
        <v>41367</v>
      </c>
      <c s="18" r="E2208">
        <f>HOUR(C2208)</f>
        <v>3</v>
      </c>
      <c t="str" s="18" r="F2208">
        <f>CONCATENATE("LMsched:",(H2208*1000))</f>
        <v>LMsched:32000</v>
      </c>
      <c s="11" r="G2208">
        <v>32</v>
      </c>
      <c s="6" r="H2208">
        <v>32</v>
      </c>
      <c s="25" r="I2208">
        <v>0</v>
      </c>
      <c s="18" r="J2208"/>
      <c s="18" r="K2208"/>
      <c s="18" r="L2208"/>
      <c s="18" r="M2208"/>
      <c s="25" r="N2208"/>
      <c s="24" r="O2208"/>
      <c s="6" r="P2208">
        <v>32</v>
      </c>
      <c s="10" r="Q2208">
        <v>-2</v>
      </c>
      <c s="28" r="R2208">
        <v>-84.74</v>
      </c>
      <c s="28" r="S2208">
        <v>1295.04</v>
      </c>
      <c s="10" r="T2208"/>
      <c s="20" r="U2208">
        <f>X2208*32</f>
        <v>1336</v>
      </c>
      <c s="29" r="V2208">
        <f>IF((U2208=0),0,(S2208/U2208))</f>
        <v>0.969341317365269</v>
      </c>
      <c s="28" r="X2208">
        <f>(AA2208+AB2208)*AC2208</f>
        <v>41.75</v>
      </c>
      <c s="10" r="Y2208"/>
      <c s="22" r="AA2208">
        <v>39.28</v>
      </c>
      <c s="22" r="AB2208">
        <v>2.47</v>
      </c>
      <c s="22" r="AC2208">
        <v>1</v>
      </c>
      <c s="22" r="AD2208">
        <v>0.97</v>
      </c>
    </row>
    <row customHeight="1" r="2209" ht="12.0">
      <c s="13" r="A2209">
        <v>41366.9583333333</v>
      </c>
      <c s="16" r="B2209">
        <v>41366.9583333333</v>
      </c>
      <c s="13" r="C2209">
        <f>A2209+TIME(5,0,0)</f>
        <v>41367.1666666667</v>
      </c>
      <c s="17" r="D2209">
        <f>DATE(YEAR(C2209),MONTH(C2209),DAY(C2209))</f>
        <v>41367</v>
      </c>
      <c s="18" r="E2209">
        <f>HOUR(C2209)</f>
        <v>4</v>
      </c>
      <c t="str" s="18" r="F2209">
        <f>CONCATENATE("LMsched:",(H2209*1000))</f>
        <v>LMsched:32000</v>
      </c>
      <c s="11" r="G2209">
        <v>32</v>
      </c>
      <c s="6" r="H2209">
        <v>32</v>
      </c>
      <c s="25" r="I2209">
        <v>0</v>
      </c>
      <c s="18" r="J2209"/>
      <c s="18" r="K2209"/>
      <c s="18" r="L2209"/>
      <c s="18" r="M2209"/>
      <c s="25" r="N2209"/>
      <c s="24" r="O2209"/>
      <c s="6" r="P2209">
        <v>32</v>
      </c>
      <c s="10" r="Q2209">
        <v>-1</v>
      </c>
      <c s="28" r="R2209">
        <v>-35.29</v>
      </c>
      <c s="28" r="S2209">
        <v>831.39</v>
      </c>
      <c s="10" r="T2209"/>
      <c s="20" r="U2209">
        <f>X2209*32</f>
        <v>882.24</v>
      </c>
      <c s="29" r="V2209">
        <f>IF((U2209=0),0,(S2209/U2209))</f>
        <v>0.942362622415669</v>
      </c>
      <c s="28" r="X2209">
        <f>(AA2209+AB2209)*AC2209</f>
        <v>27.57</v>
      </c>
      <c s="10" r="Y2209"/>
      <c s="22" r="AA2209">
        <v>24.47</v>
      </c>
      <c s="22" r="AB2209">
        <v>3.1</v>
      </c>
      <c s="22" r="AC2209">
        <v>1</v>
      </c>
      <c s="22" r="AD2209">
        <v>0.94</v>
      </c>
    </row>
    <row customHeight="1" r="2210" ht="12.0">
      <c s="13" r="A2210">
        <v>41367</v>
      </c>
      <c s="16" r="B2210">
        <v>41367</v>
      </c>
      <c s="13" r="C2210">
        <f>A2210+TIME(5,0,0)</f>
        <v>41367.2083333333</v>
      </c>
      <c s="17" r="D2210">
        <f>DATE(YEAR(C2210),MONTH(C2210),DAY(C2210))</f>
        <v>41367</v>
      </c>
      <c s="18" r="E2210">
        <f>HOUR(C2210)</f>
        <v>5</v>
      </c>
      <c t="str" s="18" r="F2210">
        <f>CONCATENATE("LMsched:",(H2210*1000))</f>
        <v>LMsched:32000</v>
      </c>
      <c s="11" r="G2210">
        <v>32</v>
      </c>
      <c s="6" r="H2210">
        <v>32</v>
      </c>
      <c s="25" r="I2210">
        <v>0</v>
      </c>
      <c s="18" r="J2210"/>
      <c s="18" r="K2210"/>
      <c s="18" r="L2210"/>
      <c s="18" r="M2210"/>
      <c s="25" r="N2210"/>
      <c s="24" r="O2210"/>
      <c s="6" r="P2210">
        <v>32</v>
      </c>
      <c s="10" r="Q2210">
        <v>-1</v>
      </c>
      <c s="28" r="R2210">
        <v>-33.57</v>
      </c>
      <c s="28" r="S2210">
        <v>958.83</v>
      </c>
      <c s="10" r="T2210"/>
      <c s="20" r="U2210">
        <f>X2210*32</f>
        <v>1039.04</v>
      </c>
      <c s="29" r="V2210">
        <f>IF((U2210=0),0,(S2210/U2210))</f>
        <v>0.922803741915614</v>
      </c>
      <c s="28" r="X2210">
        <f>(AA2210+AB2210)*AC2210</f>
        <v>32.47</v>
      </c>
      <c s="10" r="Y2210"/>
      <c s="22" r="AA2210">
        <v>28.97</v>
      </c>
      <c s="22" r="AB2210">
        <v>3.5</v>
      </c>
      <c s="22" r="AC2210">
        <v>1</v>
      </c>
      <c s="22" r="AD2210">
        <v>0.92</v>
      </c>
    </row>
    <row customHeight="1" r="2211" ht="12.0">
      <c s="13" r="A2211">
        <v>41367.0416666667</v>
      </c>
      <c s="16" r="B2211">
        <v>41367.0416666667</v>
      </c>
      <c s="13" r="C2211">
        <f>A2211+TIME(5,0,0)</f>
        <v>41367.25</v>
      </c>
      <c s="17" r="D2211">
        <f>DATE(YEAR(C2211),MONTH(C2211),DAY(C2211))</f>
        <v>41367</v>
      </c>
      <c s="18" r="E2211">
        <f>HOUR(C2211)</f>
        <v>6</v>
      </c>
      <c t="str" s="18" r="F2211">
        <f>CONCATENATE("LMsched:",(H2211*1000))</f>
        <v>LMsched:32000</v>
      </c>
      <c s="11" r="G2211">
        <v>32</v>
      </c>
      <c s="6" r="H2211">
        <v>32</v>
      </c>
      <c s="25" r="I2211">
        <v>0</v>
      </c>
      <c s="18" r="J2211"/>
      <c s="18" r="K2211"/>
      <c s="18" r="L2211"/>
      <c s="18" r="M2211"/>
      <c s="25" r="N2211"/>
      <c s="24" r="O2211"/>
      <c s="6" r="P2211">
        <v>32</v>
      </c>
      <c s="10" r="Q2211">
        <v>-1</v>
      </c>
      <c s="28" r="R2211">
        <v>-32.81</v>
      </c>
      <c s="28" r="S2211">
        <v>579.71</v>
      </c>
      <c s="10" r="T2211"/>
      <c s="20" r="U2211">
        <f>X2211*32</f>
        <v>608</v>
      </c>
      <c s="29" r="V2211">
        <f>IF((U2211=0),0,(S2211/U2211))</f>
        <v>0.953470394736842</v>
      </c>
      <c s="28" r="X2211">
        <f>(AA2211+AB2211)*AC2211</f>
        <v>19</v>
      </c>
      <c s="10" r="Y2211"/>
      <c s="22" r="AA2211">
        <v>16.05</v>
      </c>
      <c s="22" r="AB2211">
        <v>2.95</v>
      </c>
      <c s="22" r="AC2211">
        <v>1</v>
      </c>
      <c s="22" r="AD2211">
        <v>0.95</v>
      </c>
    </row>
    <row customHeight="1" r="2212" ht="12.0">
      <c s="13" r="A2212">
        <v>41367.0833333333</v>
      </c>
      <c s="16" r="B2212">
        <v>41367.0833333333</v>
      </c>
      <c s="13" r="C2212">
        <f>A2212+TIME(5,0,0)</f>
        <v>41367.2916666667</v>
      </c>
      <c s="17" r="D2212">
        <f>DATE(YEAR(C2212),MONTH(C2212),DAY(C2212))</f>
        <v>41367</v>
      </c>
      <c s="18" r="E2212">
        <f>HOUR(C2212)</f>
        <v>7</v>
      </c>
      <c t="str" s="18" r="F2212">
        <f>CONCATENATE("LMsched:",(H2212*1000))</f>
        <v>LMsched:32000</v>
      </c>
      <c s="11" r="G2212">
        <v>32</v>
      </c>
      <c s="6" r="H2212">
        <v>32</v>
      </c>
      <c s="25" r="I2212">
        <v>0</v>
      </c>
      <c s="18" r="J2212"/>
      <c s="18" r="K2212"/>
      <c s="18" r="L2212"/>
      <c s="18" r="M2212"/>
      <c s="25" r="N2212"/>
      <c s="24" r="O2212"/>
      <c s="6" r="P2212">
        <v>32</v>
      </c>
      <c s="10" r="Q2212">
        <v>-1</v>
      </c>
      <c s="28" r="R2212">
        <v>-31.09</v>
      </c>
      <c s="28" r="S2212">
        <v>266.21</v>
      </c>
      <c s="10" r="T2212"/>
      <c s="20" r="U2212">
        <f>X2212*32</f>
        <v>278.4</v>
      </c>
      <c s="29" r="V2212">
        <f>IF((U2212=0),0,(S2212/U2212))</f>
        <v>0.95621408045977</v>
      </c>
      <c s="28" r="X2212">
        <f>(AA2212+AB2212)*AC2212</f>
        <v>8.7</v>
      </c>
      <c s="10" r="Y2212"/>
      <c s="22" r="AA2212">
        <v>6.67</v>
      </c>
      <c s="22" r="AB2212">
        <v>2.03</v>
      </c>
      <c s="22" r="AC2212">
        <v>1</v>
      </c>
      <c s="22" r="AD2212">
        <v>0.96</v>
      </c>
    </row>
    <row customHeight="1" r="2213" ht="12.0">
      <c s="13" r="A2213">
        <v>41367.125</v>
      </c>
      <c s="16" r="B2213">
        <v>41367.125</v>
      </c>
      <c s="13" r="C2213">
        <f>A2213+TIME(5,0,0)</f>
        <v>41367.3333333333</v>
      </c>
      <c s="17" r="D2213">
        <f>DATE(YEAR(C2213),MONTH(C2213),DAY(C2213))</f>
        <v>41367</v>
      </c>
      <c s="18" r="E2213">
        <f>HOUR(C2213)</f>
        <v>8</v>
      </c>
      <c t="str" s="18" r="F2213">
        <f>CONCATENATE("LMsched:",(H2213*1000))</f>
        <v>LMsched:32000</v>
      </c>
      <c s="11" r="G2213">
        <v>32</v>
      </c>
      <c s="6" r="H2213">
        <v>32</v>
      </c>
      <c s="25" r="I2213">
        <v>0</v>
      </c>
      <c s="18" r="J2213"/>
      <c s="18" r="K2213"/>
      <c s="18" r="L2213"/>
      <c s="18" r="M2213"/>
      <c s="25" r="N2213"/>
      <c s="24" r="O2213"/>
      <c s="6" r="P2213">
        <v>32</v>
      </c>
      <c s="10" r="Q2213">
        <v>-1</v>
      </c>
      <c s="28" r="R2213">
        <v>-31.65</v>
      </c>
      <c s="28" r="S2213">
        <v>307.62</v>
      </c>
      <c s="10" r="T2213"/>
      <c s="20" r="U2213">
        <f>X2213*32</f>
        <v>317.12</v>
      </c>
      <c s="29" r="V2213">
        <f>IF((U2213=0),0,(S2213/U2213))</f>
        <v>0.970042885973764</v>
      </c>
      <c s="28" r="X2213">
        <f>(AA2213+AB2213)*AC2213</f>
        <v>9.91</v>
      </c>
      <c s="10" r="Y2213"/>
      <c s="22" r="AA2213">
        <v>7.04</v>
      </c>
      <c s="22" r="AB2213">
        <v>2.87</v>
      </c>
      <c s="22" r="AC2213">
        <v>1</v>
      </c>
      <c s="22" r="AD2213">
        <v>0.97</v>
      </c>
    </row>
    <row customHeight="1" r="2214" ht="12.0">
      <c s="13" r="A2214">
        <v>41367.1666666667</v>
      </c>
      <c s="16" r="B2214">
        <v>41367.1666666667</v>
      </c>
      <c s="13" r="C2214">
        <f>A2214+TIME(5,0,0)</f>
        <v>41367.375</v>
      </c>
      <c s="17" r="D2214">
        <f>DATE(YEAR(C2214),MONTH(C2214),DAY(C2214))</f>
        <v>41367</v>
      </c>
      <c s="18" r="E2214">
        <f>HOUR(C2214)</f>
        <v>9</v>
      </c>
      <c t="str" s="18" r="F2214">
        <f>CONCATENATE("LMsched:",(H2214*1000))</f>
        <v>LMsched:32000</v>
      </c>
      <c s="11" r="G2214">
        <v>32</v>
      </c>
      <c s="6" r="H2214">
        <v>32</v>
      </c>
      <c s="25" r="I2214">
        <v>0</v>
      </c>
      <c s="18" r="J2214"/>
      <c s="18" r="K2214"/>
      <c s="18" r="L2214"/>
      <c s="18" r="M2214"/>
      <c s="25" r="N2214"/>
      <c s="24" r="O2214"/>
      <c s="6" r="P2214">
        <v>32</v>
      </c>
      <c s="10" r="Q2214">
        <v>-1</v>
      </c>
      <c s="28" r="R2214">
        <v>-32.41</v>
      </c>
      <c s="28" r="S2214">
        <v>395.77</v>
      </c>
      <c s="10" r="T2214"/>
      <c s="20" r="U2214">
        <f>X2214*32</f>
        <v>404.48</v>
      </c>
      <c s="29" r="V2214">
        <f>IF((U2214=0),0,(S2214/U2214))</f>
        <v>0.978466178797468</v>
      </c>
      <c s="28" r="X2214">
        <f>(AA2214+AB2214)*AC2214</f>
        <v>12.64</v>
      </c>
      <c s="10" r="Y2214"/>
      <c s="22" r="AA2214">
        <v>9.43</v>
      </c>
      <c s="22" r="AB2214">
        <v>3.21</v>
      </c>
      <c s="22" r="AC2214">
        <v>1</v>
      </c>
      <c s="22" r="AD2214">
        <v>0.98</v>
      </c>
    </row>
    <row customHeight="1" r="2215" ht="12.0">
      <c s="13" r="A2215">
        <v>41367.2083333333</v>
      </c>
      <c s="16" r="B2215">
        <v>41367.2083333333</v>
      </c>
      <c s="13" r="C2215">
        <f>A2215+TIME(5,0,0)</f>
        <v>41367.4166666667</v>
      </c>
      <c s="17" r="D2215">
        <f>DATE(YEAR(C2215),MONTH(C2215),DAY(C2215))</f>
        <v>41367</v>
      </c>
      <c s="18" r="E2215">
        <f>HOUR(C2215)</f>
        <v>10</v>
      </c>
      <c t="str" s="18" r="F2215">
        <f>CONCATENATE("LMsched:",(H2215*1000))</f>
        <v>LMsched:32000</v>
      </c>
      <c s="11" r="G2215">
        <v>32</v>
      </c>
      <c s="6" r="H2215">
        <v>32</v>
      </c>
      <c s="25" r="I2215">
        <v>0</v>
      </c>
      <c s="18" r="J2215"/>
      <c s="18" r="K2215"/>
      <c s="18" r="L2215"/>
      <c s="18" r="M2215"/>
      <c s="25" r="N2215"/>
      <c s="24" r="O2215"/>
      <c s="6" r="P2215">
        <v>32</v>
      </c>
      <c s="10" r="Q2215">
        <v>-1</v>
      </c>
      <c s="28" r="R2215">
        <v>-31.52</v>
      </c>
      <c s="28" r="S2215">
        <v>397.04</v>
      </c>
      <c s="10" r="T2215"/>
      <c s="20" r="U2215">
        <f>X2215*32</f>
        <v>409.28</v>
      </c>
      <c s="29" r="V2215">
        <f>IF((U2215=0),0,(S2215/U2215))</f>
        <v>0.970093823299453</v>
      </c>
      <c s="28" r="X2215">
        <f>(AA2215+AB2215)*AC2215</f>
        <v>12.79</v>
      </c>
      <c s="10" r="Y2215"/>
      <c s="22" r="AA2215">
        <v>9.73</v>
      </c>
      <c s="22" r="AB2215">
        <v>3.06</v>
      </c>
      <c s="22" r="AC2215">
        <v>1</v>
      </c>
      <c s="22" r="AD2215">
        <v>0.97</v>
      </c>
    </row>
    <row customHeight="1" r="2216" ht="12.0">
      <c s="13" r="A2216">
        <v>41367.25</v>
      </c>
      <c s="16" r="B2216">
        <v>41367.25</v>
      </c>
      <c s="13" r="C2216">
        <f>A2216+TIME(5,0,0)</f>
        <v>41367.4583333333</v>
      </c>
      <c s="17" r="D2216">
        <f>DATE(YEAR(C2216),MONTH(C2216),DAY(C2216))</f>
        <v>41367</v>
      </c>
      <c s="18" r="E2216">
        <f>HOUR(C2216)</f>
        <v>11</v>
      </c>
      <c t="str" s="18" r="F2216">
        <f>CONCATENATE("LMsched:",(H2216*1000))</f>
        <v>LMsched:32000</v>
      </c>
      <c s="11" r="G2216">
        <v>32</v>
      </c>
      <c s="6" r="H2216">
        <v>32</v>
      </c>
      <c s="25" r="I2216">
        <v>0</v>
      </c>
      <c s="18" r="J2216"/>
      <c s="18" r="K2216"/>
      <c s="18" r="L2216"/>
      <c s="18" r="M2216"/>
      <c s="25" r="N2216"/>
      <c s="24" r="O2216"/>
      <c s="6" r="P2216">
        <v>32</v>
      </c>
      <c s="10" r="Q2216">
        <v>-1</v>
      </c>
      <c s="28" r="R2216">
        <v>-33.93</v>
      </c>
      <c s="28" r="S2216">
        <v>848.56</v>
      </c>
      <c s="10" r="T2216"/>
      <c s="20" r="U2216">
        <f>X2216*32</f>
        <v>867.52</v>
      </c>
      <c s="29" r="V2216">
        <f>IF((U2216=0),0,(S2216/U2216))</f>
        <v>0.978144596090004</v>
      </c>
      <c s="28" r="X2216">
        <f>(AA2216+AB2216)*AC2216</f>
        <v>27.11</v>
      </c>
      <c s="10" r="Y2216"/>
      <c s="22" r="AA2216">
        <v>20.83</v>
      </c>
      <c s="22" r="AB2216">
        <v>6.28</v>
      </c>
      <c s="22" r="AC2216">
        <v>1</v>
      </c>
      <c s="22" r="AD2216">
        <v>0.98</v>
      </c>
    </row>
    <row customHeight="1" r="2217" ht="12.0">
      <c s="13" r="A2217">
        <v>41367.2916666667</v>
      </c>
      <c s="16" r="B2217">
        <v>41367.2916666667</v>
      </c>
      <c s="13" r="C2217">
        <f>A2217+TIME(5,0,0)</f>
        <v>41367.5</v>
      </c>
      <c s="17" r="D2217">
        <f>DATE(YEAR(C2217),MONTH(C2217),DAY(C2217))</f>
        <v>41367</v>
      </c>
      <c s="18" r="E2217">
        <f>HOUR(C2217)</f>
        <v>12</v>
      </c>
      <c t="str" s="18" r="F2217">
        <f>CONCATENATE("LMsched:",(H2217*1000))</f>
        <v>LMsched:32000</v>
      </c>
      <c s="11" r="G2217">
        <v>32</v>
      </c>
      <c s="6" r="H2217">
        <v>32</v>
      </c>
      <c s="25" r="I2217">
        <v>0</v>
      </c>
      <c s="18" r="J2217"/>
      <c s="18" r="K2217"/>
      <c s="18" r="L2217"/>
      <c s="18" r="M2217"/>
      <c s="25" r="N2217"/>
      <c s="24" r="O2217"/>
      <c s="6" r="P2217">
        <v>32</v>
      </c>
      <c s="10" r="Q2217">
        <v>-2</v>
      </c>
      <c s="28" r="R2217">
        <v>-128.8</v>
      </c>
      <c s="28" r="S2217">
        <v>1552.38</v>
      </c>
      <c s="10" r="T2217"/>
      <c s="20" r="U2217">
        <f>X2217*32</f>
        <v>1616.64</v>
      </c>
      <c s="29" r="V2217">
        <f>IF((U2217=0),0,(S2217/U2217))</f>
        <v>0.960250890736342</v>
      </c>
      <c s="28" r="X2217">
        <f>(AA2217+AB2217)*AC2217</f>
        <v>50.52</v>
      </c>
      <c s="10" r="Y2217"/>
      <c s="22" r="AA2217">
        <v>47.98</v>
      </c>
      <c s="22" r="AB2217">
        <v>2.54</v>
      </c>
      <c s="22" r="AC2217">
        <v>1</v>
      </c>
      <c s="22" r="AD2217">
        <v>0.96</v>
      </c>
    </row>
    <row customHeight="1" r="2218" ht="12.0">
      <c s="13" r="A2218">
        <v>41367.3333333333</v>
      </c>
      <c s="16" r="B2218">
        <v>41367.3333333333</v>
      </c>
      <c s="13" r="C2218">
        <f>A2218+TIME(5,0,0)</f>
        <v>41367.5416666667</v>
      </c>
      <c s="17" r="D2218">
        <f>DATE(YEAR(C2218),MONTH(C2218),DAY(C2218))</f>
        <v>41367</v>
      </c>
      <c s="18" r="E2218">
        <f>HOUR(C2218)</f>
        <v>13</v>
      </c>
      <c t="str" s="18" r="F2218">
        <f>CONCATENATE("LMsched:",(H2218*1000))</f>
        <v>LMsched:32000</v>
      </c>
      <c s="11" r="G2218">
        <v>32</v>
      </c>
      <c s="6" r="H2218">
        <v>32</v>
      </c>
      <c s="25" r="I2218">
        <v>0</v>
      </c>
      <c s="18" r="J2218"/>
      <c s="18" r="K2218"/>
      <c s="18" r="L2218"/>
      <c s="18" r="M2218"/>
      <c s="25" r="N2218"/>
      <c s="24" r="O2218"/>
      <c s="6" r="P2218">
        <v>32</v>
      </c>
      <c s="10" r="Q2218">
        <v>-1</v>
      </c>
      <c s="28" r="R2218">
        <v>-57.76</v>
      </c>
      <c s="28" r="S2218">
        <v>2313.24</v>
      </c>
      <c s="10" r="T2218"/>
      <c s="20" r="U2218">
        <f>X2218*32</f>
        <v>2466.56</v>
      </c>
      <c s="29" r="V2218">
        <f>IF((U2218=0),0,(S2218/U2218))</f>
        <v>0.937840555267255</v>
      </c>
      <c s="28" r="X2218">
        <f>(AA2218+AB2218)*AC2218</f>
        <v>77.08</v>
      </c>
      <c s="10" r="Y2218"/>
      <c s="22" r="AA2218">
        <v>73.52</v>
      </c>
      <c s="22" r="AB2218">
        <v>3.56</v>
      </c>
      <c s="22" r="AC2218">
        <v>1</v>
      </c>
      <c s="22" r="AD2218">
        <v>0.94</v>
      </c>
    </row>
    <row customHeight="1" r="2219" ht="12.0">
      <c s="13" r="A2219">
        <v>41367.375</v>
      </c>
      <c s="16" r="B2219">
        <v>41367.375</v>
      </c>
      <c s="13" r="C2219">
        <f>A2219+TIME(5,0,0)</f>
        <v>41367.5833333333</v>
      </c>
      <c s="17" r="D2219">
        <f>DATE(YEAR(C2219),MONTH(C2219),DAY(C2219))</f>
        <v>41367</v>
      </c>
      <c s="18" r="E2219">
        <f>HOUR(C2219)</f>
        <v>14</v>
      </c>
      <c t="str" s="18" r="F2219">
        <f>CONCATENATE("LMsched:",(H2219*1000))</f>
        <v>LMsched:32000</v>
      </c>
      <c s="11" r="G2219">
        <v>32</v>
      </c>
      <c s="6" r="H2219">
        <v>32</v>
      </c>
      <c s="25" r="I2219">
        <v>0</v>
      </c>
      <c s="18" r="J2219"/>
      <c s="18" r="K2219"/>
      <c s="18" r="L2219"/>
      <c s="18" r="M2219"/>
      <c s="25" r="N2219"/>
      <c s="24" r="O2219"/>
      <c s="6" r="P2219">
        <v>32</v>
      </c>
      <c s="10" r="Q2219">
        <v>0</v>
      </c>
      <c s="28" r="R2219">
        <v>0</v>
      </c>
      <c s="28" r="S2219">
        <v>769.11</v>
      </c>
      <c s="10" r="T2219"/>
      <c s="20" r="U2219">
        <f>X2219*32</f>
        <v>974.4</v>
      </c>
      <c s="29" r="V2219">
        <f>IF((U2219=0),0,(S2219/U2219))</f>
        <v>0.789316502463054</v>
      </c>
      <c s="28" r="X2219">
        <f>(AA2219+AB2219)*AC2219</f>
        <v>30.45</v>
      </c>
      <c s="10" r="Y2219"/>
      <c s="22" r="AA2219">
        <v>26.08</v>
      </c>
      <c s="22" r="AB2219">
        <v>4.37</v>
      </c>
      <c s="22" r="AC2219">
        <v>1</v>
      </c>
      <c s="22" r="AD2219">
        <v>0.79</v>
      </c>
    </row>
    <row customHeight="1" r="2220" ht="12.0">
      <c s="13" r="A2220">
        <v>41367.4166666667</v>
      </c>
      <c s="16" r="B2220">
        <v>41367.4166666667</v>
      </c>
      <c s="13" r="C2220">
        <f>A2220+TIME(5,0,0)</f>
        <v>41367.625</v>
      </c>
      <c s="17" r="D2220">
        <f>DATE(YEAR(C2220),MONTH(C2220),DAY(C2220))</f>
        <v>41367</v>
      </c>
      <c s="18" r="E2220">
        <f>HOUR(C2220)</f>
        <v>15</v>
      </c>
      <c t="str" s="18" r="F2220">
        <f>CONCATENATE("LMsched:",(H2220*1000))</f>
        <v>LMsched:32000</v>
      </c>
      <c s="11" r="G2220">
        <v>32</v>
      </c>
      <c s="6" r="H2220">
        <v>32</v>
      </c>
      <c s="25" r="I2220">
        <v>0</v>
      </c>
      <c s="18" r="J2220"/>
      <c s="18" r="K2220"/>
      <c s="18" r="L2220"/>
      <c s="18" r="M2220"/>
      <c s="25" r="N2220"/>
      <c s="24" r="O2220"/>
      <c s="6" r="P2220">
        <v>32</v>
      </c>
      <c s="10" r="Q2220">
        <v>0</v>
      </c>
      <c s="28" r="R2220">
        <v>0</v>
      </c>
      <c s="28" r="S2220">
        <v>0</v>
      </c>
      <c s="10" r="T2220"/>
      <c s="20" r="U2220">
        <f>X2220*32</f>
        <v>562.24</v>
      </c>
      <c s="29" r="V2220">
        <f>IF((U2220=0),0,(S2220/U2220))</f>
        <v>0</v>
      </c>
      <c s="28" r="X2220">
        <f>(AA2220+AB2220)*AC2220</f>
        <v>17.57</v>
      </c>
      <c s="10" r="Y2220"/>
      <c s="22" r="AA2220">
        <v>15.66</v>
      </c>
      <c s="22" r="AB2220">
        <v>1.91</v>
      </c>
      <c s="22" r="AC2220">
        <v>1</v>
      </c>
      <c s="22" r="AD2220">
        <v>0</v>
      </c>
    </row>
    <row customHeight="1" r="2221" ht="12.0">
      <c s="13" r="A2221">
        <v>41367.4583333333</v>
      </c>
      <c s="16" r="B2221">
        <v>41367.4583333333</v>
      </c>
      <c s="13" r="C2221">
        <f>A2221+TIME(5,0,0)</f>
        <v>41367.6666666667</v>
      </c>
      <c s="17" r="D2221">
        <f>DATE(YEAR(C2221),MONTH(C2221),DAY(C2221))</f>
        <v>41367</v>
      </c>
      <c s="18" r="E2221">
        <f>HOUR(C2221)</f>
        <v>16</v>
      </c>
      <c t="str" s="18" r="F2221">
        <f>CONCATENATE("LMsched:",(H2221*1000))</f>
        <v>LMsched:32000</v>
      </c>
      <c s="11" r="G2221">
        <v>32</v>
      </c>
      <c s="6" r="H2221">
        <v>32</v>
      </c>
      <c s="25" r="I2221">
        <v>32</v>
      </c>
      <c s="18" r="J2221"/>
      <c s="18" r="K2221"/>
      <c s="18" r="L2221"/>
      <c s="18" r="M2221"/>
      <c s="25" r="N2221"/>
      <c s="24" r="O2221"/>
      <c s="6" r="P2221">
        <v>0</v>
      </c>
      <c s="10" r="Q2221">
        <v>-1</v>
      </c>
      <c s="28" r="R2221">
        <v>-38.91</v>
      </c>
      <c s="28" r="S2221">
        <v>0</v>
      </c>
      <c s="10" r="T2221"/>
      <c s="20" r="U2221">
        <f>X2221*32</f>
        <v>904.96</v>
      </c>
      <c s="29" r="V2221">
        <f>IF((U2221=0),0,(S2221/U2221))</f>
        <v>0</v>
      </c>
      <c s="28" r="X2221">
        <f>(AA2221+AB2221)*AC2221</f>
        <v>28.28</v>
      </c>
      <c s="10" r="Y2221"/>
      <c s="22" r="AA2221">
        <v>26.5</v>
      </c>
      <c s="22" r="AB2221">
        <v>1.78</v>
      </c>
      <c s="22" r="AC2221">
        <v>1</v>
      </c>
      <c s="22" r="AD2221">
        <v>0</v>
      </c>
    </row>
    <row customHeight="1" r="2222" ht="12.0">
      <c s="13" r="A2222">
        <v>41367.5</v>
      </c>
      <c s="16" r="B2222">
        <v>41367.5</v>
      </c>
      <c s="13" r="C2222">
        <f>A2222+TIME(5,0,0)</f>
        <v>41367.7083333333</v>
      </c>
      <c s="17" r="D2222">
        <f>DATE(YEAR(C2222),MONTH(C2222),DAY(C2222))</f>
        <v>41367</v>
      </c>
      <c s="18" r="E2222">
        <f>HOUR(C2222)</f>
        <v>17</v>
      </c>
      <c t="str" s="18" r="F2222">
        <f>CONCATENATE("LMsched:",(H2222*1000))</f>
        <v>LMsched:32000</v>
      </c>
      <c s="11" r="G2222">
        <v>32</v>
      </c>
      <c s="6" r="H2222">
        <v>32</v>
      </c>
      <c s="25" r="I2222">
        <v>0</v>
      </c>
      <c s="18" r="J2222"/>
      <c s="18" r="K2222"/>
      <c s="18" r="L2222"/>
      <c s="18" r="M2222"/>
      <c s="25" r="N2222"/>
      <c s="24" r="O2222"/>
      <c s="6" r="P2222">
        <v>32</v>
      </c>
      <c s="10" r="Q2222">
        <v>-2</v>
      </c>
      <c s="28" r="R2222">
        <v>-79.92</v>
      </c>
      <c s="28" r="S2222">
        <v>1045.13</v>
      </c>
      <c s="10" r="T2222"/>
      <c s="20" r="U2222">
        <f>X2222*32</f>
        <v>1119.68</v>
      </c>
      <c s="29" r="V2222">
        <f>IF((U2222=0),0,(S2222/U2222))</f>
        <v>0.933418476707631</v>
      </c>
      <c s="28" r="X2222">
        <f>(AA2222+AB2222)*AC2222</f>
        <v>34.99</v>
      </c>
      <c s="10" r="Y2222"/>
      <c s="22" r="AA2222">
        <v>33.27</v>
      </c>
      <c s="22" r="AB2222">
        <v>1.72</v>
      </c>
      <c s="22" r="AC2222">
        <v>1</v>
      </c>
      <c s="22" r="AD2222">
        <v>0.93</v>
      </c>
    </row>
    <row customHeight="1" r="2223" ht="12.0">
      <c s="13" r="A2223">
        <v>41367.5416666667</v>
      </c>
      <c s="16" r="B2223">
        <v>41367.5416666667</v>
      </c>
      <c s="13" r="C2223">
        <f>A2223+TIME(5,0,0)</f>
        <v>41367.75</v>
      </c>
      <c s="17" r="D2223">
        <f>DATE(YEAR(C2223),MONTH(C2223),DAY(C2223))</f>
        <v>41367</v>
      </c>
      <c s="18" r="E2223">
        <f>HOUR(C2223)</f>
        <v>18</v>
      </c>
      <c t="str" s="18" r="F2223">
        <f>CONCATENATE("LMsched:",(H2223*1000))</f>
        <v>LMsched:32000</v>
      </c>
      <c s="11" r="G2223">
        <v>32</v>
      </c>
      <c s="6" r="H2223">
        <v>32</v>
      </c>
      <c s="25" r="I2223">
        <v>0</v>
      </c>
      <c s="18" r="J2223"/>
      <c s="18" r="K2223"/>
      <c s="18" r="L2223"/>
      <c s="18" r="M2223"/>
      <c s="25" r="N2223"/>
      <c s="24" r="O2223"/>
      <c s="6" r="P2223">
        <v>32</v>
      </c>
      <c s="10" r="Q2223">
        <v>0</v>
      </c>
      <c s="28" r="R2223">
        <v>0</v>
      </c>
      <c s="28" r="S2223">
        <v>763.17</v>
      </c>
      <c s="10" r="T2223"/>
      <c s="20" r="U2223">
        <f>X2223*32</f>
        <v>805.44</v>
      </c>
      <c s="29" r="V2223">
        <f>IF((U2223=0),0,(S2223/U2223))</f>
        <v>0.94751936829559</v>
      </c>
      <c s="28" r="X2223">
        <f>(AA2223+AB2223)*AC2223</f>
        <v>25.17</v>
      </c>
      <c s="10" r="Y2223"/>
      <c s="22" r="AA2223">
        <v>19.91</v>
      </c>
      <c s="22" r="AB2223">
        <v>5.26</v>
      </c>
      <c s="22" r="AC2223">
        <v>1</v>
      </c>
      <c s="22" r="AD2223">
        <v>0.95</v>
      </c>
    </row>
    <row customHeight="1" r="2224" ht="12.0">
      <c s="13" r="A2224">
        <v>41367.5833333333</v>
      </c>
      <c s="16" r="B2224">
        <v>41367.5833333333</v>
      </c>
      <c s="13" r="C2224">
        <f>A2224+TIME(5,0,0)</f>
        <v>41367.7916666667</v>
      </c>
      <c s="17" r="D2224">
        <f>DATE(YEAR(C2224),MONTH(C2224),DAY(C2224))</f>
        <v>41367</v>
      </c>
      <c s="18" r="E2224">
        <f>HOUR(C2224)</f>
        <v>19</v>
      </c>
      <c t="str" s="18" r="F2224">
        <f>CONCATENATE("LMsched:",(H2224*1000))</f>
        <v>LMsched:32000</v>
      </c>
      <c s="11" r="G2224">
        <v>32</v>
      </c>
      <c s="6" r="H2224">
        <v>32</v>
      </c>
      <c s="25" r="I2224">
        <v>4</v>
      </c>
      <c s="18" r="J2224"/>
      <c s="18" r="K2224"/>
      <c s="18" r="L2224"/>
      <c s="18" r="M2224"/>
      <c s="25" r="N2224"/>
      <c s="24" r="O2224"/>
      <c s="6" r="P2224">
        <v>28</v>
      </c>
      <c s="10" r="Q2224">
        <v>-2</v>
      </c>
      <c s="28" r="R2224">
        <v>-65.28</v>
      </c>
      <c s="28" r="S2224">
        <v>630.36</v>
      </c>
      <c s="10" r="T2224"/>
      <c s="20" r="U2224">
        <f>X2224*32</f>
        <v>758.72</v>
      </c>
      <c s="29" r="V2224">
        <f>IF((U2224=0),0,(S2224/U2224))</f>
        <v>0.830820328975116</v>
      </c>
      <c s="28" r="X2224">
        <f>(AA2224+AB2224)*AC2224</f>
        <v>23.71</v>
      </c>
      <c s="10" r="Y2224"/>
      <c s="22" r="AA2224">
        <v>20.06</v>
      </c>
      <c s="22" r="AB2224">
        <v>3.65</v>
      </c>
      <c s="22" r="AC2224">
        <v>1</v>
      </c>
      <c s="22" r="AD2224">
        <v>0.95</v>
      </c>
    </row>
    <row customHeight="1" r="2225" ht="12.0">
      <c s="13" r="A2225">
        <v>41367.625</v>
      </c>
      <c s="16" r="B2225">
        <v>41367.625</v>
      </c>
      <c s="13" r="C2225">
        <f>A2225+TIME(5,0,0)</f>
        <v>41367.8333333333</v>
      </c>
      <c s="17" r="D2225">
        <f>DATE(YEAR(C2225),MONTH(C2225),DAY(C2225))</f>
        <v>41367</v>
      </c>
      <c s="18" r="E2225">
        <f>HOUR(C2225)</f>
        <v>20</v>
      </c>
      <c t="str" s="18" r="F2225">
        <f>CONCATENATE("LMsched:",(H2225*1000))</f>
        <v>LMsched:32000</v>
      </c>
      <c s="11" r="G2225">
        <v>32</v>
      </c>
      <c s="6" r="H2225">
        <v>32</v>
      </c>
      <c s="25" r="I2225">
        <v>0</v>
      </c>
      <c s="18" r="J2225"/>
      <c s="18" r="K2225"/>
      <c s="18" r="L2225"/>
      <c s="18" r="M2225"/>
      <c s="25" r="N2225"/>
      <c s="24" r="O2225"/>
      <c s="6" r="P2225">
        <v>32</v>
      </c>
      <c s="10" r="Q2225">
        <v>-1</v>
      </c>
      <c s="28" r="R2225">
        <v>-30.81</v>
      </c>
      <c s="28" r="S2225">
        <v>553.62</v>
      </c>
      <c s="10" r="T2225"/>
      <c s="20" r="U2225">
        <f>X2225*32</f>
        <v>567.36</v>
      </c>
      <c s="29" r="V2225">
        <f>IF((U2225=0),0,(S2225/U2225))</f>
        <v>0.975782571912014</v>
      </c>
      <c s="28" r="X2225">
        <f>(AA2225+AB2225)*AC2225</f>
        <v>17.73</v>
      </c>
      <c s="10" r="Y2225"/>
      <c s="22" r="AA2225">
        <v>14.69</v>
      </c>
      <c s="22" r="AB2225">
        <v>3.04</v>
      </c>
      <c s="22" r="AC2225">
        <v>1</v>
      </c>
      <c s="22" r="AD2225">
        <v>0.98</v>
      </c>
    </row>
    <row customHeight="1" r="2226" ht="12.0">
      <c s="13" r="A2226">
        <v>41367.6666666667</v>
      </c>
      <c s="16" r="B2226">
        <v>41367.6666666667</v>
      </c>
      <c s="13" r="C2226">
        <f>A2226+TIME(5,0,0)</f>
        <v>41367.875</v>
      </c>
      <c s="17" r="D2226">
        <f>DATE(YEAR(C2226),MONTH(C2226),DAY(C2226))</f>
        <v>41367</v>
      </c>
      <c s="18" r="E2226">
        <f>HOUR(C2226)</f>
        <v>21</v>
      </c>
      <c t="str" s="18" r="F2226">
        <f>CONCATENATE("LMsched:",(H2226*1000))</f>
        <v>LMsched:32000</v>
      </c>
      <c s="11" r="G2226">
        <v>32</v>
      </c>
      <c s="6" r="H2226">
        <v>32</v>
      </c>
      <c s="25" r="I2226">
        <v>0</v>
      </c>
      <c s="18" r="J2226"/>
      <c s="18" r="K2226"/>
      <c s="18" r="L2226"/>
      <c s="18" r="M2226"/>
      <c s="25" r="N2226"/>
      <c s="24" r="O2226"/>
      <c s="6" r="P2226">
        <v>32</v>
      </c>
      <c s="10" r="Q2226">
        <v>-1</v>
      </c>
      <c s="28" r="R2226">
        <v>-27.9</v>
      </c>
      <c s="28" r="S2226">
        <v>836.48</v>
      </c>
      <c s="10" r="T2226"/>
      <c s="20" r="U2226">
        <f>X2226*32</f>
        <v>867.52</v>
      </c>
      <c s="29" r="V2226">
        <f>IF((U2226=0),0,(S2226/U2226))</f>
        <v>0.964219845075618</v>
      </c>
      <c s="28" r="X2226">
        <f>(AA2226+AB2226)*AC2226</f>
        <v>27.11</v>
      </c>
      <c s="10" r="Y2226"/>
      <c s="22" r="AA2226">
        <v>20.83</v>
      </c>
      <c s="22" r="AB2226">
        <v>6.28</v>
      </c>
      <c s="22" r="AC2226">
        <v>1</v>
      </c>
      <c s="22" r="AD2226">
        <v>0.96</v>
      </c>
    </row>
    <row customHeight="1" r="2227" ht="12.0">
      <c s="13" r="A2227">
        <v>41367.7083333333</v>
      </c>
      <c s="16" r="B2227">
        <v>41367.7083333333</v>
      </c>
      <c s="13" r="C2227">
        <f>A2227+TIME(5,0,0)</f>
        <v>41367.9166666667</v>
      </c>
      <c s="17" r="D2227">
        <f>DATE(YEAR(C2227),MONTH(C2227),DAY(C2227))</f>
        <v>41367</v>
      </c>
      <c s="18" r="E2227">
        <f>HOUR(C2227)</f>
        <v>22</v>
      </c>
      <c t="str" s="18" r="F2227">
        <f>CONCATENATE("LMsched:",(H2227*1000))</f>
        <v>LMsched:32000</v>
      </c>
      <c s="11" r="G2227">
        <v>32</v>
      </c>
      <c s="6" r="H2227">
        <v>32</v>
      </c>
      <c s="25" r="I2227">
        <v>0</v>
      </c>
      <c s="18" r="J2227"/>
      <c s="18" r="K2227"/>
      <c s="18" r="L2227"/>
      <c s="18" r="M2227"/>
      <c s="25" r="N2227"/>
      <c s="24" r="O2227"/>
      <c s="6" r="P2227">
        <v>32</v>
      </c>
      <c s="10" r="Q2227">
        <v>-1</v>
      </c>
      <c s="28" r="R2227">
        <v>-30.1</v>
      </c>
      <c s="28" r="S2227">
        <v>556.99</v>
      </c>
      <c s="10" r="T2227"/>
      <c s="20" r="U2227">
        <f>X2227*32</f>
        <v>575.04</v>
      </c>
      <c s="29" r="V2227">
        <f>IF((U2227=0),0,(S2227/U2227))</f>
        <v>0.968610879243183</v>
      </c>
      <c s="28" r="X2227">
        <f>(AA2227+AB2227)*AC2227</f>
        <v>17.97</v>
      </c>
      <c s="10" r="Y2227"/>
      <c s="22" r="AA2227">
        <v>14.37</v>
      </c>
      <c s="22" r="AB2227">
        <v>3.6</v>
      </c>
      <c s="22" r="AC2227">
        <v>1</v>
      </c>
      <c s="22" r="AD2227">
        <v>0.97</v>
      </c>
    </row>
    <row customHeight="1" r="2228" ht="12.0">
      <c s="13" r="A2228">
        <v>41367.75</v>
      </c>
      <c s="16" r="B2228">
        <v>41367.75</v>
      </c>
      <c s="13" r="C2228">
        <f>A2228+TIME(5,0,0)</f>
        <v>41367.9583333333</v>
      </c>
      <c s="17" r="D2228">
        <f>DATE(YEAR(C2228),MONTH(C2228),DAY(C2228))</f>
        <v>41367</v>
      </c>
      <c s="18" r="E2228">
        <f>HOUR(C2228)</f>
        <v>23</v>
      </c>
      <c t="str" s="18" r="F2228">
        <f>CONCATENATE("LMsched:",(H2228*1000))</f>
        <v>LMsched:32000</v>
      </c>
      <c s="11" r="G2228">
        <v>32</v>
      </c>
      <c s="6" r="H2228">
        <v>32</v>
      </c>
      <c s="25" r="I2228">
        <v>0</v>
      </c>
      <c s="18" r="J2228"/>
      <c s="18" r="K2228"/>
      <c s="18" r="L2228"/>
      <c s="18" r="M2228"/>
      <c s="25" r="N2228"/>
      <c s="24" r="O2228"/>
      <c s="6" r="P2228">
        <v>32</v>
      </c>
      <c s="10" r="Q2228">
        <v>-1</v>
      </c>
      <c s="28" r="R2228">
        <v>-28.89</v>
      </c>
      <c s="28" r="S2228">
        <v>591.06</v>
      </c>
      <c s="10" r="T2228"/>
      <c s="20" r="U2228">
        <f>X2228*32</f>
        <v>627.84</v>
      </c>
      <c s="29" r="V2228">
        <f>IF((U2228=0),0,(S2228/U2228))</f>
        <v>0.941418195718654</v>
      </c>
      <c s="28" r="X2228">
        <f>(AA2228+AB2228)*AC2228</f>
        <v>19.62</v>
      </c>
      <c s="10" r="Y2228"/>
      <c s="22" r="AA2228">
        <v>16.91</v>
      </c>
      <c s="22" r="AB2228">
        <v>2.71</v>
      </c>
      <c s="22" r="AC2228">
        <v>1</v>
      </c>
      <c s="22" r="AD2228">
        <v>0.94</v>
      </c>
    </row>
    <row customHeight="1" r="2229" ht="12.0">
      <c s="13" r="A2229">
        <v>41367.7916666667</v>
      </c>
      <c s="16" r="B2229">
        <v>41367.7916666667</v>
      </c>
      <c s="13" r="C2229">
        <f>A2229+TIME(5,0,0)</f>
        <v>41368</v>
      </c>
      <c s="17" r="D2229">
        <f>DATE(YEAR(C2229),MONTH(C2229),DAY(C2229))</f>
        <v>41368</v>
      </c>
      <c s="18" r="E2229">
        <f>HOUR(C2229)</f>
        <v>0</v>
      </c>
      <c t="str" s="18" r="F2229">
        <f>CONCATENATE("LMsched:",(H2229*1000))</f>
        <v>LMsched:32000</v>
      </c>
      <c s="11" r="G2229">
        <v>32</v>
      </c>
      <c s="6" r="H2229">
        <v>32</v>
      </c>
      <c s="25" r="I2229">
        <v>0</v>
      </c>
      <c s="18" r="J2229"/>
      <c s="18" r="K2229"/>
      <c s="18" r="L2229"/>
      <c s="18" r="M2229"/>
      <c s="25" r="N2229"/>
      <c s="24" r="O2229"/>
      <c s="6" r="P2229">
        <v>32</v>
      </c>
      <c s="10" r="Q2229">
        <v>-2</v>
      </c>
      <c s="28" r="R2229">
        <v>-58.16</v>
      </c>
      <c s="28" r="S2229">
        <v>398.78</v>
      </c>
      <c s="10" r="T2229"/>
      <c s="20" r="U2229">
        <f>X2229*32</f>
        <v>482.56</v>
      </c>
      <c s="29" r="V2229">
        <f>IF((U2229=0),0,(S2229/U2229))</f>
        <v>0.826384283819629</v>
      </c>
      <c s="28" r="X2229">
        <f>(AA2229+AB2229)*AC2229</f>
        <v>15.08</v>
      </c>
      <c s="10" r="Y2229"/>
      <c s="22" r="AA2229">
        <v>13.37</v>
      </c>
      <c s="22" r="AB2229">
        <v>1.71</v>
      </c>
      <c s="22" r="AC2229">
        <v>1</v>
      </c>
      <c s="22" r="AD2229">
        <v>0.83</v>
      </c>
    </row>
    <row customHeight="1" r="2230" ht="12.0">
      <c s="13" r="A2230">
        <v>41367.8333333333</v>
      </c>
      <c s="16" r="B2230">
        <v>41367.8333333333</v>
      </c>
      <c s="13" r="C2230">
        <f>A2230+TIME(5,0,0)</f>
        <v>41368.0416666667</v>
      </c>
      <c s="17" r="D2230">
        <f>DATE(YEAR(C2230),MONTH(C2230),DAY(C2230))</f>
        <v>41368</v>
      </c>
      <c s="18" r="E2230">
        <f>HOUR(C2230)</f>
        <v>1</v>
      </c>
      <c t="str" s="18" r="F2230">
        <f>CONCATENATE("LMsched:",(H2230*1000))</f>
        <v>LMsched:32000</v>
      </c>
      <c s="11" r="G2230">
        <v>32</v>
      </c>
      <c s="6" r="H2230">
        <v>32</v>
      </c>
      <c s="25" r="I2230">
        <v>0</v>
      </c>
      <c s="18" r="J2230"/>
      <c s="18" r="K2230"/>
      <c s="18" r="L2230"/>
      <c s="18" r="M2230"/>
      <c s="25" r="N2230"/>
      <c s="24" r="O2230"/>
      <c s="6" r="P2230">
        <v>32</v>
      </c>
      <c s="10" r="Q2230">
        <v>0</v>
      </c>
      <c s="28" r="R2230">
        <v>0</v>
      </c>
      <c s="28" r="S2230">
        <v>989.86</v>
      </c>
      <c s="10" r="T2230"/>
      <c s="20" r="U2230">
        <f>X2230*32</f>
        <v>1102.08</v>
      </c>
      <c s="29" r="V2230">
        <f>IF((U2230=0),0,(S2230/U2230))</f>
        <v>0.898174361207898</v>
      </c>
      <c s="28" r="X2230">
        <f>(AA2230+AB2230)*AC2230</f>
        <v>34.44</v>
      </c>
      <c s="10" r="Y2230"/>
      <c s="22" r="AA2230">
        <v>31.82</v>
      </c>
      <c s="22" r="AB2230">
        <v>2.62</v>
      </c>
      <c s="22" r="AC2230">
        <v>1</v>
      </c>
      <c s="22" r="AD2230">
        <v>0.9</v>
      </c>
    </row>
    <row customHeight="1" r="2231" ht="12.0">
      <c s="13" r="A2231">
        <v>41367.875</v>
      </c>
      <c s="16" r="B2231">
        <v>41367.875</v>
      </c>
      <c s="13" r="C2231">
        <f>A2231+TIME(5,0,0)</f>
        <v>41368.0833333333</v>
      </c>
      <c s="17" r="D2231">
        <f>DATE(YEAR(C2231),MONTH(C2231),DAY(C2231))</f>
        <v>41368</v>
      </c>
      <c s="18" r="E2231">
        <f>HOUR(C2231)</f>
        <v>2</v>
      </c>
      <c t="str" s="18" r="F2231">
        <f>CONCATENATE("LMsched:",(H2231*1000))</f>
        <v>LMsched:32000</v>
      </c>
      <c s="11" r="G2231">
        <v>32</v>
      </c>
      <c s="6" r="H2231">
        <v>32</v>
      </c>
      <c s="25" r="I2231">
        <v>0</v>
      </c>
      <c s="18" r="J2231"/>
      <c s="18" r="K2231"/>
      <c s="18" r="L2231"/>
      <c s="18" r="M2231"/>
      <c s="25" r="N2231"/>
      <c s="24" r="O2231"/>
      <c s="6" r="P2231">
        <v>32</v>
      </c>
      <c s="10" r="Q2231">
        <v>-1</v>
      </c>
      <c s="28" r="R2231">
        <v>-61</v>
      </c>
      <c s="28" r="S2231">
        <v>2206.27</v>
      </c>
      <c s="10" r="T2231"/>
      <c s="20" r="U2231">
        <f>X2231*32</f>
        <v>2288.96</v>
      </c>
      <c s="29" r="V2231">
        <f>IF((U2231=0),0,(S2231/U2231))</f>
        <v>0.963874423318887</v>
      </c>
      <c s="28" r="X2231">
        <f>(AA2231+AB2231)*AC2231</f>
        <v>71.53</v>
      </c>
      <c s="10" r="Y2231"/>
      <c s="22" r="AA2231">
        <v>69.66</v>
      </c>
      <c s="22" r="AB2231">
        <v>1.87</v>
      </c>
      <c s="22" r="AC2231">
        <v>1</v>
      </c>
      <c s="22" r="AD2231">
        <v>0.96</v>
      </c>
    </row>
    <row customHeight="1" r="2232" ht="12.0">
      <c s="13" r="A2232">
        <v>41367.9166666667</v>
      </c>
      <c s="16" r="B2232">
        <v>41367.9166666667</v>
      </c>
      <c s="13" r="C2232">
        <f>A2232+TIME(5,0,0)</f>
        <v>41368.125</v>
      </c>
      <c s="17" r="D2232">
        <f>DATE(YEAR(C2232),MONTH(C2232),DAY(C2232))</f>
        <v>41368</v>
      </c>
      <c s="18" r="E2232">
        <f>HOUR(C2232)</f>
        <v>3</v>
      </c>
      <c t="str" s="18" r="F2232">
        <f>CONCATENATE("LMsched:",(H2232*1000))</f>
        <v>LMsched:32000</v>
      </c>
      <c s="11" r="G2232">
        <v>32</v>
      </c>
      <c s="6" r="H2232">
        <v>32</v>
      </c>
      <c s="25" r="I2232">
        <v>0</v>
      </c>
      <c s="18" r="J2232"/>
      <c s="18" r="K2232"/>
      <c s="18" r="L2232"/>
      <c s="18" r="M2232"/>
      <c s="25" r="N2232"/>
      <c s="24" r="O2232"/>
      <c s="6" r="P2232">
        <v>32</v>
      </c>
      <c s="10" r="Q2232">
        <v>-2</v>
      </c>
      <c s="28" r="R2232">
        <v>-74.48</v>
      </c>
      <c s="28" r="S2232">
        <v>1817.9</v>
      </c>
      <c s="10" r="T2232"/>
      <c s="20" r="U2232">
        <f>X2232*32</f>
        <v>1926.4</v>
      </c>
      <c s="29" r="V2232">
        <f>IF((U2232=0),0,(S2232/U2232))</f>
        <v>0.943677325581395</v>
      </c>
      <c s="28" r="X2232">
        <f>(AA2232+AB2232)*AC2232</f>
        <v>60.2</v>
      </c>
      <c s="10" r="Y2232"/>
      <c s="22" r="AA2232">
        <v>38.06</v>
      </c>
      <c s="22" r="AB2232">
        <v>22.14</v>
      </c>
      <c s="22" r="AC2232">
        <v>1</v>
      </c>
      <c s="22" r="AD2232">
        <v>0.94</v>
      </c>
    </row>
    <row customHeight="1" r="2233" ht="12.0">
      <c s="13" r="A2233">
        <v>41367.9583333333</v>
      </c>
      <c s="16" r="B2233">
        <v>41367.9583333333</v>
      </c>
      <c s="13" r="C2233">
        <f>A2233+TIME(5,0,0)</f>
        <v>41368.1666666667</v>
      </c>
      <c s="17" r="D2233">
        <f>DATE(YEAR(C2233),MONTH(C2233),DAY(C2233))</f>
        <v>41368</v>
      </c>
      <c s="18" r="E2233">
        <f>HOUR(C2233)</f>
        <v>4</v>
      </c>
      <c t="str" s="18" r="F2233">
        <f>CONCATENATE("LMsched:",(H2233*1000))</f>
        <v>LMsched:32000</v>
      </c>
      <c s="11" r="G2233">
        <v>32</v>
      </c>
      <c s="6" r="H2233">
        <v>32</v>
      </c>
      <c s="25" r="I2233">
        <v>0</v>
      </c>
      <c s="18" r="J2233"/>
      <c s="18" r="K2233"/>
      <c s="18" r="L2233"/>
      <c s="18" r="M2233"/>
      <c s="25" r="N2233"/>
      <c s="24" r="O2233"/>
      <c s="6" r="P2233">
        <v>32</v>
      </c>
      <c s="10" r="Q2233">
        <v>-1</v>
      </c>
      <c s="28" r="R2233">
        <v>-36.06</v>
      </c>
      <c s="28" r="S2233">
        <v>1166.58</v>
      </c>
      <c s="10" r="T2233"/>
      <c s="20" r="U2233">
        <f>X2233*32</f>
        <v>1210.24</v>
      </c>
      <c s="29" r="V2233">
        <f>IF((U2233=0),0,(S2233/U2233))</f>
        <v>0.963924510840825</v>
      </c>
      <c s="28" r="X2233">
        <f>(AA2233+AB2233)*AC2233</f>
        <v>37.82</v>
      </c>
      <c s="10" r="Y2233"/>
      <c s="22" r="AA2233">
        <v>31.21</v>
      </c>
      <c s="22" r="AB2233">
        <v>6.61</v>
      </c>
      <c s="22" r="AC2233">
        <v>1</v>
      </c>
      <c s="22" r="AD2233">
        <v>0.96</v>
      </c>
    </row>
    <row customHeight="1" r="2234" ht="12.0">
      <c s="13" r="A2234">
        <v>41368</v>
      </c>
      <c s="16" r="B2234">
        <v>41368</v>
      </c>
      <c s="13" r="C2234">
        <f>A2234+TIME(5,0,0)</f>
        <v>41368.2083333333</v>
      </c>
      <c s="17" r="D2234">
        <f>DATE(YEAR(C2234),MONTH(C2234),DAY(C2234))</f>
        <v>41368</v>
      </c>
      <c s="18" r="E2234">
        <f>HOUR(C2234)</f>
        <v>5</v>
      </c>
      <c t="str" s="18" r="F2234">
        <f>CONCATENATE("LMsched:",(H2234*1000))</f>
        <v>LMsched:32000</v>
      </c>
      <c s="11" r="G2234">
        <v>32</v>
      </c>
      <c s="6" r="H2234">
        <v>32</v>
      </c>
      <c s="25" r="I2234">
        <v>0</v>
      </c>
      <c s="18" r="J2234"/>
      <c s="18" r="K2234"/>
      <c s="18" r="L2234"/>
      <c s="18" r="M2234"/>
      <c s="25" r="N2234"/>
      <c s="24" r="O2234"/>
      <c s="6" r="P2234">
        <v>32</v>
      </c>
      <c s="10" r="Q2234">
        <v>-3</v>
      </c>
      <c s="28" r="R2234">
        <v>-98.16</v>
      </c>
      <c s="28" r="S2234">
        <v>853.34</v>
      </c>
      <c s="10" r="T2234"/>
      <c s="20" r="U2234">
        <f>X2234*32</f>
        <v>996.8</v>
      </c>
      <c s="29" r="V2234">
        <f>IF((U2234=0),0,(S2234/U2234))</f>
        <v>0.856079454253612</v>
      </c>
      <c s="28" r="X2234">
        <f>(AA2234+AB2234)*AC2234</f>
        <v>31.15</v>
      </c>
      <c s="10" r="Y2234"/>
      <c s="22" r="AA2234">
        <v>29.34</v>
      </c>
      <c s="22" r="AB2234">
        <v>1.81</v>
      </c>
      <c s="22" r="AC2234">
        <v>1</v>
      </c>
      <c s="22" r="AD2234">
        <v>0.86</v>
      </c>
    </row>
    <row customHeight="1" r="2235" ht="12.0">
      <c s="13" r="A2235">
        <v>41368.0416666667</v>
      </c>
      <c s="16" r="B2235">
        <v>41368.0416666667</v>
      </c>
      <c s="13" r="C2235">
        <f>A2235+TIME(5,0,0)</f>
        <v>41368.25</v>
      </c>
      <c s="17" r="D2235">
        <f>DATE(YEAR(C2235),MONTH(C2235),DAY(C2235))</f>
        <v>41368</v>
      </c>
      <c s="18" r="E2235">
        <f>HOUR(C2235)</f>
        <v>6</v>
      </c>
      <c t="str" s="18" r="F2235">
        <f>CONCATENATE("LMsched:",(H2235*1000))</f>
        <v>LMsched:32000</v>
      </c>
      <c s="11" r="G2235">
        <v>32</v>
      </c>
      <c s="6" r="H2235">
        <v>32</v>
      </c>
      <c s="25" r="I2235">
        <v>0</v>
      </c>
      <c s="18" r="J2235"/>
      <c s="18" r="K2235"/>
      <c s="18" r="L2235"/>
      <c s="18" r="M2235"/>
      <c s="25" r="N2235"/>
      <c s="24" r="O2235"/>
      <c s="6" r="P2235">
        <v>32</v>
      </c>
      <c s="10" r="Q2235">
        <v>0</v>
      </c>
      <c s="28" r="R2235">
        <v>0</v>
      </c>
      <c s="28" r="S2235">
        <v>977.56</v>
      </c>
      <c s="10" r="T2235"/>
      <c s="20" r="U2235">
        <f>X2235*32</f>
        <v>1032.32</v>
      </c>
      <c s="29" r="V2235">
        <f>IF((U2235=0),0,(S2235/U2235))</f>
        <v>0.946954432734036</v>
      </c>
      <c s="28" r="X2235">
        <f>(AA2235+AB2235)*AC2235</f>
        <v>32.26</v>
      </c>
      <c s="10" r="Y2235"/>
      <c s="22" r="AA2235">
        <v>28.74</v>
      </c>
      <c s="22" r="AB2235">
        <v>3.52</v>
      </c>
      <c s="22" r="AC2235">
        <v>1</v>
      </c>
      <c s="22" r="AD2235">
        <v>0.95</v>
      </c>
    </row>
    <row customHeight="1" r="2236" ht="12.0">
      <c s="13" r="A2236">
        <v>41368.0833333333</v>
      </c>
      <c s="16" r="B2236">
        <v>41368.0833333333</v>
      </c>
      <c s="13" r="C2236">
        <f>A2236+TIME(5,0,0)</f>
        <v>41368.2916666667</v>
      </c>
      <c s="17" r="D2236">
        <f>DATE(YEAR(C2236),MONTH(C2236),DAY(C2236))</f>
        <v>41368</v>
      </c>
      <c s="18" r="E2236">
        <f>HOUR(C2236)</f>
        <v>7</v>
      </c>
      <c t="str" s="18" r="F2236">
        <f>CONCATENATE("LMsched:",(H2236*1000))</f>
        <v>LMsched:32000</v>
      </c>
      <c s="11" r="G2236">
        <v>32</v>
      </c>
      <c s="6" r="H2236">
        <v>32</v>
      </c>
      <c s="25" r="I2236">
        <v>0</v>
      </c>
      <c s="18" r="J2236"/>
      <c s="18" r="K2236"/>
      <c s="18" r="L2236"/>
      <c s="18" r="M2236"/>
      <c s="25" r="N2236"/>
      <c s="24" r="O2236"/>
      <c s="6" r="P2236">
        <v>32</v>
      </c>
      <c s="10" r="Q2236">
        <v>-1</v>
      </c>
      <c s="28" r="R2236">
        <v>-31.26</v>
      </c>
      <c s="28" r="S2236">
        <v>1178.58</v>
      </c>
      <c s="10" r="T2236"/>
      <c s="20" r="U2236">
        <f>X2236*32</f>
        <v>1290.56</v>
      </c>
      <c s="29" r="V2236">
        <f>IF((U2236=0),0,(S2236/U2236))</f>
        <v>0.913231465410364</v>
      </c>
      <c s="28" r="X2236">
        <f>(AA2236+AB2236)*AC2236</f>
        <v>40.33</v>
      </c>
      <c s="10" r="Y2236"/>
      <c s="22" r="AA2236">
        <v>38.88</v>
      </c>
      <c s="22" r="AB2236">
        <v>1.45</v>
      </c>
      <c s="22" r="AC2236">
        <v>1</v>
      </c>
      <c s="22" r="AD2236">
        <v>0.91</v>
      </c>
    </row>
    <row customHeight="1" r="2237" ht="12.0">
      <c s="13" r="A2237">
        <v>41368.125</v>
      </c>
      <c s="16" r="B2237">
        <v>41368.125</v>
      </c>
      <c s="13" r="C2237">
        <f>A2237+TIME(5,0,0)</f>
        <v>41368.3333333333</v>
      </c>
      <c s="17" r="D2237">
        <f>DATE(YEAR(C2237),MONTH(C2237),DAY(C2237))</f>
        <v>41368</v>
      </c>
      <c s="18" r="E2237">
        <f>HOUR(C2237)</f>
        <v>8</v>
      </c>
      <c t="str" s="18" r="F2237">
        <f>CONCATENATE("LMsched:",(H2237*1000))</f>
        <v>LMsched:32000</v>
      </c>
      <c s="11" r="G2237">
        <v>32</v>
      </c>
      <c s="6" r="H2237">
        <v>32</v>
      </c>
      <c s="25" r="I2237">
        <v>0</v>
      </c>
      <c s="18" r="J2237"/>
      <c s="18" r="K2237"/>
      <c s="18" r="L2237"/>
      <c s="18" r="M2237"/>
      <c s="25" r="N2237"/>
      <c s="24" r="O2237"/>
      <c s="6" r="P2237">
        <v>32</v>
      </c>
      <c s="10" r="Q2237">
        <v>-1</v>
      </c>
      <c s="28" r="R2237">
        <v>-30.08</v>
      </c>
      <c s="28" r="S2237">
        <v>474.67</v>
      </c>
      <c s="10" r="T2237"/>
      <c s="20" r="U2237">
        <f>X2237*32</f>
        <v>488.64</v>
      </c>
      <c s="29" r="V2237">
        <f>IF((U2237=0),0,(S2237/U2237))</f>
        <v>0.971410445317616</v>
      </c>
      <c s="28" r="X2237">
        <f>(AA2237+AB2237)*AC2237</f>
        <v>15.27</v>
      </c>
      <c s="10" r="Y2237"/>
      <c s="22" r="AA2237">
        <v>11.19</v>
      </c>
      <c s="22" r="AB2237">
        <v>4.08</v>
      </c>
      <c s="22" r="AC2237">
        <v>1</v>
      </c>
      <c s="22" r="AD2237">
        <v>0.97</v>
      </c>
    </row>
    <row customHeight="1" r="2238" ht="12.0">
      <c s="13" r="A2238">
        <v>41368.1666666667</v>
      </c>
      <c s="16" r="B2238">
        <v>41368.1666666667</v>
      </c>
      <c s="13" r="C2238">
        <f>A2238+TIME(5,0,0)</f>
        <v>41368.375</v>
      </c>
      <c s="17" r="D2238">
        <f>DATE(YEAR(C2238),MONTH(C2238),DAY(C2238))</f>
        <v>41368</v>
      </c>
      <c s="18" r="E2238">
        <f>HOUR(C2238)</f>
        <v>9</v>
      </c>
      <c t="str" s="18" r="F2238">
        <f>CONCATENATE("LMsched:",(H2238*1000))</f>
        <v>LMsched:32000</v>
      </c>
      <c s="11" r="G2238">
        <v>32</v>
      </c>
      <c s="6" r="H2238">
        <v>32</v>
      </c>
      <c s="25" r="I2238">
        <v>0</v>
      </c>
      <c s="18" r="J2238"/>
      <c s="18" r="K2238"/>
      <c s="18" r="L2238"/>
      <c s="18" r="M2238"/>
      <c s="25" r="N2238"/>
      <c s="24" r="O2238"/>
      <c s="6" r="P2238">
        <v>32</v>
      </c>
      <c s="10" r="Q2238">
        <v>0</v>
      </c>
      <c s="28" r="R2238">
        <v>0</v>
      </c>
      <c s="28" r="S2238">
        <v>333.65</v>
      </c>
      <c s="10" r="T2238"/>
      <c s="20" r="U2238">
        <f>X2238*32</f>
        <v>347.84</v>
      </c>
      <c s="29" r="V2238">
        <f>IF((U2238=0),0,(S2238/U2238))</f>
        <v>0.959205381784728</v>
      </c>
      <c s="28" r="X2238">
        <f>(AA2238+AB2238)*AC2238</f>
        <v>10.87</v>
      </c>
      <c s="10" r="Y2238"/>
      <c s="22" r="AA2238">
        <v>8.65</v>
      </c>
      <c s="22" r="AB2238">
        <v>2.22</v>
      </c>
      <c s="22" r="AC2238">
        <v>1</v>
      </c>
      <c s="22" r="AD2238">
        <v>0.96</v>
      </c>
    </row>
    <row customHeight="1" r="2239" ht="12.0">
      <c s="13" r="A2239">
        <v>41368.2083333333</v>
      </c>
      <c s="16" r="B2239">
        <v>41368.2083333333</v>
      </c>
      <c s="13" r="C2239">
        <f>A2239+TIME(5,0,0)</f>
        <v>41368.4166666667</v>
      </c>
      <c s="17" r="D2239">
        <f>DATE(YEAR(C2239),MONTH(C2239),DAY(C2239))</f>
        <v>41368</v>
      </c>
      <c s="18" r="E2239">
        <f>HOUR(C2239)</f>
        <v>10</v>
      </c>
      <c t="str" s="18" r="F2239">
        <f>CONCATENATE("LMsched:",(H2239*1000))</f>
        <v>LMsched:32000</v>
      </c>
      <c s="11" r="G2239">
        <v>32</v>
      </c>
      <c s="6" r="H2239">
        <v>32</v>
      </c>
      <c s="25" r="I2239">
        <v>0</v>
      </c>
      <c s="18" r="J2239"/>
      <c s="18" r="K2239"/>
      <c s="18" r="L2239"/>
      <c s="18" r="M2239"/>
      <c s="25" r="N2239"/>
      <c s="24" r="O2239"/>
      <c s="6" r="P2239">
        <v>32</v>
      </c>
      <c s="10" r="Q2239">
        <v>-2</v>
      </c>
      <c s="28" r="R2239">
        <v>-62.76</v>
      </c>
      <c s="28" r="S2239">
        <v>930.74</v>
      </c>
      <c s="10" r="T2239"/>
      <c s="20" r="U2239">
        <f>X2239*32</f>
        <v>976.32</v>
      </c>
      <c s="29" r="V2239">
        <f>IF((U2239=0),0,(S2239/U2239))</f>
        <v>0.953314487053425</v>
      </c>
      <c s="28" r="X2239">
        <f>(AA2239+AB2239)*AC2239</f>
        <v>30.51</v>
      </c>
      <c s="10" r="Y2239"/>
      <c s="22" r="AA2239">
        <v>26.68</v>
      </c>
      <c s="22" r="AB2239">
        <v>3.83</v>
      </c>
      <c s="22" r="AC2239">
        <v>1</v>
      </c>
      <c s="22" r="AD2239">
        <v>0.95</v>
      </c>
    </row>
    <row customHeight="1" r="2240" ht="12.0">
      <c s="13" r="A2240">
        <v>41368.25</v>
      </c>
      <c s="16" r="B2240">
        <v>41368.25</v>
      </c>
      <c s="13" r="C2240">
        <f>A2240+TIME(5,0,0)</f>
        <v>41368.4583333333</v>
      </c>
      <c s="17" r="D2240">
        <f>DATE(YEAR(C2240),MONTH(C2240),DAY(C2240))</f>
        <v>41368</v>
      </c>
      <c s="18" r="E2240">
        <f>HOUR(C2240)</f>
        <v>11</v>
      </c>
      <c t="str" s="18" r="F2240">
        <f>CONCATENATE("LMsched:",(H2240*1000))</f>
        <v>LMsched:32000</v>
      </c>
      <c s="11" r="G2240">
        <v>32</v>
      </c>
      <c s="6" r="H2240">
        <v>32</v>
      </c>
      <c s="25" r="I2240">
        <v>0</v>
      </c>
      <c s="18" r="J2240"/>
      <c s="18" r="K2240"/>
      <c s="18" r="L2240"/>
      <c s="18" r="M2240"/>
      <c s="25" r="N2240"/>
      <c s="24" r="O2240"/>
      <c s="6" r="P2240">
        <v>32</v>
      </c>
      <c s="10" r="Q2240">
        <v>-1</v>
      </c>
      <c s="28" r="R2240">
        <v>-40.09</v>
      </c>
      <c s="28" r="S2240">
        <v>1052.55</v>
      </c>
      <c s="10" r="T2240"/>
      <c s="20" r="U2240">
        <f>X2240*32</f>
        <v>1104</v>
      </c>
      <c s="29" r="V2240">
        <f>IF((U2240=0),0,(S2240/U2240))</f>
        <v>0.953396739130435</v>
      </c>
      <c s="28" r="X2240">
        <f>(AA2240+AB2240)*AC2240</f>
        <v>34.5</v>
      </c>
      <c s="10" r="Y2240"/>
      <c s="22" r="AA2240">
        <v>31.31</v>
      </c>
      <c s="22" r="AB2240">
        <v>3.19</v>
      </c>
      <c s="22" r="AC2240">
        <v>1</v>
      </c>
      <c s="22" r="AD2240">
        <v>0.95</v>
      </c>
    </row>
    <row customHeight="1" r="2241" ht="12.0">
      <c s="13" r="A2241">
        <v>41368.2916666667</v>
      </c>
      <c s="16" r="B2241">
        <v>41368.2916666667</v>
      </c>
      <c s="13" r="C2241">
        <f>A2241+TIME(5,0,0)</f>
        <v>41368.5</v>
      </c>
      <c s="17" r="D2241">
        <f>DATE(YEAR(C2241),MONTH(C2241),DAY(C2241))</f>
        <v>41368</v>
      </c>
      <c s="18" r="E2241">
        <f>HOUR(C2241)</f>
        <v>12</v>
      </c>
      <c t="str" s="18" r="F2241">
        <f>CONCATENATE("LMsched:",(H2241*1000))</f>
        <v>LMsched:32000</v>
      </c>
      <c s="11" r="G2241">
        <v>32</v>
      </c>
      <c s="6" r="H2241">
        <v>32</v>
      </c>
      <c s="25" r="I2241">
        <v>0</v>
      </c>
      <c s="18" r="J2241"/>
      <c s="18" r="K2241"/>
      <c s="18" r="L2241"/>
      <c s="18" r="M2241"/>
      <c s="25" r="N2241"/>
      <c s="24" r="O2241"/>
      <c s="6" r="P2241">
        <v>32</v>
      </c>
      <c s="10" r="Q2241">
        <v>-2</v>
      </c>
      <c s="28" r="R2241">
        <v>-144.46</v>
      </c>
      <c s="28" r="S2241">
        <v>2520.18</v>
      </c>
      <c s="10" r="T2241"/>
      <c s="20" r="U2241">
        <f>X2241*32</f>
        <v>2579.2</v>
      </c>
      <c s="29" r="V2241">
        <f>IF((U2241=0),0,(S2241/U2241))</f>
        <v>0.977116935483871</v>
      </c>
      <c s="28" r="X2241">
        <f>(AA2241+AB2241)*AC2241</f>
        <v>80.6</v>
      </c>
      <c s="10" r="Y2241"/>
      <c s="22" r="AA2241">
        <v>75.09</v>
      </c>
      <c s="22" r="AB2241">
        <v>5.51</v>
      </c>
      <c s="22" r="AC2241">
        <v>1</v>
      </c>
      <c s="22" r="AD2241">
        <v>0.98</v>
      </c>
    </row>
    <row customHeight="1" r="2242" ht="12.0">
      <c s="13" r="A2242">
        <v>41368.3333333333</v>
      </c>
      <c s="16" r="B2242">
        <v>41368.3333333333</v>
      </c>
      <c s="13" r="C2242">
        <f>A2242+TIME(5,0,0)</f>
        <v>41368.5416666667</v>
      </c>
      <c s="17" r="D2242">
        <f>DATE(YEAR(C2242),MONTH(C2242),DAY(C2242))</f>
        <v>41368</v>
      </c>
      <c s="18" r="E2242">
        <f>HOUR(C2242)</f>
        <v>13</v>
      </c>
      <c t="str" s="18" r="F2242">
        <f>CONCATENATE("LMsched:",(H2242*1000))</f>
        <v>LMsched:32000</v>
      </c>
      <c s="11" r="G2242">
        <v>32</v>
      </c>
      <c s="6" r="H2242">
        <v>32</v>
      </c>
      <c s="25" r="I2242">
        <v>0</v>
      </c>
      <c s="18" r="J2242"/>
      <c s="18" r="K2242"/>
      <c s="18" r="L2242"/>
      <c s="18" r="M2242"/>
      <c s="25" r="N2242"/>
      <c s="24" r="O2242"/>
      <c s="6" r="P2242">
        <v>32</v>
      </c>
      <c s="10" r="Q2242">
        <v>0</v>
      </c>
      <c s="28" r="R2242">
        <v>0</v>
      </c>
      <c s="28" r="S2242">
        <v>4788.43</v>
      </c>
      <c s="10" r="T2242"/>
      <c s="20" r="U2242">
        <f>X2242*32</f>
        <v>5266.88</v>
      </c>
      <c s="29" r="V2242">
        <f>IF((U2242=0),0,(S2242/U2242))</f>
        <v>0.909158742936995</v>
      </c>
      <c s="28" r="X2242">
        <f>(AA2242+AB2242)*AC2242</f>
        <v>164.59</v>
      </c>
      <c s="10" r="Y2242"/>
      <c s="22" r="AA2242">
        <v>159.95</v>
      </c>
      <c s="22" r="AB2242">
        <v>4.64</v>
      </c>
      <c s="22" r="AC2242">
        <v>1</v>
      </c>
      <c s="22" r="AD2242">
        <v>0.91</v>
      </c>
    </row>
    <row customHeight="1" r="2243" ht="12.0">
      <c s="13" r="A2243">
        <v>41368.375</v>
      </c>
      <c s="16" r="B2243">
        <v>41368.375</v>
      </c>
      <c s="13" r="C2243">
        <f>A2243+TIME(5,0,0)</f>
        <v>41368.5833333333</v>
      </c>
      <c s="17" r="D2243">
        <f>DATE(YEAR(C2243),MONTH(C2243),DAY(C2243))</f>
        <v>41368</v>
      </c>
      <c s="18" r="E2243">
        <f>HOUR(C2243)</f>
        <v>14</v>
      </c>
      <c t="str" s="18" r="F2243">
        <f>CONCATENATE("LMsched:",(H2243*1000))</f>
        <v>LMsched:32000</v>
      </c>
      <c s="11" r="G2243">
        <v>32</v>
      </c>
      <c s="6" r="H2243">
        <v>32</v>
      </c>
      <c s="25" r="I2243">
        <v>0</v>
      </c>
      <c s="18" r="J2243"/>
      <c s="18" r="K2243"/>
      <c s="18" r="L2243"/>
      <c s="18" r="M2243"/>
      <c s="25" r="N2243"/>
      <c s="24" r="O2243"/>
      <c s="6" r="P2243">
        <v>32</v>
      </c>
      <c s="10" r="Q2243">
        <v>0</v>
      </c>
      <c s="28" r="R2243">
        <v>0</v>
      </c>
      <c s="28" r="S2243">
        <v>761.01</v>
      </c>
      <c s="10" r="T2243"/>
      <c s="20" r="U2243">
        <f>X2243*32</f>
        <v>779.84</v>
      </c>
      <c s="29" r="V2243">
        <f>IF((U2243=0),0,(S2243/U2243))</f>
        <v>0.97585402133771</v>
      </c>
      <c s="28" r="X2243">
        <f>(AA2243+AB2243)*AC2243</f>
        <v>24.37</v>
      </c>
      <c s="10" r="Y2243"/>
      <c s="22" r="AA2243">
        <v>22.31</v>
      </c>
      <c s="22" r="AB2243">
        <v>2.06</v>
      </c>
      <c s="22" r="AC2243">
        <v>1</v>
      </c>
      <c s="22" r="AD2243">
        <v>0.98</v>
      </c>
    </row>
    <row customHeight="1" r="2244" ht="12.0">
      <c s="13" r="A2244">
        <v>41368.4166666667</v>
      </c>
      <c s="16" r="B2244">
        <v>41368.4166666667</v>
      </c>
      <c s="13" r="C2244">
        <f>A2244+TIME(5,0,0)</f>
        <v>41368.625</v>
      </c>
      <c s="17" r="D2244">
        <f>DATE(YEAR(C2244),MONTH(C2244),DAY(C2244))</f>
        <v>41368</v>
      </c>
      <c s="18" r="E2244">
        <f>HOUR(C2244)</f>
        <v>15</v>
      </c>
      <c t="str" s="18" r="F2244">
        <f>CONCATENATE("LMsched:",(H2244*1000))</f>
        <v>LMsched:32000</v>
      </c>
      <c s="11" r="G2244">
        <v>32</v>
      </c>
      <c s="6" r="H2244">
        <v>32</v>
      </c>
      <c s="25" r="I2244">
        <v>0</v>
      </c>
      <c s="18" r="J2244"/>
      <c s="18" r="K2244"/>
      <c s="18" r="L2244"/>
      <c s="18" r="M2244"/>
      <c s="25" r="N2244"/>
      <c s="24" r="O2244"/>
      <c s="6" r="P2244">
        <v>32</v>
      </c>
      <c s="10" r="Q2244">
        <v>-2</v>
      </c>
      <c s="28" r="R2244">
        <v>-83.06</v>
      </c>
      <c s="28" r="S2244">
        <v>691.54</v>
      </c>
      <c s="10" r="T2244"/>
      <c s="20" r="U2244">
        <f>X2244*32</f>
        <v>713.92</v>
      </c>
      <c s="29" r="V2244">
        <f>IF((U2244=0),0,(S2244/U2244))</f>
        <v>0.968651949798297</v>
      </c>
      <c s="28" r="X2244">
        <f>(AA2244+AB2244)*AC2244</f>
        <v>22.31</v>
      </c>
      <c s="10" r="Y2244"/>
      <c s="22" r="AA2244">
        <v>18.53</v>
      </c>
      <c s="22" r="AB2244">
        <v>3.78</v>
      </c>
      <c s="22" r="AC2244">
        <v>1</v>
      </c>
      <c s="22" r="AD2244">
        <v>0.97</v>
      </c>
    </row>
    <row customHeight="1" r="2245" ht="12.0">
      <c s="13" r="A2245">
        <v>41368.4583333333</v>
      </c>
      <c s="16" r="B2245">
        <v>41368.4583333333</v>
      </c>
      <c s="13" r="C2245">
        <f>A2245+TIME(5,0,0)</f>
        <v>41368.6666666667</v>
      </c>
      <c s="17" r="D2245">
        <f>DATE(YEAR(C2245),MONTH(C2245),DAY(C2245))</f>
        <v>41368</v>
      </c>
      <c s="18" r="E2245">
        <f>HOUR(C2245)</f>
        <v>16</v>
      </c>
      <c t="str" s="18" r="F2245">
        <f>CONCATENATE("LMsched:",(H2245*1000))</f>
        <v>LMsched:32000</v>
      </c>
      <c s="11" r="G2245">
        <v>32</v>
      </c>
      <c s="6" r="H2245">
        <v>32</v>
      </c>
      <c s="25" r="I2245">
        <v>0</v>
      </c>
      <c s="18" r="J2245"/>
      <c s="18" r="K2245"/>
      <c s="18" r="L2245"/>
      <c s="18" r="M2245"/>
      <c s="25" r="N2245"/>
      <c s="24" r="O2245"/>
      <c s="6" r="P2245">
        <v>32</v>
      </c>
      <c s="10" r="Q2245">
        <v>-1</v>
      </c>
      <c s="28" r="R2245">
        <v>-56.83</v>
      </c>
      <c s="28" r="S2245">
        <v>1602.03</v>
      </c>
      <c s="10" r="T2245"/>
      <c s="20" r="U2245">
        <f>X2245*32</f>
        <v>1689.92</v>
      </c>
      <c s="29" r="V2245">
        <f>IF((U2245=0),0,(S2245/U2245))</f>
        <v>0.947991620905132</v>
      </c>
      <c s="28" r="X2245">
        <f>(AA2245+AB2245)*AC2245</f>
        <v>52.81</v>
      </c>
      <c s="10" r="Y2245"/>
      <c s="22" r="AA2245">
        <v>49.3</v>
      </c>
      <c s="22" r="AB2245">
        <v>3.51</v>
      </c>
      <c s="22" r="AC2245">
        <v>1</v>
      </c>
      <c s="22" r="AD2245">
        <v>0.95</v>
      </c>
    </row>
    <row customHeight="1" r="2246" ht="12.0">
      <c s="13" r="A2246">
        <v>41368.5</v>
      </c>
      <c s="16" r="B2246">
        <v>41368.5</v>
      </c>
      <c s="13" r="C2246">
        <f>A2246+TIME(5,0,0)</f>
        <v>41368.7083333333</v>
      </c>
      <c s="17" r="D2246">
        <f>DATE(YEAR(C2246),MONTH(C2246),DAY(C2246))</f>
        <v>41368</v>
      </c>
      <c s="18" r="E2246">
        <f>HOUR(C2246)</f>
        <v>17</v>
      </c>
      <c t="str" s="18" r="F2246">
        <f>CONCATENATE("LMsched:",(H2246*1000))</f>
        <v>LMsched:32000</v>
      </c>
      <c s="11" r="G2246">
        <v>32</v>
      </c>
      <c s="6" r="H2246">
        <v>32</v>
      </c>
      <c s="25" r="I2246">
        <v>0</v>
      </c>
      <c s="18" r="J2246"/>
      <c s="18" r="K2246"/>
      <c s="18" r="L2246"/>
      <c s="18" r="M2246"/>
      <c s="25" r="N2246"/>
      <c s="24" r="O2246"/>
      <c s="6" r="P2246">
        <v>32</v>
      </c>
      <c s="10" r="Q2246">
        <v>-2</v>
      </c>
      <c s="28" r="R2246">
        <v>-79.96</v>
      </c>
      <c s="28" r="S2246">
        <v>1061.13</v>
      </c>
      <c s="10" r="T2246"/>
      <c s="20" r="U2246">
        <f>X2246*32</f>
        <v>1141.12</v>
      </c>
      <c s="29" r="V2246">
        <f>IF((U2246=0),0,(S2246/U2246))</f>
        <v>0.929902201346046</v>
      </c>
      <c s="28" r="X2246">
        <f>(AA2246+AB2246)*AC2246</f>
        <v>35.66</v>
      </c>
      <c s="10" r="Y2246"/>
      <c s="22" r="AA2246">
        <v>32.12</v>
      </c>
      <c s="22" r="AB2246">
        <v>3.54</v>
      </c>
      <c s="22" r="AC2246">
        <v>1</v>
      </c>
      <c s="22" r="AD2246">
        <v>0.93</v>
      </c>
    </row>
    <row customHeight="1" r="2247" ht="12.0">
      <c s="13" r="A2247">
        <v>41368.5416666667</v>
      </c>
      <c s="16" r="B2247">
        <v>41368.5416666667</v>
      </c>
      <c s="13" r="C2247">
        <f>A2247+TIME(5,0,0)</f>
        <v>41368.75</v>
      </c>
      <c s="17" r="D2247">
        <f>DATE(YEAR(C2247),MONTH(C2247),DAY(C2247))</f>
        <v>41368</v>
      </c>
      <c s="18" r="E2247">
        <f>HOUR(C2247)</f>
        <v>18</v>
      </c>
      <c t="str" s="18" r="F2247">
        <f>CONCATENATE("LMsched:",(H2247*1000))</f>
        <v>LMsched:32000</v>
      </c>
      <c s="11" r="G2247">
        <v>32</v>
      </c>
      <c s="6" r="H2247">
        <v>32</v>
      </c>
      <c s="25" r="I2247">
        <v>0</v>
      </c>
      <c s="18" r="J2247"/>
      <c s="18" r="K2247"/>
      <c s="18" r="L2247"/>
      <c s="18" r="M2247"/>
      <c s="25" r="N2247"/>
      <c s="24" r="O2247"/>
      <c s="6" r="P2247">
        <v>32</v>
      </c>
      <c s="10" r="Q2247">
        <v>0</v>
      </c>
      <c s="28" r="R2247">
        <v>0</v>
      </c>
      <c s="28" r="S2247">
        <v>1138.52</v>
      </c>
      <c s="10" r="T2247"/>
      <c s="20" r="U2247">
        <f>X2247*32</f>
        <v>1178.88</v>
      </c>
      <c s="29" r="V2247">
        <f>IF((U2247=0),0,(S2247/U2247))</f>
        <v>0.965764115092291</v>
      </c>
      <c s="28" r="X2247">
        <f>(AA2247+AB2247)*AC2247</f>
        <v>36.84</v>
      </c>
      <c s="10" r="Y2247"/>
      <c s="22" r="AA2247">
        <v>24.83</v>
      </c>
      <c s="22" r="AB2247">
        <v>12.01</v>
      </c>
      <c s="22" r="AC2247">
        <v>1</v>
      </c>
      <c s="22" r="AD2247">
        <v>0.97</v>
      </c>
    </row>
    <row customHeight="1" r="2248" ht="12.0">
      <c s="13" r="A2248">
        <v>41368.5833333333</v>
      </c>
      <c s="16" r="B2248">
        <v>41368.5833333333</v>
      </c>
      <c s="13" r="C2248">
        <f>A2248+TIME(5,0,0)</f>
        <v>41368.7916666667</v>
      </c>
      <c s="17" r="D2248">
        <f>DATE(YEAR(C2248),MONTH(C2248),DAY(C2248))</f>
        <v>41368</v>
      </c>
      <c s="18" r="E2248">
        <f>HOUR(C2248)</f>
        <v>19</v>
      </c>
      <c t="str" s="18" r="F2248">
        <f>CONCATENATE("LMsched:",(H2248*1000))</f>
        <v>LMsched:32000</v>
      </c>
      <c s="11" r="G2248">
        <v>32</v>
      </c>
      <c s="6" r="H2248">
        <v>32</v>
      </c>
      <c s="25" r="I2248">
        <v>0</v>
      </c>
      <c s="18" r="J2248"/>
      <c s="18" r="K2248"/>
      <c s="18" r="L2248"/>
      <c s="18" r="M2248"/>
      <c s="25" r="N2248"/>
      <c s="24" r="O2248"/>
      <c s="6" r="P2248">
        <v>32</v>
      </c>
      <c s="10" r="Q2248">
        <v>-1</v>
      </c>
      <c s="28" r="R2248">
        <v>-35.12</v>
      </c>
      <c s="28" r="S2248">
        <v>826.17</v>
      </c>
      <c s="10" r="T2248"/>
      <c s="20" r="U2248">
        <f>X2248*32</f>
        <v>858.56</v>
      </c>
      <c s="29" r="V2248">
        <f>IF((U2248=0),0,(S2248/U2248))</f>
        <v>0.962274040253448</v>
      </c>
      <c s="28" r="X2248">
        <f>(AA2248+AB2248)*AC2248</f>
        <v>26.83</v>
      </c>
      <c s="10" r="Y2248"/>
      <c s="22" r="AA2248">
        <v>23.98</v>
      </c>
      <c s="22" r="AB2248">
        <v>2.85</v>
      </c>
      <c s="22" r="AC2248">
        <v>1</v>
      </c>
      <c s="22" r="AD2248">
        <v>0.96</v>
      </c>
    </row>
    <row customHeight="1" r="2249" ht="12.0">
      <c s="13" r="A2249">
        <v>41368.625</v>
      </c>
      <c s="16" r="B2249">
        <v>41368.625</v>
      </c>
      <c s="13" r="C2249">
        <f>A2249+TIME(5,0,0)</f>
        <v>41368.8333333333</v>
      </c>
      <c s="17" r="D2249">
        <f>DATE(YEAR(C2249),MONTH(C2249),DAY(C2249))</f>
        <v>41368</v>
      </c>
      <c s="18" r="E2249">
        <f>HOUR(C2249)</f>
        <v>20</v>
      </c>
      <c t="str" s="18" r="F2249">
        <f>CONCATENATE("LMsched:",(H2249*1000))</f>
        <v>LMsched:32000</v>
      </c>
      <c s="11" r="G2249">
        <v>32</v>
      </c>
      <c s="6" r="H2249">
        <v>32</v>
      </c>
      <c s="25" r="I2249">
        <v>0</v>
      </c>
      <c s="18" r="J2249"/>
      <c s="18" r="K2249"/>
      <c s="18" r="L2249"/>
      <c s="18" r="M2249"/>
      <c s="25" r="N2249"/>
      <c s="24" r="O2249"/>
      <c s="6" r="P2249">
        <v>32</v>
      </c>
      <c s="10" r="Q2249">
        <v>-2</v>
      </c>
      <c s="28" r="R2249">
        <v>-73.38</v>
      </c>
      <c s="28" r="S2249">
        <v>1160.05</v>
      </c>
      <c s="10" r="T2249"/>
      <c s="20" r="U2249">
        <f>X2249*32</f>
        <v>1209.28</v>
      </c>
      <c s="29" r="V2249">
        <f>IF((U2249=0),0,(S2249/U2249))</f>
        <v>0.959289825350622</v>
      </c>
      <c s="28" r="X2249">
        <f>(AA2249+AB2249)*AC2249</f>
        <v>37.79</v>
      </c>
      <c s="10" r="Y2249"/>
      <c s="22" r="AA2249">
        <v>32.42</v>
      </c>
      <c s="22" r="AB2249">
        <v>5.37</v>
      </c>
      <c s="22" r="AC2249">
        <v>1</v>
      </c>
      <c s="22" r="AD2249">
        <v>0.96</v>
      </c>
    </row>
    <row customHeight="1" r="2250" ht="12.0">
      <c s="13" r="A2250">
        <v>41368.6666666667</v>
      </c>
      <c s="16" r="B2250">
        <v>41368.6666666667</v>
      </c>
      <c s="13" r="C2250">
        <f>A2250+TIME(5,0,0)</f>
        <v>41368.875</v>
      </c>
      <c s="17" r="D2250">
        <f>DATE(YEAR(C2250),MONTH(C2250),DAY(C2250))</f>
        <v>41368</v>
      </c>
      <c s="18" r="E2250">
        <f>HOUR(C2250)</f>
        <v>21</v>
      </c>
      <c t="str" s="18" r="F2250">
        <f>CONCATENATE("LMsched:",(H2250*1000))</f>
        <v>LMsched:32000</v>
      </c>
      <c s="11" r="G2250">
        <v>32</v>
      </c>
      <c s="6" r="H2250">
        <v>32</v>
      </c>
      <c s="25" r="I2250">
        <v>0</v>
      </c>
      <c s="18" r="J2250"/>
      <c s="18" r="K2250"/>
      <c s="18" r="L2250"/>
      <c s="18" r="M2250"/>
      <c s="25" r="N2250"/>
      <c s="24" r="O2250"/>
      <c s="6" r="P2250">
        <v>32</v>
      </c>
      <c s="10" r="Q2250">
        <v>-1</v>
      </c>
      <c s="28" r="R2250">
        <v>-32.73</v>
      </c>
      <c s="28" r="S2250">
        <v>1066.27</v>
      </c>
      <c s="10" r="T2250"/>
      <c s="20" r="U2250">
        <f>X2250*32</f>
        <v>1104</v>
      </c>
      <c s="29" r="V2250">
        <f>IF((U2250=0),0,(S2250/U2250))</f>
        <v>0.965824275362319</v>
      </c>
      <c s="28" r="X2250">
        <f>(AA2250+AB2250)*AC2250</f>
        <v>34.5</v>
      </c>
      <c s="10" r="Y2250"/>
      <c s="22" r="AA2250">
        <v>31.31</v>
      </c>
      <c s="22" r="AB2250">
        <v>3.19</v>
      </c>
      <c s="22" r="AC2250">
        <v>1</v>
      </c>
      <c s="22" r="AD2250">
        <v>0.97</v>
      </c>
    </row>
    <row customHeight="1" r="2251" ht="12.0">
      <c s="13" r="A2251">
        <v>41368.7083333333</v>
      </c>
      <c s="16" r="B2251">
        <v>41368.7083333333</v>
      </c>
      <c s="13" r="C2251">
        <f>A2251+TIME(5,0,0)</f>
        <v>41368.9166666667</v>
      </c>
      <c s="17" r="D2251">
        <f>DATE(YEAR(C2251),MONTH(C2251),DAY(C2251))</f>
        <v>41368</v>
      </c>
      <c s="18" r="E2251">
        <f>HOUR(C2251)</f>
        <v>22</v>
      </c>
      <c t="str" s="18" r="F2251">
        <f>CONCATENATE("LMsched:",(H2251*1000))</f>
        <v>LMsched:32000</v>
      </c>
      <c s="11" r="G2251">
        <v>32</v>
      </c>
      <c s="6" r="H2251">
        <v>32</v>
      </c>
      <c s="25" r="I2251">
        <v>0</v>
      </c>
      <c s="18" r="J2251"/>
      <c s="18" r="K2251"/>
      <c s="18" r="L2251"/>
      <c s="18" r="M2251"/>
      <c s="25" r="N2251"/>
      <c s="24" r="O2251"/>
      <c s="6" r="P2251">
        <v>32</v>
      </c>
      <c s="10" r="Q2251">
        <v>0</v>
      </c>
      <c s="28" r="R2251">
        <v>0</v>
      </c>
      <c s="28" r="S2251">
        <v>945.82</v>
      </c>
      <c s="10" r="T2251"/>
      <c s="20" r="U2251">
        <f>X2251*32</f>
        <v>992.96</v>
      </c>
      <c s="29" r="V2251">
        <f>IF((U2251=0),0,(S2251/U2251))</f>
        <v>0.952525781501772</v>
      </c>
      <c s="28" r="X2251">
        <f>(AA2251+AB2251)*AC2251</f>
        <v>31.03</v>
      </c>
      <c s="10" r="Y2251"/>
      <c s="22" r="AA2251">
        <v>28.01</v>
      </c>
      <c s="22" r="AB2251">
        <v>3.02</v>
      </c>
      <c s="22" r="AC2251">
        <v>1</v>
      </c>
      <c s="22" r="AD2251">
        <v>0.95</v>
      </c>
    </row>
    <row customHeight="1" r="2252" ht="12.0">
      <c s="13" r="A2252">
        <v>41368.75</v>
      </c>
      <c s="16" r="B2252">
        <v>41368.75</v>
      </c>
      <c s="13" r="C2252">
        <f>A2252+TIME(5,0,0)</f>
        <v>41368.9583333333</v>
      </c>
      <c s="17" r="D2252">
        <f>DATE(YEAR(C2252),MONTH(C2252),DAY(C2252))</f>
        <v>41368</v>
      </c>
      <c s="18" r="E2252">
        <f>HOUR(C2252)</f>
        <v>23</v>
      </c>
      <c t="str" s="18" r="F2252">
        <f>CONCATENATE("LMsched:",(H2252*1000))</f>
        <v>LMsched:32000</v>
      </c>
      <c s="11" r="G2252">
        <v>32</v>
      </c>
      <c s="6" r="H2252">
        <v>32</v>
      </c>
      <c s="25" r="I2252">
        <v>0</v>
      </c>
      <c s="18" r="J2252"/>
      <c s="18" r="K2252"/>
      <c s="18" r="L2252"/>
      <c s="18" r="M2252"/>
      <c s="25" r="N2252"/>
      <c s="24" r="O2252"/>
      <c s="6" r="P2252">
        <v>32</v>
      </c>
      <c s="10" r="Q2252">
        <v>-3</v>
      </c>
      <c s="28" r="R2252">
        <v>-107.67</v>
      </c>
      <c s="28" r="S2252">
        <v>885.79</v>
      </c>
      <c s="10" r="T2252"/>
      <c s="20" r="U2252">
        <f>X2252*32</f>
        <v>920.64</v>
      </c>
      <c s="29" r="V2252">
        <f>IF((U2252=0),0,(S2252/U2252))</f>
        <v>0.962145898505388</v>
      </c>
      <c s="28" r="X2252">
        <f>(AA2252+AB2252)*AC2252</f>
        <v>28.77</v>
      </c>
      <c s="10" r="Y2252"/>
      <c s="22" r="AA2252">
        <v>26.24</v>
      </c>
      <c s="22" r="AB2252">
        <v>2.53</v>
      </c>
      <c s="22" r="AC2252">
        <v>1</v>
      </c>
      <c s="22" r="AD2252">
        <v>0.96</v>
      </c>
    </row>
    <row customHeight="1" r="2253" ht="12.0">
      <c s="13" r="A2253">
        <v>41368.7916666667</v>
      </c>
      <c s="16" r="B2253">
        <v>41368.7916666667</v>
      </c>
      <c s="13" r="C2253">
        <f>A2253+TIME(5,0,0)</f>
        <v>41369</v>
      </c>
      <c s="17" r="D2253">
        <f>DATE(YEAR(C2253),MONTH(C2253),DAY(C2253))</f>
        <v>41369</v>
      </c>
      <c s="18" r="E2253">
        <f>HOUR(C2253)</f>
        <v>0</v>
      </c>
      <c t="str" s="18" r="F2253">
        <f>CONCATENATE("LMsched:",(H2253*1000))</f>
        <v>LMsched:32000</v>
      </c>
      <c s="11" r="G2253">
        <v>32</v>
      </c>
      <c s="6" r="H2253">
        <v>32</v>
      </c>
      <c s="25" r="I2253">
        <v>0</v>
      </c>
      <c s="18" r="J2253"/>
      <c s="18" r="K2253"/>
      <c s="18" r="L2253"/>
      <c s="18" r="M2253"/>
      <c s="25" r="N2253"/>
      <c s="24" r="O2253"/>
      <c s="6" r="P2253">
        <v>32</v>
      </c>
      <c s="10" r="Q2253">
        <v>-1</v>
      </c>
      <c s="28" r="R2253">
        <v>-47.94</v>
      </c>
      <c s="28" r="S2253">
        <v>2403.77</v>
      </c>
      <c s="10" r="T2253"/>
      <c s="20" r="U2253">
        <f>X2253*32</f>
        <v>2592.96</v>
      </c>
      <c s="29" r="V2253">
        <f>IF((U2253=0),0,(S2253/U2253))</f>
        <v>0.927037054177465</v>
      </c>
      <c s="28" r="X2253">
        <f>(AA2253+AB2253)*AC2253</f>
        <v>81.03</v>
      </c>
      <c s="10" r="Y2253"/>
      <c s="22" r="AA2253">
        <v>76.18</v>
      </c>
      <c s="22" r="AB2253">
        <v>4.85</v>
      </c>
      <c s="22" r="AC2253">
        <v>1</v>
      </c>
      <c s="22" r="AD2253">
        <v>0.93</v>
      </c>
    </row>
    <row customHeight="1" r="2254" ht="12.0">
      <c s="13" r="A2254">
        <v>41368.8333333333</v>
      </c>
      <c s="16" r="B2254">
        <v>41368.8333333333</v>
      </c>
      <c s="13" r="C2254">
        <f>A2254+TIME(5,0,0)</f>
        <v>41369.0416666667</v>
      </c>
      <c s="17" r="D2254">
        <f>DATE(YEAR(C2254),MONTH(C2254),DAY(C2254))</f>
        <v>41369</v>
      </c>
      <c s="18" r="E2254">
        <f>HOUR(C2254)</f>
        <v>1</v>
      </c>
      <c t="str" s="18" r="F2254">
        <f>CONCATENATE("LMsched:",(H2254*1000))</f>
        <v>LMsched:32000</v>
      </c>
      <c s="11" r="G2254">
        <v>32</v>
      </c>
      <c s="6" r="H2254">
        <v>32</v>
      </c>
      <c s="25" r="I2254">
        <v>0</v>
      </c>
      <c s="18" r="J2254"/>
      <c s="18" r="K2254"/>
      <c s="18" r="L2254"/>
      <c s="18" r="M2254"/>
      <c s="25" r="N2254"/>
      <c s="24" r="O2254"/>
      <c s="6" r="P2254">
        <v>32</v>
      </c>
      <c s="10" r="Q2254">
        <v>0</v>
      </c>
      <c s="28" r="R2254">
        <v>0</v>
      </c>
      <c s="28" r="S2254">
        <v>2222.9</v>
      </c>
      <c s="10" r="T2254"/>
      <c s="20" r="U2254">
        <f>X2254*32</f>
        <v>2330.24</v>
      </c>
      <c s="29" r="V2254">
        <f>IF((U2254=0),0,(S2254/U2254))</f>
        <v>0.953936075254051</v>
      </c>
      <c s="28" r="X2254">
        <f>(AA2254+AB2254)*AC2254</f>
        <v>72.82</v>
      </c>
      <c s="10" r="Y2254"/>
      <c s="22" r="AA2254">
        <v>68.68</v>
      </c>
      <c s="22" r="AB2254">
        <v>4.14</v>
      </c>
      <c s="22" r="AC2254">
        <v>1</v>
      </c>
      <c s="22" r="AD2254">
        <v>0.95</v>
      </c>
    </row>
    <row customHeight="1" r="2255" ht="12.0">
      <c s="13" r="A2255">
        <v>41368.875</v>
      </c>
      <c s="16" r="B2255">
        <v>41368.875</v>
      </c>
      <c s="13" r="C2255">
        <f>A2255+TIME(5,0,0)</f>
        <v>41369.0833333333</v>
      </c>
      <c s="17" r="D2255">
        <f>DATE(YEAR(C2255),MONTH(C2255),DAY(C2255))</f>
        <v>41369</v>
      </c>
      <c s="18" r="E2255">
        <f>HOUR(C2255)</f>
        <v>2</v>
      </c>
      <c t="str" s="18" r="F2255">
        <f>CONCATENATE("LMsched:",(H2255*1000))</f>
        <v>LMsched:32000</v>
      </c>
      <c s="11" r="G2255">
        <v>32</v>
      </c>
      <c s="6" r="H2255">
        <v>32</v>
      </c>
      <c s="25" r="I2255">
        <v>0</v>
      </c>
      <c s="18" r="J2255"/>
      <c s="18" r="K2255"/>
      <c s="18" r="L2255"/>
      <c s="18" r="M2255"/>
      <c s="25" r="N2255"/>
      <c s="24" r="O2255"/>
      <c s="6" r="P2255">
        <v>32</v>
      </c>
      <c s="10" r="Q2255">
        <v>-2</v>
      </c>
      <c s="28" r="R2255">
        <v>-112.82</v>
      </c>
      <c s="28" r="S2255">
        <v>1264.51</v>
      </c>
      <c s="10" r="T2255"/>
      <c s="20" r="U2255">
        <f>X2255*32</f>
        <v>1319.04</v>
      </c>
      <c s="29" r="V2255">
        <f>IF((U2255=0),0,(S2255/U2255))</f>
        <v>0.958659327996118</v>
      </c>
      <c s="28" r="X2255">
        <f>(AA2255+AB2255)*AC2255</f>
        <v>41.22</v>
      </c>
      <c s="10" r="Y2255"/>
      <c s="22" r="AA2255">
        <v>38.17</v>
      </c>
      <c s="22" r="AB2255">
        <v>3.05</v>
      </c>
      <c s="22" r="AC2255">
        <v>1</v>
      </c>
      <c s="22" r="AD2255">
        <v>0.96</v>
      </c>
    </row>
    <row customHeight="1" r="2256" ht="12.0">
      <c s="13" r="A2256">
        <v>41368.9166666667</v>
      </c>
      <c s="16" r="B2256">
        <v>41368.9166666667</v>
      </c>
      <c s="13" r="C2256">
        <f>A2256+TIME(5,0,0)</f>
        <v>41369.125</v>
      </c>
      <c s="17" r="D2256">
        <f>DATE(YEAR(C2256),MONTH(C2256),DAY(C2256))</f>
        <v>41369</v>
      </c>
      <c s="18" r="E2256">
        <f>HOUR(C2256)</f>
        <v>3</v>
      </c>
      <c t="str" s="18" r="F2256">
        <f>CONCATENATE("LMsched:",(H2256*1000))</f>
        <v>LMsched:32000</v>
      </c>
      <c s="11" r="G2256">
        <v>32</v>
      </c>
      <c s="6" r="H2256">
        <v>32</v>
      </c>
      <c s="25" r="I2256">
        <v>0</v>
      </c>
      <c s="18" r="J2256"/>
      <c s="18" r="K2256"/>
      <c s="18" r="L2256"/>
      <c s="18" r="M2256"/>
      <c s="25" r="N2256"/>
      <c s="24" r="O2256"/>
      <c s="6" r="P2256">
        <v>32</v>
      </c>
      <c s="10" r="Q2256">
        <v>-1</v>
      </c>
      <c s="28" r="R2256">
        <v>-50.35</v>
      </c>
      <c s="28" r="S2256">
        <v>1760.36</v>
      </c>
      <c s="10" r="T2256"/>
      <c s="20" r="U2256">
        <f>X2256*32</f>
        <v>1915.2</v>
      </c>
      <c s="29" r="V2256">
        <f>IF((U2256=0),0,(S2256/U2256))</f>
        <v>0.919152046783626</v>
      </c>
      <c s="28" r="X2256">
        <f>(AA2256+AB2256)*AC2256</f>
        <v>59.85</v>
      </c>
      <c s="10" r="Y2256"/>
      <c s="22" r="AA2256">
        <v>50.89</v>
      </c>
      <c s="22" r="AB2256">
        <v>8.96</v>
      </c>
      <c s="22" r="AC2256">
        <v>1</v>
      </c>
      <c s="22" r="AD2256">
        <v>0.92</v>
      </c>
    </row>
    <row customHeight="1" r="2257" ht="12.0">
      <c s="13" r="A2257">
        <v>41368.9583333333</v>
      </c>
      <c s="16" r="B2257">
        <v>41368.9583333333</v>
      </c>
      <c s="13" r="C2257">
        <f>A2257+TIME(5,0,0)</f>
        <v>41369.1666666667</v>
      </c>
      <c s="17" r="D2257">
        <f>DATE(YEAR(C2257),MONTH(C2257),DAY(C2257))</f>
        <v>41369</v>
      </c>
      <c s="18" r="E2257">
        <f>HOUR(C2257)</f>
        <v>4</v>
      </c>
      <c t="str" s="18" r="F2257">
        <f>CONCATENATE("LMsched:",(H2257*1000))</f>
        <v>LMsched:32000</v>
      </c>
      <c s="11" r="G2257">
        <v>32</v>
      </c>
      <c s="6" r="H2257">
        <v>32</v>
      </c>
      <c s="25" r="I2257">
        <v>0</v>
      </c>
      <c s="18" r="J2257"/>
      <c s="18" r="K2257"/>
      <c s="18" r="L2257"/>
      <c s="18" r="M2257"/>
      <c s="25" r="N2257"/>
      <c s="24" r="O2257"/>
      <c s="6" r="P2257">
        <v>32</v>
      </c>
      <c s="10" r="Q2257">
        <v>-1</v>
      </c>
      <c s="28" r="R2257">
        <v>-29.85</v>
      </c>
      <c s="28" r="S2257">
        <v>558.05</v>
      </c>
      <c s="10" r="T2257"/>
      <c s="20" r="U2257">
        <f>X2257*32</f>
        <v>592.96</v>
      </c>
      <c s="29" r="V2257">
        <f>IF((U2257=0),0,(S2257/U2257))</f>
        <v>0.941125876956287</v>
      </c>
      <c s="28" r="X2257">
        <f>(AA2257+AB2257)*AC2257</f>
        <v>18.53</v>
      </c>
      <c s="10" r="Y2257"/>
      <c s="22" r="AA2257">
        <v>17.26</v>
      </c>
      <c s="22" r="AB2257">
        <v>1.27</v>
      </c>
      <c s="22" r="AC2257">
        <v>1</v>
      </c>
      <c s="22" r="AD2257">
        <v>0.94</v>
      </c>
    </row>
    <row customHeight="1" r="2258" ht="12.0">
      <c s="13" r="A2258">
        <v>41369</v>
      </c>
      <c s="16" r="B2258">
        <v>41369</v>
      </c>
      <c s="13" r="C2258">
        <f>A2258+TIME(5,0,0)</f>
        <v>41369.2083333333</v>
      </c>
      <c s="17" r="D2258">
        <f>DATE(YEAR(C2258),MONTH(C2258),DAY(C2258))</f>
        <v>41369</v>
      </c>
      <c s="18" r="E2258">
        <f>HOUR(C2258)</f>
        <v>5</v>
      </c>
      <c t="str" s="18" r="F2258">
        <f>CONCATENATE("LMsched:",(H2258*1000))</f>
        <v>LMsched:32000</v>
      </c>
      <c s="11" r="G2258">
        <v>32</v>
      </c>
      <c s="6" r="H2258">
        <v>32</v>
      </c>
      <c s="25" r="I2258">
        <v>0</v>
      </c>
      <c s="18" r="J2258"/>
      <c s="18" r="K2258"/>
      <c s="18" r="L2258"/>
      <c s="18" r="M2258"/>
      <c s="25" r="N2258"/>
      <c s="24" r="O2258"/>
      <c s="6" r="P2258">
        <v>32</v>
      </c>
      <c s="10" r="Q2258">
        <v>-1</v>
      </c>
      <c s="28" r="R2258">
        <v>-29.67</v>
      </c>
      <c s="28" r="S2258">
        <v>272.12</v>
      </c>
      <c s="10" r="T2258"/>
      <c s="20" r="U2258">
        <f>X2258*32</f>
        <v>284.16</v>
      </c>
      <c s="29" r="V2258">
        <f>IF((U2258=0),0,(S2258/U2258))</f>
        <v>0.957629504504504</v>
      </c>
      <c s="28" r="X2258">
        <f>(AA2258+AB2258)*AC2258</f>
        <v>8.88</v>
      </c>
      <c s="10" r="Y2258"/>
      <c s="22" r="AA2258">
        <v>5.66</v>
      </c>
      <c s="22" r="AB2258">
        <v>3.22</v>
      </c>
      <c s="22" r="AC2258">
        <v>1</v>
      </c>
      <c s="22" r="AD2258">
        <v>0.96</v>
      </c>
    </row>
    <row customHeight="1" r="2259" ht="12.0">
      <c s="13" r="A2259">
        <v>41369.0416666667</v>
      </c>
      <c s="16" r="B2259">
        <v>41369.0416666667</v>
      </c>
      <c s="13" r="C2259">
        <f>A2259+TIME(5,0,0)</f>
        <v>41369.25</v>
      </c>
      <c s="17" r="D2259">
        <f>DATE(YEAR(C2259),MONTH(C2259),DAY(C2259))</f>
        <v>41369</v>
      </c>
      <c s="18" r="E2259">
        <f>HOUR(C2259)</f>
        <v>6</v>
      </c>
      <c t="str" s="18" r="F2259">
        <f>CONCATENATE("LMsched:",(H2259*1000))</f>
        <v>LMsched:32000</v>
      </c>
      <c s="11" r="G2259">
        <v>32</v>
      </c>
      <c s="6" r="H2259">
        <v>32</v>
      </c>
      <c s="25" r="I2259">
        <v>0</v>
      </c>
      <c s="18" r="J2259"/>
      <c s="18" r="K2259"/>
      <c s="18" r="L2259"/>
      <c s="18" r="M2259"/>
      <c s="25" r="N2259"/>
      <c s="24" r="O2259"/>
      <c s="6" r="P2259">
        <v>32</v>
      </c>
      <c s="10" r="Q2259">
        <v>-1</v>
      </c>
      <c s="28" r="R2259">
        <v>-30.9</v>
      </c>
      <c s="28" r="S2259">
        <v>219.77</v>
      </c>
      <c s="10" r="T2259"/>
      <c s="20" r="U2259">
        <f>X2259*32</f>
        <v>225.92</v>
      </c>
      <c s="29" r="V2259">
        <f>IF((U2259=0),0,(S2259/U2259))</f>
        <v>0.972777974504249</v>
      </c>
      <c s="28" r="X2259">
        <f>(AA2259+AB2259)*AC2259</f>
        <v>7.06</v>
      </c>
      <c s="10" r="Y2259"/>
      <c s="22" r="AA2259">
        <v>6.99</v>
      </c>
      <c s="22" r="AB2259">
        <v>0.07</v>
      </c>
      <c s="22" r="AC2259">
        <v>1</v>
      </c>
      <c s="22" r="AD2259">
        <v>0.97</v>
      </c>
    </row>
    <row customHeight="1" r="2260" ht="12.0">
      <c s="13" r="A2260">
        <v>41369.0833333333</v>
      </c>
      <c s="16" r="B2260">
        <v>41369.0833333333</v>
      </c>
      <c s="13" r="C2260">
        <f>A2260+TIME(5,0,0)</f>
        <v>41369.2916666667</v>
      </c>
      <c s="17" r="D2260">
        <f>DATE(YEAR(C2260),MONTH(C2260),DAY(C2260))</f>
        <v>41369</v>
      </c>
      <c s="18" r="E2260">
        <f>HOUR(C2260)</f>
        <v>7</v>
      </c>
      <c t="str" s="18" r="F2260">
        <f>CONCATENATE("LMsched:",(H2260*1000))</f>
        <v>LMsched:32000</v>
      </c>
      <c s="11" r="G2260">
        <v>32</v>
      </c>
      <c s="6" r="H2260">
        <v>32</v>
      </c>
      <c s="25" r="I2260">
        <v>0</v>
      </c>
      <c s="18" r="J2260"/>
      <c s="18" r="K2260"/>
      <c s="18" r="L2260"/>
      <c s="18" r="M2260"/>
      <c s="25" r="N2260"/>
      <c s="24" r="O2260"/>
      <c s="6" r="P2260">
        <v>32</v>
      </c>
      <c s="10" r="Q2260">
        <v>-2</v>
      </c>
      <c s="28" r="R2260">
        <v>-60.22</v>
      </c>
      <c s="28" r="S2260">
        <v>127.49</v>
      </c>
      <c s="10" r="T2260"/>
      <c s="20" r="U2260">
        <f>X2260*32</f>
        <v>135.36</v>
      </c>
      <c s="29" r="V2260">
        <f>IF((U2260=0),0,(S2260/U2260))</f>
        <v>0.941858747044917</v>
      </c>
      <c s="28" r="X2260">
        <f>(AA2260+AB2260)*AC2260</f>
        <v>4.23</v>
      </c>
      <c s="10" r="Y2260"/>
      <c s="22" r="AA2260">
        <v>4.23</v>
      </c>
      <c s="22" r="AB2260">
        <v>0</v>
      </c>
      <c s="22" r="AC2260">
        <v>1</v>
      </c>
      <c s="22" r="AD2260">
        <v>0.94</v>
      </c>
    </row>
    <row customHeight="1" r="2261" ht="12.0">
      <c s="13" r="A2261">
        <v>41369.125</v>
      </c>
      <c s="16" r="B2261">
        <v>41369.125</v>
      </c>
      <c s="13" r="C2261">
        <f>A2261+TIME(5,0,0)</f>
        <v>41369.3333333333</v>
      </c>
      <c s="17" r="D2261">
        <f>DATE(YEAR(C2261),MONTH(C2261),DAY(C2261))</f>
        <v>41369</v>
      </c>
      <c s="18" r="E2261">
        <f>HOUR(C2261)</f>
        <v>8</v>
      </c>
      <c t="str" s="18" r="F2261">
        <f>CONCATENATE("LMsched:",(H2261*1000))</f>
        <v>LMsched:32000</v>
      </c>
      <c s="11" r="G2261">
        <v>32</v>
      </c>
      <c s="6" r="H2261">
        <v>32</v>
      </c>
      <c s="25" r="I2261">
        <v>0</v>
      </c>
      <c s="18" r="J2261"/>
      <c s="18" r="K2261"/>
      <c s="18" r="L2261"/>
      <c s="18" r="M2261"/>
      <c s="25" r="N2261"/>
      <c s="24" r="O2261"/>
      <c s="6" r="P2261">
        <v>32</v>
      </c>
      <c s="10" r="Q2261">
        <v>0</v>
      </c>
      <c s="28" r="R2261">
        <v>0</v>
      </c>
      <c s="28" r="S2261">
        <v>124.58</v>
      </c>
      <c s="10" r="T2261"/>
      <c s="20" r="U2261">
        <f>X2261*32</f>
        <v>128.64</v>
      </c>
      <c s="29" r="V2261">
        <f>IF((U2261=0),0,(S2261/U2261))</f>
        <v>0.968439054726368</v>
      </c>
      <c s="28" r="X2261">
        <f>(AA2261+AB2261)*AC2261</f>
        <v>4.02</v>
      </c>
      <c s="10" r="Y2261"/>
      <c s="22" r="AA2261">
        <v>4.02</v>
      </c>
      <c s="22" r="AB2261">
        <v>0</v>
      </c>
      <c s="22" r="AC2261">
        <v>1</v>
      </c>
      <c s="22" r="AD2261">
        <v>0.97</v>
      </c>
    </row>
    <row customHeight="1" r="2262" ht="12.0">
      <c s="13" r="A2262">
        <v>41369.1666666667</v>
      </c>
      <c s="16" r="B2262">
        <v>41369.1666666667</v>
      </c>
      <c s="13" r="C2262">
        <f>A2262+TIME(5,0,0)</f>
        <v>41369.375</v>
      </c>
      <c s="17" r="D2262">
        <f>DATE(YEAR(C2262),MONTH(C2262),DAY(C2262))</f>
        <v>41369</v>
      </c>
      <c s="18" r="E2262">
        <f>HOUR(C2262)</f>
        <v>9</v>
      </c>
      <c t="str" s="18" r="F2262">
        <f>CONCATENATE("LMsched:",(H2262*1000))</f>
        <v>LMsched:32000</v>
      </c>
      <c s="11" r="G2262">
        <v>32</v>
      </c>
      <c s="6" r="H2262">
        <v>32</v>
      </c>
      <c s="25" r="I2262">
        <v>0</v>
      </c>
      <c s="18" r="J2262"/>
      <c s="18" r="K2262"/>
      <c s="18" r="L2262"/>
      <c s="18" r="M2262"/>
      <c s="25" r="N2262"/>
      <c s="24" r="O2262"/>
      <c s="6" r="P2262">
        <v>32</v>
      </c>
      <c s="10" r="Q2262">
        <v>-1</v>
      </c>
      <c s="28" r="R2262">
        <v>-28.41</v>
      </c>
      <c s="28" r="S2262">
        <v>116.28</v>
      </c>
      <c s="10" r="T2262"/>
      <c s="20" r="U2262">
        <f>X2262*32</f>
        <v>120</v>
      </c>
      <c s="29" r="V2262">
        <f>IF((U2262=0),0,(S2262/U2262))</f>
        <v>0.969</v>
      </c>
      <c s="28" r="X2262">
        <f>(AA2262+AB2262)*AC2262</f>
        <v>3.75</v>
      </c>
      <c s="10" r="Y2262"/>
      <c s="22" r="AA2262">
        <v>3.75</v>
      </c>
      <c s="22" r="AB2262">
        <v>0</v>
      </c>
      <c s="22" r="AC2262">
        <v>1</v>
      </c>
      <c s="22" r="AD2262">
        <v>0.97</v>
      </c>
    </row>
    <row customHeight="1" r="2263" ht="12.0">
      <c s="13" r="A2263">
        <v>41369.2083333333</v>
      </c>
      <c s="16" r="B2263">
        <v>41369.2083333333</v>
      </c>
      <c s="13" r="C2263">
        <f>A2263+TIME(5,0,0)</f>
        <v>41369.4166666667</v>
      </c>
      <c s="17" r="D2263">
        <f>DATE(YEAR(C2263),MONTH(C2263),DAY(C2263))</f>
        <v>41369</v>
      </c>
      <c s="18" r="E2263">
        <f>HOUR(C2263)</f>
        <v>10</v>
      </c>
      <c t="str" s="18" r="F2263">
        <f>CONCATENATE("LMsched:",(H2263*1000))</f>
        <v>LMsched:32000</v>
      </c>
      <c s="11" r="G2263">
        <v>32</v>
      </c>
      <c s="6" r="H2263">
        <v>32</v>
      </c>
      <c s="25" r="I2263">
        <v>0</v>
      </c>
      <c s="18" r="J2263"/>
      <c s="18" r="K2263"/>
      <c s="18" r="L2263"/>
      <c s="18" r="M2263"/>
      <c s="25" r="N2263"/>
      <c s="24" r="O2263"/>
      <c s="6" r="P2263">
        <v>32</v>
      </c>
      <c s="10" r="Q2263">
        <v>-1</v>
      </c>
      <c s="28" r="R2263">
        <v>-30.5</v>
      </c>
      <c s="28" r="S2263">
        <v>193.93</v>
      </c>
      <c s="10" r="T2263"/>
      <c s="20" r="U2263">
        <f>X2263*32</f>
        <v>202.56</v>
      </c>
      <c s="29" r="V2263">
        <f>IF((U2263=0),0,(S2263/U2263))</f>
        <v>0.957395339652449</v>
      </c>
      <c s="28" r="X2263">
        <f>(AA2263+AB2263)*AC2263</f>
        <v>6.33</v>
      </c>
      <c s="10" r="Y2263"/>
      <c s="22" r="AA2263">
        <v>6.33</v>
      </c>
      <c s="22" r="AB2263">
        <v>0</v>
      </c>
      <c s="22" r="AC2263">
        <v>1</v>
      </c>
      <c s="22" r="AD2263">
        <v>0.96</v>
      </c>
    </row>
    <row customHeight="1" r="2264" ht="12.0">
      <c s="13" r="A2264">
        <v>41369.25</v>
      </c>
      <c s="16" r="B2264">
        <v>41369.25</v>
      </c>
      <c s="13" r="C2264">
        <f>A2264+TIME(5,0,0)</f>
        <v>41369.4583333333</v>
      </c>
      <c s="17" r="D2264">
        <f>DATE(YEAR(C2264),MONTH(C2264),DAY(C2264))</f>
        <v>41369</v>
      </c>
      <c s="18" r="E2264">
        <f>HOUR(C2264)</f>
        <v>11</v>
      </c>
      <c t="str" s="18" r="F2264">
        <f>CONCATENATE("LMsched:",(H2264*1000))</f>
        <v>LMsched:32000</v>
      </c>
      <c s="11" r="G2264">
        <v>32</v>
      </c>
      <c s="6" r="H2264">
        <v>32</v>
      </c>
      <c s="25" r="I2264">
        <v>0</v>
      </c>
      <c s="18" r="J2264"/>
      <c s="18" r="K2264"/>
      <c s="18" r="L2264"/>
      <c s="18" r="M2264"/>
      <c s="25" r="N2264"/>
      <c s="24" r="O2264"/>
      <c s="6" r="P2264">
        <v>32</v>
      </c>
      <c s="10" r="Q2264">
        <v>-3</v>
      </c>
      <c s="28" r="R2264">
        <v>-89.76</v>
      </c>
      <c s="28" r="S2264">
        <v>275.5</v>
      </c>
      <c s="10" r="T2264"/>
      <c s="20" r="U2264">
        <f>X2264*32</f>
        <v>293.44</v>
      </c>
      <c s="29" r="V2264">
        <f>IF((U2264=0),0,(S2264/U2264))</f>
        <v>0.938863140676118</v>
      </c>
      <c s="28" r="X2264">
        <f>(AA2264+AB2264)*AC2264</f>
        <v>9.17</v>
      </c>
      <c s="10" r="Y2264"/>
      <c s="22" r="AA2264">
        <v>5.6</v>
      </c>
      <c s="22" r="AB2264">
        <v>3.57</v>
      </c>
      <c s="22" r="AC2264">
        <v>1</v>
      </c>
      <c s="22" r="AD2264">
        <v>0.94</v>
      </c>
    </row>
    <row customHeight="1" r="2265" ht="12.0">
      <c s="13" r="A2265">
        <v>41369.2916666667</v>
      </c>
      <c s="16" r="B2265">
        <v>41369.2916666667</v>
      </c>
      <c s="13" r="C2265">
        <f>A2265+TIME(5,0,0)</f>
        <v>41369.5</v>
      </c>
      <c s="17" r="D2265">
        <f>DATE(YEAR(C2265),MONTH(C2265),DAY(C2265))</f>
        <v>41369</v>
      </c>
      <c s="18" r="E2265">
        <f>HOUR(C2265)</f>
        <v>12</v>
      </c>
      <c t="str" s="18" r="F2265">
        <f>CONCATENATE("LMsched:",(H2265*1000))</f>
        <v>LMsched:32000</v>
      </c>
      <c s="11" r="G2265">
        <v>32</v>
      </c>
      <c s="6" r="H2265">
        <v>32</v>
      </c>
      <c s="25" r="I2265">
        <v>0</v>
      </c>
      <c s="18" r="J2265"/>
      <c s="18" r="K2265"/>
      <c s="18" r="L2265"/>
      <c s="18" r="M2265"/>
      <c s="25" r="N2265"/>
      <c s="24" r="O2265"/>
      <c s="6" r="P2265">
        <v>32</v>
      </c>
      <c s="10" r="Q2265">
        <v>0</v>
      </c>
      <c s="28" r="R2265">
        <v>0</v>
      </c>
      <c s="28" r="S2265">
        <v>1082.26</v>
      </c>
      <c s="10" r="T2265"/>
      <c s="20" r="U2265">
        <f>X2265*32</f>
        <v>1128.64</v>
      </c>
      <c s="29" r="V2265">
        <f>IF((U2265=0),0,(S2265/U2265))</f>
        <v>0.958906294301106</v>
      </c>
      <c s="28" r="X2265">
        <f>(AA2265+AB2265)*AC2265</f>
        <v>35.27</v>
      </c>
      <c s="10" r="Y2265"/>
      <c s="22" r="AA2265">
        <v>32.31</v>
      </c>
      <c s="22" r="AB2265">
        <v>2.96</v>
      </c>
      <c s="22" r="AC2265">
        <v>1</v>
      </c>
      <c s="22" r="AD2265">
        <v>0.96</v>
      </c>
    </row>
    <row customHeight="1" r="2266" ht="12.0">
      <c s="13" r="A2266">
        <v>41369.3333333333</v>
      </c>
      <c s="16" r="B2266">
        <v>41369.3333333333</v>
      </c>
      <c s="13" r="C2266">
        <f>A2266+TIME(5,0,0)</f>
        <v>41369.5416666667</v>
      </c>
      <c s="17" r="D2266">
        <f>DATE(YEAR(C2266),MONTH(C2266),DAY(C2266))</f>
        <v>41369</v>
      </c>
      <c s="18" r="E2266">
        <f>HOUR(C2266)</f>
        <v>13</v>
      </c>
      <c t="str" s="18" r="F2266">
        <f>CONCATENATE("LMsched:",(H2266*1000))</f>
        <v>LMsched:32000</v>
      </c>
      <c s="11" r="G2266">
        <v>32</v>
      </c>
      <c s="6" r="H2266">
        <v>32</v>
      </c>
      <c s="25" r="I2266">
        <v>0</v>
      </c>
      <c s="18" r="J2266"/>
      <c s="18" r="K2266"/>
      <c s="18" r="L2266"/>
      <c s="18" r="M2266"/>
      <c s="25" r="N2266"/>
      <c s="24" r="O2266"/>
      <c s="6" r="P2266">
        <v>32</v>
      </c>
      <c s="10" r="Q2266">
        <v>-1</v>
      </c>
      <c s="28" r="R2266">
        <v>-31.28</v>
      </c>
      <c s="28" r="S2266">
        <v>807.96</v>
      </c>
      <c s="10" r="T2266"/>
      <c s="20" r="U2266">
        <f>X2266*32</f>
        <v>919.68</v>
      </c>
      <c s="29" r="V2266">
        <f>IF((U2266=0),0,(S2266/U2266))</f>
        <v>0.878522964509395</v>
      </c>
      <c s="28" r="X2266">
        <f>(AA2266+AB2266)*AC2266</f>
        <v>28.74</v>
      </c>
      <c s="10" r="Y2266"/>
      <c s="22" r="AA2266">
        <v>25.67</v>
      </c>
      <c s="22" r="AB2266">
        <v>3.07</v>
      </c>
      <c s="22" r="AC2266">
        <v>1</v>
      </c>
      <c s="22" r="AD2266">
        <v>0.88</v>
      </c>
    </row>
    <row customHeight="1" r="2267" ht="12.0">
      <c s="13" r="A2267">
        <v>41369.375</v>
      </c>
      <c s="16" r="B2267">
        <v>41369.375</v>
      </c>
      <c s="13" r="C2267">
        <f>A2267+TIME(5,0,0)</f>
        <v>41369.5833333333</v>
      </c>
      <c s="17" r="D2267">
        <f>DATE(YEAR(C2267),MONTH(C2267),DAY(C2267))</f>
        <v>41369</v>
      </c>
      <c s="18" r="E2267">
        <f>HOUR(C2267)</f>
        <v>14</v>
      </c>
      <c t="str" s="18" r="F2267">
        <f>CONCATENATE("LMsched:",(H2267*1000))</f>
        <v>LMsched:32000</v>
      </c>
      <c s="11" r="G2267">
        <v>32</v>
      </c>
      <c s="6" r="H2267">
        <v>32</v>
      </c>
      <c s="25" r="I2267">
        <v>0</v>
      </c>
      <c s="18" r="J2267"/>
      <c s="18" r="K2267"/>
      <c s="18" r="L2267"/>
      <c s="18" r="M2267"/>
      <c s="25" r="N2267"/>
      <c s="24" r="O2267"/>
      <c s="6" r="P2267">
        <v>32</v>
      </c>
      <c s="10" r="Q2267">
        <v>-2</v>
      </c>
      <c s="28" r="R2267">
        <v>-71.92</v>
      </c>
      <c s="28" r="S2267">
        <v>511.36</v>
      </c>
      <c s="10" r="T2267"/>
      <c s="20" r="U2267">
        <f>X2267*32</f>
        <v>534.4</v>
      </c>
      <c s="29" r="V2267">
        <f>IF((U2267=0),0,(S2267/U2267))</f>
        <v>0.95688622754491</v>
      </c>
      <c s="28" r="X2267">
        <f>(AA2267+AB2267)*AC2267</f>
        <v>16.7</v>
      </c>
      <c s="10" r="Y2267"/>
      <c s="22" r="AA2267">
        <v>14.55</v>
      </c>
      <c s="22" r="AB2267">
        <v>2.15</v>
      </c>
      <c s="22" r="AC2267">
        <v>1</v>
      </c>
      <c s="22" r="AD2267">
        <v>0.96</v>
      </c>
    </row>
    <row customHeight="1" r="2268" ht="12.0">
      <c s="13" r="A2268">
        <v>41369.4166666667</v>
      </c>
      <c s="16" r="B2268">
        <v>41369.4166666667</v>
      </c>
      <c s="13" r="C2268">
        <f>A2268+TIME(5,0,0)</f>
        <v>41369.625</v>
      </c>
      <c s="17" r="D2268">
        <f>DATE(YEAR(C2268),MONTH(C2268),DAY(C2268))</f>
        <v>41369</v>
      </c>
      <c s="18" r="E2268">
        <f>HOUR(C2268)</f>
        <v>15</v>
      </c>
      <c t="str" s="18" r="F2268">
        <f>CONCATENATE("LMsched:",(H2268*1000))</f>
        <v>LMsched:32000</v>
      </c>
      <c s="11" r="G2268">
        <v>32</v>
      </c>
      <c s="6" r="H2268">
        <v>32</v>
      </c>
      <c s="25" r="I2268">
        <v>0</v>
      </c>
      <c s="18" r="J2268"/>
      <c s="18" r="K2268"/>
      <c s="18" r="L2268"/>
      <c s="18" r="M2268"/>
      <c s="25" r="N2268"/>
      <c s="24" r="O2268"/>
      <c s="6" r="P2268">
        <v>32</v>
      </c>
      <c s="10" r="Q2268">
        <v>-2</v>
      </c>
      <c s="28" r="R2268">
        <v>-79.74</v>
      </c>
      <c s="28" r="S2268">
        <v>1343.95</v>
      </c>
      <c s="10" r="T2268"/>
      <c s="20" r="U2268">
        <f>X2268*32</f>
        <v>1429.76</v>
      </c>
      <c s="29" r="V2268">
        <f>IF((U2268=0),0,(S2268/U2268))</f>
        <v>0.939982934198747</v>
      </c>
      <c s="28" r="X2268">
        <f>(AA2268+AB2268)*AC2268</f>
        <v>44.68</v>
      </c>
      <c s="10" r="Y2268"/>
      <c s="22" r="AA2268">
        <v>43.21</v>
      </c>
      <c s="22" r="AB2268">
        <v>1.47</v>
      </c>
      <c s="22" r="AC2268">
        <v>1</v>
      </c>
      <c s="22" r="AD2268">
        <v>0.94</v>
      </c>
    </row>
    <row customHeight="1" r="2269" ht="12.0">
      <c s="13" r="A2269">
        <v>41369.4583333333</v>
      </c>
      <c s="16" r="B2269">
        <v>41369.4583333333</v>
      </c>
      <c s="13" r="C2269">
        <f>A2269+TIME(5,0,0)</f>
        <v>41369.6666666667</v>
      </c>
      <c s="17" r="D2269">
        <f>DATE(YEAR(C2269),MONTH(C2269),DAY(C2269))</f>
        <v>41369</v>
      </c>
      <c s="18" r="E2269">
        <f>HOUR(C2269)</f>
        <v>16</v>
      </c>
      <c t="str" s="18" r="F2269">
        <f>CONCATENATE("LMsched:",(H2269*1000))</f>
        <v>LMsched:32000</v>
      </c>
      <c s="11" r="G2269">
        <v>32</v>
      </c>
      <c s="6" r="H2269">
        <v>32</v>
      </c>
      <c s="25" r="I2269">
        <v>0</v>
      </c>
      <c s="18" r="J2269"/>
      <c s="18" r="K2269"/>
      <c s="18" r="L2269"/>
      <c s="18" r="M2269"/>
      <c s="25" r="N2269"/>
      <c s="24" r="O2269"/>
      <c s="6" r="P2269">
        <v>32</v>
      </c>
      <c s="10" r="Q2269">
        <v>1</v>
      </c>
      <c s="28" r="R2269">
        <v>32.94</v>
      </c>
      <c s="28" r="S2269">
        <v>279.93</v>
      </c>
      <c s="10" r="T2269"/>
      <c s="20" r="U2269">
        <f>X2269*32</f>
        <v>313.92</v>
      </c>
      <c s="29" r="V2269">
        <f>IF((U2269=0),0,(S2269/U2269))</f>
        <v>0.891724006116208</v>
      </c>
      <c s="28" r="X2269">
        <f>(AA2269+AB2269)*AC2269</f>
        <v>9.81</v>
      </c>
      <c s="10" r="Y2269"/>
      <c s="22" r="AA2269">
        <v>8.06</v>
      </c>
      <c s="22" r="AB2269">
        <v>1.75</v>
      </c>
      <c s="22" r="AC2269">
        <v>1</v>
      </c>
      <c s="22" r="AD2269">
        <v>0.89</v>
      </c>
    </row>
    <row customHeight="1" r="2270" ht="12.0">
      <c s="13" r="A2270">
        <v>41369.5</v>
      </c>
      <c s="16" r="B2270">
        <v>41369.5</v>
      </c>
      <c s="13" r="C2270">
        <f>A2270+TIME(5,0,0)</f>
        <v>41369.7083333333</v>
      </c>
      <c s="17" r="D2270">
        <f>DATE(YEAR(C2270),MONTH(C2270),DAY(C2270))</f>
        <v>41369</v>
      </c>
      <c s="18" r="E2270">
        <f>HOUR(C2270)</f>
        <v>17</v>
      </c>
      <c t="str" s="18" r="F2270">
        <f>CONCATENATE("LMsched:",(H2270*1000))</f>
        <v>LMsched:32000</v>
      </c>
      <c s="11" r="G2270">
        <v>32</v>
      </c>
      <c s="6" r="H2270">
        <v>32</v>
      </c>
      <c s="25" r="I2270">
        <v>0</v>
      </c>
      <c s="18" r="J2270"/>
      <c s="18" r="K2270"/>
      <c s="18" r="L2270"/>
      <c s="18" r="M2270"/>
      <c s="25" r="N2270"/>
      <c s="24" r="O2270"/>
      <c s="6" r="P2270">
        <v>32</v>
      </c>
      <c s="10" r="Q2270">
        <v>-2</v>
      </c>
      <c s="28" r="R2270">
        <v>-75.56</v>
      </c>
      <c s="28" r="S2270">
        <v>1515.04</v>
      </c>
      <c s="10" r="T2270"/>
      <c s="20" r="U2270">
        <f>X2270*32</f>
        <v>1610.88</v>
      </c>
      <c s="29" r="V2270">
        <f>IF((U2270=0),0,(S2270/U2270))</f>
        <v>0.940504568931267</v>
      </c>
      <c s="28" r="X2270">
        <f>(AA2270+AB2270)*AC2270</f>
        <v>50.34</v>
      </c>
      <c s="10" r="Y2270"/>
      <c s="22" r="AA2270">
        <v>40.52</v>
      </c>
      <c s="22" r="AB2270">
        <v>9.82</v>
      </c>
      <c s="22" r="AC2270">
        <v>1</v>
      </c>
      <c s="22" r="AD2270">
        <v>0.94</v>
      </c>
    </row>
    <row customHeight="1" r="2271" ht="12.0">
      <c s="13" r="A2271">
        <v>41369.5416666667</v>
      </c>
      <c s="16" r="B2271">
        <v>41369.5416666667</v>
      </c>
      <c s="13" r="C2271">
        <f>A2271+TIME(5,0,0)</f>
        <v>41369.75</v>
      </c>
      <c s="17" r="D2271">
        <f>DATE(YEAR(C2271),MONTH(C2271),DAY(C2271))</f>
        <v>41369</v>
      </c>
      <c s="18" r="E2271">
        <f>HOUR(C2271)</f>
        <v>18</v>
      </c>
      <c t="str" s="18" r="F2271">
        <f>CONCATENATE("LMsched:",(H2271*1000))</f>
        <v>LMsched:32000</v>
      </c>
      <c s="11" r="G2271">
        <v>32</v>
      </c>
      <c s="6" r="H2271">
        <v>32</v>
      </c>
      <c s="25" r="I2271">
        <v>0</v>
      </c>
      <c s="18" r="J2271"/>
      <c s="18" r="K2271"/>
      <c s="18" r="L2271"/>
      <c s="18" r="M2271"/>
      <c s="25" r="N2271"/>
      <c s="24" r="O2271"/>
      <c s="6" r="P2271">
        <v>32</v>
      </c>
      <c s="10" r="Q2271">
        <v>-2</v>
      </c>
      <c s="28" r="R2271">
        <v>-72.32</v>
      </c>
      <c s="28" r="S2271">
        <v>1723.41</v>
      </c>
      <c s="10" r="T2271"/>
      <c s="20" r="U2271">
        <f>X2271*32</f>
        <v>1832.64</v>
      </c>
      <c s="29" r="V2271">
        <f>IF((U2271=0),0,(S2271/U2271))</f>
        <v>0.940397459402829</v>
      </c>
      <c s="28" r="X2271">
        <f>(AA2271+AB2271)*AC2271</f>
        <v>57.27</v>
      </c>
      <c s="10" r="Y2271"/>
      <c s="22" r="AA2271">
        <v>54.72</v>
      </c>
      <c s="22" r="AB2271">
        <v>2.55</v>
      </c>
      <c s="22" r="AC2271">
        <v>1</v>
      </c>
      <c s="22" r="AD2271">
        <v>0.94</v>
      </c>
    </row>
    <row customHeight="1" r="2272" ht="12.0">
      <c s="13" r="A2272">
        <v>41369.5833333333</v>
      </c>
      <c s="16" r="B2272">
        <v>41369.5833333333</v>
      </c>
      <c s="13" r="C2272">
        <f>A2272+TIME(5,0,0)</f>
        <v>41369.7916666667</v>
      </c>
      <c s="17" r="D2272">
        <f>DATE(YEAR(C2272),MONTH(C2272),DAY(C2272))</f>
        <v>41369</v>
      </c>
      <c s="18" r="E2272">
        <f>HOUR(C2272)</f>
        <v>19</v>
      </c>
      <c t="str" s="18" r="F2272">
        <f>CONCATENATE("LMsched:",(H2272*1000))</f>
        <v>LMsched:32000</v>
      </c>
      <c s="11" r="G2272">
        <v>32</v>
      </c>
      <c s="6" r="H2272">
        <v>32</v>
      </c>
      <c s="25" r="I2272">
        <v>0</v>
      </c>
      <c s="18" r="J2272"/>
      <c s="18" r="K2272"/>
      <c s="18" r="L2272"/>
      <c s="18" r="M2272"/>
      <c s="25" r="N2272"/>
      <c s="24" r="O2272"/>
      <c s="6" r="P2272">
        <v>32</v>
      </c>
      <c s="10" r="Q2272">
        <v>0</v>
      </c>
      <c s="28" r="R2272">
        <v>0</v>
      </c>
      <c s="28" r="S2272">
        <v>1281.61</v>
      </c>
      <c s="10" r="T2272"/>
      <c s="20" r="U2272">
        <f>X2272*32</f>
        <v>1361.92</v>
      </c>
      <c s="29" r="V2272">
        <f>IF((U2272=0),0,(S2272/U2272))</f>
        <v>0.941031778665413</v>
      </c>
      <c s="28" r="X2272">
        <f>(AA2272+AB2272)*AC2272</f>
        <v>42.56</v>
      </c>
      <c s="10" r="Y2272"/>
      <c s="22" r="AA2272">
        <v>37.49</v>
      </c>
      <c s="22" r="AB2272">
        <v>5.07</v>
      </c>
      <c s="22" r="AC2272">
        <v>1</v>
      </c>
      <c s="22" r="AD2272">
        <v>0.94</v>
      </c>
    </row>
    <row customHeight="1" r="2273" ht="12.0">
      <c s="13" r="A2273">
        <v>41369.625</v>
      </c>
      <c s="16" r="B2273">
        <v>41369.625</v>
      </c>
      <c s="13" r="C2273">
        <f>A2273+TIME(5,0,0)</f>
        <v>41369.8333333333</v>
      </c>
      <c s="17" r="D2273">
        <f>DATE(YEAR(C2273),MONTH(C2273),DAY(C2273))</f>
        <v>41369</v>
      </c>
      <c s="18" r="E2273">
        <f>HOUR(C2273)</f>
        <v>20</v>
      </c>
      <c t="str" s="18" r="F2273">
        <f>CONCATENATE("LMsched:",(H2273*1000))</f>
        <v>LMsched:32000</v>
      </c>
      <c s="11" r="G2273">
        <v>32</v>
      </c>
      <c s="6" r="H2273">
        <v>32</v>
      </c>
      <c s="25" r="I2273">
        <v>0</v>
      </c>
      <c s="18" r="J2273"/>
      <c s="18" r="K2273"/>
      <c s="18" r="L2273"/>
      <c s="18" r="M2273"/>
      <c s="25" r="N2273"/>
      <c s="24" r="O2273"/>
      <c s="6" r="P2273">
        <v>32</v>
      </c>
      <c s="10" r="Q2273">
        <v>-2</v>
      </c>
      <c s="28" r="R2273">
        <v>-58.86</v>
      </c>
      <c s="28" r="S2273">
        <v>1251.49</v>
      </c>
      <c s="10" r="T2273"/>
      <c s="20" r="U2273">
        <f>X2273*32</f>
        <v>1311.04</v>
      </c>
      <c s="29" r="V2273">
        <f>IF((U2273=0),0,(S2273/U2273))</f>
        <v>0.95457804491091</v>
      </c>
      <c s="28" r="X2273">
        <f>(AA2273+AB2273)*AC2273</f>
        <v>40.97</v>
      </c>
      <c s="10" r="Y2273"/>
      <c s="22" r="AA2273">
        <v>36.84</v>
      </c>
      <c s="22" r="AB2273">
        <v>4.13</v>
      </c>
      <c s="22" r="AC2273">
        <v>1</v>
      </c>
      <c s="22" r="AD2273">
        <v>0.95</v>
      </c>
    </row>
    <row customHeight="1" r="2274" ht="12.0">
      <c s="13" r="A2274">
        <v>41369.6666666667</v>
      </c>
      <c s="16" r="B2274">
        <v>41369.6666666667</v>
      </c>
      <c s="13" r="C2274">
        <f>A2274+TIME(5,0,0)</f>
        <v>41369.875</v>
      </c>
      <c s="17" r="D2274">
        <f>DATE(YEAR(C2274),MONTH(C2274),DAY(C2274))</f>
        <v>41369</v>
      </c>
      <c s="18" r="E2274">
        <f>HOUR(C2274)</f>
        <v>21</v>
      </c>
      <c t="str" s="18" r="F2274">
        <f>CONCATENATE("LMsched:",(H2274*1000))</f>
        <v>LMsched:32000</v>
      </c>
      <c s="11" r="G2274">
        <v>32</v>
      </c>
      <c s="6" r="H2274">
        <v>32</v>
      </c>
      <c s="25" r="I2274">
        <v>0</v>
      </c>
      <c s="18" r="J2274"/>
      <c s="18" r="K2274"/>
      <c s="18" r="L2274"/>
      <c s="18" r="M2274"/>
      <c s="25" r="N2274"/>
      <c s="24" r="O2274"/>
      <c s="6" r="P2274">
        <v>32</v>
      </c>
      <c s="10" r="Q2274">
        <v>0</v>
      </c>
      <c s="28" r="R2274">
        <v>0</v>
      </c>
      <c s="28" r="S2274">
        <v>279.48</v>
      </c>
      <c s="10" r="T2274"/>
      <c s="20" r="U2274">
        <f>X2274*32</f>
        <v>293.44</v>
      </c>
      <c s="29" r="V2274">
        <f>IF((U2274=0),0,(S2274/U2274))</f>
        <v>0.95242639040349</v>
      </c>
      <c s="28" r="X2274">
        <f>(AA2274+AB2274)*AC2274</f>
        <v>9.17</v>
      </c>
      <c s="10" r="Y2274"/>
      <c s="22" r="AA2274">
        <v>5.6</v>
      </c>
      <c s="22" r="AB2274">
        <v>3.57</v>
      </c>
      <c s="22" r="AC2274">
        <v>1</v>
      </c>
      <c s="22" r="AD2274">
        <v>0.95</v>
      </c>
    </row>
    <row customHeight="1" r="2275" ht="12.0">
      <c s="13" r="A2275">
        <v>41369.7083333333</v>
      </c>
      <c s="16" r="B2275">
        <v>41369.7083333333</v>
      </c>
      <c s="13" r="C2275">
        <f>A2275+TIME(5,0,0)</f>
        <v>41369.9166666667</v>
      </c>
      <c s="17" r="D2275">
        <f>DATE(YEAR(C2275),MONTH(C2275),DAY(C2275))</f>
        <v>41369</v>
      </c>
      <c s="18" r="E2275">
        <f>HOUR(C2275)</f>
        <v>22</v>
      </c>
      <c t="str" s="18" r="F2275">
        <f>CONCATENATE("LMsched:",(H2275*1000))</f>
        <v>LMsched:32000</v>
      </c>
      <c s="11" r="G2275">
        <v>32</v>
      </c>
      <c s="6" r="H2275">
        <v>32</v>
      </c>
      <c s="25" r="I2275">
        <v>0</v>
      </c>
      <c s="18" r="J2275"/>
      <c s="18" r="K2275"/>
      <c s="18" r="L2275"/>
      <c s="18" r="M2275"/>
      <c s="25" r="N2275"/>
      <c s="24" r="O2275"/>
      <c s="6" r="P2275">
        <v>32</v>
      </c>
      <c s="10" r="Q2275">
        <v>-2</v>
      </c>
      <c s="28" r="R2275">
        <v>-55.86</v>
      </c>
      <c s="28" r="S2275">
        <v>1009.81</v>
      </c>
      <c s="10" r="T2275"/>
      <c s="20" r="U2275">
        <f>X2275*32</f>
        <v>1058.24</v>
      </c>
      <c s="29" r="V2275">
        <f>IF((U2275=0),0,(S2275/U2275))</f>
        <v>0.954235334139704</v>
      </c>
      <c s="28" r="X2275">
        <f>(AA2275+AB2275)*AC2275</f>
        <v>33.07</v>
      </c>
      <c s="10" r="Y2275"/>
      <c s="22" r="AA2275">
        <v>23.91</v>
      </c>
      <c s="22" r="AB2275">
        <v>9.16</v>
      </c>
      <c s="22" r="AC2275">
        <v>1</v>
      </c>
      <c s="22" r="AD2275">
        <v>0.95</v>
      </c>
    </row>
    <row customHeight="1" r="2276" ht="12.0">
      <c s="13" r="A2276">
        <v>41369.75</v>
      </c>
      <c s="16" r="B2276">
        <v>41369.75</v>
      </c>
      <c s="13" r="C2276">
        <f>A2276+TIME(5,0,0)</f>
        <v>41369.9583333333</v>
      </c>
      <c s="17" r="D2276">
        <f>DATE(YEAR(C2276),MONTH(C2276),DAY(C2276))</f>
        <v>41369</v>
      </c>
      <c s="18" r="E2276">
        <f>HOUR(C2276)</f>
        <v>23</v>
      </c>
      <c t="str" s="18" r="F2276">
        <f>CONCATENATE("LMsched:",(H2276*1000))</f>
        <v>LMsched:32000</v>
      </c>
      <c s="11" r="G2276">
        <v>32</v>
      </c>
      <c s="6" r="H2276">
        <v>32</v>
      </c>
      <c s="25" r="I2276">
        <v>0</v>
      </c>
      <c s="18" r="J2276"/>
      <c s="18" r="K2276"/>
      <c s="18" r="L2276"/>
      <c s="18" r="M2276"/>
      <c s="25" r="N2276"/>
      <c s="24" r="O2276"/>
      <c s="6" r="P2276">
        <v>32</v>
      </c>
      <c s="10" r="Q2276">
        <v>-1</v>
      </c>
      <c s="28" r="R2276">
        <v>-27.51</v>
      </c>
      <c s="28" r="S2276">
        <v>1172.49</v>
      </c>
      <c s="10" r="T2276"/>
      <c s="20" r="U2276">
        <f>X2276*32</f>
        <v>1241.6</v>
      </c>
      <c s="29" r="V2276">
        <f>IF((U2276=0),0,(S2276/U2276))</f>
        <v>0.944337951030928</v>
      </c>
      <c s="28" r="X2276">
        <f>(AA2276+AB2276)*AC2276</f>
        <v>38.8</v>
      </c>
      <c s="10" r="Y2276"/>
      <c s="22" r="AA2276">
        <v>36.23</v>
      </c>
      <c s="22" r="AB2276">
        <v>2.57</v>
      </c>
      <c s="22" r="AC2276">
        <v>1</v>
      </c>
      <c s="22" r="AD2276">
        <v>0.94</v>
      </c>
    </row>
    <row customHeight="1" r="2277" ht="12.0">
      <c s="13" r="A2277">
        <v>41369.7916666667</v>
      </c>
      <c s="16" r="B2277">
        <v>41369.7916666667</v>
      </c>
      <c s="13" r="C2277">
        <f>A2277+TIME(5,0,0)</f>
        <v>41370</v>
      </c>
      <c s="17" r="D2277">
        <f>DATE(YEAR(C2277),MONTH(C2277),DAY(C2277))</f>
        <v>41370</v>
      </c>
      <c s="18" r="E2277">
        <f>HOUR(C2277)</f>
        <v>0</v>
      </c>
      <c t="str" s="18" r="F2277">
        <f>CONCATENATE("LMsched:",(H2277*1000))</f>
        <v>LMsched:32000</v>
      </c>
      <c s="11" r="G2277">
        <v>32</v>
      </c>
      <c s="6" r="H2277">
        <v>32</v>
      </c>
      <c s="25" r="I2277">
        <v>0</v>
      </c>
      <c s="18" r="J2277"/>
      <c s="18" r="K2277"/>
      <c s="18" r="L2277"/>
      <c s="18" r="M2277"/>
      <c s="25" r="N2277"/>
      <c s="24" r="O2277"/>
      <c s="6" r="P2277">
        <v>32</v>
      </c>
      <c s="10" r="Q2277">
        <v>-1</v>
      </c>
      <c s="28" r="R2277">
        <v>-26.25</v>
      </c>
      <c s="28" r="S2277">
        <v>1082.71</v>
      </c>
      <c s="10" r="T2277"/>
      <c s="20" r="U2277">
        <f>X2277*32</f>
        <v>1171.52</v>
      </c>
      <c s="29" r="V2277">
        <f>IF((U2277=0),0,(S2277/U2277))</f>
        <v>0.924192502048621</v>
      </c>
      <c s="28" r="X2277">
        <f>(AA2277+AB2277)*AC2277</f>
        <v>36.61</v>
      </c>
      <c s="10" r="Y2277"/>
      <c s="22" r="AA2277">
        <v>32.19</v>
      </c>
      <c s="22" r="AB2277">
        <v>4.42</v>
      </c>
      <c s="22" r="AC2277">
        <v>1</v>
      </c>
      <c s="22" r="AD2277">
        <v>0.92</v>
      </c>
    </row>
    <row customHeight="1" r="2278" ht="12.0">
      <c s="13" r="A2278">
        <v>41369.8333333333</v>
      </c>
      <c s="16" r="B2278">
        <v>41369.8333333333</v>
      </c>
      <c s="13" r="C2278">
        <f>A2278+TIME(5,0,0)</f>
        <v>41370.0416666667</v>
      </c>
      <c s="17" r="D2278">
        <f>DATE(YEAR(C2278),MONTH(C2278),DAY(C2278))</f>
        <v>41370</v>
      </c>
      <c s="18" r="E2278">
        <f>HOUR(C2278)</f>
        <v>1</v>
      </c>
      <c t="str" s="18" r="F2278">
        <f>CONCATENATE("LMsched:",(H2278*1000))</f>
        <v>LMsched:32000</v>
      </c>
      <c s="11" r="G2278">
        <v>32</v>
      </c>
      <c s="6" r="H2278">
        <v>32</v>
      </c>
      <c s="25" r="I2278">
        <v>0</v>
      </c>
      <c s="18" r="J2278"/>
      <c s="18" r="K2278"/>
      <c s="18" r="L2278"/>
      <c s="18" r="M2278"/>
      <c s="25" r="N2278"/>
      <c s="24" r="O2278"/>
      <c s="6" r="P2278">
        <v>32</v>
      </c>
      <c s="10" r="Q2278">
        <v>0</v>
      </c>
      <c s="28" r="R2278">
        <v>0</v>
      </c>
      <c s="28" r="S2278">
        <v>217.07</v>
      </c>
      <c s="10" r="T2278"/>
      <c s="20" r="U2278">
        <f>X2278*32</f>
        <v>257.92</v>
      </c>
      <c s="29" r="V2278">
        <f>IF((U2278=0),0,(S2278/U2278))</f>
        <v>0.841617555831265</v>
      </c>
      <c s="28" r="X2278">
        <f>(AA2278+AB2278)*AC2278</f>
        <v>8.06</v>
      </c>
      <c s="10" r="Y2278"/>
      <c s="22" r="AA2278">
        <v>6.4</v>
      </c>
      <c s="22" r="AB2278">
        <v>1.66</v>
      </c>
      <c s="22" r="AC2278">
        <v>1</v>
      </c>
      <c s="22" r="AD2278">
        <v>0.84</v>
      </c>
    </row>
    <row customHeight="1" r="2279" ht="12.0">
      <c s="13" r="A2279">
        <v>41369.875</v>
      </c>
      <c s="16" r="B2279">
        <v>41369.875</v>
      </c>
      <c s="13" r="C2279">
        <f>A2279+TIME(5,0,0)</f>
        <v>41370.0833333333</v>
      </c>
      <c s="17" r="D2279">
        <f>DATE(YEAR(C2279),MONTH(C2279),DAY(C2279))</f>
        <v>41370</v>
      </c>
      <c s="18" r="E2279">
        <f>HOUR(C2279)</f>
        <v>2</v>
      </c>
      <c t="str" s="18" r="F2279">
        <f>CONCATENATE("LMsched:",(H2279*1000))</f>
        <v>LMsched:32000</v>
      </c>
      <c s="11" r="G2279">
        <v>32</v>
      </c>
      <c s="6" r="H2279">
        <v>32</v>
      </c>
      <c s="25" r="I2279">
        <v>0</v>
      </c>
      <c s="18" r="J2279"/>
      <c s="18" r="K2279"/>
      <c s="18" r="L2279"/>
      <c s="18" r="M2279"/>
      <c s="25" r="N2279"/>
      <c s="24" r="O2279"/>
      <c s="6" r="P2279">
        <v>32</v>
      </c>
      <c s="10" r="Q2279">
        <v>-3</v>
      </c>
      <c s="28" r="R2279">
        <v>-93.57</v>
      </c>
      <c s="28" r="S2279">
        <v>413.01</v>
      </c>
      <c s="10" r="T2279"/>
      <c s="20" r="U2279">
        <f>X2279*32</f>
        <v>431.36</v>
      </c>
      <c s="29" r="V2279">
        <f>IF((U2279=0),0,(S2279/U2279))</f>
        <v>0.95746012611276</v>
      </c>
      <c s="28" r="X2279">
        <f>(AA2279+AB2279)*AC2279</f>
        <v>13.48</v>
      </c>
      <c s="10" r="Y2279"/>
      <c s="22" r="AA2279">
        <v>11.46</v>
      </c>
      <c s="22" r="AB2279">
        <v>2.02</v>
      </c>
      <c s="22" r="AC2279">
        <v>1</v>
      </c>
      <c s="22" r="AD2279">
        <v>0.96</v>
      </c>
    </row>
    <row customHeight="1" r="2280" ht="12.0">
      <c s="13" r="A2280">
        <v>41369.9166666667</v>
      </c>
      <c s="16" r="B2280">
        <v>41369.9166666667</v>
      </c>
      <c s="13" r="C2280">
        <f>A2280+TIME(5,0,0)</f>
        <v>41370.125</v>
      </c>
      <c s="17" r="D2280">
        <f>DATE(YEAR(C2280),MONTH(C2280),DAY(C2280))</f>
        <v>41370</v>
      </c>
      <c s="18" r="E2280">
        <f>HOUR(C2280)</f>
        <v>3</v>
      </c>
      <c t="str" s="18" r="F2280">
        <f>CONCATENATE("LMsched:",(H2280*1000))</f>
        <v>LMsched:32000</v>
      </c>
      <c s="11" r="G2280">
        <v>32</v>
      </c>
      <c s="6" r="H2280">
        <v>32</v>
      </c>
      <c s="25" r="I2280">
        <v>0</v>
      </c>
      <c s="18" r="J2280"/>
      <c s="18" r="K2280"/>
      <c s="18" r="L2280"/>
      <c s="18" r="M2280"/>
      <c s="25" r="N2280"/>
      <c s="24" r="O2280"/>
      <c s="6" r="P2280">
        <v>32</v>
      </c>
      <c s="10" r="Q2280">
        <v>-1</v>
      </c>
      <c s="28" r="R2280">
        <v>-31.19</v>
      </c>
      <c s="28" r="S2280">
        <v>284.93</v>
      </c>
      <c s="10" r="T2280"/>
      <c s="20" r="U2280">
        <f>X2280*32</f>
        <v>305.28</v>
      </c>
      <c s="29" r="V2280">
        <f>IF((U2280=0),0,(S2280/U2280))</f>
        <v>0.933339884696017</v>
      </c>
      <c s="28" r="X2280">
        <f>(AA2280+AB2280)*AC2280</f>
        <v>9.54</v>
      </c>
      <c s="10" r="Y2280"/>
      <c s="22" r="AA2280">
        <v>7.03</v>
      </c>
      <c s="22" r="AB2280">
        <v>2.51</v>
      </c>
      <c s="22" r="AC2280">
        <v>1</v>
      </c>
      <c s="22" r="AD2280">
        <v>0.93</v>
      </c>
    </row>
    <row customHeight="1" r="2281" ht="12.0">
      <c s="13" r="A2281">
        <v>41369.9583333333</v>
      </c>
      <c s="16" r="B2281">
        <v>41369.9583333333</v>
      </c>
      <c s="13" r="C2281">
        <f>A2281+TIME(5,0,0)</f>
        <v>41370.1666666667</v>
      </c>
      <c s="17" r="D2281">
        <f>DATE(YEAR(C2281),MONTH(C2281),DAY(C2281))</f>
        <v>41370</v>
      </c>
      <c s="18" r="E2281">
        <f>HOUR(C2281)</f>
        <v>4</v>
      </c>
      <c t="str" s="18" r="F2281">
        <f>CONCATENATE("LMsched:",(H2281*1000))</f>
        <v>LMsched:32000</v>
      </c>
      <c s="11" r="G2281">
        <v>32</v>
      </c>
      <c s="6" r="H2281">
        <v>32</v>
      </c>
      <c s="25" r="I2281">
        <v>0</v>
      </c>
      <c s="18" r="J2281"/>
      <c s="18" r="K2281"/>
      <c s="18" r="L2281"/>
      <c s="18" r="M2281"/>
      <c s="25" r="N2281"/>
      <c s="24" r="O2281"/>
      <c s="6" r="P2281">
        <v>32</v>
      </c>
      <c s="10" r="Q2281">
        <v>0</v>
      </c>
      <c s="28" r="R2281">
        <v>0</v>
      </c>
      <c s="28" r="S2281">
        <v>258.41</v>
      </c>
      <c s="10" r="T2281"/>
      <c s="20" r="U2281">
        <f>X2281*32</f>
        <v>273.28</v>
      </c>
      <c s="29" r="V2281">
        <f>IF((U2281=0),0,(S2281/U2281))</f>
        <v>0.945586943793911</v>
      </c>
      <c s="28" r="X2281">
        <f>(AA2281+AB2281)*AC2281</f>
        <v>8.54</v>
      </c>
      <c s="10" r="Y2281"/>
      <c s="22" r="AA2281">
        <v>6.1</v>
      </c>
      <c s="22" r="AB2281">
        <v>2.44</v>
      </c>
      <c s="22" r="AC2281">
        <v>1</v>
      </c>
      <c s="22" r="AD2281">
        <v>0.95</v>
      </c>
    </row>
    <row customHeight="1" r="2282" ht="12.0">
      <c s="13" r="A2282">
        <v>41370</v>
      </c>
      <c s="16" r="B2282">
        <v>41370</v>
      </c>
      <c s="13" r="C2282">
        <f>A2282+TIME(5,0,0)</f>
        <v>41370.2083333333</v>
      </c>
      <c s="17" r="D2282">
        <f>DATE(YEAR(C2282),MONTH(C2282),DAY(C2282))</f>
        <v>41370</v>
      </c>
      <c s="18" r="E2282">
        <f>HOUR(C2282)</f>
        <v>5</v>
      </c>
      <c t="str" s="18" r="F2282">
        <f>CONCATENATE("LMsched:",(H2282*1000))</f>
        <v>LMsched:32000</v>
      </c>
      <c s="11" r="G2282">
        <v>32</v>
      </c>
      <c s="6" r="H2282">
        <v>32</v>
      </c>
      <c s="25" r="I2282">
        <v>0</v>
      </c>
      <c s="18" r="J2282"/>
      <c s="18" r="K2282"/>
      <c s="18" r="L2282"/>
      <c s="18" r="M2282"/>
      <c s="25" r="N2282"/>
      <c s="24" r="O2282"/>
      <c s="6" r="P2282">
        <v>32</v>
      </c>
      <c s="10" r="Q2282">
        <v>-1</v>
      </c>
      <c s="28" r="R2282">
        <v>-32.36</v>
      </c>
      <c s="28" r="S2282">
        <v>455.4</v>
      </c>
      <c s="10" r="T2282"/>
      <c s="20" r="U2282">
        <f>X2282*32</f>
        <v>486.4</v>
      </c>
      <c s="29" r="V2282">
        <f>IF((U2282=0),0,(S2282/U2282))</f>
        <v>0.936266447368421</v>
      </c>
      <c s="28" r="X2282">
        <f>(AA2282+AB2282)*AC2282</f>
        <v>15.2</v>
      </c>
      <c s="10" r="Y2282"/>
      <c s="22" r="AA2282">
        <v>12.96</v>
      </c>
      <c s="22" r="AB2282">
        <v>2.24</v>
      </c>
      <c s="22" r="AC2282">
        <v>1</v>
      </c>
      <c s="22" r="AD2282">
        <v>0.94</v>
      </c>
    </row>
    <row customHeight="1" r="2283" ht="12.0">
      <c s="13" r="A2283">
        <v>41370.0416666667</v>
      </c>
      <c s="16" r="B2283">
        <v>41370.0416666667</v>
      </c>
      <c s="13" r="C2283">
        <f>A2283+TIME(5,0,0)</f>
        <v>41370.25</v>
      </c>
      <c s="17" r="D2283">
        <f>DATE(YEAR(C2283),MONTH(C2283),DAY(C2283))</f>
        <v>41370</v>
      </c>
      <c s="18" r="E2283">
        <f>HOUR(C2283)</f>
        <v>6</v>
      </c>
      <c t="str" s="18" r="F2283">
        <f>CONCATENATE("LMsched:",(H2283*1000))</f>
        <v>LMsched:32000</v>
      </c>
      <c s="11" r="G2283">
        <v>32</v>
      </c>
      <c s="6" r="H2283">
        <v>32</v>
      </c>
      <c s="25" r="I2283">
        <v>0</v>
      </c>
      <c s="18" r="J2283"/>
      <c s="18" r="K2283"/>
      <c s="18" r="L2283"/>
      <c s="18" r="M2283"/>
      <c s="25" r="N2283"/>
      <c s="24" r="O2283"/>
      <c s="6" r="P2283">
        <v>32</v>
      </c>
      <c s="10" r="Q2283">
        <v>-1</v>
      </c>
      <c s="28" r="R2283">
        <v>-30.38</v>
      </c>
      <c s="28" r="S2283">
        <v>226.59</v>
      </c>
      <c s="10" r="T2283"/>
      <c s="20" r="U2283">
        <f>X2283*32</f>
        <v>236.16</v>
      </c>
      <c s="29" r="V2283">
        <f>IF((U2283=0),0,(S2283/U2283))</f>
        <v>0.95947662601626</v>
      </c>
      <c s="28" r="X2283">
        <f>(AA2283+AB2283)*AC2283</f>
        <v>7.38</v>
      </c>
      <c s="10" r="Y2283"/>
      <c s="22" r="AA2283">
        <v>7.31</v>
      </c>
      <c s="22" r="AB2283">
        <v>0.07</v>
      </c>
      <c s="22" r="AC2283">
        <v>1</v>
      </c>
      <c s="22" r="AD2283">
        <v>0.96</v>
      </c>
    </row>
    <row customHeight="1" r="2284" ht="12.0">
      <c s="13" r="A2284">
        <v>41370.0833333333</v>
      </c>
      <c s="16" r="B2284">
        <v>41370.0833333333</v>
      </c>
      <c s="13" r="C2284">
        <f>A2284+TIME(5,0,0)</f>
        <v>41370.2916666667</v>
      </c>
      <c s="17" r="D2284">
        <f>DATE(YEAR(C2284),MONTH(C2284),DAY(C2284))</f>
        <v>41370</v>
      </c>
      <c s="18" r="E2284">
        <f>HOUR(C2284)</f>
        <v>7</v>
      </c>
      <c t="str" s="18" r="F2284">
        <f>CONCATENATE("LMsched:",(H2284*1000))</f>
        <v>LMsched:32000</v>
      </c>
      <c s="11" r="G2284">
        <v>32</v>
      </c>
      <c s="6" r="H2284">
        <v>32</v>
      </c>
      <c s="25" r="I2284">
        <v>0</v>
      </c>
      <c s="18" r="J2284"/>
      <c s="18" r="K2284"/>
      <c s="18" r="L2284"/>
      <c s="18" r="M2284"/>
      <c s="25" r="N2284"/>
      <c s="24" r="O2284"/>
      <c s="6" r="P2284">
        <v>32</v>
      </c>
      <c s="10" r="Q2284">
        <v>-1</v>
      </c>
      <c s="28" r="R2284">
        <v>-30.39</v>
      </c>
      <c s="28" r="S2284">
        <v>184.27</v>
      </c>
      <c s="10" r="T2284"/>
      <c s="20" r="U2284">
        <f>X2284*32</f>
        <v>200.64</v>
      </c>
      <c s="29" r="V2284">
        <f>IF((U2284=0),0,(S2284/U2284))</f>
        <v>0.918411084529506</v>
      </c>
      <c s="28" r="X2284">
        <f>(AA2284+AB2284)*AC2284</f>
        <v>6.27</v>
      </c>
      <c s="10" r="Y2284"/>
      <c s="22" r="AA2284">
        <v>6.27</v>
      </c>
      <c s="22" r="AB2284">
        <v>0</v>
      </c>
      <c s="22" r="AC2284">
        <v>1</v>
      </c>
      <c s="22" r="AD2284">
        <v>0.92</v>
      </c>
    </row>
    <row customHeight="1" r="2285" ht="12.0">
      <c s="13" r="A2285">
        <v>41370.125</v>
      </c>
      <c s="16" r="B2285">
        <v>41370.125</v>
      </c>
      <c s="13" r="C2285">
        <f>A2285+TIME(5,0,0)</f>
        <v>41370.3333333333</v>
      </c>
      <c s="17" r="D2285">
        <f>DATE(YEAR(C2285),MONTH(C2285),DAY(C2285))</f>
        <v>41370</v>
      </c>
      <c s="18" r="E2285">
        <f>HOUR(C2285)</f>
        <v>8</v>
      </c>
      <c t="str" s="18" r="F2285">
        <f>CONCATENATE("LMsched:",(H2285*1000))</f>
        <v>LMsched:32000</v>
      </c>
      <c s="11" r="G2285">
        <v>32</v>
      </c>
      <c s="6" r="H2285">
        <v>32</v>
      </c>
      <c s="25" r="I2285">
        <v>0</v>
      </c>
      <c s="18" r="J2285"/>
      <c s="18" r="K2285"/>
      <c s="18" r="L2285"/>
      <c s="18" r="M2285"/>
      <c s="25" r="N2285"/>
      <c s="24" r="O2285"/>
      <c s="6" r="P2285">
        <v>32</v>
      </c>
      <c s="10" r="Q2285">
        <v>-2</v>
      </c>
      <c s="28" r="R2285">
        <v>-65.42</v>
      </c>
      <c s="28" r="S2285">
        <v>310.97</v>
      </c>
      <c s="10" r="T2285"/>
      <c s="20" r="U2285">
        <f>X2285*32</f>
        <v>325.12</v>
      </c>
      <c s="29" r="V2285">
        <f>IF((U2285=0),0,(S2285/U2285))</f>
        <v>0.956477608267717</v>
      </c>
      <c s="28" r="X2285">
        <f>(AA2285+AB2285)*AC2285</f>
        <v>10.16</v>
      </c>
      <c s="10" r="Y2285"/>
      <c s="22" r="AA2285">
        <v>8.05</v>
      </c>
      <c s="22" r="AB2285">
        <v>2.11</v>
      </c>
      <c s="22" r="AC2285">
        <v>1</v>
      </c>
      <c s="22" r="AD2285">
        <v>0.96</v>
      </c>
    </row>
    <row customHeight="1" r="2286" ht="12.0">
      <c s="13" r="A2286">
        <v>41370.1666666667</v>
      </c>
      <c s="16" r="B2286">
        <v>41370.1666666667</v>
      </c>
      <c s="13" r="C2286">
        <f>A2286+TIME(5,0,0)</f>
        <v>41370.375</v>
      </c>
      <c s="17" r="D2286">
        <f>DATE(YEAR(C2286),MONTH(C2286),DAY(C2286))</f>
        <v>41370</v>
      </c>
      <c s="18" r="E2286">
        <f>HOUR(C2286)</f>
        <v>9</v>
      </c>
      <c t="str" s="18" r="F2286">
        <f>CONCATENATE("LMsched:",(H2286*1000))</f>
        <v>LMsched:32000</v>
      </c>
      <c s="11" r="G2286">
        <v>32</v>
      </c>
      <c s="6" r="H2286">
        <v>32</v>
      </c>
      <c s="25" r="I2286">
        <v>0</v>
      </c>
      <c s="18" r="J2286"/>
      <c s="18" r="K2286"/>
      <c s="18" r="L2286"/>
      <c s="18" r="M2286"/>
      <c s="25" r="N2286"/>
      <c s="24" r="O2286"/>
      <c s="6" r="P2286">
        <v>32</v>
      </c>
      <c s="10" r="Q2286">
        <v>-1</v>
      </c>
      <c s="28" r="R2286">
        <v>-31.48</v>
      </c>
      <c s="28" r="S2286">
        <v>224.87</v>
      </c>
      <c s="10" r="T2286"/>
      <c s="20" r="U2286">
        <f>X2286*32</f>
        <v>237.76</v>
      </c>
      <c s="29" r="V2286">
        <f>IF((U2286=0),0,(S2286/U2286))</f>
        <v>0.945785666218035</v>
      </c>
      <c s="28" r="X2286">
        <f>(AA2286+AB2286)*AC2286</f>
        <v>7.43</v>
      </c>
      <c s="10" r="Y2286"/>
      <c s="22" r="AA2286">
        <v>7.43</v>
      </c>
      <c s="22" r="AB2286">
        <v>0</v>
      </c>
      <c s="22" r="AC2286">
        <v>1</v>
      </c>
      <c s="22" r="AD2286">
        <v>0.95</v>
      </c>
    </row>
    <row customHeight="1" r="2287" ht="12.0">
      <c s="13" r="A2287">
        <v>41370.2083333333</v>
      </c>
      <c s="16" r="B2287">
        <v>41370.2083333333</v>
      </c>
      <c s="13" r="C2287">
        <f>A2287+TIME(5,0,0)</f>
        <v>41370.4166666667</v>
      </c>
      <c s="17" r="D2287">
        <f>DATE(YEAR(C2287),MONTH(C2287),DAY(C2287))</f>
        <v>41370</v>
      </c>
      <c s="18" r="E2287">
        <f>HOUR(C2287)</f>
        <v>10</v>
      </c>
      <c t="str" s="18" r="F2287">
        <f>CONCATENATE("LMsched:",(H2287*1000))</f>
        <v>LMsched:32000</v>
      </c>
      <c s="11" r="G2287">
        <v>32</v>
      </c>
      <c s="6" r="H2287">
        <v>32</v>
      </c>
      <c s="25" r="I2287">
        <v>0</v>
      </c>
      <c s="18" r="J2287"/>
      <c s="18" r="K2287"/>
      <c s="18" r="L2287"/>
      <c s="18" r="M2287"/>
      <c s="25" r="N2287"/>
      <c s="24" r="O2287"/>
      <c s="6" r="P2287">
        <v>32</v>
      </c>
      <c s="10" r="Q2287">
        <v>-1</v>
      </c>
      <c s="28" r="R2287">
        <v>-32</v>
      </c>
      <c s="28" r="S2287">
        <v>443.3</v>
      </c>
      <c s="10" r="T2287"/>
      <c s="20" r="U2287">
        <f>X2287*32</f>
        <v>464.32</v>
      </c>
      <c s="29" r="V2287">
        <f>IF((U2287=0),0,(S2287/U2287))</f>
        <v>0.954729496898691</v>
      </c>
      <c s="28" r="X2287">
        <f>(AA2287+AB2287)*AC2287</f>
        <v>14.51</v>
      </c>
      <c s="10" r="Y2287"/>
      <c s="22" r="AA2287">
        <v>10.69</v>
      </c>
      <c s="22" r="AB2287">
        <v>3.82</v>
      </c>
      <c s="22" r="AC2287">
        <v>1</v>
      </c>
      <c s="22" r="AD2287">
        <v>0.95</v>
      </c>
    </row>
    <row customHeight="1" r="2288" ht="12.0">
      <c s="13" r="A2288">
        <v>41370.25</v>
      </c>
      <c s="16" r="B2288">
        <v>41370.25</v>
      </c>
      <c s="13" r="C2288">
        <f>A2288+TIME(5,0,0)</f>
        <v>41370.4583333333</v>
      </c>
      <c s="17" r="D2288">
        <f>DATE(YEAR(C2288),MONTH(C2288),DAY(C2288))</f>
        <v>41370</v>
      </c>
      <c s="18" r="E2288">
        <f>HOUR(C2288)</f>
        <v>11</v>
      </c>
      <c t="str" s="18" r="F2288">
        <f>CONCATENATE("LMsched:",(H2288*1000))</f>
        <v>LMsched:32000</v>
      </c>
      <c s="11" r="G2288">
        <v>32</v>
      </c>
      <c s="6" r="H2288">
        <v>32</v>
      </c>
      <c s="25" r="I2288">
        <v>0</v>
      </c>
      <c s="18" r="J2288"/>
      <c s="18" r="K2288"/>
      <c s="18" r="L2288"/>
      <c s="18" r="M2288"/>
      <c s="25" r="N2288"/>
      <c s="24" r="O2288"/>
      <c s="6" r="P2288">
        <v>32</v>
      </c>
      <c s="10" r="Q2288">
        <v>-1</v>
      </c>
      <c s="28" r="R2288">
        <v>-32.33</v>
      </c>
      <c s="28" r="S2288">
        <v>420.98</v>
      </c>
      <c s="10" r="T2288"/>
      <c s="20" r="U2288">
        <f>X2288*32</f>
        <v>446.4</v>
      </c>
      <c s="29" r="V2288">
        <f>IF((U2288=0),0,(S2288/U2288))</f>
        <v>0.943055555555556</v>
      </c>
      <c s="28" r="X2288">
        <f>(AA2288+AB2288)*AC2288</f>
        <v>13.95</v>
      </c>
      <c s="10" r="Y2288"/>
      <c s="22" r="AA2288">
        <v>10.28</v>
      </c>
      <c s="22" r="AB2288">
        <v>3.67</v>
      </c>
      <c s="22" r="AC2288">
        <v>1</v>
      </c>
      <c s="22" r="AD2288">
        <v>0.94</v>
      </c>
    </row>
    <row customHeight="1" r="2289" ht="12.0">
      <c s="13" r="A2289">
        <v>41370.2916666667</v>
      </c>
      <c s="16" r="B2289">
        <v>41370.2916666667</v>
      </c>
      <c s="13" r="C2289">
        <f>A2289+TIME(5,0,0)</f>
        <v>41370.5</v>
      </c>
      <c s="17" r="D2289">
        <f>DATE(YEAR(C2289),MONTH(C2289),DAY(C2289))</f>
        <v>41370</v>
      </c>
      <c s="18" r="E2289">
        <f>HOUR(C2289)</f>
        <v>12</v>
      </c>
      <c t="str" s="18" r="F2289">
        <f>CONCATENATE("LMsched:",(H2289*1000))</f>
        <v>LMsched:32000</v>
      </c>
      <c s="11" r="G2289">
        <v>32</v>
      </c>
      <c s="6" r="H2289">
        <v>32</v>
      </c>
      <c s="25" r="I2289">
        <v>0</v>
      </c>
      <c s="18" r="J2289"/>
      <c s="18" r="K2289"/>
      <c s="18" r="L2289"/>
      <c s="18" r="M2289"/>
      <c s="25" r="N2289"/>
      <c s="24" r="O2289"/>
      <c s="6" r="P2289">
        <v>32</v>
      </c>
      <c s="10" r="Q2289">
        <v>-2</v>
      </c>
      <c s="28" r="R2289">
        <v>-64.96</v>
      </c>
      <c s="28" r="S2289">
        <v>393.1</v>
      </c>
      <c s="10" r="T2289"/>
      <c s="20" r="U2289">
        <f>X2289*32</f>
        <v>416</v>
      </c>
      <c s="29" r="V2289">
        <f>IF((U2289=0),0,(S2289/U2289))</f>
        <v>0.944951923076923</v>
      </c>
      <c s="28" r="X2289">
        <f>(AA2289+AB2289)*AC2289</f>
        <v>13</v>
      </c>
      <c s="10" r="Y2289"/>
      <c s="22" r="AA2289">
        <v>8.89</v>
      </c>
      <c s="22" r="AB2289">
        <v>4.11</v>
      </c>
      <c s="22" r="AC2289">
        <v>1</v>
      </c>
      <c s="22" r="AD2289">
        <v>0.94</v>
      </c>
    </row>
    <row customHeight="1" r="2290" ht="12.0">
      <c s="13" r="A2290">
        <v>41370.3333333333</v>
      </c>
      <c s="16" r="B2290">
        <v>41370.3333333333</v>
      </c>
      <c s="13" r="C2290">
        <f>A2290+TIME(5,0,0)</f>
        <v>41370.5416666667</v>
      </c>
      <c s="17" r="D2290">
        <f>DATE(YEAR(C2290),MONTH(C2290),DAY(C2290))</f>
        <v>41370</v>
      </c>
      <c s="18" r="E2290">
        <f>HOUR(C2290)</f>
        <v>13</v>
      </c>
      <c t="str" s="18" r="F2290">
        <f>CONCATENATE("LMsched:",(H2290*1000))</f>
        <v>LMsched:32000</v>
      </c>
      <c s="11" r="G2290">
        <v>32</v>
      </c>
      <c s="6" r="H2290">
        <v>32</v>
      </c>
      <c s="25" r="I2290">
        <v>0</v>
      </c>
      <c s="18" r="J2290"/>
      <c s="18" r="K2290"/>
      <c s="18" r="L2290"/>
      <c s="18" r="M2290"/>
      <c s="25" r="N2290"/>
      <c s="24" r="O2290"/>
      <c s="6" r="P2290">
        <v>32</v>
      </c>
      <c s="10" r="Q2290">
        <v>1</v>
      </c>
      <c s="28" r="R2290">
        <v>36.34</v>
      </c>
      <c s="28" r="S2290">
        <v>754.99</v>
      </c>
      <c s="10" r="T2290"/>
      <c s="20" r="U2290">
        <f>X2290*32</f>
        <v>796.8</v>
      </c>
      <c s="29" r="V2290">
        <f>IF((U2290=0),0,(S2290/U2290))</f>
        <v>0.947527610441767</v>
      </c>
      <c s="28" r="X2290">
        <f>(AA2290+AB2290)*AC2290</f>
        <v>24.9</v>
      </c>
      <c s="10" r="Y2290"/>
      <c s="22" r="AA2290">
        <v>21.22</v>
      </c>
      <c s="22" r="AB2290">
        <v>3.68</v>
      </c>
      <c s="22" r="AC2290">
        <v>1</v>
      </c>
      <c s="22" r="AD2290">
        <v>0.95</v>
      </c>
    </row>
    <row customHeight="1" r="2291" ht="12.0">
      <c s="13" r="A2291">
        <v>41370.375</v>
      </c>
      <c s="16" r="B2291">
        <v>41370.375</v>
      </c>
      <c s="13" r="C2291">
        <f>A2291+TIME(5,0,0)</f>
        <v>41370.5833333333</v>
      </c>
      <c s="17" r="D2291">
        <f>DATE(YEAR(C2291),MONTH(C2291),DAY(C2291))</f>
        <v>41370</v>
      </c>
      <c s="18" r="E2291">
        <f>HOUR(C2291)</f>
        <v>14</v>
      </c>
      <c t="str" s="18" r="F2291">
        <f>CONCATENATE("LMsched:",(H2291*1000))</f>
        <v>LMsched:32000</v>
      </c>
      <c s="11" r="G2291">
        <v>32</v>
      </c>
      <c s="6" r="H2291">
        <v>32</v>
      </c>
      <c s="25" r="I2291">
        <v>0</v>
      </c>
      <c s="18" r="J2291"/>
      <c s="18" r="K2291"/>
      <c s="18" r="L2291"/>
      <c s="18" r="M2291"/>
      <c s="25" r="N2291"/>
      <c s="24" r="O2291"/>
      <c s="6" r="P2291">
        <v>32</v>
      </c>
      <c s="10" r="Q2291">
        <v>-2</v>
      </c>
      <c s="28" r="R2291">
        <v>-109.46</v>
      </c>
      <c s="28" r="S2291">
        <v>1105.2</v>
      </c>
      <c s="10" r="T2291"/>
      <c s="20" r="U2291">
        <f>X2291*32</f>
        <v>1255.36</v>
      </c>
      <c s="29" r="V2291">
        <f>IF((U2291=0),0,(S2291/U2291))</f>
        <v>0.88038490950803</v>
      </c>
      <c s="28" r="X2291">
        <f>(AA2291+AB2291)*AC2291</f>
        <v>39.23</v>
      </c>
      <c s="10" r="Y2291"/>
      <c s="22" r="AA2291">
        <v>37.33</v>
      </c>
      <c s="22" r="AB2291">
        <v>1.9</v>
      </c>
      <c s="22" r="AC2291">
        <v>1</v>
      </c>
      <c s="22" r="AD2291">
        <v>0.88</v>
      </c>
    </row>
    <row customHeight="1" r="2292" ht="12.0">
      <c s="13" r="A2292">
        <v>41370.4166666667</v>
      </c>
      <c s="16" r="B2292">
        <v>41370.4166666667</v>
      </c>
      <c s="13" r="C2292">
        <f>A2292+TIME(5,0,0)</f>
        <v>41370.625</v>
      </c>
      <c s="17" r="D2292">
        <f>DATE(YEAR(C2292),MONTH(C2292),DAY(C2292))</f>
        <v>41370</v>
      </c>
      <c s="18" r="E2292">
        <f>HOUR(C2292)</f>
        <v>15</v>
      </c>
      <c t="str" s="18" r="F2292">
        <f>CONCATENATE("LMsched:",(H2292*1000))</f>
        <v>LMsched:32000</v>
      </c>
      <c s="11" r="G2292">
        <v>32</v>
      </c>
      <c s="6" r="H2292">
        <v>32</v>
      </c>
      <c s="25" r="I2292">
        <v>0</v>
      </c>
      <c s="18" r="J2292"/>
      <c s="18" r="K2292"/>
      <c s="18" r="L2292"/>
      <c s="18" r="M2292"/>
      <c s="25" r="N2292"/>
      <c s="24" r="O2292"/>
      <c s="6" r="P2292">
        <v>32</v>
      </c>
      <c s="10" r="Q2292">
        <v>-1</v>
      </c>
      <c s="28" r="R2292">
        <v>-42.54</v>
      </c>
      <c s="28" r="S2292">
        <v>1404.41</v>
      </c>
      <c s="10" r="T2292"/>
      <c s="4" r="U2292">
        <f>X2292*32</f>
        <v>1530.56</v>
      </c>
      <c s="29" r="V2292">
        <f>IF((U2292=0),0,(S2292/U2292))</f>
        <v>0.917579186702906</v>
      </c>
      <c s="28" r="X2292">
        <f>(AA2292+AB2292)*AC2292</f>
        <v>47.83</v>
      </c>
      <c s="10" r="Y2292"/>
      <c s="22" r="AA2292">
        <v>41.3</v>
      </c>
      <c s="22" r="AB2292">
        <v>6.53</v>
      </c>
      <c s="22" r="AC2292">
        <v>1</v>
      </c>
      <c s="22" r="AD2292">
        <v>0.92</v>
      </c>
    </row>
    <row customHeight="1" r="2293" ht="12.0">
      <c s="13" r="A2293">
        <v>41370.4583333333</v>
      </c>
      <c s="16" r="B2293">
        <v>41370.4583333333</v>
      </c>
      <c s="13" r="C2293">
        <f>A2293+TIME(5,0,0)</f>
        <v>41370.6666666667</v>
      </c>
      <c s="17" r="D2293">
        <f>DATE(YEAR(C2293),MONTH(C2293),DAY(C2293))</f>
        <v>41370</v>
      </c>
      <c s="18" r="E2293">
        <f>HOUR(C2293)</f>
        <v>16</v>
      </c>
      <c t="str" s="18" r="F2293">
        <f>CONCATENATE("LMsched:",(H2293*1000))</f>
        <v>LMsched:32000</v>
      </c>
      <c s="11" r="G2293">
        <v>32</v>
      </c>
      <c s="6" r="H2293">
        <v>32</v>
      </c>
      <c s="25" r="I2293">
        <v>0</v>
      </c>
      <c s="18" r="J2293"/>
      <c s="18" r="K2293"/>
      <c s="18" r="L2293"/>
      <c s="18" r="M2293"/>
      <c s="25" r="N2293"/>
      <c s="24" r="O2293"/>
      <c s="6" r="P2293">
        <v>32</v>
      </c>
      <c s="10" r="Q2293">
        <v>-3</v>
      </c>
      <c s="28" r="R2293">
        <v>-113.76</v>
      </c>
      <c s="28" r="S2293">
        <v>560.6</v>
      </c>
      <c s="10" r="T2293"/>
      <c s="4" r="U2293">
        <f>X2293*32</f>
        <v>604.16</v>
      </c>
      <c s="29" r="V2293">
        <f>IF((U2293=0),0,(S2293/U2293))</f>
        <v>0.927899894067797</v>
      </c>
      <c s="28" r="X2293">
        <f>(AA2293+AB2293)*AC2293</f>
        <v>18.88</v>
      </c>
      <c s="10" r="Y2293"/>
      <c s="22" r="AA2293">
        <v>15.58</v>
      </c>
      <c s="22" r="AB2293">
        <v>3.3</v>
      </c>
      <c s="22" r="AC2293">
        <v>1</v>
      </c>
      <c s="22" r="AD2293">
        <v>0.93</v>
      </c>
    </row>
    <row customHeight="1" r="2294" ht="12.0">
      <c s="13" r="A2294">
        <v>41370.5</v>
      </c>
      <c s="16" r="B2294">
        <v>41370.5</v>
      </c>
      <c s="13" r="C2294">
        <f>A2294+TIME(5,0,0)</f>
        <v>41370.7083333333</v>
      </c>
      <c s="17" r="D2294">
        <f>DATE(YEAR(C2294),MONTH(C2294),DAY(C2294))</f>
        <v>41370</v>
      </c>
      <c s="18" r="E2294">
        <f>HOUR(C2294)</f>
        <v>17</v>
      </c>
      <c t="str" s="18" r="F2294">
        <f>CONCATENATE("LMsched:",(H2294*1000))</f>
        <v>LMsched:30000</v>
      </c>
      <c s="11" r="G2294">
        <v>32</v>
      </c>
      <c s="6" r="H2294">
        <v>30</v>
      </c>
      <c s="25" r="I2294">
        <v>2</v>
      </c>
      <c s="18" r="J2294"/>
      <c s="18" r="K2294"/>
      <c s="18" r="L2294"/>
      <c s="18" r="M2294"/>
      <c s="25" r="N2294"/>
      <c t="s" s="24" r="O2294">
        <v>61</v>
      </c>
      <c s="6" r="P2294">
        <v>30</v>
      </c>
      <c s="10" r="Q2294">
        <v>0</v>
      </c>
      <c s="28" r="R2294">
        <v>0</v>
      </c>
      <c s="28" r="S2294">
        <v>256.53</v>
      </c>
      <c s="10" r="T2294"/>
      <c s="4" r="U2294">
        <f>X2294*32</f>
        <v>287.68</v>
      </c>
      <c s="29" r="V2294">
        <f>IF((U2294=0),0,(S2294/U2294))</f>
        <v>0.891719966629588</v>
      </c>
      <c s="28" r="X2294">
        <f>(AA2294+AB2294)*AC2294</f>
        <v>8.99</v>
      </c>
      <c s="10" r="Y2294"/>
      <c s="22" r="AA2294">
        <v>6</v>
      </c>
      <c s="22" r="AB2294">
        <v>2.99</v>
      </c>
      <c s="22" r="AC2294">
        <v>1</v>
      </c>
      <c s="22" r="AD2294">
        <v>0.95</v>
      </c>
    </row>
    <row customHeight="1" r="2295" ht="12.0">
      <c s="13" r="A2295">
        <v>41370.5416666667</v>
      </c>
      <c s="16" r="B2295">
        <v>41370.5416666667</v>
      </c>
      <c s="13" r="C2295">
        <f>A2295+TIME(5,0,0)</f>
        <v>41370.75</v>
      </c>
      <c s="17" r="D2295">
        <f>DATE(YEAR(C2295),MONTH(C2295),DAY(C2295))</f>
        <v>41370</v>
      </c>
      <c s="18" r="E2295">
        <f>HOUR(C2295)</f>
        <v>18</v>
      </c>
      <c t="str" s="18" r="F2295">
        <f>CONCATENATE("LMsched:",(H2295*1000))</f>
        <v>LMsched:30000</v>
      </c>
      <c s="11" r="G2295">
        <v>32</v>
      </c>
      <c s="6" r="H2295">
        <v>30</v>
      </c>
      <c s="25" r="I2295">
        <v>2</v>
      </c>
      <c s="18" r="J2295"/>
      <c s="18" r="K2295"/>
      <c s="18" r="L2295"/>
      <c s="18" r="M2295"/>
      <c s="25" r="N2295"/>
      <c t="s" s="24" r="O2295">
        <v>62</v>
      </c>
      <c s="6" r="P2295">
        <v>30</v>
      </c>
      <c s="10" r="Q2295">
        <v>-2</v>
      </c>
      <c s="28" r="R2295">
        <v>-64</v>
      </c>
      <c s="28" r="S2295">
        <v>397.14</v>
      </c>
      <c s="10" r="T2295"/>
      <c s="4" r="U2295">
        <f>X2295*32</f>
        <v>446.4</v>
      </c>
      <c s="29" r="V2295">
        <f>IF((U2295=0),0,(S2295/U2295))</f>
        <v>0.889650537634409</v>
      </c>
      <c s="28" r="X2295">
        <f>(AA2295+AB2295)*AC2295</f>
        <v>13.95</v>
      </c>
      <c s="10" r="Y2295"/>
      <c s="22" r="AA2295">
        <v>10.49</v>
      </c>
      <c s="22" r="AB2295">
        <v>3.46</v>
      </c>
      <c s="22" r="AC2295">
        <v>1</v>
      </c>
      <c s="22" r="AD2295">
        <v>0.95</v>
      </c>
    </row>
    <row customHeight="1" r="2296" ht="12.0">
      <c s="13" r="A2296">
        <v>41370.5833333333</v>
      </c>
      <c s="16" r="B2296">
        <v>41370.5833333333</v>
      </c>
      <c s="13" r="C2296">
        <f>A2296+TIME(5,0,0)</f>
        <v>41370.7916666667</v>
      </c>
      <c s="17" r="D2296">
        <f>DATE(YEAR(C2296),MONTH(C2296),DAY(C2296))</f>
        <v>41370</v>
      </c>
      <c s="18" r="E2296">
        <f>HOUR(C2296)</f>
        <v>19</v>
      </c>
      <c t="str" s="18" r="F2296">
        <f>CONCATENATE("LMsched:",(H2296*1000))</f>
        <v>LMsched:30000</v>
      </c>
      <c s="11" r="G2296">
        <v>32</v>
      </c>
      <c s="6" r="H2296">
        <v>30</v>
      </c>
      <c s="25" r="I2296">
        <v>2</v>
      </c>
      <c s="18" r="J2296"/>
      <c s="18" r="K2296"/>
      <c s="18" r="L2296"/>
      <c s="18" r="M2296"/>
      <c s="25" r="N2296"/>
      <c t="s" s="24" r="O2296">
        <v>62</v>
      </c>
      <c s="6" r="P2296">
        <v>30</v>
      </c>
      <c s="10" r="Q2296">
        <v>-2</v>
      </c>
      <c s="28" r="R2296">
        <v>-57.04</v>
      </c>
      <c s="28" r="S2296">
        <v>188.79</v>
      </c>
      <c s="10" r="T2296"/>
      <c s="4" r="U2296">
        <f>X2296*32</f>
        <v>217.92</v>
      </c>
      <c s="29" r="V2296">
        <f>IF((U2296=0),0,(S2296/U2296))</f>
        <v>0.866327092511013</v>
      </c>
      <c s="28" r="X2296">
        <f>(AA2296+AB2296)*AC2296</f>
        <v>6.81</v>
      </c>
      <c s="10" r="Y2296"/>
      <c s="22" r="AA2296">
        <v>4.62</v>
      </c>
      <c s="22" r="AB2296">
        <v>2.19</v>
      </c>
      <c s="22" r="AC2296">
        <v>1</v>
      </c>
      <c s="22" r="AD2296">
        <v>0.92</v>
      </c>
    </row>
    <row customHeight="1" r="2297" ht="12.0">
      <c s="13" r="A2297">
        <v>41370.625</v>
      </c>
      <c s="16" r="B2297">
        <v>41370.625</v>
      </c>
      <c s="13" r="C2297">
        <f>A2297+TIME(5,0,0)</f>
        <v>41370.8333333333</v>
      </c>
      <c s="17" r="D2297">
        <f>DATE(YEAR(C2297),MONTH(C2297),DAY(C2297))</f>
        <v>41370</v>
      </c>
      <c s="18" r="E2297">
        <f>HOUR(C2297)</f>
        <v>20</v>
      </c>
      <c t="str" s="18" r="F2297">
        <f>CONCATENATE("LMsched:",(H2297*1000))</f>
        <v>LMsched:32000</v>
      </c>
      <c s="11" r="G2297">
        <v>32</v>
      </c>
      <c s="6" r="H2297">
        <v>32</v>
      </c>
      <c s="25" r="I2297">
        <v>0</v>
      </c>
      <c s="18" r="J2297"/>
      <c s="18" r="K2297"/>
      <c s="18" r="L2297"/>
      <c s="18" r="M2297"/>
      <c s="25" r="N2297"/>
      <c s="24" r="O2297"/>
      <c s="6" r="P2297">
        <v>32</v>
      </c>
      <c s="10" r="Q2297">
        <v>0</v>
      </c>
      <c s="28" r="R2297">
        <v>0</v>
      </c>
      <c s="28" r="S2297">
        <v>577.34</v>
      </c>
      <c s="10" r="T2297"/>
      <c s="4" r="U2297">
        <f>X2297*32</f>
        <v>624.64</v>
      </c>
      <c s="29" r="V2297">
        <f>IF((U2297=0),0,(S2297/U2297))</f>
        <v>0.924276383196721</v>
      </c>
      <c s="28" r="X2297">
        <f>(AA2297+AB2297)*AC2297</f>
        <v>19.52</v>
      </c>
      <c s="10" r="Y2297"/>
      <c s="22" r="AA2297">
        <v>16.42</v>
      </c>
      <c s="22" r="AB2297">
        <v>3.1</v>
      </c>
      <c s="22" r="AC2297">
        <v>1</v>
      </c>
      <c s="22" r="AD2297">
        <v>0.92</v>
      </c>
    </row>
    <row customHeight="1" r="2298" ht="12.0">
      <c s="13" r="A2298">
        <v>41370.6666666667</v>
      </c>
      <c s="16" r="B2298">
        <v>41370.6666666667</v>
      </c>
      <c s="13" r="C2298">
        <f>A2298+TIME(5,0,0)</f>
        <v>41370.875</v>
      </c>
      <c s="17" r="D2298">
        <f>DATE(YEAR(C2298),MONTH(C2298),DAY(C2298))</f>
        <v>41370</v>
      </c>
      <c s="18" r="E2298">
        <f>HOUR(C2298)</f>
        <v>21</v>
      </c>
      <c t="str" s="18" r="F2298">
        <f>CONCATENATE("LMsched:",(H2298*1000))</f>
        <v>LMsched:28000</v>
      </c>
      <c s="11" r="G2298">
        <v>32</v>
      </c>
      <c s="6" r="H2298">
        <v>28</v>
      </c>
      <c s="25" r="I2298">
        <v>4</v>
      </c>
      <c s="18" r="J2298"/>
      <c s="18" r="K2298"/>
      <c s="18" r="L2298"/>
      <c s="18" r="M2298"/>
      <c s="25" r="N2298"/>
      <c t="s" s="24" r="O2298">
        <v>62</v>
      </c>
      <c s="6" r="P2298">
        <v>28</v>
      </c>
      <c s="10" r="Q2298">
        <v>-2</v>
      </c>
      <c s="28" r="R2298">
        <v>-56.6</v>
      </c>
      <c s="28" r="S2298">
        <v>373.79</v>
      </c>
      <c s="10" r="T2298"/>
      <c s="4" r="U2298">
        <f>X2298*32</f>
        <v>446.4</v>
      </c>
      <c s="29" r="V2298">
        <f>IF((U2298=0),0,(S2298/U2298))</f>
        <v>0.837343189964158</v>
      </c>
      <c s="28" r="X2298">
        <f>(AA2298+AB2298)*AC2298</f>
        <v>13.95</v>
      </c>
      <c s="10" r="Y2298"/>
      <c s="22" r="AA2298">
        <v>10.28</v>
      </c>
      <c s="22" r="AB2298">
        <v>3.67</v>
      </c>
      <c s="22" r="AC2298">
        <v>1</v>
      </c>
      <c s="22" r="AD2298">
        <v>0.96</v>
      </c>
    </row>
    <row customHeight="1" r="2299" ht="12.0">
      <c s="13" r="A2299">
        <v>41370.7083333333</v>
      </c>
      <c s="16" r="B2299">
        <v>41370.7083333333</v>
      </c>
      <c s="13" r="C2299">
        <f>A2299+TIME(5,0,0)</f>
        <v>41370.9166666667</v>
      </c>
      <c s="17" r="D2299">
        <f>DATE(YEAR(C2299),MONTH(C2299),DAY(C2299))</f>
        <v>41370</v>
      </c>
      <c s="18" r="E2299">
        <f>HOUR(C2299)</f>
        <v>22</v>
      </c>
      <c t="str" s="18" r="F2299">
        <f>CONCATENATE("LMsched:",(H2299*1000))</f>
        <v>LMsched:28000</v>
      </c>
      <c s="11" r="G2299">
        <v>32</v>
      </c>
      <c s="6" r="H2299">
        <v>28</v>
      </c>
      <c s="25" r="I2299">
        <v>4</v>
      </c>
      <c s="18" r="J2299"/>
      <c s="18" r="K2299"/>
      <c s="18" r="L2299"/>
      <c s="18" r="M2299"/>
      <c s="25" r="N2299"/>
      <c t="s" s="24" r="O2299">
        <v>62</v>
      </c>
      <c s="6" r="P2299">
        <v>28</v>
      </c>
      <c s="10" r="Q2299">
        <v>-1</v>
      </c>
      <c s="28" r="R2299">
        <v>-28.82</v>
      </c>
      <c s="28" r="S2299">
        <v>126.29</v>
      </c>
      <c s="10" r="T2299"/>
      <c s="4" r="U2299">
        <f>X2299*32</f>
        <v>152.64</v>
      </c>
      <c s="29" r="V2299">
        <f>IF((U2299=0),0,(S2299/U2299))</f>
        <v>0.827371593291405</v>
      </c>
      <c s="28" r="X2299">
        <f>(AA2299+AB2299)*AC2299</f>
        <v>4.77</v>
      </c>
      <c s="10" r="Y2299"/>
      <c s="22" r="AA2299">
        <v>4.77</v>
      </c>
      <c s="22" r="AB2299">
        <v>0</v>
      </c>
      <c s="22" r="AC2299">
        <v>1</v>
      </c>
      <c s="22" r="AD2299">
        <v>0.95</v>
      </c>
    </row>
    <row customHeight="1" r="2300" ht="12.0">
      <c s="13" r="A2300">
        <v>41370.75</v>
      </c>
      <c s="16" r="B2300">
        <v>41370.75</v>
      </c>
      <c s="13" r="C2300">
        <f>A2300+TIME(5,0,0)</f>
        <v>41370.9583333333</v>
      </c>
      <c s="17" r="D2300">
        <f>DATE(YEAR(C2300),MONTH(C2300),DAY(C2300))</f>
        <v>41370</v>
      </c>
      <c s="18" r="E2300">
        <f>HOUR(C2300)</f>
        <v>23</v>
      </c>
      <c t="str" s="18" r="F2300">
        <f>CONCATENATE("LMsched:",(H2300*1000))</f>
        <v>LMsched:28000</v>
      </c>
      <c s="11" r="G2300">
        <v>32</v>
      </c>
      <c s="6" r="H2300">
        <v>28</v>
      </c>
      <c s="25" r="I2300">
        <v>4</v>
      </c>
      <c s="18" r="J2300"/>
      <c s="18" r="K2300"/>
      <c s="18" r="L2300"/>
      <c s="18" r="M2300"/>
      <c s="25" r="N2300"/>
      <c t="s" s="24" r="O2300">
        <v>62</v>
      </c>
      <c s="6" r="P2300">
        <v>28</v>
      </c>
      <c s="10" r="Q2300">
        <v>-2</v>
      </c>
      <c s="28" r="R2300">
        <v>-57.84</v>
      </c>
      <c s="28" r="S2300">
        <v>151.97</v>
      </c>
      <c s="10" r="T2300"/>
      <c s="4" r="U2300">
        <f>X2300*32</f>
        <v>185.92</v>
      </c>
      <c s="29" r="V2300">
        <f>IF((U2300=0),0,(S2300/U2300))</f>
        <v>0.817394578313253</v>
      </c>
      <c s="28" r="X2300">
        <f>(AA2300+AB2300)*AC2300</f>
        <v>5.81</v>
      </c>
      <c s="10" r="Y2300"/>
      <c s="22" r="AA2300">
        <v>3.39</v>
      </c>
      <c s="22" r="AB2300">
        <v>2.42</v>
      </c>
      <c s="22" r="AC2300">
        <v>1</v>
      </c>
      <c s="22" r="AD2300">
        <v>0.93</v>
      </c>
    </row>
    <row customHeight="1" r="2301" ht="12.0">
      <c s="13" r="A2301">
        <v>41370.7916666667</v>
      </c>
      <c s="16" r="B2301">
        <v>41370.7916666667</v>
      </c>
      <c s="13" r="C2301">
        <f>A2301+TIME(5,0,0)</f>
        <v>41371</v>
      </c>
      <c s="17" r="D2301">
        <f>DATE(YEAR(C2301),MONTH(C2301),DAY(C2301))</f>
        <v>41371</v>
      </c>
      <c s="18" r="E2301">
        <f>HOUR(C2301)</f>
        <v>0</v>
      </c>
      <c t="str" s="18" r="F2301">
        <f>CONCATENATE("LMsched:",(H2301*1000))</f>
        <v>LMsched:28000</v>
      </c>
      <c s="11" r="G2301">
        <v>32</v>
      </c>
      <c s="6" r="H2301">
        <v>28</v>
      </c>
      <c s="25" r="I2301">
        <v>4</v>
      </c>
      <c s="18" r="J2301"/>
      <c s="18" r="K2301"/>
      <c s="18" r="L2301"/>
      <c s="18" r="M2301"/>
      <c s="25" r="N2301"/>
      <c t="s" s="24" r="O2301">
        <v>62</v>
      </c>
      <c s="6" r="P2301">
        <v>28</v>
      </c>
      <c s="10" r="Q2301">
        <v>0</v>
      </c>
      <c s="28" r="R2301">
        <v>0</v>
      </c>
      <c s="28" r="S2301">
        <v>216.43</v>
      </c>
      <c s="10" r="T2301"/>
      <c s="4" r="U2301">
        <f>X2301*32</f>
        <v>262.08</v>
      </c>
      <c s="29" r="V2301">
        <f>IF((U2301=0),0,(S2301/U2301))</f>
        <v>0.825816544566545</v>
      </c>
      <c s="28" r="X2301">
        <f>(AA2301+AB2301)*AC2301</f>
        <v>8.19</v>
      </c>
      <c s="10" r="Y2301"/>
      <c s="22" r="AA2301">
        <v>5.58</v>
      </c>
      <c s="22" r="AB2301">
        <v>2.61</v>
      </c>
      <c s="22" r="AC2301">
        <v>1</v>
      </c>
      <c s="22" r="AD2301">
        <v>0.94</v>
      </c>
    </row>
    <row customHeight="1" r="2302" ht="12.0">
      <c s="13" r="A2302">
        <v>41370.8333333333</v>
      </c>
      <c s="16" r="B2302">
        <v>41370.8333333333</v>
      </c>
      <c s="13" r="C2302">
        <f>A2302+TIME(5,0,0)</f>
        <v>41371.0416666667</v>
      </c>
      <c s="17" r="D2302">
        <f>DATE(YEAR(C2302),MONTH(C2302),DAY(C2302))</f>
        <v>41371</v>
      </c>
      <c s="18" r="E2302">
        <f>HOUR(C2302)</f>
        <v>1</v>
      </c>
      <c t="str" s="18" r="F2302">
        <f>CONCATENATE("LMsched:",(H2302*1000))</f>
        <v>LMsched:28000</v>
      </c>
      <c s="11" r="G2302">
        <v>32</v>
      </c>
      <c s="6" r="H2302">
        <v>28</v>
      </c>
      <c s="25" r="I2302">
        <v>4</v>
      </c>
      <c s="18" r="J2302"/>
      <c s="18" r="K2302"/>
      <c s="18" r="L2302"/>
      <c s="18" r="M2302"/>
      <c s="25" r="N2302"/>
      <c t="s" s="24" r="O2302">
        <v>62</v>
      </c>
      <c s="6" r="P2302">
        <v>28</v>
      </c>
      <c s="10" r="Q2302">
        <v>-2</v>
      </c>
      <c s="28" r="R2302">
        <v>-62.58</v>
      </c>
      <c s="28" r="S2302">
        <v>358.91</v>
      </c>
      <c s="10" r="T2302"/>
      <c s="4" r="U2302">
        <f>X2302*32</f>
        <v>427.84</v>
      </c>
      <c s="29" r="V2302">
        <f>IF((U2302=0),0,(S2302/U2302))</f>
        <v>0.838888369483919</v>
      </c>
      <c s="28" r="X2302">
        <f>(AA2302+AB2302)*AC2302</f>
        <v>13.37</v>
      </c>
      <c s="10" r="Y2302"/>
      <c s="22" r="AA2302">
        <v>10.4</v>
      </c>
      <c s="22" r="AB2302">
        <v>2.97</v>
      </c>
      <c s="22" r="AC2302">
        <v>1</v>
      </c>
      <c s="22" r="AD2302">
        <v>0.96</v>
      </c>
    </row>
    <row customHeight="1" r="2303" ht="12.0">
      <c s="13" r="A2303">
        <v>41370.875</v>
      </c>
      <c s="16" r="B2303">
        <v>41370.875</v>
      </c>
      <c s="13" r="C2303">
        <f>A2303+TIME(5,0,0)</f>
        <v>41371.0833333333</v>
      </c>
      <c s="17" r="D2303">
        <f>DATE(YEAR(C2303),MONTH(C2303),DAY(C2303))</f>
        <v>41371</v>
      </c>
      <c s="18" r="E2303">
        <f>HOUR(C2303)</f>
        <v>2</v>
      </c>
      <c t="str" s="18" r="F2303">
        <f>CONCATENATE("LMsched:",(H2303*1000))</f>
        <v>LMsched:28000</v>
      </c>
      <c s="11" r="G2303">
        <v>32</v>
      </c>
      <c s="6" r="H2303">
        <v>28</v>
      </c>
      <c s="25" r="I2303">
        <v>4</v>
      </c>
      <c s="18" r="J2303"/>
      <c s="18" r="K2303"/>
      <c s="18" r="L2303"/>
      <c s="18" r="M2303"/>
      <c s="25" r="N2303"/>
      <c t="s" s="24" r="O2303">
        <v>62</v>
      </c>
      <c s="6" r="P2303">
        <v>28</v>
      </c>
      <c s="10" r="Q2303">
        <v>-3</v>
      </c>
      <c s="28" r="R2303">
        <v>-140.91</v>
      </c>
      <c s="28" r="S2303">
        <v>794.55</v>
      </c>
      <c s="10" r="T2303"/>
      <c s="4" r="U2303">
        <f>X2303*32</f>
        <v>982.08</v>
      </c>
      <c s="29" r="V2303">
        <f>IF((U2303=0),0,(S2303/U2303))</f>
        <v>0.809048142717498</v>
      </c>
      <c s="28" r="X2303">
        <f>(AA2303+AB2303)*AC2303</f>
        <v>30.69</v>
      </c>
      <c s="10" r="Y2303"/>
      <c s="22" r="AA2303">
        <v>27.82</v>
      </c>
      <c s="22" r="AB2303">
        <v>2.87</v>
      </c>
      <c s="22" r="AC2303">
        <v>1</v>
      </c>
      <c s="22" r="AD2303">
        <v>0.92</v>
      </c>
    </row>
    <row customHeight="1" r="2304" ht="12.0">
      <c s="13" r="A2304">
        <v>41370.9166666667</v>
      </c>
      <c s="16" r="B2304">
        <v>41370.9166666667</v>
      </c>
      <c s="13" r="C2304">
        <f>A2304+TIME(5,0,0)</f>
        <v>41371.125</v>
      </c>
      <c s="17" r="D2304">
        <f>DATE(YEAR(C2304),MONTH(C2304),DAY(C2304))</f>
        <v>41371</v>
      </c>
      <c s="18" r="E2304">
        <f>HOUR(C2304)</f>
        <v>3</v>
      </c>
      <c t="str" s="18" r="F2304">
        <f>CONCATENATE("LMsched:",(H2304*1000))</f>
        <v>LMsched:28000</v>
      </c>
      <c s="11" r="G2304">
        <v>32</v>
      </c>
      <c s="6" r="H2304">
        <v>28</v>
      </c>
      <c s="25" r="I2304">
        <v>4</v>
      </c>
      <c s="18" r="J2304"/>
      <c s="18" r="K2304"/>
      <c s="18" r="L2304"/>
      <c s="18" r="M2304"/>
      <c s="25" r="N2304"/>
      <c t="s" s="24" r="O2304">
        <v>62</v>
      </c>
      <c s="6" r="P2304">
        <v>28</v>
      </c>
      <c s="10" r="Q2304">
        <v>-1</v>
      </c>
      <c s="28" r="R2304">
        <v>-33.48</v>
      </c>
      <c s="28" r="S2304">
        <v>320.27</v>
      </c>
      <c s="10" r="T2304"/>
      <c s="4" r="U2304">
        <f>X2304*32</f>
        <v>397.76</v>
      </c>
      <c s="29" r="V2304">
        <f>IF((U2304=0),0,(S2304/U2304))</f>
        <v>0.805184030571199</v>
      </c>
      <c s="28" r="X2304">
        <f>(AA2304+AB2304)*AC2304</f>
        <v>12.43</v>
      </c>
      <c s="10" r="Y2304"/>
      <c s="22" r="AA2304">
        <v>8.33</v>
      </c>
      <c s="22" r="AB2304">
        <v>4.1</v>
      </c>
      <c s="22" r="AC2304">
        <v>1</v>
      </c>
      <c s="22" r="AD2304">
        <v>0.92</v>
      </c>
    </row>
    <row customHeight="1" r="2305" ht="12.0">
      <c s="13" r="A2305">
        <v>41370.9583333333</v>
      </c>
      <c s="16" r="B2305">
        <v>41370.9583333333</v>
      </c>
      <c s="13" r="C2305">
        <f>A2305+TIME(5,0,0)</f>
        <v>41371.1666666667</v>
      </c>
      <c s="17" r="D2305">
        <f>DATE(YEAR(C2305),MONTH(C2305),DAY(C2305))</f>
        <v>41371</v>
      </c>
      <c s="18" r="E2305">
        <f>HOUR(C2305)</f>
        <v>4</v>
      </c>
      <c t="str" s="18" r="F2305">
        <f>CONCATENATE("LMsched:",(H2305*1000))</f>
        <v>LMsched:30000</v>
      </c>
      <c s="11" r="G2305">
        <v>32</v>
      </c>
      <c s="6" r="H2305">
        <v>30</v>
      </c>
      <c s="25" r="I2305">
        <v>2</v>
      </c>
      <c s="18" r="J2305"/>
      <c s="18" r="K2305"/>
      <c s="18" r="L2305"/>
      <c s="18" r="M2305"/>
      <c s="25" r="N2305"/>
      <c t="s" s="24" r="O2305">
        <v>62</v>
      </c>
      <c s="6" r="P2305">
        <v>30</v>
      </c>
      <c s="10" r="Q2305">
        <v>0</v>
      </c>
      <c s="28" r="R2305">
        <v>0</v>
      </c>
      <c s="28" r="S2305">
        <v>258.55</v>
      </c>
      <c s="10" r="T2305"/>
      <c s="4" r="U2305">
        <f>X2305*32</f>
        <v>289.6</v>
      </c>
      <c s="29" r="V2305">
        <f>IF((U2305=0),0,(S2305/U2305))</f>
        <v>0.892783149171271</v>
      </c>
      <c s="28" r="X2305">
        <f>(AA2305+AB2305)*AC2305</f>
        <v>9.05</v>
      </c>
      <c s="10" r="Y2305"/>
      <c s="22" r="AA2305">
        <v>6.76</v>
      </c>
      <c s="22" r="AB2305">
        <v>2.29</v>
      </c>
      <c s="22" r="AC2305">
        <v>1</v>
      </c>
      <c s="22" r="AD2305">
        <v>0.95</v>
      </c>
    </row>
    <row customHeight="1" r="2306" ht="12.0">
      <c s="13" r="A2306">
        <v>41371</v>
      </c>
      <c s="16" r="B2306">
        <v>41371</v>
      </c>
      <c s="13" r="C2306">
        <f>A2306+TIME(5,0,0)</f>
        <v>41371.2083333333</v>
      </c>
      <c s="17" r="D2306">
        <f>DATE(YEAR(C2306),MONTH(C2306),DAY(C2306))</f>
        <v>41371</v>
      </c>
      <c s="18" r="E2306">
        <f>HOUR(C2306)</f>
        <v>5</v>
      </c>
      <c t="str" s="18" r="F2306">
        <f>CONCATENATE("LMsched:",(H2306*1000))</f>
        <v>LMsched:32000</v>
      </c>
      <c s="11" r="G2306">
        <v>32</v>
      </c>
      <c s="6" r="H2306">
        <v>32</v>
      </c>
      <c s="25" r="I2306">
        <v>0</v>
      </c>
      <c s="18" r="J2306"/>
      <c s="18" r="K2306"/>
      <c s="18" r="L2306"/>
      <c s="18" r="M2306"/>
      <c s="25" r="N2306"/>
      <c s="24" r="O2306"/>
      <c s="6" r="P2306">
        <v>32</v>
      </c>
      <c s="10" r="Q2306">
        <v>-1</v>
      </c>
      <c s="28" r="R2306">
        <v>-25.1</v>
      </c>
      <c s="28" r="S2306">
        <v>73.24</v>
      </c>
      <c s="10" r="T2306"/>
      <c s="4" r="U2306">
        <f>X2306*32</f>
        <v>76.48</v>
      </c>
      <c s="29" r="V2306">
        <f>IF((U2306=0),0,(S2306/U2306))</f>
        <v>0.957635983263598</v>
      </c>
      <c s="28" r="X2306">
        <f>(AA2306+AB2306)*AC2306</f>
        <v>2.39</v>
      </c>
      <c s="10" r="Y2306"/>
      <c s="22" r="AA2306">
        <v>2.39</v>
      </c>
      <c s="22" r="AB2306">
        <v>0</v>
      </c>
      <c s="22" r="AC2306">
        <v>1</v>
      </c>
      <c s="22" r="AD2306">
        <v>0.96</v>
      </c>
    </row>
    <row customHeight="1" r="2307" ht="12.0">
      <c s="13" r="A2307">
        <v>41371.0416666667</v>
      </c>
      <c s="16" r="B2307">
        <v>41371.0416666667</v>
      </c>
      <c s="13" r="C2307">
        <f>A2307+TIME(5,0,0)</f>
        <v>41371.25</v>
      </c>
      <c s="17" r="D2307">
        <f>DATE(YEAR(C2307),MONTH(C2307),DAY(C2307))</f>
        <v>41371</v>
      </c>
      <c s="18" r="E2307">
        <f>HOUR(C2307)</f>
        <v>6</v>
      </c>
      <c t="str" s="18" r="F2307">
        <f>CONCATENATE("LMsched:",(H2307*1000))</f>
        <v>LMsched:32000</v>
      </c>
      <c s="11" r="G2307">
        <v>32</v>
      </c>
      <c s="6" r="H2307">
        <v>32</v>
      </c>
      <c s="25" r="I2307">
        <v>0</v>
      </c>
      <c s="18" r="J2307"/>
      <c s="18" r="K2307"/>
      <c s="18" r="L2307"/>
      <c s="18" r="M2307"/>
      <c s="25" r="N2307"/>
      <c s="24" r="O2307"/>
      <c s="6" r="P2307">
        <v>32</v>
      </c>
      <c s="10" r="Q2307">
        <v>-4</v>
      </c>
      <c s="28" r="R2307">
        <v>-99.76</v>
      </c>
      <c s="28" r="S2307">
        <v>50.53</v>
      </c>
      <c s="10" r="T2307"/>
      <c s="4" r="U2307">
        <f>X2307*32</f>
        <v>59.84</v>
      </c>
      <c s="29" r="V2307">
        <f>IF((U2307=0),0,(S2307/U2307))</f>
        <v>0.844418449197861</v>
      </c>
      <c s="28" r="X2307">
        <f>(AA2307+AB2307)*AC2307</f>
        <v>1.87</v>
      </c>
      <c s="10" r="Y2307"/>
      <c s="22" r="AA2307">
        <v>1.87</v>
      </c>
      <c s="22" r="AB2307">
        <v>0</v>
      </c>
      <c s="22" r="AC2307">
        <v>1</v>
      </c>
      <c s="22" r="AD2307">
        <v>0.84</v>
      </c>
    </row>
    <row customHeight="1" r="2308" ht="12.0">
      <c s="13" r="A2308">
        <v>41371.0833333333</v>
      </c>
      <c s="16" r="B2308">
        <v>41371.0833333333</v>
      </c>
      <c s="13" r="C2308">
        <f>A2308+TIME(5,0,0)</f>
        <v>41371.2916666667</v>
      </c>
      <c s="17" r="D2308">
        <f>DATE(YEAR(C2308),MONTH(C2308),DAY(C2308))</f>
        <v>41371</v>
      </c>
      <c s="18" r="E2308">
        <f>HOUR(C2308)</f>
        <v>7</v>
      </c>
      <c t="str" s="18" r="F2308">
        <f>CONCATENATE("LMsched:",(H2308*1000))</f>
        <v>LMsched:30000</v>
      </c>
      <c s="11" r="G2308">
        <v>32</v>
      </c>
      <c s="6" r="H2308">
        <v>30</v>
      </c>
      <c s="25" r="I2308">
        <v>2</v>
      </c>
      <c s="18" r="J2308"/>
      <c s="18" r="K2308"/>
      <c s="18" r="L2308"/>
      <c s="18" r="M2308"/>
      <c s="25" r="N2308"/>
      <c s="24" r="O2308"/>
      <c s="6" r="P2308">
        <v>32</v>
      </c>
      <c s="10" r="Q2308">
        <v>1</v>
      </c>
      <c s="28" r="R2308">
        <v>25.24</v>
      </c>
      <c s="28" r="S2308">
        <v>55.63</v>
      </c>
      <c s="10" r="T2308"/>
      <c s="4" r="U2308">
        <f>X2308*32</f>
        <v>63.04</v>
      </c>
      <c s="29" r="V2308">
        <f>IF((U2308=0),0,(S2308/U2308))</f>
        <v>0.882455583756345</v>
      </c>
      <c s="28" r="X2308">
        <f>(AA2308+AB2308)*AC2308</f>
        <v>1.97</v>
      </c>
      <c s="10" r="Y2308"/>
      <c s="22" r="AA2308">
        <v>1.97</v>
      </c>
      <c s="22" r="AB2308">
        <v>0</v>
      </c>
      <c s="22" r="AC2308">
        <v>1</v>
      </c>
      <c s="22" r="AD2308">
        <v>0.88</v>
      </c>
    </row>
    <row customHeight="1" r="2309" ht="12.0">
      <c s="13" r="A2309">
        <v>41371.125</v>
      </c>
      <c s="16" r="B2309">
        <v>41371.125</v>
      </c>
      <c s="13" r="C2309">
        <f>A2309+TIME(5,0,0)</f>
        <v>41371.3333333333</v>
      </c>
      <c s="17" r="D2309">
        <f>DATE(YEAR(C2309),MONTH(C2309),DAY(C2309))</f>
        <v>41371</v>
      </c>
      <c s="18" r="E2309">
        <f>HOUR(C2309)</f>
        <v>8</v>
      </c>
      <c t="str" s="18" r="F2309">
        <f>CONCATENATE("LMsched:",(H2309*1000))</f>
        <v>LMsched:28000</v>
      </c>
      <c s="11" r="G2309">
        <v>32</v>
      </c>
      <c s="6" r="H2309">
        <v>28</v>
      </c>
      <c s="25" r="I2309">
        <v>4</v>
      </c>
      <c s="18" r="J2309"/>
      <c s="18" r="K2309"/>
      <c s="18" r="L2309"/>
      <c s="18" r="M2309"/>
      <c s="25" r="N2309"/>
      <c s="24" r="O2309"/>
      <c s="6" r="P2309">
        <v>30</v>
      </c>
      <c s="10" r="Q2309">
        <v>-1</v>
      </c>
      <c s="28" r="R2309">
        <v>-24.87</v>
      </c>
      <c s="28" r="S2309">
        <v>134.74</v>
      </c>
      <c s="10" r="T2309"/>
      <c s="4" r="U2309">
        <f>X2309*32</f>
        <v>152.96</v>
      </c>
      <c s="29" r="V2309">
        <f>IF((U2309=0),0,(S2309/U2309))</f>
        <v>0.880883891213389</v>
      </c>
      <c s="28" r="X2309">
        <f>(AA2309+AB2309)*AC2309</f>
        <v>4.78</v>
      </c>
      <c s="10" r="Y2309"/>
      <c s="22" r="AA2309">
        <v>4.73</v>
      </c>
      <c s="22" r="AB2309">
        <v>0.05</v>
      </c>
      <c s="22" r="AC2309">
        <v>1</v>
      </c>
      <c s="22" r="AD2309">
        <v>0.94</v>
      </c>
    </row>
    <row customHeight="1" r="2310" ht="12.0">
      <c s="13" r="A2310">
        <v>41371.1666666667</v>
      </c>
      <c s="16" r="B2310">
        <v>41371.1666666667</v>
      </c>
      <c s="13" r="C2310">
        <f>A2310+TIME(5,0,0)</f>
        <v>41371.375</v>
      </c>
      <c s="17" r="D2310">
        <f>DATE(YEAR(C2310),MONTH(C2310),DAY(C2310))</f>
        <v>41371</v>
      </c>
      <c s="18" r="E2310">
        <f>HOUR(C2310)</f>
        <v>9</v>
      </c>
      <c t="str" s="18" r="F2310">
        <f>CONCATENATE("LMsched:",(H2310*1000))</f>
        <v>LMsched:28000</v>
      </c>
      <c s="11" r="G2310">
        <v>32</v>
      </c>
      <c s="6" r="H2310">
        <v>28</v>
      </c>
      <c s="25" r="I2310">
        <v>4</v>
      </c>
      <c s="18" r="J2310"/>
      <c s="18" r="K2310"/>
      <c s="18" r="L2310"/>
      <c s="18" r="M2310"/>
      <c s="25" r="N2310"/>
      <c s="24" r="O2310"/>
      <c s="6" r="P2310">
        <v>28</v>
      </c>
      <c s="10" r="Q2310">
        <v>-2</v>
      </c>
      <c s="28" r="R2310">
        <v>-48.24</v>
      </c>
      <c s="28" r="S2310">
        <v>56.67</v>
      </c>
      <c s="10" r="T2310"/>
      <c s="4" r="U2310">
        <f>X2310*32</f>
        <v>67.84</v>
      </c>
      <c s="29" r="V2310">
        <f>IF((U2310=0),0,(S2310/U2310))</f>
        <v>0.835347877358491</v>
      </c>
      <c s="28" r="X2310">
        <f>(AA2310+AB2310)*AC2310</f>
        <v>2.12</v>
      </c>
      <c s="10" r="Y2310"/>
      <c s="22" r="AA2310">
        <v>2.11</v>
      </c>
      <c s="22" r="AB2310">
        <v>0.01</v>
      </c>
      <c s="22" r="AC2310">
        <v>1</v>
      </c>
      <c s="22" r="AD2310">
        <v>0.95</v>
      </c>
    </row>
    <row customHeight="1" r="2311" ht="12.0">
      <c s="13" r="A2311">
        <v>41371.2083333333</v>
      </c>
      <c s="16" r="B2311">
        <v>41371.2083333333</v>
      </c>
      <c s="13" r="C2311">
        <f>A2311+TIME(5,0,0)</f>
        <v>41371.4166666667</v>
      </c>
      <c s="17" r="D2311">
        <f>DATE(YEAR(C2311),MONTH(C2311),DAY(C2311))</f>
        <v>41371</v>
      </c>
      <c s="18" r="E2311">
        <f>HOUR(C2311)</f>
        <v>10</v>
      </c>
      <c t="str" s="18" r="F2311">
        <f>CONCATENATE("LMsched:",(H2311*1000))</f>
        <v>LMsched:28000</v>
      </c>
      <c s="11" r="G2311">
        <v>32</v>
      </c>
      <c s="6" r="H2311">
        <v>28</v>
      </c>
      <c s="25" r="I2311">
        <v>4</v>
      </c>
      <c s="18" r="J2311"/>
      <c s="18" r="K2311"/>
      <c s="18" r="L2311"/>
      <c s="18" r="M2311"/>
      <c s="25" r="N2311"/>
      <c s="24" r="O2311"/>
      <c s="6" r="P2311">
        <v>28</v>
      </c>
      <c s="10" r="Q2311">
        <v>-1</v>
      </c>
      <c s="28" r="R2311">
        <v>-24.74</v>
      </c>
      <c s="28" r="S2311">
        <v>73.38</v>
      </c>
      <c s="10" r="T2311"/>
      <c s="4" r="U2311">
        <f>X2311*32</f>
        <v>89.6</v>
      </c>
      <c s="29" r="V2311">
        <f>IF((U2311=0),0,(S2311/U2311))</f>
        <v>0.818973214285714</v>
      </c>
      <c s="28" r="X2311">
        <f>(AA2311+AB2311)*AC2311</f>
        <v>2.8</v>
      </c>
      <c s="10" r="Y2311"/>
      <c s="22" r="AA2311">
        <v>2.8</v>
      </c>
      <c s="22" r="AB2311">
        <v>0</v>
      </c>
      <c s="22" r="AC2311">
        <v>1</v>
      </c>
      <c s="22" r="AD2311">
        <v>0.94</v>
      </c>
    </row>
    <row customHeight="1" r="2312" ht="12.0">
      <c s="13" r="A2312">
        <v>41371.25</v>
      </c>
      <c s="16" r="B2312">
        <v>41371.25</v>
      </c>
      <c s="13" r="C2312">
        <f>A2312+TIME(5,0,0)</f>
        <v>41371.4583333333</v>
      </c>
      <c s="17" r="D2312">
        <f>DATE(YEAR(C2312),MONTH(C2312),DAY(C2312))</f>
        <v>41371</v>
      </c>
      <c s="18" r="E2312">
        <f>HOUR(C2312)</f>
        <v>11</v>
      </c>
      <c t="str" s="18" r="F2312">
        <f>CONCATENATE("LMsched:",(H2312*1000))</f>
        <v>LMsched:28000</v>
      </c>
      <c s="11" r="G2312">
        <v>32</v>
      </c>
      <c s="6" r="H2312">
        <v>28</v>
      </c>
      <c s="25" r="I2312">
        <v>4</v>
      </c>
      <c s="18" r="J2312"/>
      <c s="18" r="K2312"/>
      <c s="18" r="L2312"/>
      <c s="18" r="M2312"/>
      <c s="25" r="N2312"/>
      <c s="24" r="O2312"/>
      <c s="6" r="P2312">
        <v>28</v>
      </c>
      <c s="10" r="Q2312">
        <v>-1</v>
      </c>
      <c s="28" r="R2312">
        <v>-25.02</v>
      </c>
      <c s="28" r="S2312">
        <v>51.92</v>
      </c>
      <c s="10" r="T2312"/>
      <c s="4" r="U2312">
        <f>X2312*32</f>
        <v>62.72</v>
      </c>
      <c s="29" r="V2312">
        <f>IF((U2312=0),0,(S2312/U2312))</f>
        <v>0.82780612244898</v>
      </c>
      <c s="28" r="X2312">
        <f>(AA2312+AB2312)*AC2312</f>
        <v>1.96</v>
      </c>
      <c s="10" r="Y2312"/>
      <c s="22" r="AA2312">
        <v>1.96</v>
      </c>
      <c s="22" r="AB2312">
        <v>0</v>
      </c>
      <c s="22" r="AC2312">
        <v>1</v>
      </c>
      <c s="22" r="AD2312">
        <v>0.95</v>
      </c>
    </row>
    <row customHeight="1" r="2313" ht="12.0">
      <c s="13" r="A2313">
        <v>41371.2916666667</v>
      </c>
      <c s="16" r="B2313">
        <v>41371.2916666667</v>
      </c>
      <c s="13" r="C2313">
        <f>A2313+TIME(5,0,0)</f>
        <v>41371.5</v>
      </c>
      <c s="17" r="D2313">
        <f>DATE(YEAR(C2313),MONTH(C2313),DAY(C2313))</f>
        <v>41371</v>
      </c>
      <c s="18" r="E2313">
        <f>HOUR(C2313)</f>
        <v>12</v>
      </c>
      <c t="str" s="18" r="F2313">
        <f>CONCATENATE("LMsched:",(H2313*1000))</f>
        <v>LMsched:28000</v>
      </c>
      <c s="11" r="G2313">
        <v>32</v>
      </c>
      <c s="6" r="H2313">
        <v>28</v>
      </c>
      <c s="25" r="I2313">
        <v>4</v>
      </c>
      <c s="18" r="J2313"/>
      <c s="18" r="K2313"/>
      <c s="18" r="L2313"/>
      <c s="18" r="M2313"/>
      <c s="25" r="N2313"/>
      <c s="24" r="O2313"/>
      <c s="6" r="P2313">
        <v>28</v>
      </c>
      <c s="10" r="Q2313">
        <v>-2</v>
      </c>
      <c s="28" r="R2313">
        <v>-51.76</v>
      </c>
      <c s="28" r="S2313">
        <v>83.32</v>
      </c>
      <c s="10" r="T2313"/>
      <c s="4" r="U2313">
        <f>X2313*32</f>
        <v>107.52</v>
      </c>
      <c s="29" r="V2313">
        <f>IF((U2313=0),0,(S2313/U2313))</f>
        <v>0.774925595238095</v>
      </c>
      <c s="28" r="X2313">
        <f>(AA2313+AB2313)*AC2313</f>
        <v>3.36</v>
      </c>
      <c s="10" r="Y2313"/>
      <c s="22" r="AA2313">
        <v>3.36</v>
      </c>
      <c s="22" r="AB2313">
        <v>0</v>
      </c>
      <c s="22" r="AC2313">
        <v>1</v>
      </c>
      <c s="22" r="AD2313">
        <v>0.89</v>
      </c>
    </row>
    <row customHeight="1" r="2314" ht="12.0">
      <c s="13" r="A2314">
        <v>41371.3333333333</v>
      </c>
      <c s="16" r="B2314">
        <v>41371.3333333333</v>
      </c>
      <c s="13" r="C2314">
        <f>A2314+TIME(5,0,0)</f>
        <v>41371.5416666667</v>
      </c>
      <c s="17" r="D2314">
        <f>DATE(YEAR(C2314),MONTH(C2314),DAY(C2314))</f>
        <v>41371</v>
      </c>
      <c s="18" r="E2314">
        <f>HOUR(C2314)</f>
        <v>13</v>
      </c>
      <c t="str" s="18" r="F2314">
        <f>CONCATENATE("LMsched:",(H2314*1000))</f>
        <v>LMsched:28000</v>
      </c>
      <c s="11" r="G2314">
        <v>32</v>
      </c>
      <c s="6" r="H2314">
        <v>28</v>
      </c>
      <c s="25" r="I2314">
        <v>4</v>
      </c>
      <c s="18" r="J2314"/>
      <c s="18" r="K2314"/>
      <c s="18" r="L2314"/>
      <c s="18" r="M2314"/>
      <c s="25" r="N2314"/>
      <c s="24" r="O2314"/>
      <c s="6" r="P2314">
        <v>28</v>
      </c>
      <c s="10" r="Q2314">
        <v>0</v>
      </c>
      <c s="28" r="R2314">
        <v>0</v>
      </c>
      <c s="28" r="S2314">
        <v>155.46</v>
      </c>
      <c s="10" r="T2314"/>
      <c s="4" r="U2314">
        <f>X2314*32</f>
        <v>187.84</v>
      </c>
      <c s="29" r="V2314">
        <f>IF((U2314=0),0,(S2314/U2314))</f>
        <v>0.827619250425894</v>
      </c>
      <c s="28" r="X2314">
        <f>(AA2314+AB2314)*AC2314</f>
        <v>5.87</v>
      </c>
      <c s="10" r="Y2314"/>
      <c s="22" r="AA2314">
        <v>5.87</v>
      </c>
      <c s="22" r="AB2314">
        <v>0</v>
      </c>
      <c s="22" r="AC2314">
        <v>1</v>
      </c>
      <c s="22" r="AD2314">
        <v>0.95</v>
      </c>
    </row>
    <row customHeight="1" r="2315" ht="12.0">
      <c s="13" r="A2315">
        <v>41371.375</v>
      </c>
      <c s="16" r="B2315">
        <v>41371.375</v>
      </c>
      <c s="13" r="C2315">
        <f>A2315+TIME(5,0,0)</f>
        <v>41371.5833333333</v>
      </c>
      <c s="17" r="D2315">
        <f>DATE(YEAR(C2315),MONTH(C2315),DAY(C2315))</f>
        <v>41371</v>
      </c>
      <c s="18" r="E2315">
        <f>HOUR(C2315)</f>
        <v>14</v>
      </c>
      <c t="str" s="18" r="F2315">
        <f>CONCATENATE("LMsched:",(H2315*1000))</f>
        <v>LMsched:28000</v>
      </c>
      <c s="11" r="G2315">
        <v>32</v>
      </c>
      <c s="6" r="H2315">
        <v>28</v>
      </c>
      <c s="25" r="I2315">
        <v>4</v>
      </c>
      <c s="18" r="J2315"/>
      <c s="18" r="K2315"/>
      <c s="18" r="L2315"/>
      <c s="18" r="M2315"/>
      <c s="25" r="N2315"/>
      <c s="24" r="O2315"/>
      <c s="6" r="P2315">
        <v>28</v>
      </c>
      <c s="10" r="Q2315">
        <v>-1</v>
      </c>
      <c s="28" r="R2315">
        <v>-27.32</v>
      </c>
      <c s="28" r="S2315">
        <v>154.34</v>
      </c>
      <c s="10" r="T2315"/>
      <c s="4" r="U2315">
        <f>X2315*32</f>
        <v>186.56</v>
      </c>
      <c s="29" r="V2315">
        <f>IF((U2315=0),0,(S2315/U2315))</f>
        <v>0.827294168096055</v>
      </c>
      <c s="28" r="X2315">
        <f>(AA2315+AB2315)*AC2315</f>
        <v>5.83</v>
      </c>
      <c s="10" r="Y2315"/>
      <c s="22" r="AA2315">
        <v>3.91</v>
      </c>
      <c s="22" r="AB2315">
        <v>1.92</v>
      </c>
      <c s="22" r="AC2315">
        <v>1</v>
      </c>
      <c s="22" r="AD2315">
        <v>0.95</v>
      </c>
    </row>
    <row customHeight="1" r="2316" ht="12.0">
      <c s="13" r="A2316">
        <v>41371.4166666667</v>
      </c>
      <c s="16" r="B2316">
        <v>41371.4166666667</v>
      </c>
      <c s="13" r="C2316">
        <f>A2316+TIME(5,0,0)</f>
        <v>41371.625</v>
      </c>
      <c s="17" r="D2316">
        <f>DATE(YEAR(C2316),MONTH(C2316),DAY(C2316))</f>
        <v>41371</v>
      </c>
      <c s="18" r="E2316">
        <f>HOUR(C2316)</f>
        <v>15</v>
      </c>
      <c t="str" s="18" r="F2316">
        <f>CONCATENATE("LMsched:",(H2316*1000))</f>
        <v>LMsched:28000</v>
      </c>
      <c s="11" r="G2316">
        <v>32</v>
      </c>
      <c s="6" r="H2316">
        <v>28</v>
      </c>
      <c s="25" r="I2316">
        <v>4</v>
      </c>
      <c s="18" r="J2316"/>
      <c s="18" r="K2316"/>
      <c s="18" r="L2316"/>
      <c s="18" r="M2316"/>
      <c s="25" r="N2316"/>
      <c s="24" r="O2316"/>
      <c s="6" r="P2316">
        <v>28</v>
      </c>
      <c s="10" r="Q2316">
        <v>-1</v>
      </c>
      <c s="28" r="R2316">
        <v>-28.83</v>
      </c>
      <c s="28" r="S2316">
        <v>169.64</v>
      </c>
      <c s="10" r="T2316"/>
      <c s="4" r="U2316">
        <f>X2316*32</f>
        <v>209.28</v>
      </c>
      <c s="29" r="V2316">
        <f>IF((U2316=0),0,(S2316/U2316))</f>
        <v>0.81058868501529</v>
      </c>
      <c s="28" r="X2316">
        <f>(AA2316+AB2316)*AC2316</f>
        <v>6.54</v>
      </c>
      <c s="10" r="Y2316"/>
      <c s="22" r="AA2316">
        <v>6.54</v>
      </c>
      <c s="22" r="AB2316">
        <v>0</v>
      </c>
      <c s="22" r="AC2316">
        <v>1</v>
      </c>
      <c s="22" r="AD2316">
        <v>0.93</v>
      </c>
    </row>
    <row customHeight="1" r="2317" ht="12.0">
      <c s="13" r="A2317">
        <v>41371.4583333333</v>
      </c>
      <c s="16" r="B2317">
        <v>41371.4583333333</v>
      </c>
      <c s="13" r="C2317">
        <f>A2317+TIME(5,0,0)</f>
        <v>41371.6666666667</v>
      </c>
      <c s="17" r="D2317">
        <f>DATE(YEAR(C2317),MONTH(C2317),DAY(C2317))</f>
        <v>41371</v>
      </c>
      <c s="18" r="E2317">
        <f>HOUR(C2317)</f>
        <v>16</v>
      </c>
      <c t="str" s="18" r="F2317">
        <f>CONCATENATE("LMsched:",(H2317*1000))</f>
        <v>LMsched:28000</v>
      </c>
      <c s="11" r="G2317">
        <v>32</v>
      </c>
      <c s="6" r="H2317">
        <v>28</v>
      </c>
      <c s="25" r="I2317">
        <v>4</v>
      </c>
      <c s="18" r="J2317"/>
      <c s="18" r="K2317"/>
      <c s="18" r="L2317"/>
      <c s="18" r="M2317"/>
      <c s="25" r="N2317"/>
      <c s="24" r="O2317"/>
      <c s="6" r="P2317">
        <v>28</v>
      </c>
      <c s="10" r="Q2317">
        <v>-1</v>
      </c>
      <c s="28" r="R2317">
        <v>-28.61</v>
      </c>
      <c s="28" r="S2317">
        <v>162.67</v>
      </c>
      <c s="10" r="T2317"/>
      <c s="4" r="U2317">
        <f>X2317*32</f>
        <v>196.8</v>
      </c>
      <c s="29" r="V2317">
        <f>IF((U2317=0),0,(S2317/U2317))</f>
        <v>0.826575203252032</v>
      </c>
      <c s="28" r="X2317">
        <f>(AA2317+AB2317)*AC2317</f>
        <v>6.15</v>
      </c>
      <c s="10" r="Y2317"/>
      <c s="22" r="AA2317">
        <v>6.15</v>
      </c>
      <c s="22" r="AB2317">
        <v>0</v>
      </c>
      <c s="22" r="AC2317">
        <v>1</v>
      </c>
      <c s="22" r="AD2317">
        <v>0.94</v>
      </c>
    </row>
    <row customHeight="1" r="2318" ht="12.0">
      <c s="13" r="A2318">
        <v>41371.5</v>
      </c>
      <c s="16" r="B2318">
        <v>41371.5</v>
      </c>
      <c s="13" r="C2318">
        <f>A2318+TIME(5,0,0)</f>
        <v>41371.7083333333</v>
      </c>
      <c s="17" r="D2318">
        <f>DATE(YEAR(C2318),MONTH(C2318),DAY(C2318))</f>
        <v>41371</v>
      </c>
      <c s="18" r="E2318">
        <f>HOUR(C2318)</f>
        <v>17</v>
      </c>
      <c t="str" s="18" r="F2318">
        <f>CONCATENATE("LMsched:",(H2318*1000))</f>
        <v>LMsched:28000</v>
      </c>
      <c s="11" r="G2318">
        <v>32</v>
      </c>
      <c s="6" r="H2318">
        <v>28</v>
      </c>
      <c s="25" r="I2318">
        <v>4</v>
      </c>
      <c s="18" r="J2318"/>
      <c s="18" r="K2318"/>
      <c s="18" r="L2318"/>
      <c s="18" r="M2318"/>
      <c s="25" r="N2318"/>
      <c s="24" r="O2318"/>
      <c s="6" r="P2318">
        <v>28</v>
      </c>
      <c s="10" r="Q2318">
        <v>-1</v>
      </c>
      <c s="28" r="R2318">
        <v>-28.23</v>
      </c>
      <c s="28" r="S2318">
        <v>160.42</v>
      </c>
      <c s="10" r="T2318"/>
      <c s="4" r="U2318">
        <f>X2318*32</f>
        <v>192.96</v>
      </c>
      <c s="29" r="V2318">
        <f>IF((U2318=0),0,(S2318/U2318))</f>
        <v>0.831364013266998</v>
      </c>
      <c s="28" r="X2318">
        <f>(AA2318+AB2318)*AC2318</f>
        <v>6.03</v>
      </c>
      <c s="10" r="Y2318"/>
      <c s="22" r="AA2318">
        <v>2.54</v>
      </c>
      <c s="22" r="AB2318">
        <v>3.49</v>
      </c>
      <c s="22" r="AC2318">
        <v>1</v>
      </c>
      <c s="22" r="AD2318">
        <v>0.95</v>
      </c>
    </row>
    <row customHeight="1" r="2319" ht="12.0">
      <c s="13" r="A2319">
        <v>41371.5416666667</v>
      </c>
      <c s="16" r="B2319">
        <v>41371.5416666667</v>
      </c>
      <c s="13" r="C2319">
        <f>A2319+TIME(5,0,0)</f>
        <v>41371.75</v>
      </c>
      <c s="17" r="D2319">
        <f>DATE(YEAR(C2319),MONTH(C2319),DAY(C2319))</f>
        <v>41371</v>
      </c>
      <c s="18" r="E2319">
        <f>HOUR(C2319)</f>
        <v>18</v>
      </c>
      <c t="str" s="18" r="F2319">
        <f>CONCATENATE("LMsched:",(H2319*1000))</f>
        <v>LMsched:28000</v>
      </c>
      <c s="11" r="G2319">
        <v>32</v>
      </c>
      <c s="6" r="H2319">
        <v>28</v>
      </c>
      <c s="25" r="I2319">
        <v>4</v>
      </c>
      <c s="18" r="J2319"/>
      <c s="18" r="K2319"/>
      <c s="18" r="L2319"/>
      <c s="18" r="M2319"/>
      <c s="25" r="N2319"/>
      <c s="24" r="O2319"/>
      <c s="6" r="P2319">
        <v>28</v>
      </c>
      <c s="10" r="Q2319">
        <v>-1</v>
      </c>
      <c s="28" r="R2319">
        <v>-27.81</v>
      </c>
      <c s="28" r="S2319">
        <v>130.42</v>
      </c>
      <c s="10" r="T2319"/>
      <c s="4" r="U2319">
        <f>X2319*32</f>
        <v>156.16</v>
      </c>
      <c s="29" r="V2319">
        <f>IF((U2319=0),0,(S2319/U2319))</f>
        <v>0.835169057377049</v>
      </c>
      <c s="28" r="X2319">
        <f>(AA2319+AB2319)*AC2319</f>
        <v>4.88</v>
      </c>
      <c s="10" r="Y2319"/>
      <c s="22" r="AA2319">
        <v>4.88</v>
      </c>
      <c s="22" r="AB2319">
        <v>0</v>
      </c>
      <c s="22" r="AC2319">
        <v>1</v>
      </c>
      <c s="22" r="AD2319">
        <v>0.95</v>
      </c>
    </row>
    <row customHeight="1" r="2320" ht="12.0">
      <c s="13" r="A2320">
        <v>41371.5833333333</v>
      </c>
      <c s="16" r="B2320">
        <v>41371.5833333333</v>
      </c>
      <c s="13" r="C2320">
        <f>A2320+TIME(5,0,0)</f>
        <v>41371.7916666667</v>
      </c>
      <c s="17" r="D2320">
        <f>DATE(YEAR(C2320),MONTH(C2320),DAY(C2320))</f>
        <v>41371</v>
      </c>
      <c s="18" r="E2320">
        <f>HOUR(C2320)</f>
        <v>19</v>
      </c>
      <c t="str" s="18" r="F2320">
        <f>CONCATENATE("LMsched:",(H2320*1000))</f>
        <v>LMsched:28000</v>
      </c>
      <c s="11" r="G2320">
        <v>32</v>
      </c>
      <c s="6" r="H2320">
        <v>28</v>
      </c>
      <c s="25" r="I2320">
        <v>4</v>
      </c>
      <c s="18" r="J2320"/>
      <c s="18" r="K2320"/>
      <c s="18" r="L2320"/>
      <c s="18" r="M2320"/>
      <c s="25" r="N2320"/>
      <c s="24" r="O2320"/>
      <c s="6" r="P2320">
        <v>28</v>
      </c>
      <c s="10" r="Q2320">
        <v>-2</v>
      </c>
      <c s="28" r="R2320">
        <v>-55.78</v>
      </c>
      <c s="28" r="S2320">
        <v>130.96</v>
      </c>
      <c s="10" r="T2320"/>
      <c s="4" r="U2320">
        <f>X2320*32</f>
        <v>155.84</v>
      </c>
      <c s="29" r="V2320">
        <f>IF((U2320=0),0,(S2320/U2320))</f>
        <v>0.840349075975359</v>
      </c>
      <c s="28" r="X2320">
        <f>(AA2320+AB2320)*AC2320</f>
        <v>4.87</v>
      </c>
      <c s="10" r="Y2320"/>
      <c s="22" r="AA2320">
        <v>4.87</v>
      </c>
      <c s="22" r="AB2320">
        <v>0</v>
      </c>
      <c s="22" r="AC2320">
        <v>1</v>
      </c>
      <c s="22" r="AD2320">
        <v>0.96</v>
      </c>
    </row>
    <row customHeight="1" r="2321" ht="12.0">
      <c s="13" r="A2321">
        <v>41371.625</v>
      </c>
      <c s="16" r="B2321">
        <v>41371.625</v>
      </c>
      <c s="13" r="C2321">
        <f>A2321+TIME(5,0,0)</f>
        <v>41371.8333333333</v>
      </c>
      <c s="17" r="D2321">
        <f>DATE(YEAR(C2321),MONTH(C2321),DAY(C2321))</f>
        <v>41371</v>
      </c>
      <c s="18" r="E2321">
        <f>HOUR(C2321)</f>
        <v>20</v>
      </c>
      <c t="str" s="18" r="F2321">
        <f>CONCATENATE("LMsched:",(H2321*1000))</f>
        <v>LMsched:28000</v>
      </c>
      <c s="11" r="G2321">
        <v>32</v>
      </c>
      <c s="6" r="H2321">
        <v>28</v>
      </c>
      <c s="25" r="I2321">
        <v>4</v>
      </c>
      <c s="18" r="J2321"/>
      <c s="18" r="K2321"/>
      <c s="18" r="L2321"/>
      <c s="18" r="M2321"/>
      <c s="25" r="N2321"/>
      <c s="24" r="O2321"/>
      <c s="6" r="P2321">
        <v>28</v>
      </c>
      <c s="10" r="Q2321">
        <v>0</v>
      </c>
      <c s="28" r="R2321">
        <v>0</v>
      </c>
      <c s="28" r="S2321">
        <v>120.51</v>
      </c>
      <c s="10" r="T2321"/>
      <c s="4" r="U2321">
        <f>X2321*32</f>
        <v>144.64</v>
      </c>
      <c s="29" r="V2321">
        <f>IF((U2321=0),0,(S2321/U2321))</f>
        <v>0.833172013274336</v>
      </c>
      <c s="28" r="X2321">
        <f>(AA2321+AB2321)*AC2321</f>
        <v>4.52</v>
      </c>
      <c s="10" r="Y2321"/>
      <c s="22" r="AA2321">
        <v>4.52</v>
      </c>
      <c s="22" r="AB2321">
        <v>0</v>
      </c>
      <c s="22" r="AC2321">
        <v>1</v>
      </c>
      <c s="22" r="AD2321">
        <v>0.95</v>
      </c>
    </row>
    <row customHeight="1" r="2322" ht="12.0">
      <c s="13" r="A2322">
        <v>41371.6666666667</v>
      </c>
      <c s="16" r="B2322">
        <v>41371.6666666667</v>
      </c>
      <c s="13" r="C2322">
        <f>A2322+TIME(5,0,0)</f>
        <v>41371.875</v>
      </c>
      <c s="17" r="D2322">
        <f>DATE(YEAR(C2322),MONTH(C2322),DAY(C2322))</f>
        <v>41371</v>
      </c>
      <c s="18" r="E2322">
        <f>HOUR(C2322)</f>
        <v>21</v>
      </c>
      <c t="str" s="18" r="F2322">
        <f>CONCATENATE("LMsched:",(H2322*1000))</f>
        <v>LMsched:28000</v>
      </c>
      <c s="11" r="G2322">
        <v>32</v>
      </c>
      <c s="6" r="H2322">
        <v>28</v>
      </c>
      <c s="25" r="I2322">
        <v>4</v>
      </c>
      <c s="18" r="J2322"/>
      <c s="18" r="K2322"/>
      <c s="18" r="L2322"/>
      <c s="18" r="M2322"/>
      <c s="25" r="N2322"/>
      <c s="24" r="O2322"/>
      <c s="6" r="P2322">
        <v>28</v>
      </c>
      <c s="10" r="Q2322">
        <v>-2</v>
      </c>
      <c s="28" r="R2322">
        <v>-53.94</v>
      </c>
      <c s="28" r="S2322">
        <v>45.05</v>
      </c>
      <c s="10" r="T2322"/>
      <c s="4" r="U2322">
        <f>X2322*32</f>
        <v>62.72</v>
      </c>
      <c s="29" r="V2322">
        <f>IF((U2322=0),0,(S2322/U2322))</f>
        <v>0.718271683673469</v>
      </c>
      <c s="28" r="X2322">
        <f>(AA2322+AB2322)*AC2322</f>
        <v>1.96</v>
      </c>
      <c s="10" r="Y2322"/>
      <c s="22" r="AA2322">
        <v>1.96</v>
      </c>
      <c s="22" r="AB2322">
        <v>0</v>
      </c>
      <c s="22" r="AC2322">
        <v>1</v>
      </c>
      <c s="22" r="AD2322">
        <v>0.82</v>
      </c>
    </row>
    <row customHeight="1" r="2323" ht="12.0">
      <c s="13" r="A2323">
        <v>41371.7083333333</v>
      </c>
      <c s="16" r="B2323">
        <v>41371.7083333333</v>
      </c>
      <c s="13" r="C2323">
        <f>A2323+TIME(5,0,0)</f>
        <v>41371.9166666667</v>
      </c>
      <c s="17" r="D2323">
        <f>DATE(YEAR(C2323),MONTH(C2323),DAY(C2323))</f>
        <v>41371</v>
      </c>
      <c s="18" r="E2323">
        <f>HOUR(C2323)</f>
        <v>22</v>
      </c>
      <c t="str" s="18" r="F2323">
        <f>CONCATENATE("LMsched:",(H2323*1000))</f>
        <v>LMsched:32000</v>
      </c>
      <c s="11" r="G2323">
        <v>32</v>
      </c>
      <c s="6" r="H2323">
        <v>32</v>
      </c>
      <c s="25" r="I2323">
        <v>0</v>
      </c>
      <c s="18" r="J2323"/>
      <c s="18" r="K2323"/>
      <c s="18" r="L2323"/>
      <c s="18" r="M2323"/>
      <c s="25" r="N2323"/>
      <c s="24" r="O2323"/>
      <c s="6" r="P2323">
        <v>28</v>
      </c>
      <c s="10" r="Q2323">
        <v>0</v>
      </c>
      <c s="28" r="R2323">
        <v>0</v>
      </c>
      <c s="28" r="S2323">
        <v>133.23</v>
      </c>
      <c s="10" r="T2323"/>
      <c s="4" r="U2323">
        <f>X2323*32</f>
        <v>158.4</v>
      </c>
      <c s="29" r="V2323">
        <f>IF((U2323=0),0,(S2323/U2323))</f>
        <v>0.841098484848485</v>
      </c>
      <c s="28" r="X2323">
        <f>(AA2323+AB2323)*AC2323</f>
        <v>4.95</v>
      </c>
      <c s="10" r="Y2323"/>
      <c s="22" r="AA2323">
        <v>2.02</v>
      </c>
      <c s="22" r="AB2323">
        <v>2.93</v>
      </c>
      <c s="22" r="AC2323">
        <v>1</v>
      </c>
      <c s="22" r="AD2323">
        <v>0.96</v>
      </c>
    </row>
    <row customHeight="1" r="2324" ht="12.0">
      <c s="13" r="A2324">
        <v>41371.75</v>
      </c>
      <c s="16" r="B2324">
        <v>41371.75</v>
      </c>
      <c s="13" r="C2324">
        <f>A2324+TIME(5,0,0)</f>
        <v>41371.9583333333</v>
      </c>
      <c s="17" r="D2324">
        <f>DATE(YEAR(C2324),MONTH(C2324),DAY(C2324))</f>
        <v>41371</v>
      </c>
      <c s="18" r="E2324">
        <f>HOUR(C2324)</f>
        <v>23</v>
      </c>
      <c t="str" s="18" r="F2324">
        <f>CONCATENATE("LMsched:",(H2324*1000))</f>
        <v>LMsched:32000</v>
      </c>
      <c s="11" r="G2324">
        <v>32</v>
      </c>
      <c s="6" r="H2324">
        <v>32</v>
      </c>
      <c s="25" r="I2324">
        <v>0</v>
      </c>
      <c s="18" r="J2324"/>
      <c s="18" r="K2324"/>
      <c s="18" r="L2324"/>
      <c s="18" r="M2324"/>
      <c s="25" r="N2324"/>
      <c s="24" r="O2324"/>
      <c s="6" r="P2324">
        <v>32</v>
      </c>
      <c s="10" r="Q2324">
        <v>-3</v>
      </c>
      <c s="28" r="R2324">
        <v>-84.6</v>
      </c>
      <c s="28" r="S2324">
        <v>125.26</v>
      </c>
      <c s="10" r="T2324"/>
      <c s="4" r="U2324">
        <f>X2324*32</f>
        <v>160</v>
      </c>
      <c s="29" r="V2324">
        <f>IF((U2324=0),0,(S2324/U2324))</f>
        <v>0.782875</v>
      </c>
      <c s="28" r="X2324">
        <f>(AA2324+AB2324)*AC2324</f>
        <v>5</v>
      </c>
      <c s="10" r="Y2324"/>
      <c s="22" r="AA2324">
        <v>5</v>
      </c>
      <c s="22" r="AB2324">
        <v>0</v>
      </c>
      <c s="22" r="AC2324">
        <v>1</v>
      </c>
      <c s="22" r="AD2324">
        <v>0.89</v>
      </c>
    </row>
    <row customHeight="1" r="2325" ht="12.0">
      <c s="13" r="A2325">
        <v>41371.7916666667</v>
      </c>
      <c s="16" r="B2325">
        <v>41371.7916666667</v>
      </c>
      <c s="13" r="C2325">
        <f>A2325+TIME(5,0,0)</f>
        <v>41372</v>
      </c>
      <c s="17" r="D2325">
        <f>DATE(YEAR(C2325),MONTH(C2325),DAY(C2325))</f>
        <v>41372</v>
      </c>
      <c s="18" r="E2325">
        <f>HOUR(C2325)</f>
        <v>0</v>
      </c>
      <c t="str" s="18" r="F2325">
        <f>CONCATENATE("LMsched:",(H2325*1000))</f>
        <v>LMsched:32000</v>
      </c>
      <c s="11" r="G2325">
        <v>32</v>
      </c>
      <c s="6" r="H2325">
        <v>32</v>
      </c>
      <c s="25" r="I2325">
        <v>0</v>
      </c>
      <c s="18" r="J2325"/>
      <c s="18" r="K2325"/>
      <c s="18" r="L2325"/>
      <c s="18" r="M2325"/>
      <c s="25" r="N2325"/>
      <c s="24" r="O2325"/>
      <c s="6" r="P2325">
        <v>32</v>
      </c>
      <c s="10" r="Q2325">
        <v>1</v>
      </c>
      <c s="28" r="R2325">
        <v>28.26</v>
      </c>
      <c s="28" r="S2325">
        <v>168.19</v>
      </c>
      <c s="10" r="T2325"/>
      <c s="4" r="U2325">
        <f>X2325*32</f>
        <v>175.68</v>
      </c>
      <c s="29" r="V2325">
        <f>IF((U2325=0),0,(S2325/U2325))</f>
        <v>0.957365664845173</v>
      </c>
      <c s="28" r="X2325">
        <f>(AA2325+AB2325)*AC2325</f>
        <v>5.49</v>
      </c>
      <c s="10" r="Y2325"/>
      <c s="22" r="AA2325">
        <v>3.26</v>
      </c>
      <c s="22" r="AB2325">
        <v>2.23</v>
      </c>
      <c s="22" r="AC2325">
        <v>1</v>
      </c>
      <c s="22" r="AD2325">
        <v>0.96</v>
      </c>
    </row>
    <row customHeight="1" r="2326" ht="12.0">
      <c s="13" r="A2326">
        <v>41371.8333333333</v>
      </c>
      <c s="16" r="B2326">
        <v>41371.8333333333</v>
      </c>
      <c s="13" r="C2326">
        <f>A2326+TIME(5,0,0)</f>
        <v>41372.0416666667</v>
      </c>
      <c s="17" r="D2326">
        <f>DATE(YEAR(C2326),MONTH(C2326),DAY(C2326))</f>
        <v>41372</v>
      </c>
      <c s="18" r="E2326">
        <f>HOUR(C2326)</f>
        <v>1</v>
      </c>
      <c t="str" s="18" r="F2326">
        <f>CONCATENATE("LMsched:",(H2326*1000))</f>
        <v>LMsched:32000</v>
      </c>
      <c s="11" r="G2326">
        <v>32</v>
      </c>
      <c s="6" r="H2326">
        <v>32</v>
      </c>
      <c s="25" r="I2326">
        <v>0</v>
      </c>
      <c s="18" r="J2326"/>
      <c s="18" r="K2326"/>
      <c s="18" r="L2326"/>
      <c s="18" r="M2326"/>
      <c s="25" r="N2326"/>
      <c s="24" r="O2326"/>
      <c s="6" r="P2326">
        <v>32</v>
      </c>
      <c s="10" r="Q2326">
        <v>-1</v>
      </c>
      <c s="28" r="R2326">
        <v>-36.89</v>
      </c>
      <c s="28" r="S2326">
        <v>545.07</v>
      </c>
      <c s="10" r="T2326"/>
      <c s="4" r="U2326">
        <f>X2326*32</f>
        <v>580.48</v>
      </c>
      <c s="29" r="V2326">
        <f>IF((U2326=0),0,(S2326/U2326))</f>
        <v>0.938998759647189</v>
      </c>
      <c s="28" r="X2326">
        <f>(AA2326+AB2326)*AC2326</f>
        <v>18.14</v>
      </c>
      <c s="10" r="Y2326"/>
      <c s="22" r="AA2326">
        <v>15.51</v>
      </c>
      <c s="22" r="AB2326">
        <v>2.63</v>
      </c>
      <c s="22" r="AC2326">
        <v>1</v>
      </c>
      <c s="22" r="AD2326">
        <v>0.94</v>
      </c>
    </row>
    <row customHeight="1" r="2327" ht="12.0">
      <c s="13" r="A2327">
        <v>41371.875</v>
      </c>
      <c s="16" r="B2327">
        <v>41371.875</v>
      </c>
      <c s="13" r="C2327">
        <f>A2327+TIME(5,0,0)</f>
        <v>41372.0833333333</v>
      </c>
      <c s="17" r="D2327">
        <f>DATE(YEAR(C2327),MONTH(C2327),DAY(C2327))</f>
        <v>41372</v>
      </c>
      <c s="18" r="E2327">
        <f>HOUR(C2327)</f>
        <v>2</v>
      </c>
      <c t="str" s="18" r="F2327">
        <f>CONCATENATE("LMsched:",(H2327*1000))</f>
        <v>LMsched:32000</v>
      </c>
      <c s="11" r="G2327">
        <v>32</v>
      </c>
      <c s="6" r="H2327">
        <v>32</v>
      </c>
      <c s="25" r="I2327">
        <v>0</v>
      </c>
      <c s="18" r="J2327"/>
      <c s="18" r="K2327"/>
      <c s="18" r="L2327"/>
      <c s="18" r="M2327"/>
      <c s="25" r="N2327"/>
      <c s="24" r="O2327"/>
      <c s="6" r="P2327">
        <v>32</v>
      </c>
      <c s="10" r="Q2327">
        <v>-3</v>
      </c>
      <c s="28" r="R2327">
        <v>-132.03</v>
      </c>
      <c s="28" r="S2327">
        <v>460.89</v>
      </c>
      <c s="10" r="T2327"/>
      <c s="4" r="U2327">
        <f>X2327*32</f>
        <v>490.56</v>
      </c>
      <c s="29" r="V2327">
        <f>IF((U2327=0),0,(S2327/U2327))</f>
        <v>0.939518101761252</v>
      </c>
      <c s="28" r="X2327">
        <f>(AA2327+AB2327)*AC2327</f>
        <v>15.33</v>
      </c>
      <c s="10" r="Y2327"/>
      <c s="22" r="AA2327">
        <v>12.97</v>
      </c>
      <c s="22" r="AB2327">
        <v>2.36</v>
      </c>
      <c s="22" r="AC2327">
        <v>1</v>
      </c>
      <c s="22" r="AD2327">
        <v>0.94</v>
      </c>
    </row>
    <row customHeight="1" r="2328" ht="12.0">
      <c s="13" r="A2328">
        <v>41371.9166666667</v>
      </c>
      <c s="16" r="B2328">
        <v>41371.9166666667</v>
      </c>
      <c s="13" r="C2328">
        <f>A2328+TIME(5,0,0)</f>
        <v>41372.125</v>
      </c>
      <c s="17" r="D2328">
        <f>DATE(YEAR(C2328),MONTH(C2328),DAY(C2328))</f>
        <v>41372</v>
      </c>
      <c s="18" r="E2328">
        <f>HOUR(C2328)</f>
        <v>3</v>
      </c>
      <c t="str" s="18" r="F2328">
        <f>CONCATENATE("LMsched:",(H2328*1000))</f>
        <v>LMsched:32000</v>
      </c>
      <c s="11" r="G2328">
        <v>32</v>
      </c>
      <c s="6" r="H2328">
        <v>32</v>
      </c>
      <c s="25" r="I2328">
        <v>0</v>
      </c>
      <c s="18" r="J2328"/>
      <c s="18" r="K2328"/>
      <c s="18" r="L2328"/>
      <c s="18" r="M2328"/>
      <c s="25" r="N2328"/>
      <c s="24" r="O2328"/>
      <c s="6" r="P2328">
        <v>32</v>
      </c>
      <c s="10" r="Q2328">
        <v>0</v>
      </c>
      <c s="28" r="R2328">
        <v>0</v>
      </c>
      <c s="28" r="S2328">
        <v>479.15</v>
      </c>
      <c s="10" r="T2328"/>
      <c s="4" r="U2328">
        <f>X2328*32</f>
        <v>516.48</v>
      </c>
      <c s="29" r="V2328">
        <f>IF((U2328=0),0,(S2328/U2328))</f>
        <v>0.927722273853779</v>
      </c>
      <c s="28" r="X2328">
        <f>(AA2328+AB2328)*AC2328</f>
        <v>16.14</v>
      </c>
      <c s="10" r="Y2328"/>
      <c s="22" r="AA2328">
        <v>13.57</v>
      </c>
      <c s="22" r="AB2328">
        <v>2.57</v>
      </c>
      <c s="22" r="AC2328">
        <v>1</v>
      </c>
      <c s="22" r="AD2328">
        <v>0.93</v>
      </c>
    </row>
    <row customHeight="1" r="2329" ht="12.0">
      <c s="13" r="A2329">
        <v>41371.9583333333</v>
      </c>
      <c s="16" r="B2329">
        <v>41371.9583333333</v>
      </c>
      <c s="13" r="C2329">
        <f>A2329+TIME(5,0,0)</f>
        <v>41372.1666666667</v>
      </c>
      <c s="17" r="D2329">
        <f>DATE(YEAR(C2329),MONTH(C2329),DAY(C2329))</f>
        <v>41372</v>
      </c>
      <c s="18" r="E2329">
        <f>HOUR(C2329)</f>
        <v>4</v>
      </c>
      <c t="str" s="18" r="F2329">
        <f>CONCATENATE("LMsched:",(H2329*1000))</f>
        <v>LMsched:32000</v>
      </c>
      <c s="11" r="G2329">
        <v>32</v>
      </c>
      <c s="6" r="H2329">
        <v>32</v>
      </c>
      <c s="25" r="I2329">
        <v>0</v>
      </c>
      <c s="18" r="J2329"/>
      <c s="18" r="K2329"/>
      <c s="18" r="L2329"/>
      <c s="18" r="M2329"/>
      <c s="25" r="N2329"/>
      <c s="24" r="O2329"/>
      <c s="6" r="P2329">
        <v>32</v>
      </c>
      <c s="10" r="Q2329">
        <v>-2</v>
      </c>
      <c s="28" r="R2329">
        <v>-57.14</v>
      </c>
      <c s="28" r="S2329">
        <v>292.68</v>
      </c>
      <c s="10" r="T2329"/>
      <c s="4" r="U2329">
        <f>X2329*32</f>
        <v>309.76</v>
      </c>
      <c s="29" r="V2329">
        <f>IF((U2329=0),0,(S2329/U2329))</f>
        <v>0.944860537190083</v>
      </c>
      <c s="28" r="X2329">
        <f>(AA2329+AB2329)*AC2329</f>
        <v>9.68</v>
      </c>
      <c s="10" r="Y2329"/>
      <c s="22" r="AA2329">
        <v>6.03</v>
      </c>
      <c s="22" r="AB2329">
        <v>3.65</v>
      </c>
      <c s="22" r="AC2329">
        <v>1</v>
      </c>
      <c s="22" r="AD2329">
        <v>0.94</v>
      </c>
    </row>
    <row customHeight="1" r="2330" ht="12.0">
      <c s="13" r="A2330">
        <v>41372</v>
      </c>
      <c s="16" r="B2330">
        <v>41372</v>
      </c>
      <c s="13" r="C2330">
        <f>A2330+TIME(5,0,0)</f>
        <v>41372.2083333333</v>
      </c>
      <c s="17" r="D2330">
        <f>DATE(YEAR(C2330),MONTH(C2330),DAY(C2330))</f>
        <v>41372</v>
      </c>
      <c s="18" r="E2330">
        <f>HOUR(C2330)</f>
        <v>5</v>
      </c>
      <c t="str" s="18" r="F2330">
        <f>CONCATENATE("LMsched:",(H2330*1000))</f>
        <v>LMsched:32000</v>
      </c>
      <c s="11" r="G2330">
        <v>32</v>
      </c>
      <c s="6" r="H2330">
        <v>32</v>
      </c>
      <c s="25" r="I2330">
        <v>0</v>
      </c>
      <c s="18" r="J2330"/>
      <c s="18" r="K2330"/>
      <c s="18" r="L2330"/>
      <c s="18" r="M2330"/>
      <c s="25" r="N2330"/>
      <c s="24" r="O2330"/>
      <c s="6" r="P2330">
        <v>32</v>
      </c>
      <c s="10" r="Q2330">
        <v>-3</v>
      </c>
      <c s="28" r="R2330">
        <v>-80.31</v>
      </c>
      <c s="28" r="S2330">
        <v>92.33</v>
      </c>
      <c s="10" r="T2330"/>
      <c s="4" r="U2330">
        <f>X2330*32</f>
        <v>96.96</v>
      </c>
      <c s="29" r="V2330">
        <f>IF((U2330=0),0,(S2330/U2330))</f>
        <v>0.952248349834984</v>
      </c>
      <c s="28" r="X2330">
        <f>(AA2330+AB2330)*AC2330</f>
        <v>3.03</v>
      </c>
      <c s="10" r="Y2330"/>
      <c s="22" r="AA2330">
        <v>3.03</v>
      </c>
      <c s="22" r="AB2330">
        <v>0</v>
      </c>
      <c s="22" r="AC2330">
        <v>1</v>
      </c>
      <c s="22" r="AD2330">
        <v>0.95</v>
      </c>
    </row>
    <row customHeight="1" r="2331" ht="12.0">
      <c s="13" r="A2331">
        <v>41372.0416666667</v>
      </c>
      <c s="16" r="B2331">
        <v>41372.0416666667</v>
      </c>
      <c s="13" r="C2331">
        <f>A2331+TIME(5,0,0)</f>
        <v>41372.25</v>
      </c>
      <c s="17" r="D2331">
        <f>DATE(YEAR(C2331),MONTH(C2331),DAY(C2331))</f>
        <v>41372</v>
      </c>
      <c s="18" r="E2331">
        <f>HOUR(C2331)</f>
        <v>6</v>
      </c>
      <c t="str" s="18" r="F2331">
        <f>CONCATENATE("LMsched:",(H2331*1000))</f>
        <v>LMsched:32000</v>
      </c>
      <c s="11" r="G2331">
        <v>32</v>
      </c>
      <c s="6" r="H2331">
        <v>32</v>
      </c>
      <c s="25" r="I2331">
        <v>0</v>
      </c>
      <c s="18" r="J2331"/>
      <c s="18" r="K2331"/>
      <c s="18" r="L2331"/>
      <c s="18" r="M2331"/>
      <c s="25" r="N2331"/>
      <c s="24" r="O2331"/>
      <c s="6" r="P2331">
        <v>32</v>
      </c>
      <c s="10" r="Q2331">
        <v>-1</v>
      </c>
      <c s="28" r="R2331">
        <v>-28.5</v>
      </c>
      <c s="28" r="S2331">
        <v>115.57</v>
      </c>
      <c s="10" r="T2331"/>
      <c s="4" r="U2331">
        <f>X2331*32</f>
        <v>123.52</v>
      </c>
      <c s="29" r="V2331">
        <f>IF((U2331=0),0,(S2331/U2331))</f>
        <v>0.935637953367876</v>
      </c>
      <c s="28" r="X2331">
        <f>(AA2331+AB2331)*AC2331</f>
        <v>3.86</v>
      </c>
      <c s="10" r="Y2331"/>
      <c s="22" r="AA2331">
        <v>3.86</v>
      </c>
      <c s="22" r="AB2331">
        <v>0</v>
      </c>
      <c s="22" r="AC2331">
        <v>1</v>
      </c>
      <c s="22" r="AD2331">
        <v>0.94</v>
      </c>
    </row>
    <row customHeight="1" r="2332" ht="12.0">
      <c s="13" r="A2332">
        <v>41372.0833333333</v>
      </c>
      <c s="16" r="B2332">
        <v>41372.0833333333</v>
      </c>
      <c s="13" r="C2332">
        <f>A2332+TIME(5,0,0)</f>
        <v>41372.2916666667</v>
      </c>
      <c s="17" r="D2332">
        <f>DATE(YEAR(C2332),MONTH(C2332),DAY(C2332))</f>
        <v>41372</v>
      </c>
      <c s="18" r="E2332">
        <f>HOUR(C2332)</f>
        <v>7</v>
      </c>
      <c t="str" s="18" r="F2332">
        <f>CONCATENATE("LMsched:",(H2332*1000))</f>
        <v>LMsched:32000</v>
      </c>
      <c s="11" r="G2332">
        <v>32</v>
      </c>
      <c s="6" r="H2332">
        <v>32</v>
      </c>
      <c s="25" r="I2332">
        <v>0</v>
      </c>
      <c s="18" r="J2332"/>
      <c s="18" r="K2332"/>
      <c s="18" r="L2332"/>
      <c s="18" r="M2332"/>
      <c s="25" r="N2332"/>
      <c s="24" r="O2332"/>
      <c s="6" r="P2332">
        <v>32</v>
      </c>
      <c s="10" r="Q2332">
        <v>-2</v>
      </c>
      <c s="28" r="R2332">
        <v>-52.78</v>
      </c>
      <c s="28" r="S2332">
        <v>12.82</v>
      </c>
      <c s="10" r="T2332"/>
      <c s="4" r="U2332">
        <f>X2332*32</f>
        <v>13.44</v>
      </c>
      <c s="29" r="V2332">
        <f>IF((U2332=0),0,(S2332/U2332))</f>
        <v>0.953869047619048</v>
      </c>
      <c s="28" r="X2332">
        <f>(AA2332+AB2332)*AC2332</f>
        <v>0.42</v>
      </c>
      <c s="10" r="Y2332"/>
      <c s="22" r="AA2332">
        <v>0.42</v>
      </c>
      <c s="22" r="AB2332">
        <v>0</v>
      </c>
      <c s="22" r="AC2332">
        <v>1</v>
      </c>
      <c s="22" r="AD2332">
        <v>0.95</v>
      </c>
    </row>
    <row customHeight="1" r="2333" ht="12.0">
      <c s="13" r="A2333">
        <v>41372.125</v>
      </c>
      <c s="16" r="B2333">
        <v>41372.125</v>
      </c>
      <c s="13" r="C2333">
        <f>A2333+TIME(5,0,0)</f>
        <v>41372.3333333333</v>
      </c>
      <c s="17" r="D2333">
        <f>DATE(YEAR(C2333),MONTH(C2333),DAY(C2333))</f>
        <v>41372</v>
      </c>
      <c s="18" r="E2333">
        <f>HOUR(C2333)</f>
        <v>8</v>
      </c>
      <c t="str" s="18" r="F2333">
        <f>CONCATENATE("LMsched:",(H2333*1000))</f>
        <v>LMsched:32000</v>
      </c>
      <c s="11" r="G2333">
        <v>32</v>
      </c>
      <c s="6" r="H2333">
        <v>32</v>
      </c>
      <c s="25" r="I2333">
        <v>0</v>
      </c>
      <c s="18" r="J2333"/>
      <c s="18" r="K2333"/>
      <c s="18" r="L2333"/>
      <c s="18" r="M2333"/>
      <c s="25" r="N2333"/>
      <c s="24" r="O2333"/>
      <c s="6" r="P2333">
        <v>32</v>
      </c>
      <c s="10" r="Q2333">
        <v>-1</v>
      </c>
      <c s="28" r="R2333">
        <v>-25.94</v>
      </c>
      <c s="28" r="S2333">
        <v>19.39</v>
      </c>
      <c s="10" r="T2333"/>
      <c s="4" r="U2333">
        <f>X2333*32</f>
        <v>20.16</v>
      </c>
      <c s="29" r="V2333">
        <f>IF((U2333=0),0,(S2333/U2333))</f>
        <v>0.961805555555556</v>
      </c>
      <c s="28" r="X2333">
        <f>(AA2333+AB2333)*AC2333</f>
        <v>0.63</v>
      </c>
      <c s="10" r="Y2333"/>
      <c s="22" r="AA2333">
        <v>0.63</v>
      </c>
      <c s="22" r="AB2333">
        <v>0</v>
      </c>
      <c s="22" r="AC2333">
        <v>1</v>
      </c>
      <c s="22" r="AD2333">
        <v>0.96</v>
      </c>
    </row>
    <row customHeight="1" r="2334" ht="12.0">
      <c s="13" r="A2334">
        <v>41372.1666666667</v>
      </c>
      <c s="16" r="B2334">
        <v>41372.1666666667</v>
      </c>
      <c s="13" r="C2334">
        <f>A2334+TIME(5,0,0)</f>
        <v>41372.375</v>
      </c>
      <c s="17" r="D2334">
        <f>DATE(YEAR(C2334),MONTH(C2334),DAY(C2334))</f>
        <v>41372</v>
      </c>
      <c s="18" r="E2334">
        <f>HOUR(C2334)</f>
        <v>9</v>
      </c>
      <c t="str" s="18" r="F2334">
        <f>CONCATENATE("LMsched:",(H2334*1000))</f>
        <v>LMsched:32000</v>
      </c>
      <c s="11" r="G2334">
        <v>32</v>
      </c>
      <c s="6" r="H2334">
        <v>32</v>
      </c>
      <c s="25" r="I2334">
        <v>0</v>
      </c>
      <c s="18" r="J2334"/>
      <c s="18" r="K2334"/>
      <c s="18" r="L2334"/>
      <c s="18" r="M2334"/>
      <c s="25" r="N2334"/>
      <c s="24" r="O2334"/>
      <c s="6" r="P2334">
        <v>32</v>
      </c>
      <c s="10" r="Q2334">
        <v>-0.5</v>
      </c>
      <c s="28" r="R2334">
        <v>-12.97</v>
      </c>
      <c s="28" r="S2334">
        <v>25.12</v>
      </c>
      <c s="10" r="T2334"/>
      <c s="4" r="U2334">
        <f>X2334*32</f>
        <v>26.24</v>
      </c>
      <c s="29" r="V2334">
        <f>IF((U2334=0),0,(S2334/U2334))</f>
        <v>0.957317073170732</v>
      </c>
      <c s="28" r="X2334">
        <f>(AA2334+AB2334)*AC2334</f>
        <v>0.82</v>
      </c>
      <c s="10" r="Y2334"/>
      <c s="22" r="AA2334">
        <v>0.82</v>
      </c>
      <c s="22" r="AB2334">
        <v>0</v>
      </c>
      <c s="22" r="AC2334">
        <v>1</v>
      </c>
      <c s="22" r="AD2334">
        <v>0.96</v>
      </c>
    </row>
    <row customHeight="1" r="2335" ht="12.0">
      <c s="13" r="A2335">
        <v>41372.2083333333</v>
      </c>
      <c s="16" r="B2335">
        <v>41372.2083333333</v>
      </c>
      <c s="13" r="C2335">
        <f>A2335+TIME(5,0,0)</f>
        <v>41372.4166666667</v>
      </c>
      <c s="17" r="D2335">
        <f>DATE(YEAR(C2335),MONTH(C2335),DAY(C2335))</f>
        <v>41372</v>
      </c>
      <c s="18" r="E2335">
        <f>HOUR(C2335)</f>
        <v>10</v>
      </c>
      <c t="str" s="18" r="F2335">
        <f>CONCATENATE("LMsched:",(H2335*1000))</f>
        <v>LMsched:32000</v>
      </c>
      <c s="11" r="G2335">
        <v>32</v>
      </c>
      <c s="6" r="H2335">
        <v>32</v>
      </c>
      <c s="25" r="I2335">
        <v>0</v>
      </c>
      <c s="18" r="J2335"/>
      <c s="18" r="K2335"/>
      <c s="18" r="L2335"/>
      <c s="18" r="M2335"/>
      <c s="25" r="N2335"/>
      <c s="24" r="O2335"/>
      <c s="6" r="P2335">
        <v>32</v>
      </c>
      <c s="10" r="Q2335">
        <v>-2</v>
      </c>
      <c s="28" r="R2335">
        <v>-50.64</v>
      </c>
      <c s="28" r="S2335">
        <v>20.92</v>
      </c>
      <c s="10" r="T2335"/>
      <c s="4" r="U2335">
        <f>X2335*32</f>
        <v>22.4</v>
      </c>
      <c s="29" r="V2335">
        <f>IF((U2335=0),0,(S2335/U2335))</f>
        <v>0.933928571428572</v>
      </c>
      <c s="28" r="X2335">
        <f>(AA2335+AB2335)*AC2335</f>
        <v>0.7</v>
      </c>
      <c s="10" r="Y2335"/>
      <c s="22" r="AA2335">
        <v>0.7</v>
      </c>
      <c s="22" r="AB2335">
        <v>0</v>
      </c>
      <c s="22" r="AC2335">
        <v>1</v>
      </c>
      <c s="22" r="AD2335">
        <v>0.93</v>
      </c>
    </row>
    <row customHeight="1" r="2336" ht="12.0">
      <c s="13" r="A2336">
        <v>41372.25</v>
      </c>
      <c s="16" r="B2336">
        <v>41372.25</v>
      </c>
      <c s="13" r="C2336">
        <f>A2336+TIME(5,0,0)</f>
        <v>41372.4583333333</v>
      </c>
      <c s="17" r="D2336">
        <f>DATE(YEAR(C2336),MONTH(C2336),DAY(C2336))</f>
        <v>41372</v>
      </c>
      <c s="18" r="E2336">
        <f>HOUR(C2336)</f>
        <v>11</v>
      </c>
      <c t="str" s="18" r="F2336">
        <f>CONCATENATE("LMsched:",(H2336*1000))</f>
        <v>LMsched:32000</v>
      </c>
      <c s="11" r="G2336">
        <v>32</v>
      </c>
      <c s="6" r="H2336">
        <v>32</v>
      </c>
      <c s="25" r="I2336">
        <v>0</v>
      </c>
      <c s="18" r="J2336"/>
      <c s="18" r="K2336"/>
      <c s="18" r="L2336"/>
      <c s="18" r="M2336"/>
      <c s="25" r="N2336"/>
      <c s="24" r="O2336"/>
      <c s="6" r="P2336">
        <v>32</v>
      </c>
      <c s="10" r="Q2336">
        <v>-1</v>
      </c>
      <c s="28" r="R2336">
        <v>-28.77</v>
      </c>
      <c s="28" r="S2336">
        <v>114.1</v>
      </c>
      <c s="10" r="T2336"/>
      <c s="4" r="U2336">
        <f>X2336*32</f>
        <v>120</v>
      </c>
      <c s="29" r="V2336">
        <f>IF((U2336=0),0,(S2336/U2336))</f>
        <v>0.950833333333333</v>
      </c>
      <c s="28" r="X2336">
        <f>(AA2336+AB2336)*AC2336</f>
        <v>3.75</v>
      </c>
      <c s="10" r="Y2336"/>
      <c s="22" r="AA2336">
        <v>3.75</v>
      </c>
      <c s="22" r="AB2336">
        <v>0</v>
      </c>
      <c s="22" r="AC2336">
        <v>1</v>
      </c>
      <c s="22" r="AD2336">
        <v>0.95</v>
      </c>
    </row>
    <row customHeight="1" r="2337" ht="12.0">
      <c s="13" r="A2337">
        <v>41372.2916666667</v>
      </c>
      <c s="16" r="B2337">
        <v>41372.2916666667</v>
      </c>
      <c s="13" r="C2337">
        <f>A2337+TIME(5,0,0)</f>
        <v>41372.5</v>
      </c>
      <c s="17" r="D2337">
        <f>DATE(YEAR(C2337),MONTH(C2337),DAY(C2337))</f>
        <v>41372</v>
      </c>
      <c s="18" r="E2337">
        <f>HOUR(C2337)</f>
        <v>12</v>
      </c>
      <c t="str" s="18" r="F2337">
        <f>CONCATENATE("LMsched:",(H2337*1000))</f>
        <v>LMsched:32000</v>
      </c>
      <c s="11" r="G2337">
        <v>32</v>
      </c>
      <c s="6" r="H2337">
        <v>32</v>
      </c>
      <c s="25" r="I2337">
        <v>0</v>
      </c>
      <c s="18" r="J2337"/>
      <c s="18" r="K2337"/>
      <c s="18" r="L2337"/>
      <c s="18" r="M2337"/>
      <c s="25" r="N2337"/>
      <c s="24" r="O2337"/>
      <c s="6" r="P2337">
        <v>32</v>
      </c>
      <c s="10" r="Q2337">
        <v>-1.5</v>
      </c>
      <c s="28" r="R2337">
        <v>-59.67</v>
      </c>
      <c s="28" r="S2337">
        <v>489.14</v>
      </c>
      <c s="10" r="T2337"/>
      <c s="4" r="U2337">
        <f>X2337*32</f>
        <v>528</v>
      </c>
      <c s="29" r="V2337">
        <f>IF((U2337=0),0,(S2337/U2337))</f>
        <v>0.926401515151515</v>
      </c>
      <c s="28" r="X2337">
        <f>(AA2337+AB2337)*AC2337</f>
        <v>16.5</v>
      </c>
      <c s="10" r="Y2337"/>
      <c s="22" r="AA2337">
        <v>16.5</v>
      </c>
      <c s="22" r="AB2337">
        <v>0</v>
      </c>
      <c s="22" r="AC2337">
        <v>1</v>
      </c>
      <c s="22" r="AD2337">
        <v>0.93</v>
      </c>
    </row>
    <row customHeight="1" r="2338" ht="12.0">
      <c s="13" r="A2338">
        <v>41372.3333333333</v>
      </c>
      <c s="16" r="B2338">
        <v>41372.3333333333</v>
      </c>
      <c s="13" r="C2338">
        <f>A2338+TIME(5,0,0)</f>
        <v>41372.5416666667</v>
      </c>
      <c s="17" r="D2338">
        <f>DATE(YEAR(C2338),MONTH(C2338),DAY(C2338))</f>
        <v>41372</v>
      </c>
      <c s="18" r="E2338">
        <f>HOUR(C2338)</f>
        <v>13</v>
      </c>
      <c t="str" s="18" r="F2338">
        <f>CONCATENATE("LMsched:",(H2338*1000))</f>
        <v>LMsched:32000</v>
      </c>
      <c s="11" r="G2338">
        <v>32</v>
      </c>
      <c s="6" r="H2338">
        <v>32</v>
      </c>
      <c s="25" r="I2338">
        <v>0</v>
      </c>
      <c s="18" r="J2338"/>
      <c s="18" r="K2338"/>
      <c s="18" r="L2338"/>
      <c s="18" r="M2338"/>
      <c s="25" r="N2338"/>
      <c s="24" r="O2338"/>
      <c s="6" r="P2338">
        <v>32</v>
      </c>
      <c s="10" r="Q2338">
        <v>-1</v>
      </c>
      <c s="28" r="R2338">
        <v>-38.99</v>
      </c>
      <c s="28" r="S2338">
        <v>461.23</v>
      </c>
      <c s="10" r="T2338"/>
      <c s="4" r="U2338">
        <f>X2338*32</f>
        <v>487.04</v>
      </c>
      <c s="29" r="V2338">
        <f>IF((U2338=0),0,(S2338/U2338))</f>
        <v>0.947006406044678</v>
      </c>
      <c s="28" r="X2338">
        <f>(AA2338+AB2338)*AC2338</f>
        <v>15.22</v>
      </c>
      <c s="10" r="Y2338"/>
      <c s="22" r="AA2338">
        <v>13.2</v>
      </c>
      <c s="22" r="AB2338">
        <v>2.02</v>
      </c>
      <c s="22" r="AC2338">
        <v>1</v>
      </c>
      <c s="22" r="AD2338">
        <v>0.95</v>
      </c>
    </row>
    <row customHeight="1" r="2339" ht="12.0">
      <c s="13" r="A2339">
        <v>41372.375</v>
      </c>
      <c s="16" r="B2339">
        <v>41372.375</v>
      </c>
      <c s="13" r="C2339">
        <f>A2339+TIME(5,0,0)</f>
        <v>41372.5833333333</v>
      </c>
      <c s="17" r="D2339">
        <f>DATE(YEAR(C2339),MONTH(C2339),DAY(C2339))</f>
        <v>41372</v>
      </c>
      <c s="18" r="E2339">
        <f>HOUR(C2339)</f>
        <v>14</v>
      </c>
      <c t="str" s="18" r="F2339">
        <f>CONCATENATE("LMsched:",(H2339*1000))</f>
        <v>LMsched:32000</v>
      </c>
      <c s="11" r="G2339">
        <v>32</v>
      </c>
      <c s="6" r="H2339">
        <v>32</v>
      </c>
      <c s="25" r="I2339">
        <v>0</v>
      </c>
      <c s="18" r="J2339"/>
      <c s="18" r="K2339"/>
      <c s="18" r="L2339"/>
      <c s="18" r="M2339"/>
      <c s="25" r="N2339"/>
      <c s="24" r="O2339"/>
      <c s="6" r="P2339">
        <v>32</v>
      </c>
      <c s="10" r="Q2339">
        <v>-1</v>
      </c>
      <c s="28" r="R2339">
        <v>-39.87</v>
      </c>
      <c s="28" r="S2339">
        <v>1094.73</v>
      </c>
      <c s="10" r="T2339"/>
      <c s="4" r="U2339">
        <f>X2339*32</f>
        <v>1240.64</v>
      </c>
      <c s="29" r="V2339">
        <f>IF((U2339=0),0,(S2339/U2339))</f>
        <v>0.882391346401857</v>
      </c>
      <c s="28" r="X2339">
        <f>(AA2339+AB2339)*AC2339</f>
        <v>38.77</v>
      </c>
      <c s="10" r="Y2339"/>
      <c s="22" r="AA2339">
        <v>31.87</v>
      </c>
      <c s="22" r="AB2339">
        <v>6.9</v>
      </c>
      <c s="22" r="AC2339">
        <v>1</v>
      </c>
      <c s="22" r="AD2339">
        <v>0.88</v>
      </c>
    </row>
    <row customHeight="1" r="2340" ht="12.0">
      <c s="13" r="A2340">
        <v>41372.4166666667</v>
      </c>
      <c s="16" r="B2340">
        <v>41372.4166666667</v>
      </c>
      <c s="13" r="C2340">
        <f>A2340+TIME(5,0,0)</f>
        <v>41372.625</v>
      </c>
      <c s="17" r="D2340">
        <f>DATE(YEAR(C2340),MONTH(C2340),DAY(C2340))</f>
        <v>41372</v>
      </c>
      <c s="18" r="E2340">
        <f>HOUR(C2340)</f>
        <v>15</v>
      </c>
      <c t="str" s="18" r="F2340">
        <f>CONCATENATE("LMsched:",(H2340*1000))</f>
        <v>LMsched:32000</v>
      </c>
      <c s="11" r="G2340">
        <v>32</v>
      </c>
      <c s="6" r="H2340">
        <v>32</v>
      </c>
      <c s="25" r="I2340">
        <v>0</v>
      </c>
      <c s="18" r="J2340"/>
      <c s="18" r="K2340"/>
      <c s="18" r="L2340"/>
      <c s="18" r="M2340"/>
      <c s="25" r="N2340"/>
      <c s="24" r="O2340"/>
      <c s="6" r="P2340">
        <v>32</v>
      </c>
      <c s="10" r="Q2340">
        <v>0</v>
      </c>
      <c s="28" r="R2340">
        <v>0</v>
      </c>
      <c s="28" r="S2340">
        <v>187.65</v>
      </c>
      <c s="10" r="T2340"/>
      <c s="4" r="U2340">
        <f>X2340*32</f>
        <v>203.52</v>
      </c>
      <c s="29" r="V2340">
        <f>IF((U2340=0),0,(S2340/U2340))</f>
        <v>0.922022405660377</v>
      </c>
      <c s="28" r="X2340">
        <f>(AA2340+AB2340)*AC2340</f>
        <v>6.36</v>
      </c>
      <c s="10" r="Y2340"/>
      <c s="22" r="AA2340">
        <v>4.82</v>
      </c>
      <c s="22" r="AB2340">
        <v>1.54</v>
      </c>
      <c s="22" r="AC2340">
        <v>1</v>
      </c>
      <c s="22" r="AD2340">
        <v>0.92</v>
      </c>
    </row>
    <row customHeight="1" r="2341" ht="12.0">
      <c s="13" r="A2341">
        <v>41372.4583333333</v>
      </c>
      <c s="16" r="B2341">
        <v>41372.4583333333</v>
      </c>
      <c s="13" r="C2341">
        <f>A2341+TIME(5,0,0)</f>
        <v>41372.6666666667</v>
      </c>
      <c s="17" r="D2341">
        <f>DATE(YEAR(C2341),MONTH(C2341),DAY(C2341))</f>
        <v>41372</v>
      </c>
      <c s="18" r="E2341">
        <f>HOUR(C2341)</f>
        <v>16</v>
      </c>
      <c t="str" s="18" r="F2341">
        <f>CONCATENATE("LMsched:",(H2341*1000))</f>
        <v>LMsched:32000</v>
      </c>
      <c s="11" r="G2341">
        <v>32</v>
      </c>
      <c s="6" r="H2341">
        <v>32</v>
      </c>
      <c s="25" r="I2341">
        <v>0</v>
      </c>
      <c s="18" r="J2341"/>
      <c s="18" r="K2341"/>
      <c s="18" r="L2341"/>
      <c s="18" r="M2341"/>
      <c s="25" r="N2341"/>
      <c s="24" r="O2341"/>
      <c s="6" r="P2341">
        <v>32</v>
      </c>
      <c s="10" r="Q2341">
        <v>-2</v>
      </c>
      <c s="28" r="R2341">
        <v>-78.82</v>
      </c>
      <c s="28" r="S2341">
        <v>483.76</v>
      </c>
      <c s="10" r="T2341"/>
      <c s="4" r="U2341">
        <f>X2341*32</f>
        <v>499.2</v>
      </c>
      <c s="29" r="V2341">
        <f>IF((U2341=0),0,(S2341/U2341))</f>
        <v>0.969070512820513</v>
      </c>
      <c s="28" r="X2341">
        <f>(AA2341+AB2341)*AC2341</f>
        <v>15.6</v>
      </c>
      <c s="10" r="Y2341"/>
      <c s="22" r="AA2341">
        <v>14.14</v>
      </c>
      <c s="22" r="AB2341">
        <v>1.46</v>
      </c>
      <c s="22" r="AC2341">
        <v>1</v>
      </c>
      <c s="22" r="AD2341">
        <v>0.97</v>
      </c>
    </row>
    <row customHeight="1" r="2342" ht="12.0">
      <c s="13" r="A2342">
        <v>41372.5</v>
      </c>
      <c s="16" r="B2342">
        <v>41372.5</v>
      </c>
      <c s="13" r="C2342">
        <f>A2342+TIME(5,0,0)</f>
        <v>41372.7083333333</v>
      </c>
      <c s="17" r="D2342">
        <f>DATE(YEAR(C2342),MONTH(C2342),DAY(C2342))</f>
        <v>41372</v>
      </c>
      <c s="18" r="E2342">
        <f>HOUR(C2342)</f>
        <v>17</v>
      </c>
      <c t="str" s="18" r="F2342">
        <f>CONCATENATE("LMsched:",(H2342*1000))</f>
        <v>LMsched:32000</v>
      </c>
      <c s="11" r="G2342">
        <v>32</v>
      </c>
      <c s="6" r="H2342">
        <v>32</v>
      </c>
      <c s="25" r="I2342">
        <v>0</v>
      </c>
      <c s="18" r="J2342"/>
      <c s="18" r="K2342"/>
      <c s="18" r="L2342"/>
      <c s="18" r="M2342"/>
      <c s="25" r="N2342"/>
      <c s="24" r="O2342"/>
      <c s="6" r="P2342">
        <v>32</v>
      </c>
      <c s="10" r="Q2342">
        <v>-3</v>
      </c>
      <c s="28" r="R2342">
        <v>-120.93</v>
      </c>
      <c s="28" r="S2342">
        <v>677.09</v>
      </c>
      <c s="10" r="T2342"/>
      <c s="4" r="U2342">
        <f>X2342*32</f>
        <v>930.56</v>
      </c>
      <c s="29" r="V2342">
        <f>IF((U2342=0),0,(S2342/U2342))</f>
        <v>0.727615629298487</v>
      </c>
      <c s="28" r="X2342">
        <f>(AA2342+AB2342)*AC2342</f>
        <v>29.08</v>
      </c>
      <c s="10" r="Y2342"/>
      <c s="22" r="AA2342">
        <v>26.75</v>
      </c>
      <c s="22" r="AB2342">
        <v>2.33</v>
      </c>
      <c s="22" r="AC2342">
        <v>1</v>
      </c>
      <c s="22" r="AD2342">
        <v>0.73</v>
      </c>
    </row>
    <row customHeight="1" r="2343" ht="12.0">
      <c s="13" r="A2343">
        <v>41372.5416666667</v>
      </c>
      <c s="16" r="B2343">
        <v>41372.5416666667</v>
      </c>
      <c s="13" r="C2343">
        <f>A2343+TIME(5,0,0)</f>
        <v>41372.75</v>
      </c>
      <c s="17" r="D2343">
        <f>DATE(YEAR(C2343),MONTH(C2343),DAY(C2343))</f>
        <v>41372</v>
      </c>
      <c s="18" r="E2343">
        <f>HOUR(C2343)</f>
        <v>18</v>
      </c>
      <c t="str" s="18" r="F2343">
        <f>CONCATENATE("LMsched:",(H2343*1000))</f>
        <v>LMsched:32000</v>
      </c>
      <c s="11" r="G2343">
        <v>32</v>
      </c>
      <c s="6" r="H2343">
        <v>32</v>
      </c>
      <c s="25" r="I2343">
        <v>0</v>
      </c>
      <c s="18" r="J2343"/>
      <c s="18" r="K2343"/>
      <c s="18" r="L2343"/>
      <c s="18" r="M2343"/>
      <c s="25" r="N2343"/>
      <c s="24" r="O2343"/>
      <c s="6" r="P2343">
        <v>32</v>
      </c>
      <c s="10" r="Q2343">
        <v>1</v>
      </c>
      <c s="28" r="R2343">
        <v>40.19</v>
      </c>
      <c s="28" r="S2343">
        <v>488.59</v>
      </c>
      <c s="10" r="T2343"/>
      <c s="4" r="U2343">
        <f>X2343*32</f>
        <v>506.24</v>
      </c>
      <c s="29" r="V2343">
        <f>IF((U2343=0),0,(S2343/U2343))</f>
        <v>0.965135113780025</v>
      </c>
      <c s="28" r="X2343">
        <f>(AA2343+AB2343)*AC2343</f>
        <v>15.82</v>
      </c>
      <c s="10" r="Y2343"/>
      <c s="22" r="AA2343">
        <v>13.91</v>
      </c>
      <c s="22" r="AB2343">
        <v>1.91</v>
      </c>
      <c s="22" r="AC2343">
        <v>1</v>
      </c>
      <c s="22" r="AD2343">
        <v>0.97</v>
      </c>
    </row>
    <row customHeight="1" r="2344" ht="12.0">
      <c s="13" r="A2344">
        <v>41372.5833333333</v>
      </c>
      <c s="16" r="B2344">
        <v>41372.5833333333</v>
      </c>
      <c s="13" r="C2344">
        <f>A2344+TIME(5,0,0)</f>
        <v>41372.7916666667</v>
      </c>
      <c s="17" r="D2344">
        <f>DATE(YEAR(C2344),MONTH(C2344),DAY(C2344))</f>
        <v>41372</v>
      </c>
      <c s="18" r="E2344">
        <f>HOUR(C2344)</f>
        <v>19</v>
      </c>
      <c t="str" s="18" r="F2344">
        <f>CONCATENATE("LMsched:",(H2344*1000))</f>
        <v>LMsched:32000</v>
      </c>
      <c s="11" r="G2344">
        <v>32</v>
      </c>
      <c s="6" r="H2344">
        <v>32</v>
      </c>
      <c s="25" r="I2344">
        <v>0</v>
      </c>
      <c s="18" r="J2344"/>
      <c s="18" r="K2344"/>
      <c s="18" r="L2344"/>
      <c s="18" r="M2344"/>
      <c s="25" r="N2344"/>
      <c s="24" r="O2344"/>
      <c s="6" r="P2344">
        <v>32</v>
      </c>
      <c s="10" r="Q2344">
        <v>-1</v>
      </c>
      <c s="28" r="R2344">
        <v>-46.09</v>
      </c>
      <c s="28" r="S2344">
        <v>1400.33</v>
      </c>
      <c s="10" r="T2344"/>
      <c s="4" r="U2344">
        <f>X2344*32</f>
        <v>1440.96</v>
      </c>
      <c s="29" r="V2344">
        <f>IF((U2344=0),0,(S2344/U2344))</f>
        <v>0.971803519875638</v>
      </c>
      <c s="28" r="X2344">
        <f>(AA2344+AB2344)*AC2344</f>
        <v>45.03</v>
      </c>
      <c s="10" r="Y2344"/>
      <c s="22" r="AA2344">
        <v>38.74</v>
      </c>
      <c s="22" r="AB2344">
        <v>6.29</v>
      </c>
      <c s="22" r="AC2344">
        <v>1</v>
      </c>
      <c s="22" r="AD2344">
        <v>0.97</v>
      </c>
    </row>
    <row customHeight="1" r="2345" ht="12.0">
      <c s="13" r="A2345">
        <v>41372.625</v>
      </c>
      <c s="16" r="B2345">
        <v>41372.625</v>
      </c>
      <c s="13" r="C2345">
        <f>A2345+TIME(5,0,0)</f>
        <v>41372.8333333333</v>
      </c>
      <c s="17" r="D2345">
        <f>DATE(YEAR(C2345),MONTH(C2345),DAY(C2345))</f>
        <v>41372</v>
      </c>
      <c s="18" r="E2345">
        <f>HOUR(C2345)</f>
        <v>20</v>
      </c>
      <c t="str" s="18" r="F2345">
        <f>CONCATENATE("LMsched:",(H2345*1000))</f>
        <v>LMsched:32000</v>
      </c>
      <c s="11" r="G2345">
        <v>32</v>
      </c>
      <c s="6" r="H2345">
        <v>32</v>
      </c>
      <c s="25" r="I2345">
        <v>0</v>
      </c>
      <c s="18" r="J2345"/>
      <c s="18" r="K2345"/>
      <c s="18" r="L2345"/>
      <c s="18" r="M2345"/>
      <c s="25" r="N2345"/>
      <c s="24" r="O2345"/>
      <c s="6" r="P2345">
        <v>32</v>
      </c>
      <c s="10" r="Q2345">
        <v>-1</v>
      </c>
      <c s="28" r="R2345">
        <v>-47.77</v>
      </c>
      <c s="28" r="S2345">
        <v>1466.75</v>
      </c>
      <c s="10" r="T2345"/>
      <c s="4" r="U2345">
        <f>X2345*32</f>
        <v>1551.68</v>
      </c>
      <c s="29" r="V2345">
        <f>IF((U2345=0),0,(S2345/U2345))</f>
        <v>0.945265776448752</v>
      </c>
      <c s="28" r="X2345">
        <f>(AA2345+AB2345)*AC2345</f>
        <v>48.49</v>
      </c>
      <c s="10" r="Y2345"/>
      <c s="22" r="AA2345">
        <v>46.78</v>
      </c>
      <c s="22" r="AB2345">
        <v>1.71</v>
      </c>
      <c s="22" r="AC2345">
        <v>1</v>
      </c>
      <c s="22" r="AD2345">
        <v>0.95</v>
      </c>
    </row>
    <row customHeight="1" r="2346" ht="12.0">
      <c s="13" r="A2346">
        <v>41372.6666666667</v>
      </c>
      <c s="16" r="B2346">
        <v>41372.6666666667</v>
      </c>
      <c s="13" r="C2346">
        <f>A2346+TIME(5,0,0)</f>
        <v>41372.875</v>
      </c>
      <c s="17" r="D2346">
        <f>DATE(YEAR(C2346),MONTH(C2346),DAY(C2346))</f>
        <v>41372</v>
      </c>
      <c s="18" r="E2346">
        <f>HOUR(C2346)</f>
        <v>21</v>
      </c>
      <c t="str" s="18" r="F2346">
        <f>CONCATENATE("LMsched:",(H2346*1000))</f>
        <v>LMsched:32000</v>
      </c>
      <c s="11" r="G2346">
        <v>32</v>
      </c>
      <c s="6" r="H2346">
        <v>32</v>
      </c>
      <c s="25" r="I2346">
        <v>0</v>
      </c>
      <c s="18" r="J2346"/>
      <c s="18" r="K2346"/>
      <c s="18" r="L2346"/>
      <c s="18" r="M2346"/>
      <c s="25" r="N2346"/>
      <c s="24" r="O2346"/>
      <c s="6" r="P2346">
        <v>32</v>
      </c>
      <c s="10" r="Q2346">
        <v>-3</v>
      </c>
      <c s="28" r="R2346">
        <v>-128.76</v>
      </c>
      <c s="28" r="S2346">
        <v>113.36</v>
      </c>
      <c s="10" r="T2346"/>
      <c s="4" r="U2346">
        <f>X2346*32</f>
        <v>120</v>
      </c>
      <c s="29" r="V2346">
        <f>IF((U2346=0),0,(S2346/U2346))</f>
        <v>0.944666666666667</v>
      </c>
      <c s="28" r="X2346">
        <f>(AA2346+AB2346)*AC2346</f>
        <v>3.75</v>
      </c>
      <c s="10" r="Y2346"/>
      <c s="22" r="AA2346">
        <v>3.75</v>
      </c>
      <c s="22" r="AB2346">
        <v>0</v>
      </c>
      <c s="22" r="AC2346">
        <v>1</v>
      </c>
      <c s="22" r="AD2346">
        <v>0.94</v>
      </c>
    </row>
    <row customHeight="1" r="2347" ht="12.0">
      <c s="13" r="A2347">
        <v>41372.7083333333</v>
      </c>
      <c s="16" r="B2347">
        <v>41372.7083333333</v>
      </c>
      <c s="13" r="C2347">
        <f>A2347+TIME(5,0,0)</f>
        <v>41372.9166666667</v>
      </c>
      <c s="17" r="D2347">
        <f>DATE(YEAR(C2347),MONTH(C2347),DAY(C2347))</f>
        <v>41372</v>
      </c>
      <c s="18" r="E2347">
        <f>HOUR(C2347)</f>
        <v>22</v>
      </c>
      <c t="str" s="18" r="F2347">
        <f>CONCATENATE("LMsched:",(H2347*1000))</f>
        <v>LMsched:32000</v>
      </c>
      <c s="11" r="G2347">
        <v>32</v>
      </c>
      <c s="6" r="H2347">
        <v>32</v>
      </c>
      <c s="25" r="I2347">
        <v>0</v>
      </c>
      <c s="18" r="J2347"/>
      <c s="18" r="K2347"/>
      <c s="18" r="L2347"/>
      <c s="18" r="M2347"/>
      <c s="25" r="N2347"/>
      <c s="24" r="O2347"/>
      <c s="6" r="P2347">
        <v>32</v>
      </c>
      <c s="10" r="Q2347">
        <v>-1</v>
      </c>
      <c s="28" r="R2347">
        <v>-53.59</v>
      </c>
      <c s="28" r="S2347">
        <v>1765.03</v>
      </c>
      <c s="10" r="T2347"/>
      <c s="4" r="U2347">
        <f>X2347*32</f>
        <v>1847.36</v>
      </c>
      <c s="29" r="V2347">
        <f>IF((U2347=0),0,(S2347/U2347))</f>
        <v>0.955433699982678</v>
      </c>
      <c s="28" r="X2347">
        <f>(AA2347+AB2347)*AC2347</f>
        <v>57.73</v>
      </c>
      <c s="10" r="Y2347"/>
      <c s="22" r="AA2347">
        <v>54.39</v>
      </c>
      <c s="22" r="AB2347">
        <v>3.34</v>
      </c>
      <c s="22" r="AC2347">
        <v>1</v>
      </c>
      <c s="22" r="AD2347">
        <v>0.96</v>
      </c>
    </row>
    <row customHeight="1" r="2348" ht="12.0">
      <c s="13" r="A2348">
        <v>41372.75</v>
      </c>
      <c s="16" r="B2348">
        <v>41372.75</v>
      </c>
      <c s="13" r="C2348">
        <f>A2348+TIME(5,0,0)</f>
        <v>41372.9583333333</v>
      </c>
      <c s="17" r="D2348">
        <f>DATE(YEAR(C2348),MONTH(C2348),DAY(C2348))</f>
        <v>41372</v>
      </c>
      <c s="18" r="E2348">
        <f>HOUR(C2348)</f>
        <v>23</v>
      </c>
      <c t="str" s="18" r="F2348">
        <f>CONCATENATE("LMsched:",(H2348*1000))</f>
        <v>LMsched:32000</v>
      </c>
      <c s="11" r="G2348">
        <v>32</v>
      </c>
      <c s="6" r="H2348">
        <v>32</v>
      </c>
      <c s="25" r="I2348">
        <v>0</v>
      </c>
      <c s="18" r="J2348"/>
      <c s="18" r="K2348"/>
      <c s="18" r="L2348"/>
      <c s="18" r="M2348"/>
      <c s="25" r="N2348"/>
      <c s="24" r="O2348"/>
      <c s="6" r="P2348">
        <v>32</v>
      </c>
      <c s="10" r="Q2348">
        <v>-2</v>
      </c>
      <c s="28" r="R2348">
        <v>-89.72</v>
      </c>
      <c s="28" r="S2348">
        <v>1431.9</v>
      </c>
      <c s="10" r="T2348"/>
      <c s="4" r="U2348">
        <f>X2348*32</f>
        <v>1527.04</v>
      </c>
      <c s="29" r="V2348">
        <f>IF((U2348=0),0,(S2348/U2348))</f>
        <v>0.937696458507963</v>
      </c>
      <c s="28" r="X2348">
        <f>(AA2348+AB2348)*AC2348</f>
        <v>47.72</v>
      </c>
      <c s="10" r="Y2348"/>
      <c s="22" r="AA2348">
        <v>40.57</v>
      </c>
      <c s="22" r="AB2348">
        <v>7.15</v>
      </c>
      <c s="22" r="AC2348">
        <v>1</v>
      </c>
      <c s="22" r="AD2348">
        <v>0.94</v>
      </c>
    </row>
    <row customHeight="1" r="2349" ht="12.0">
      <c s="13" r="A2349">
        <v>41372.7916666667</v>
      </c>
      <c s="16" r="B2349">
        <v>41372.7916666667</v>
      </c>
      <c s="13" r="C2349">
        <f>A2349+TIME(5,0,0)</f>
        <v>41373</v>
      </c>
      <c s="17" r="D2349">
        <f>DATE(YEAR(C2349),MONTH(C2349),DAY(C2349))</f>
        <v>41373</v>
      </c>
      <c s="18" r="E2349">
        <f>HOUR(C2349)</f>
        <v>0</v>
      </c>
      <c t="str" s="18" r="F2349">
        <f>CONCATENATE("LMsched:",(H2349*1000))</f>
        <v>LMsched:32000</v>
      </c>
      <c s="11" r="G2349">
        <v>32</v>
      </c>
      <c s="6" r="H2349">
        <v>32</v>
      </c>
      <c s="25" r="I2349">
        <v>0</v>
      </c>
      <c s="18" r="J2349"/>
      <c s="18" r="K2349"/>
      <c s="18" r="L2349"/>
      <c s="18" r="M2349"/>
      <c s="25" r="N2349"/>
      <c s="24" r="O2349"/>
      <c s="6" r="P2349">
        <v>32</v>
      </c>
      <c s="10" r="Q2349">
        <v>0</v>
      </c>
      <c s="28" r="R2349">
        <v>0</v>
      </c>
      <c s="28" r="S2349">
        <v>875.98</v>
      </c>
      <c s="10" r="T2349"/>
      <c s="4" r="U2349">
        <f>X2349*32</f>
        <v>1006.72</v>
      </c>
      <c s="29" r="V2349">
        <f>IF((U2349=0),0,(S2349/U2349))</f>
        <v>0.87013270820089</v>
      </c>
      <c s="28" r="X2349">
        <f>(AA2349+AB2349)*AC2349</f>
        <v>31.46</v>
      </c>
      <c s="10" r="Y2349"/>
      <c s="22" r="AA2349">
        <v>29.45</v>
      </c>
      <c s="22" r="AB2349">
        <v>2.01</v>
      </c>
      <c s="22" r="AC2349">
        <v>1</v>
      </c>
      <c s="22" r="AD2349">
        <v>0.87</v>
      </c>
    </row>
    <row customHeight="1" r="2350" ht="12.0">
      <c s="13" r="A2350">
        <v>41372.8333333333</v>
      </c>
      <c s="16" r="B2350">
        <v>41372.8333333333</v>
      </c>
      <c s="13" r="C2350">
        <f>A2350+TIME(5,0,0)</f>
        <v>41373.0416666667</v>
      </c>
      <c s="17" r="D2350">
        <f>DATE(YEAR(C2350),MONTH(C2350),DAY(C2350))</f>
        <v>41373</v>
      </c>
      <c s="18" r="E2350">
        <f>HOUR(C2350)</f>
        <v>1</v>
      </c>
      <c t="str" s="18" r="F2350">
        <f>CONCATENATE("LMsched:",(H2350*1000))</f>
        <v>LMsched:32000</v>
      </c>
      <c s="11" r="G2350">
        <v>32</v>
      </c>
      <c s="6" r="H2350">
        <v>32</v>
      </c>
      <c s="25" r="I2350">
        <v>0</v>
      </c>
      <c s="18" r="J2350"/>
      <c s="18" r="K2350"/>
      <c s="18" r="L2350"/>
      <c s="18" r="M2350"/>
      <c s="25" r="N2350"/>
      <c s="24" r="O2350"/>
      <c s="6" r="P2350">
        <v>32</v>
      </c>
      <c s="10" r="Q2350">
        <v>-2</v>
      </c>
      <c s="28" r="R2350">
        <v>-87.7</v>
      </c>
      <c s="28" r="S2350">
        <v>1724.25</v>
      </c>
      <c s="10" r="T2350"/>
      <c s="4" r="U2350">
        <f>X2350*32</f>
        <v>1862.72</v>
      </c>
      <c s="29" r="V2350">
        <f>IF((U2350=0),0,(S2350/U2350))</f>
        <v>0.925662472083834</v>
      </c>
      <c s="28" r="X2350">
        <f>(AA2350+AB2350)*AC2350</f>
        <v>58.21</v>
      </c>
      <c s="10" r="Y2350"/>
      <c s="22" r="AA2350">
        <v>57</v>
      </c>
      <c s="22" r="AB2350">
        <v>1.21</v>
      </c>
      <c s="22" r="AC2350">
        <v>1</v>
      </c>
      <c s="22" r="AD2350">
        <v>0.93</v>
      </c>
    </row>
    <row customHeight="1" r="2351" ht="12.0">
      <c s="13" r="A2351">
        <v>41372.875</v>
      </c>
      <c s="16" r="B2351">
        <v>41372.875</v>
      </c>
      <c s="13" r="C2351">
        <f>A2351+TIME(5,0,0)</f>
        <v>41373.0833333333</v>
      </c>
      <c s="17" r="D2351">
        <f>DATE(YEAR(C2351),MONTH(C2351),DAY(C2351))</f>
        <v>41373</v>
      </c>
      <c s="18" r="E2351">
        <f>HOUR(C2351)</f>
        <v>2</v>
      </c>
      <c t="str" s="18" r="F2351">
        <f>CONCATENATE("LMsched:",(H2351*1000))</f>
        <v>LMsched:32000</v>
      </c>
      <c s="11" r="G2351">
        <v>32</v>
      </c>
      <c s="6" r="H2351">
        <v>32</v>
      </c>
      <c s="25" r="I2351">
        <v>0</v>
      </c>
      <c s="18" r="J2351"/>
      <c s="18" r="K2351"/>
      <c s="18" r="L2351"/>
      <c s="18" r="M2351"/>
      <c s="25" r="N2351"/>
      <c s="24" r="O2351"/>
      <c s="6" r="P2351">
        <v>32</v>
      </c>
      <c s="10" r="Q2351">
        <v>-1</v>
      </c>
      <c s="28" r="R2351">
        <v>-46.09</v>
      </c>
      <c s="28" r="S2351">
        <v>1020.31</v>
      </c>
      <c s="10" r="T2351"/>
      <c s="4" r="U2351">
        <f>X2351*32</f>
        <v>1076.16</v>
      </c>
      <c s="29" r="V2351">
        <f>IF((U2351=0),0,(S2351/U2351))</f>
        <v>0.948102512637526</v>
      </c>
      <c s="28" r="X2351">
        <f>(AA2351+AB2351)*AC2351</f>
        <v>33.63</v>
      </c>
      <c s="10" r="Y2351"/>
      <c s="22" r="AA2351">
        <v>32.76</v>
      </c>
      <c s="22" r="AB2351">
        <v>0.87</v>
      </c>
      <c s="22" r="AC2351">
        <v>1</v>
      </c>
      <c s="22" r="AD2351">
        <v>0.95</v>
      </c>
    </row>
    <row customHeight="1" r="2352" ht="12.0">
      <c s="13" r="A2352">
        <v>41372.9166666667</v>
      </c>
      <c s="16" r="B2352">
        <v>41372.9166666667</v>
      </c>
      <c s="13" r="C2352">
        <f>A2352+TIME(5,0,0)</f>
        <v>41373.125</v>
      </c>
      <c s="17" r="D2352">
        <f>DATE(YEAR(C2352),MONTH(C2352),DAY(C2352))</f>
        <v>41373</v>
      </c>
      <c s="18" r="E2352">
        <f>HOUR(C2352)</f>
        <v>3</v>
      </c>
      <c t="str" s="18" r="F2352">
        <f>CONCATENATE("LMsched:",(H2352*1000))</f>
        <v>LMsched:32000</v>
      </c>
      <c s="11" r="G2352">
        <v>32</v>
      </c>
      <c s="6" r="H2352">
        <v>32</v>
      </c>
      <c s="25" r="I2352">
        <v>0</v>
      </c>
      <c s="18" r="J2352"/>
      <c s="18" r="K2352"/>
      <c s="18" r="L2352"/>
      <c s="18" r="M2352"/>
      <c s="25" r="N2352"/>
      <c s="24" r="O2352"/>
      <c s="6" r="P2352">
        <v>32</v>
      </c>
      <c s="10" r="Q2352">
        <v>-3</v>
      </c>
      <c s="28" r="R2352">
        <v>-120.06</v>
      </c>
      <c s="28" r="S2352">
        <v>1092.64</v>
      </c>
      <c s="10" r="T2352"/>
      <c s="4" r="U2352">
        <f>X2352*32</f>
        <v>1179.84</v>
      </c>
      <c s="29" r="V2352">
        <f>IF((U2352=0),0,(S2352/U2352))</f>
        <v>0.926091673447247</v>
      </c>
      <c s="28" r="X2352">
        <f>(AA2352+AB2352)*AC2352</f>
        <v>36.87</v>
      </c>
      <c s="10" r="Y2352"/>
      <c s="22" r="AA2352">
        <v>31.05</v>
      </c>
      <c s="22" r="AB2352">
        <v>5.82</v>
      </c>
      <c s="22" r="AC2352">
        <v>1</v>
      </c>
      <c s="22" r="AD2352">
        <v>0.93</v>
      </c>
    </row>
    <row customHeight="1" r="2353" ht="12.0">
      <c s="13" r="A2353">
        <v>41372.9583333333</v>
      </c>
      <c s="16" r="B2353">
        <v>41372.9583333333</v>
      </c>
      <c s="13" r="C2353">
        <f>A2353+TIME(5,0,0)</f>
        <v>41373.1666666667</v>
      </c>
      <c s="17" r="D2353">
        <f>DATE(YEAR(C2353),MONTH(C2353),DAY(C2353))</f>
        <v>41373</v>
      </c>
      <c s="18" r="E2353">
        <f>HOUR(C2353)</f>
        <v>4</v>
      </c>
      <c t="str" s="18" r="F2353">
        <f>CONCATENATE("LMsched:",(H2353*1000))</f>
        <v>LMsched:30000</v>
      </c>
      <c s="11" r="G2353">
        <v>30</v>
      </c>
      <c s="6" r="H2353">
        <v>30</v>
      </c>
      <c s="25" r="I2353">
        <v>2</v>
      </c>
      <c s="18" r="J2353"/>
      <c s="18" r="K2353"/>
      <c s="18" r="L2353"/>
      <c s="18" r="M2353"/>
      <c s="25" r="N2353"/>
      <c s="24" r="O2353"/>
      <c s="6" r="P2353">
        <v>32</v>
      </c>
      <c s="10" r="Q2353">
        <v>-1</v>
      </c>
      <c s="28" r="R2353">
        <v>-33.66</v>
      </c>
      <c s="28" r="S2353">
        <v>1104.87</v>
      </c>
      <c s="10" r="T2353"/>
      <c s="4" r="U2353">
        <f>X2353*32</f>
        <v>1245.76</v>
      </c>
      <c s="29" r="V2353">
        <f>IF((U2353=0),0,(S2353/U2353))</f>
        <v>0.886904379655792</v>
      </c>
      <c s="28" r="X2353">
        <f>(AA2353+AB2353)*AC2353</f>
        <v>38.93</v>
      </c>
      <c s="10" r="Y2353"/>
      <c s="22" r="AA2353">
        <v>30.3</v>
      </c>
      <c s="22" r="AB2353">
        <v>8.63</v>
      </c>
      <c s="22" r="AC2353">
        <v>1</v>
      </c>
      <c s="22" r="AD2353">
        <v>0.89</v>
      </c>
    </row>
    <row customHeight="1" r="2354" ht="12.0">
      <c s="13" r="A2354">
        <v>41373</v>
      </c>
      <c s="16" r="B2354">
        <v>41373</v>
      </c>
      <c s="13" r="C2354">
        <f>A2354+TIME(5,0,0)</f>
        <v>41373.2083333333</v>
      </c>
      <c s="17" r="D2354">
        <f>DATE(YEAR(C2354),MONTH(C2354),DAY(C2354))</f>
        <v>41373</v>
      </c>
      <c s="18" r="E2354">
        <f>HOUR(C2354)</f>
        <v>5</v>
      </c>
      <c t="str" s="18" r="F2354">
        <f>CONCATENATE("LMsched:",(H2354*1000))</f>
        <v>LMsched:30000</v>
      </c>
      <c s="11" r="G2354">
        <v>30</v>
      </c>
      <c s="6" r="H2354">
        <v>30</v>
      </c>
      <c s="25" r="I2354">
        <v>2</v>
      </c>
      <c s="18" r="J2354"/>
      <c s="18" r="K2354"/>
      <c s="18" r="L2354"/>
      <c s="18" r="M2354"/>
      <c s="25" r="N2354"/>
      <c s="24" r="O2354"/>
      <c s="6" r="P2354">
        <v>30</v>
      </c>
      <c s="10" r="Q2354">
        <v>-1</v>
      </c>
      <c s="28" r="R2354">
        <v>-26.97</v>
      </c>
      <c s="28" r="S2354">
        <v>227.54</v>
      </c>
      <c s="10" r="T2354"/>
      <c s="4" r="U2354">
        <f>X2354*32</f>
        <v>256.64</v>
      </c>
      <c s="29" r="V2354">
        <f>IF((U2354=0),0,(S2354/U2354))</f>
        <v>0.886611596009975</v>
      </c>
      <c s="28" r="X2354">
        <f>(AA2354+AB2354)*AC2354</f>
        <v>8.02</v>
      </c>
      <c s="10" r="Y2354"/>
      <c s="22" r="AA2354">
        <v>8.02</v>
      </c>
      <c s="22" r="AB2354">
        <v>0</v>
      </c>
      <c s="22" r="AC2354">
        <v>1</v>
      </c>
      <c s="22" r="AD2354">
        <v>0.95</v>
      </c>
    </row>
    <row customHeight="1" r="2355" ht="12.0">
      <c s="13" r="A2355">
        <v>41373.0416666667</v>
      </c>
      <c s="16" r="B2355">
        <v>41373.0416666667</v>
      </c>
      <c s="13" r="C2355">
        <f>A2355+TIME(5,0,0)</f>
        <v>41373.25</v>
      </c>
      <c s="17" r="D2355">
        <f>DATE(YEAR(C2355),MONTH(C2355),DAY(C2355))</f>
        <v>41373</v>
      </c>
      <c s="18" r="E2355">
        <f>HOUR(C2355)</f>
        <v>6</v>
      </c>
      <c t="str" s="18" r="F2355">
        <f>CONCATENATE("LMsched:",(H2355*1000))</f>
        <v>LMsched:30000</v>
      </c>
      <c s="11" r="G2355">
        <v>30</v>
      </c>
      <c s="6" r="H2355">
        <v>30</v>
      </c>
      <c s="25" r="I2355">
        <v>2</v>
      </c>
      <c s="18" r="J2355"/>
      <c s="18" r="K2355"/>
      <c s="18" r="L2355"/>
      <c s="18" r="M2355"/>
      <c s="25" r="N2355"/>
      <c s="24" r="O2355"/>
      <c s="6" r="P2355">
        <v>30</v>
      </c>
      <c s="10" r="Q2355">
        <v>-2</v>
      </c>
      <c s="28" r="R2355">
        <v>-50.72</v>
      </c>
      <c s="28" r="S2355">
        <v>15.33</v>
      </c>
      <c s="10" r="T2355"/>
      <c s="4" r="U2355">
        <f>X2355*32</f>
        <v>17.28</v>
      </c>
      <c s="29" r="V2355">
        <f>IF((U2355=0),0,(S2355/U2355))</f>
        <v>0.887152777777778</v>
      </c>
      <c s="28" r="X2355">
        <f>(AA2355+AB2355)*AC2355</f>
        <v>0.54</v>
      </c>
      <c s="10" r="Y2355"/>
      <c s="22" r="AA2355">
        <v>0.54</v>
      </c>
      <c s="22" r="AB2355">
        <v>0</v>
      </c>
      <c s="22" r="AC2355">
        <v>1</v>
      </c>
      <c s="22" r="AD2355">
        <v>0.95</v>
      </c>
    </row>
    <row customHeight="1" r="2356" ht="12.0">
      <c s="13" r="A2356">
        <v>41373.0833333333</v>
      </c>
      <c s="16" r="B2356">
        <v>41373.0833333333</v>
      </c>
      <c s="13" r="C2356">
        <f>A2356+TIME(5,0,0)</f>
        <v>41373.2916666667</v>
      </c>
      <c s="17" r="D2356">
        <f>DATE(YEAR(C2356),MONTH(C2356),DAY(C2356))</f>
        <v>41373</v>
      </c>
      <c s="18" r="E2356">
        <f>HOUR(C2356)</f>
        <v>7</v>
      </c>
      <c t="str" s="18" r="F2356">
        <f>CONCATENATE("LMsched:",(H2356*1000))</f>
        <v>LMsched:30000</v>
      </c>
      <c s="11" r="G2356">
        <v>30</v>
      </c>
      <c s="6" r="H2356">
        <v>30</v>
      </c>
      <c s="25" r="I2356">
        <v>2</v>
      </c>
      <c s="18" r="J2356"/>
      <c s="18" r="K2356"/>
      <c s="18" r="L2356"/>
      <c s="18" r="M2356"/>
      <c s="25" r="N2356"/>
      <c s="24" r="O2356"/>
      <c s="6" r="P2356">
        <v>30</v>
      </c>
      <c s="10" r="Q2356">
        <v>0</v>
      </c>
      <c s="28" r="R2356">
        <v>0</v>
      </c>
      <c s="28" r="S2356">
        <v>17.02</v>
      </c>
      <c s="10" r="T2356"/>
      <c s="4" r="U2356">
        <f>X2356*32</f>
        <v>18.88</v>
      </c>
      <c s="29" r="V2356">
        <f>IF((U2356=0),0,(S2356/U2356))</f>
        <v>0.901483050847458</v>
      </c>
      <c s="28" r="X2356">
        <f>(AA2356+AB2356)*AC2356</f>
        <v>0.59</v>
      </c>
      <c s="10" r="Y2356"/>
      <c s="22" r="AA2356">
        <v>0.59</v>
      </c>
      <c s="22" r="AB2356">
        <v>0</v>
      </c>
      <c s="22" r="AC2356">
        <v>1</v>
      </c>
      <c s="22" r="AD2356">
        <v>0.96</v>
      </c>
    </row>
    <row customHeight="1" r="2357" ht="12.0">
      <c s="13" r="A2357">
        <v>41373.125</v>
      </c>
      <c s="16" r="B2357">
        <v>41373.125</v>
      </c>
      <c s="13" r="C2357">
        <f>A2357+TIME(5,0,0)</f>
        <v>41373.3333333333</v>
      </c>
      <c s="17" r="D2357">
        <f>DATE(YEAR(C2357),MONTH(C2357),DAY(C2357))</f>
        <v>41373</v>
      </c>
      <c s="18" r="E2357">
        <f>HOUR(C2357)</f>
        <v>8</v>
      </c>
      <c t="str" s="18" r="F2357">
        <f>CONCATENATE("LMsched:",(H2357*1000))</f>
        <v>LMsched:30000</v>
      </c>
      <c s="11" r="G2357">
        <v>30</v>
      </c>
      <c s="6" r="H2357">
        <v>30</v>
      </c>
      <c s="25" r="I2357">
        <v>2</v>
      </c>
      <c s="18" r="J2357"/>
      <c s="18" r="K2357"/>
      <c s="18" r="L2357"/>
      <c s="18" r="M2357"/>
      <c s="25" r="N2357"/>
      <c s="24" r="O2357"/>
      <c s="6" r="P2357">
        <v>30</v>
      </c>
      <c s="10" r="Q2357">
        <v>-1</v>
      </c>
      <c s="28" r="R2357">
        <v>-8.95</v>
      </c>
      <c s="28" r="S2357">
        <v>572.52</v>
      </c>
      <c s="10" r="T2357"/>
      <c s="4" r="U2357">
        <f>X2357*32</f>
        <v>671.68</v>
      </c>
      <c s="29" r="V2357">
        <f>IF((U2357=0),0,(S2357/U2357))</f>
        <v>0.852370176274416</v>
      </c>
      <c s="28" r="X2357">
        <f>(AA2357+AB2357)*AC2357</f>
        <v>20.99</v>
      </c>
      <c s="10" r="Y2357"/>
      <c s="22" r="AA2357">
        <v>20.99</v>
      </c>
      <c s="22" r="AB2357">
        <v>0</v>
      </c>
      <c s="22" r="AC2357">
        <v>1</v>
      </c>
      <c s="22" r="AD2357">
        <v>0.91</v>
      </c>
    </row>
    <row customHeight="1" r="2358" ht="12.0">
      <c s="13" r="A2358">
        <v>41373.1666666667</v>
      </c>
      <c s="16" r="B2358">
        <v>41373.1666666667</v>
      </c>
      <c s="13" r="C2358">
        <f>A2358+TIME(5,0,0)</f>
        <v>41373.375</v>
      </c>
      <c s="17" r="D2358">
        <f>DATE(YEAR(C2358),MONTH(C2358),DAY(C2358))</f>
        <v>41373</v>
      </c>
      <c s="18" r="E2358">
        <f>HOUR(C2358)</f>
        <v>9</v>
      </c>
      <c t="str" s="18" r="F2358">
        <f>CONCATENATE("LMsched:",(H2358*1000))</f>
        <v>LMsched:30000</v>
      </c>
      <c s="11" r="G2358">
        <v>30</v>
      </c>
      <c s="6" r="H2358">
        <v>30</v>
      </c>
      <c s="25" r="I2358">
        <v>2</v>
      </c>
      <c s="18" r="J2358"/>
      <c s="18" r="K2358"/>
      <c s="18" r="L2358"/>
      <c s="18" r="M2358"/>
      <c s="25" r="N2358"/>
      <c s="24" r="O2358"/>
      <c s="6" r="P2358">
        <v>30</v>
      </c>
      <c s="10" r="Q2358">
        <v>0</v>
      </c>
      <c s="28" r="R2358">
        <v>0</v>
      </c>
      <c s="28" r="S2358">
        <v>196.13</v>
      </c>
      <c s="10" r="T2358"/>
      <c s="4" r="U2358">
        <f>X2358*32</f>
        <v>212.48</v>
      </c>
      <c s="29" r="V2358">
        <f>IF((U2358=0),0,(S2358/U2358))</f>
        <v>0.923051581325301</v>
      </c>
      <c s="28" r="X2358">
        <f>(AA2358+AB2358)*AC2358</f>
        <v>6.64</v>
      </c>
      <c s="10" r="Y2358"/>
      <c s="22" r="AA2358">
        <v>3.99</v>
      </c>
      <c s="22" r="AB2358">
        <v>2.65</v>
      </c>
      <c s="22" r="AC2358">
        <v>1</v>
      </c>
      <c s="22" r="AD2358">
        <v>0.98</v>
      </c>
    </row>
    <row customHeight="1" r="2359" ht="12.0">
      <c s="13" r="A2359">
        <v>41373.2083333333</v>
      </c>
      <c s="16" r="B2359">
        <v>41373.2083333333</v>
      </c>
      <c s="13" r="C2359">
        <f>A2359+TIME(5,0,0)</f>
        <v>41373.4166666667</v>
      </c>
      <c s="17" r="D2359">
        <f>DATE(YEAR(C2359),MONTH(C2359),DAY(C2359))</f>
        <v>41373</v>
      </c>
      <c s="18" r="E2359">
        <f>HOUR(C2359)</f>
        <v>10</v>
      </c>
      <c t="str" s="18" r="F2359">
        <f>CONCATENATE("LMsched:",(H2359*1000))</f>
        <v>LMsched:30000</v>
      </c>
      <c s="11" r="G2359">
        <v>30</v>
      </c>
      <c s="6" r="H2359">
        <v>30</v>
      </c>
      <c s="25" r="I2359">
        <v>2</v>
      </c>
      <c s="18" r="J2359"/>
      <c s="18" r="K2359"/>
      <c s="18" r="L2359"/>
      <c s="18" r="M2359"/>
      <c s="25" r="N2359"/>
      <c s="24" r="O2359"/>
      <c s="6" r="P2359">
        <v>30</v>
      </c>
      <c s="10" r="Q2359">
        <v>-2</v>
      </c>
      <c s="28" r="R2359">
        <v>-47.64</v>
      </c>
      <c s="28" r="S2359">
        <v>70.35</v>
      </c>
      <c s="10" r="T2359"/>
      <c s="4" r="U2359">
        <f>X2359*32</f>
        <v>77.44</v>
      </c>
      <c s="29" r="V2359">
        <f>IF((U2359=0),0,(S2359/U2359))</f>
        <v>0.908445247933884</v>
      </c>
      <c s="28" r="X2359">
        <f>(AA2359+AB2359)*AC2359</f>
        <v>2.42</v>
      </c>
      <c s="10" r="Y2359"/>
      <c s="22" r="AA2359">
        <v>2.42</v>
      </c>
      <c s="22" r="AB2359">
        <v>0</v>
      </c>
      <c s="22" r="AC2359">
        <v>1</v>
      </c>
      <c s="22" r="AD2359">
        <v>0.97</v>
      </c>
    </row>
    <row customHeight="1" r="2360" ht="12.0">
      <c s="13" r="A2360">
        <v>41373.25</v>
      </c>
      <c s="16" r="B2360">
        <v>41373.25</v>
      </c>
      <c s="13" r="C2360">
        <f>A2360+TIME(5,0,0)</f>
        <v>41373.4583333333</v>
      </c>
      <c s="17" r="D2360">
        <f>DATE(YEAR(C2360),MONTH(C2360),DAY(C2360))</f>
        <v>41373</v>
      </c>
      <c s="18" r="E2360">
        <f>HOUR(C2360)</f>
        <v>11</v>
      </c>
      <c t="str" s="18" r="F2360">
        <f>CONCATENATE("LMsched:",(H2360*1000))</f>
        <v>LMsched:30000</v>
      </c>
      <c s="11" r="G2360">
        <v>30</v>
      </c>
      <c s="6" r="H2360">
        <v>30</v>
      </c>
      <c s="25" r="I2360">
        <v>2</v>
      </c>
      <c s="18" r="J2360"/>
      <c s="18" r="K2360"/>
      <c s="18" r="L2360"/>
      <c s="18" r="M2360"/>
      <c s="25" r="N2360"/>
      <c s="24" r="O2360"/>
      <c s="6" r="P2360">
        <v>30</v>
      </c>
      <c s="10" r="Q2360">
        <v>-2</v>
      </c>
      <c s="28" r="R2360">
        <v>-51.22</v>
      </c>
      <c s="28" r="S2360">
        <v>200.91</v>
      </c>
      <c s="10" r="T2360"/>
      <c s="4" r="U2360">
        <f>X2360*32</f>
        <v>221.12</v>
      </c>
      <c s="29" r="V2360">
        <f>IF((U2360=0),0,(S2360/U2360))</f>
        <v>0.908601664254703</v>
      </c>
      <c s="28" r="X2360">
        <f>(AA2360+AB2360)*AC2360</f>
        <v>6.91</v>
      </c>
      <c s="10" r="Y2360"/>
      <c s="22" r="AA2360">
        <v>6.79</v>
      </c>
      <c s="22" r="AB2360">
        <v>0.12</v>
      </c>
      <c s="22" r="AC2360">
        <v>1</v>
      </c>
      <c s="22" r="AD2360">
        <v>0.97</v>
      </c>
    </row>
    <row customHeight="1" r="2361" ht="12.0">
      <c s="13" r="A2361">
        <v>41373.2916666667</v>
      </c>
      <c s="16" r="B2361">
        <v>41373.2916666667</v>
      </c>
      <c s="13" r="C2361">
        <f>A2361+TIME(5,0,0)</f>
        <v>41373.5</v>
      </c>
      <c s="17" r="D2361">
        <f>DATE(YEAR(C2361),MONTH(C2361),DAY(C2361))</f>
        <v>41373</v>
      </c>
      <c s="18" r="E2361">
        <f>HOUR(C2361)</f>
        <v>12</v>
      </c>
      <c t="str" s="18" r="F2361">
        <f>CONCATENATE("LMsched:",(H2361*1000))</f>
        <v>LMsched:30000</v>
      </c>
      <c s="11" r="G2361">
        <v>30</v>
      </c>
      <c s="6" r="H2361">
        <v>30</v>
      </c>
      <c s="25" r="I2361">
        <v>2</v>
      </c>
      <c s="18" r="J2361"/>
      <c s="18" r="K2361"/>
      <c s="18" r="L2361"/>
      <c s="18" r="M2361"/>
      <c s="25" r="N2361"/>
      <c s="24" r="O2361"/>
      <c s="6" r="P2361">
        <v>30</v>
      </c>
      <c s="10" r="Q2361">
        <v>-1</v>
      </c>
      <c s="28" r="R2361">
        <v>-30.29</v>
      </c>
      <c s="28" r="S2361">
        <v>398.11</v>
      </c>
      <c s="10" r="T2361"/>
      <c s="4" r="U2361">
        <f>X2361*32</f>
        <v>471.68</v>
      </c>
      <c s="29" r="V2361">
        <f>IF((U2361=0),0,(S2361/U2361))</f>
        <v>0.844025610583446</v>
      </c>
      <c s="28" r="X2361">
        <f>(AA2361+AB2361)*AC2361</f>
        <v>14.74</v>
      </c>
      <c s="10" r="Y2361"/>
      <c s="22" r="AA2361">
        <v>12.79</v>
      </c>
      <c s="22" r="AB2361">
        <v>1.95</v>
      </c>
      <c s="22" r="AC2361">
        <v>1</v>
      </c>
      <c s="22" r="AD2361">
        <v>0.9</v>
      </c>
    </row>
    <row customHeight="1" r="2362" ht="12.0">
      <c s="13" r="A2362">
        <v>41373.3333333333</v>
      </c>
      <c s="16" r="B2362">
        <v>41373.3333333333</v>
      </c>
      <c s="13" r="C2362">
        <f>A2362+TIME(5,0,0)</f>
        <v>41373.5416666667</v>
      </c>
      <c s="17" r="D2362">
        <f>DATE(YEAR(C2362),MONTH(C2362),DAY(C2362))</f>
        <v>41373</v>
      </c>
      <c s="18" r="E2362">
        <f>HOUR(C2362)</f>
        <v>13</v>
      </c>
      <c t="str" s="18" r="F2362">
        <f>CONCATENATE("LMsched:",(H2362*1000))</f>
        <v>LMsched:30000</v>
      </c>
      <c s="11" r="G2362">
        <v>30</v>
      </c>
      <c s="6" r="H2362">
        <v>30</v>
      </c>
      <c s="25" r="I2362">
        <v>2</v>
      </c>
      <c s="18" r="J2362"/>
      <c s="18" r="K2362"/>
      <c s="18" r="L2362"/>
      <c s="18" r="M2362"/>
      <c s="25" r="N2362"/>
      <c s="24" r="O2362"/>
      <c s="6" r="P2362">
        <v>30</v>
      </c>
      <c s="10" r="Q2362">
        <v>0</v>
      </c>
      <c s="28" r="R2362">
        <v>0</v>
      </c>
      <c s="28" r="S2362">
        <v>140.24</v>
      </c>
      <c s="10" r="T2362"/>
      <c s="4" r="U2362">
        <f>X2362*32</f>
        <v>154.56</v>
      </c>
      <c s="29" r="V2362">
        <f>IF((U2362=0),0,(S2362/U2362))</f>
        <v>0.907349896480331</v>
      </c>
      <c s="28" r="X2362">
        <f>(AA2362+AB2362)*AC2362</f>
        <v>4.83</v>
      </c>
      <c s="10" r="Y2362"/>
      <c s="22" r="AA2362">
        <v>2.71</v>
      </c>
      <c s="22" r="AB2362">
        <v>2.12</v>
      </c>
      <c s="22" r="AC2362">
        <v>1</v>
      </c>
      <c s="22" r="AD2362">
        <v>0.97</v>
      </c>
    </row>
    <row customHeight="1" r="2363" ht="12.0">
      <c s="13" r="A2363">
        <v>41373.375</v>
      </c>
      <c s="16" r="B2363">
        <v>41373.375</v>
      </c>
      <c s="13" r="C2363">
        <f>A2363+TIME(5,0,0)</f>
        <v>41373.5833333333</v>
      </c>
      <c s="17" r="D2363">
        <f>DATE(YEAR(C2363),MONTH(C2363),DAY(C2363))</f>
        <v>41373</v>
      </c>
      <c s="18" r="E2363">
        <f>HOUR(C2363)</f>
        <v>14</v>
      </c>
      <c t="str" s="18" r="F2363">
        <f>CONCATENATE("LMsched:",(H2363*1000))</f>
        <v>LMsched:30000</v>
      </c>
      <c s="11" r="G2363">
        <v>30</v>
      </c>
      <c s="6" r="H2363">
        <v>30</v>
      </c>
      <c s="25" r="I2363">
        <v>2</v>
      </c>
      <c s="18" r="J2363"/>
      <c s="18" r="K2363"/>
      <c s="18" r="L2363"/>
      <c s="18" r="M2363"/>
      <c s="25" r="N2363"/>
      <c s="24" r="O2363"/>
      <c s="6" r="P2363">
        <v>30</v>
      </c>
      <c s="10" r="Q2363">
        <v>-3</v>
      </c>
      <c s="28" r="R2363">
        <v>-91.02</v>
      </c>
      <c s="28" r="S2363">
        <v>273.7</v>
      </c>
      <c s="10" r="T2363"/>
      <c s="4" r="U2363">
        <f>X2363*32</f>
        <v>312</v>
      </c>
      <c s="29" r="V2363">
        <f>IF((U2363=0),0,(S2363/U2363))</f>
        <v>0.87724358974359</v>
      </c>
      <c s="28" r="X2363">
        <f>(AA2363+AB2363)*AC2363</f>
        <v>9.75</v>
      </c>
      <c s="10" r="Y2363"/>
      <c s="22" r="AA2363">
        <v>7.01</v>
      </c>
      <c s="22" r="AB2363">
        <v>2.74</v>
      </c>
      <c s="22" r="AC2363">
        <v>1</v>
      </c>
      <c s="22" r="AD2363">
        <v>0.94</v>
      </c>
    </row>
    <row customHeight="1" r="2364" ht="12.0">
      <c s="13" r="A2364">
        <v>41373.4166666667</v>
      </c>
      <c s="16" r="B2364">
        <v>41373.4166666667</v>
      </c>
      <c s="13" r="C2364">
        <f>A2364+TIME(5,0,0)</f>
        <v>41373.625</v>
      </c>
      <c s="17" r="D2364">
        <f>DATE(YEAR(C2364),MONTH(C2364),DAY(C2364))</f>
        <v>41373</v>
      </c>
      <c s="18" r="E2364">
        <f>HOUR(C2364)</f>
        <v>15</v>
      </c>
      <c t="str" s="18" r="F2364">
        <f>CONCATENATE("LMsched:",(H2364*1000))</f>
        <v>LMsched:30000</v>
      </c>
      <c s="11" r="G2364">
        <v>30</v>
      </c>
      <c s="6" r="H2364">
        <v>30</v>
      </c>
      <c s="25" r="I2364">
        <v>2</v>
      </c>
      <c s="18" r="J2364"/>
      <c s="18" r="K2364"/>
      <c s="18" r="L2364"/>
      <c s="18" r="M2364"/>
      <c s="25" r="N2364"/>
      <c s="24" r="O2364"/>
      <c s="6" r="P2364">
        <v>30</v>
      </c>
      <c s="10" r="Q2364">
        <v>0</v>
      </c>
      <c s="28" r="R2364">
        <v>0</v>
      </c>
      <c s="28" r="S2364">
        <v>228.7</v>
      </c>
      <c s="10" r="T2364"/>
      <c s="4" r="U2364">
        <f>X2364*32</f>
        <v>258.56</v>
      </c>
      <c s="29" r="V2364">
        <f>IF((U2364=0),0,(S2364/U2364))</f>
        <v>0.884514232673267</v>
      </c>
      <c s="28" r="X2364">
        <f>(AA2364+AB2364)*AC2364</f>
        <v>8.08</v>
      </c>
      <c s="10" r="Y2364"/>
      <c s="22" r="AA2364">
        <v>6.19</v>
      </c>
      <c s="22" r="AB2364">
        <v>1.89</v>
      </c>
      <c s="22" r="AC2364">
        <v>1</v>
      </c>
      <c s="22" r="AD2364">
        <v>0.94</v>
      </c>
    </row>
    <row customHeight="1" r="2365" ht="12.0">
      <c s="13" r="A2365">
        <v>41373.4583333333</v>
      </c>
      <c s="16" r="B2365">
        <v>41373.4583333333</v>
      </c>
      <c s="13" r="C2365">
        <f>A2365+TIME(5,0,0)</f>
        <v>41373.6666666667</v>
      </c>
      <c s="17" r="D2365">
        <f>DATE(YEAR(C2365),MONTH(C2365),DAY(C2365))</f>
        <v>41373</v>
      </c>
      <c s="18" r="E2365">
        <f>HOUR(C2365)</f>
        <v>16</v>
      </c>
      <c t="str" s="18" r="F2365">
        <f>CONCATENATE("LMsched:",(H2365*1000))</f>
        <v>LMsched:30000</v>
      </c>
      <c s="11" r="G2365">
        <v>30</v>
      </c>
      <c s="6" r="H2365">
        <v>30</v>
      </c>
      <c s="25" r="I2365">
        <v>2</v>
      </c>
      <c s="18" r="J2365"/>
      <c s="18" r="K2365"/>
      <c s="18" r="L2365"/>
      <c s="18" r="M2365"/>
      <c s="25" r="N2365"/>
      <c s="24" r="O2365"/>
      <c s="6" r="P2365">
        <v>30</v>
      </c>
      <c s="10" r="Q2365">
        <v>-1</v>
      </c>
      <c s="28" r="R2365">
        <v>-32.36</v>
      </c>
      <c s="28" r="S2365">
        <v>259.51</v>
      </c>
      <c s="10" r="T2365"/>
      <c s="4" r="U2365">
        <f>X2365*32</f>
        <v>288.96</v>
      </c>
      <c s="29" r="V2365">
        <f>IF((U2365=0),0,(S2365/U2365))</f>
        <v>0.898082779623477</v>
      </c>
      <c s="28" r="X2365">
        <f>(AA2365+AB2365)*AC2365</f>
        <v>9.03</v>
      </c>
      <c s="10" r="Y2365"/>
      <c s="22" r="AA2365">
        <v>6.96</v>
      </c>
      <c s="22" r="AB2365">
        <v>2.07</v>
      </c>
      <c s="22" r="AC2365">
        <v>1</v>
      </c>
      <c s="22" r="AD2365">
        <v>0.96</v>
      </c>
    </row>
    <row customHeight="1" r="2366" ht="12.0">
      <c s="13" r="A2366">
        <v>41373.5</v>
      </c>
      <c s="16" r="B2366">
        <v>41373.5</v>
      </c>
      <c s="13" r="C2366">
        <f>A2366+TIME(5,0,0)</f>
        <v>41373.7083333333</v>
      </c>
      <c s="17" r="D2366">
        <f>DATE(YEAR(C2366),MONTH(C2366),DAY(C2366))</f>
        <v>41373</v>
      </c>
      <c s="18" r="E2366">
        <f>HOUR(C2366)</f>
        <v>17</v>
      </c>
      <c t="str" s="18" r="F2366">
        <f>CONCATENATE("LMsched:",(H2366*1000))</f>
        <v>LMsched:32000</v>
      </c>
      <c s="11" r="G2366">
        <v>32</v>
      </c>
      <c s="6" r="H2366">
        <v>32</v>
      </c>
      <c s="25" r="I2366">
        <v>0</v>
      </c>
      <c s="18" r="J2366"/>
      <c s="18" r="K2366"/>
      <c s="18" r="L2366"/>
      <c s="18" r="M2366"/>
      <c s="25" r="N2366"/>
      <c s="24" r="O2366"/>
      <c s="6" r="P2366">
        <v>30</v>
      </c>
      <c s="10" r="Q2366">
        <v>-1</v>
      </c>
      <c s="28" r="R2366">
        <v>-33.95</v>
      </c>
      <c s="28" r="S2366">
        <v>308.83</v>
      </c>
      <c s="10" r="T2366"/>
      <c s="4" r="U2366">
        <f>X2366*32</f>
        <v>343.36</v>
      </c>
      <c s="29" r="V2366">
        <f>IF((U2366=0),0,(S2366/U2366))</f>
        <v>0.899434995340168</v>
      </c>
      <c s="28" r="X2366">
        <f>(AA2366+AB2366)*AC2366</f>
        <v>10.73</v>
      </c>
      <c s="10" r="Y2366"/>
      <c s="22" r="AA2366">
        <v>8.8</v>
      </c>
      <c s="22" r="AB2366">
        <v>1.93</v>
      </c>
      <c s="22" r="AC2366">
        <v>1</v>
      </c>
      <c s="22" r="AD2366">
        <v>0.96</v>
      </c>
    </row>
    <row customHeight="1" r="2367" ht="12.0">
      <c s="13" r="A2367">
        <v>41373.5416666667</v>
      </c>
      <c s="16" r="B2367">
        <v>41373.5416666667</v>
      </c>
      <c s="13" r="C2367">
        <f>A2367+TIME(5,0,0)</f>
        <v>41373.75</v>
      </c>
      <c s="17" r="D2367">
        <f>DATE(YEAR(C2367),MONTH(C2367),DAY(C2367))</f>
        <v>41373</v>
      </c>
      <c s="18" r="E2367">
        <f>HOUR(C2367)</f>
        <v>18</v>
      </c>
      <c t="str" s="18" r="F2367">
        <f>CONCATENATE("LMsched:",(H2367*1000))</f>
        <v>LMsched:32000</v>
      </c>
      <c s="11" r="G2367">
        <v>32</v>
      </c>
      <c s="6" r="H2367">
        <v>32</v>
      </c>
      <c s="25" r="I2367">
        <v>0</v>
      </c>
      <c s="18" r="J2367"/>
      <c s="18" r="K2367"/>
      <c s="18" r="L2367"/>
      <c s="18" r="M2367"/>
      <c s="25" r="N2367"/>
      <c s="24" r="O2367"/>
      <c s="6" r="P2367">
        <v>32</v>
      </c>
      <c s="10" r="Q2367">
        <v>-1</v>
      </c>
      <c s="28" r="R2367">
        <v>-31.93</v>
      </c>
      <c s="28" r="S2367">
        <v>671.69</v>
      </c>
      <c s="10" r="T2367"/>
      <c s="4" r="U2367">
        <f>X2367*32</f>
        <v>708.8</v>
      </c>
      <c s="29" r="V2367">
        <f>IF((U2367=0),0,(S2367/U2367))</f>
        <v>0.947643905191874</v>
      </c>
      <c s="28" r="X2367">
        <f>(AA2367+AB2367)*AC2367</f>
        <v>22.15</v>
      </c>
      <c s="10" r="Y2367"/>
      <c s="22" r="AA2367">
        <v>19.12</v>
      </c>
      <c s="22" r="AB2367">
        <v>3.03</v>
      </c>
      <c s="22" r="AC2367">
        <v>1</v>
      </c>
      <c s="22" r="AD2367">
        <v>0.95</v>
      </c>
    </row>
    <row customHeight="1" r="2368" ht="12.0">
      <c s="13" r="A2368">
        <v>41373.5833333333</v>
      </c>
      <c s="16" r="B2368">
        <v>41373.5833333333</v>
      </c>
      <c s="13" r="C2368">
        <f>A2368+TIME(5,0,0)</f>
        <v>41373.7916666667</v>
      </c>
      <c s="17" r="D2368">
        <f>DATE(YEAR(C2368),MONTH(C2368),DAY(C2368))</f>
        <v>41373</v>
      </c>
      <c s="18" r="E2368">
        <f>HOUR(C2368)</f>
        <v>19</v>
      </c>
      <c t="str" s="18" r="F2368">
        <f>CONCATENATE("LMsched:",(H2368*1000))</f>
        <v>LMsched:32000</v>
      </c>
      <c s="11" r="G2368">
        <v>32</v>
      </c>
      <c s="6" r="H2368">
        <v>32</v>
      </c>
      <c s="25" r="I2368">
        <v>0</v>
      </c>
      <c s="18" r="J2368"/>
      <c s="18" r="K2368"/>
      <c s="18" r="L2368"/>
      <c s="18" r="M2368"/>
      <c s="25" r="N2368"/>
      <c s="24" r="O2368"/>
      <c s="6" r="P2368">
        <v>32</v>
      </c>
      <c s="10" r="Q2368">
        <v>-1</v>
      </c>
      <c s="28" r="R2368">
        <v>-27.74</v>
      </c>
      <c s="28" r="S2368">
        <v>718.3</v>
      </c>
      <c s="10" r="T2368"/>
      <c s="4" r="U2368">
        <f>X2368*32</f>
        <v>748.48</v>
      </c>
      <c s="29" r="V2368">
        <f>IF((U2368=0),0,(S2368/U2368))</f>
        <v>0.959678281316802</v>
      </c>
      <c s="28" r="X2368">
        <f>(AA2368+AB2368)*AC2368</f>
        <v>23.39</v>
      </c>
      <c s="10" r="Y2368"/>
      <c s="22" r="AA2368">
        <v>20.32</v>
      </c>
      <c s="22" r="AB2368">
        <v>3.07</v>
      </c>
      <c s="22" r="AC2368">
        <v>1</v>
      </c>
      <c s="22" r="AD2368">
        <v>0.96</v>
      </c>
    </row>
    <row customHeight="1" r="2369" ht="12.0">
      <c s="13" r="A2369">
        <v>41373.625</v>
      </c>
      <c s="16" r="B2369">
        <v>41373.625</v>
      </c>
      <c s="13" r="C2369">
        <f>A2369+TIME(5,0,0)</f>
        <v>41373.8333333333</v>
      </c>
      <c s="17" r="D2369">
        <f>DATE(YEAR(C2369),MONTH(C2369),DAY(C2369))</f>
        <v>41373</v>
      </c>
      <c s="18" r="E2369">
        <f>HOUR(C2369)</f>
        <v>20</v>
      </c>
      <c t="str" s="18" r="F2369">
        <f>CONCATENATE("LMsched:",(H2369*1000))</f>
        <v>LMsched:32000</v>
      </c>
      <c s="11" r="G2369">
        <v>32</v>
      </c>
      <c s="6" r="H2369">
        <v>32</v>
      </c>
      <c s="25" r="I2369">
        <v>0</v>
      </c>
      <c s="18" r="J2369"/>
      <c s="18" r="K2369"/>
      <c s="18" r="L2369"/>
      <c s="18" r="M2369"/>
      <c s="25" r="N2369"/>
      <c s="24" r="O2369"/>
      <c s="6" r="P2369">
        <v>32</v>
      </c>
      <c s="10" r="Q2369">
        <v>-1</v>
      </c>
      <c s="28" r="R2369">
        <v>-30.12</v>
      </c>
      <c s="28" r="S2369">
        <v>1543.82</v>
      </c>
      <c s="10" r="T2369"/>
      <c s="4" r="U2369">
        <f>X2369*32</f>
        <v>1589.12</v>
      </c>
      <c s="29" r="V2369">
        <f>IF((U2369=0),0,(S2369/U2369))</f>
        <v>0.971493656866694</v>
      </c>
      <c s="28" r="X2369">
        <f>(AA2369+AB2369)*AC2369</f>
        <v>49.66</v>
      </c>
      <c s="10" r="Y2369"/>
      <c s="22" r="AA2369">
        <v>47.66</v>
      </c>
      <c s="22" r="AB2369">
        <v>2</v>
      </c>
      <c s="22" r="AC2369">
        <v>1</v>
      </c>
      <c s="22" r="AD2369">
        <v>0.97</v>
      </c>
    </row>
    <row customHeight="1" r="2370" ht="12.0">
      <c s="13" r="A2370">
        <v>41373.6666666667</v>
      </c>
      <c s="16" r="B2370">
        <v>41373.6666666667</v>
      </c>
      <c s="13" r="C2370">
        <f>A2370+TIME(5,0,0)</f>
        <v>41373.875</v>
      </c>
      <c s="17" r="D2370">
        <f>DATE(YEAR(C2370),MONTH(C2370),DAY(C2370))</f>
        <v>41373</v>
      </c>
      <c s="18" r="E2370">
        <f>HOUR(C2370)</f>
        <v>21</v>
      </c>
      <c t="str" s="18" r="F2370">
        <f>CONCATENATE("LMsched:",(H2370*1000))</f>
        <v>LMsched:32000</v>
      </c>
      <c s="11" r="G2370">
        <v>32</v>
      </c>
      <c s="6" r="H2370">
        <v>32</v>
      </c>
      <c s="25" r="I2370">
        <v>0</v>
      </c>
      <c s="18" r="J2370"/>
      <c s="18" r="K2370"/>
      <c s="18" r="L2370"/>
      <c s="18" r="M2370"/>
      <c s="25" r="N2370"/>
      <c s="24" r="O2370"/>
      <c s="6" r="P2370">
        <v>32</v>
      </c>
      <c s="10" r="Q2370">
        <v>-3</v>
      </c>
      <c s="28" r="R2370">
        <v>-79.68</v>
      </c>
      <c s="28" r="S2370">
        <v>208.29</v>
      </c>
      <c s="10" r="T2370"/>
      <c s="4" r="U2370">
        <f>X2370*32</f>
        <v>221.12</v>
      </c>
      <c s="29" r="V2370">
        <f>IF((U2370=0),0,(S2370/U2370))</f>
        <v>0.941977206946454</v>
      </c>
      <c s="28" r="X2370">
        <f>(AA2370+AB2370)*AC2370</f>
        <v>6.91</v>
      </c>
      <c s="10" r="Y2370"/>
      <c s="22" r="AA2370">
        <v>6.79</v>
      </c>
      <c s="22" r="AB2370">
        <v>0.12</v>
      </c>
      <c s="22" r="AC2370">
        <v>1</v>
      </c>
      <c s="22" r="AD2370">
        <v>0.94</v>
      </c>
    </row>
    <row customHeight="1" r="2371" ht="12.0">
      <c s="13" r="A2371">
        <v>41373.7083333333</v>
      </c>
      <c s="16" r="B2371">
        <v>41373.7083333333</v>
      </c>
      <c s="13" r="C2371">
        <f>A2371+TIME(5,0,0)</f>
        <v>41373.9166666667</v>
      </c>
      <c s="17" r="D2371">
        <f>DATE(YEAR(C2371),MONTH(C2371),DAY(C2371))</f>
        <v>41373</v>
      </c>
      <c s="18" r="E2371">
        <f>HOUR(C2371)</f>
        <v>22</v>
      </c>
      <c t="str" s="18" r="F2371">
        <f>CONCATENATE("LMsched:",(H2371*1000))</f>
        <v>LMsched:32000</v>
      </c>
      <c s="11" r="G2371">
        <v>32</v>
      </c>
      <c s="6" r="H2371">
        <v>32</v>
      </c>
      <c s="25" r="I2371">
        <v>0</v>
      </c>
      <c s="18" r="J2371"/>
      <c s="18" r="K2371"/>
      <c s="18" r="L2371"/>
      <c s="18" r="M2371"/>
      <c s="25" r="N2371"/>
      <c s="24" r="O2371"/>
      <c s="6" r="P2371">
        <v>32</v>
      </c>
      <c s="10" r="Q2371">
        <v>-1</v>
      </c>
      <c s="28" r="R2371">
        <v>-27.95</v>
      </c>
      <c s="28" r="S2371">
        <v>813.91</v>
      </c>
      <c s="10" r="T2371"/>
      <c s="4" r="U2371">
        <f>X2371*32</f>
        <v>845.76</v>
      </c>
      <c s="29" r="V2371">
        <f>IF((U2371=0),0,(S2371/U2371))</f>
        <v>0.962341562618237</v>
      </c>
      <c s="28" r="X2371">
        <f>(AA2371+AB2371)*AC2371</f>
        <v>26.43</v>
      </c>
      <c s="10" r="Y2371"/>
      <c s="22" r="AA2371">
        <v>23.16</v>
      </c>
      <c s="22" r="AB2371">
        <v>3.27</v>
      </c>
      <c s="22" r="AC2371">
        <v>1</v>
      </c>
      <c s="22" r="AD2371">
        <v>0.96</v>
      </c>
    </row>
    <row customHeight="1" r="2372" ht="12.0">
      <c s="13" r="A2372">
        <v>41373.75</v>
      </c>
      <c s="16" r="B2372">
        <v>41373.75</v>
      </c>
      <c s="13" r="C2372">
        <f>A2372+TIME(5,0,0)</f>
        <v>41373.9583333333</v>
      </c>
      <c s="17" r="D2372">
        <f>DATE(YEAR(C2372),MONTH(C2372),DAY(C2372))</f>
        <v>41373</v>
      </c>
      <c s="18" r="E2372">
        <f>HOUR(C2372)</f>
        <v>23</v>
      </c>
      <c t="str" s="18" r="F2372">
        <f>CONCATENATE("LMsched:",(H2372*1000))</f>
        <v>LMsched:32000</v>
      </c>
      <c s="11" r="G2372">
        <v>32</v>
      </c>
      <c s="6" r="H2372">
        <v>32</v>
      </c>
      <c s="25" r="I2372">
        <v>0</v>
      </c>
      <c s="18" r="J2372"/>
      <c s="18" r="K2372"/>
      <c s="18" r="L2372"/>
      <c s="18" r="M2372"/>
      <c s="25" r="N2372"/>
      <c s="24" r="O2372"/>
      <c s="6" r="P2372">
        <v>32</v>
      </c>
      <c s="10" r="Q2372">
        <v>-2</v>
      </c>
      <c s="28" r="R2372">
        <v>-41.54</v>
      </c>
      <c s="28" r="S2372">
        <v>1468.35</v>
      </c>
      <c s="10" r="T2372"/>
      <c s="4" r="U2372">
        <f>X2372*32</f>
        <v>1525.76</v>
      </c>
      <c s="29" r="V2372">
        <f>IF((U2372=0),0,(S2372/U2372))</f>
        <v>0.962372850251678</v>
      </c>
      <c s="28" r="X2372">
        <f>(AA2372+AB2372)*AC2372</f>
        <v>47.68</v>
      </c>
      <c s="10" r="Y2372"/>
      <c s="22" r="AA2372">
        <v>45.1</v>
      </c>
      <c s="22" r="AB2372">
        <v>2.58</v>
      </c>
      <c s="22" r="AC2372">
        <v>1</v>
      </c>
      <c s="22" r="AD2372">
        <v>0.96</v>
      </c>
    </row>
    <row customHeight="1" r="2373" ht="12.0">
      <c s="13" r="A2373">
        <v>41373.7916666667</v>
      </c>
      <c s="16" r="B2373">
        <v>41373.7916666667</v>
      </c>
      <c s="13" r="C2373">
        <f>A2373+TIME(5,0,0)</f>
        <v>41374</v>
      </c>
      <c s="17" r="D2373">
        <f>DATE(YEAR(C2373),MONTH(C2373),DAY(C2373))</f>
        <v>41374</v>
      </c>
      <c s="18" r="E2373">
        <f>HOUR(C2373)</f>
        <v>0</v>
      </c>
      <c t="str" s="18" r="F2373">
        <f>CONCATENATE("LMsched:",(H2373*1000))</f>
        <v>LMsched:32000</v>
      </c>
      <c s="11" r="G2373">
        <v>32</v>
      </c>
      <c s="6" r="H2373">
        <v>32</v>
      </c>
      <c s="25" r="I2373">
        <v>0</v>
      </c>
      <c s="18" r="J2373"/>
      <c s="18" r="K2373"/>
      <c s="18" r="L2373"/>
      <c s="18" r="M2373"/>
      <c s="25" r="N2373"/>
      <c s="24" r="O2373"/>
      <c s="6" r="P2373">
        <v>32</v>
      </c>
      <c s="10" r="Q2373">
        <v>-1</v>
      </c>
      <c s="28" r="R2373">
        <v>-25.61</v>
      </c>
      <c s="28" r="S2373">
        <v>673.63</v>
      </c>
      <c s="10" r="T2373"/>
      <c s="4" r="U2373">
        <f>X2373*32</f>
        <v>705.92</v>
      </c>
      <c s="29" r="V2373">
        <f>IF((U2373=0),0,(S2373/U2373))</f>
        <v>0.954258272892112</v>
      </c>
      <c s="28" r="X2373">
        <f>(AA2373+AB2373)*AC2373</f>
        <v>22.06</v>
      </c>
      <c s="10" r="Y2373"/>
      <c s="22" r="AA2373">
        <v>20.04</v>
      </c>
      <c s="22" r="AB2373">
        <v>2.02</v>
      </c>
      <c s="22" r="AC2373">
        <v>1</v>
      </c>
      <c s="22" r="AD2373">
        <v>0.95</v>
      </c>
    </row>
    <row customHeight="1" r="2374" ht="12.0">
      <c s="13" r="A2374">
        <v>41373.8333333333</v>
      </c>
      <c s="16" r="B2374">
        <v>41373.8333333333</v>
      </c>
      <c s="13" r="C2374">
        <f>A2374+TIME(5,0,0)</f>
        <v>41374.0416666667</v>
      </c>
      <c s="17" r="D2374">
        <f>DATE(YEAR(C2374),MONTH(C2374),DAY(C2374))</f>
        <v>41374</v>
      </c>
      <c s="18" r="E2374">
        <f>HOUR(C2374)</f>
        <v>1</v>
      </c>
      <c t="str" s="18" r="F2374">
        <f>CONCATENATE("LMsched:",(H2374*1000))</f>
        <v>LMsched:32000</v>
      </c>
      <c s="11" r="G2374">
        <v>32</v>
      </c>
      <c s="6" r="H2374">
        <v>32</v>
      </c>
      <c s="25" r="I2374">
        <v>0</v>
      </c>
      <c s="18" r="J2374"/>
      <c s="18" r="K2374"/>
      <c s="18" r="L2374"/>
      <c s="18" r="M2374"/>
      <c s="25" r="N2374"/>
      <c s="24" r="O2374"/>
      <c s="6" r="P2374">
        <v>32</v>
      </c>
      <c s="10" r="Q2374">
        <v>2</v>
      </c>
      <c s="28" r="R2374">
        <v>49.3</v>
      </c>
      <c s="28" r="S2374">
        <v>928.91</v>
      </c>
      <c s="10" r="T2374"/>
      <c s="4" r="U2374">
        <f>X2374*32</f>
        <v>983.68</v>
      </c>
      <c s="29" r="V2374">
        <f>IF((U2374=0),0,(S2374/U2374))</f>
        <v>0.944321324007807</v>
      </c>
      <c s="28" r="X2374">
        <f>(AA2374+AB2374)*AC2374</f>
        <v>30.74</v>
      </c>
      <c s="10" r="Y2374"/>
      <c s="22" r="AA2374">
        <v>23.69</v>
      </c>
      <c s="22" r="AB2374">
        <v>7.05</v>
      </c>
      <c s="22" r="AC2374">
        <v>1</v>
      </c>
      <c s="22" r="AD2374">
        <v>0.94</v>
      </c>
    </row>
    <row customHeight="1" r="2375" ht="12.0">
      <c s="13" r="A2375">
        <v>41373.875</v>
      </c>
      <c s="16" r="B2375">
        <v>41373.875</v>
      </c>
      <c s="13" r="C2375">
        <f>A2375+TIME(5,0,0)</f>
        <v>41374.0833333333</v>
      </c>
      <c s="17" r="D2375">
        <f>DATE(YEAR(C2375),MONTH(C2375),DAY(C2375))</f>
        <v>41374</v>
      </c>
      <c s="18" r="E2375">
        <f>HOUR(C2375)</f>
        <v>2</v>
      </c>
      <c t="str" s="18" r="F2375">
        <f>CONCATENATE("LMsched:",(H2375*1000))</f>
        <v>LMsched:32000</v>
      </c>
      <c s="11" r="G2375">
        <v>32</v>
      </c>
      <c s="6" r="H2375">
        <v>32</v>
      </c>
      <c s="25" r="I2375">
        <v>0</v>
      </c>
      <c s="18" r="J2375"/>
      <c s="18" r="K2375"/>
      <c s="18" r="L2375"/>
      <c s="18" r="M2375"/>
      <c s="25" r="N2375"/>
      <c s="24" r="O2375"/>
      <c s="6" r="P2375">
        <v>32</v>
      </c>
      <c s="10" r="Q2375">
        <v>-4</v>
      </c>
      <c s="28" r="R2375">
        <v>-438.04</v>
      </c>
      <c s="28" r="S2375">
        <v>4397.83</v>
      </c>
      <c s="10" r="T2375"/>
      <c s="4" r="U2375">
        <f>X2375*32</f>
        <v>5506.56</v>
      </c>
      <c s="29" r="V2375">
        <f>IF((U2375=0),0,(S2375/U2375))</f>
        <v>0.798652879474663</v>
      </c>
      <c s="28" r="X2375">
        <f>(AA2375+AB2375)*AC2375</f>
        <v>172.08</v>
      </c>
      <c s="10" r="Y2375"/>
      <c s="22" r="AA2375">
        <v>171.15</v>
      </c>
      <c s="22" r="AB2375">
        <v>0.93</v>
      </c>
      <c s="22" r="AC2375">
        <v>1</v>
      </c>
      <c s="22" r="AD2375">
        <v>0.8</v>
      </c>
    </row>
    <row customHeight="1" r="2376" ht="12.0">
      <c s="13" r="A2376">
        <v>41373.9166666667</v>
      </c>
      <c s="16" r="B2376">
        <v>41373.9166666667</v>
      </c>
      <c s="13" r="C2376">
        <f>A2376+TIME(5,0,0)</f>
        <v>41374.125</v>
      </c>
      <c s="17" r="D2376">
        <f>DATE(YEAR(C2376),MONTH(C2376),DAY(C2376))</f>
        <v>41374</v>
      </c>
      <c s="18" r="E2376">
        <f>HOUR(C2376)</f>
        <v>3</v>
      </c>
      <c t="str" s="18" r="F2376">
        <f>CONCATENATE("LMsched:",(H2376*1000))</f>
        <v>LMsched:32000</v>
      </c>
      <c s="11" r="G2376">
        <v>32</v>
      </c>
      <c s="6" r="H2376">
        <v>32</v>
      </c>
      <c s="25" r="I2376">
        <v>0</v>
      </c>
      <c s="18" r="J2376"/>
      <c s="18" r="K2376"/>
      <c s="18" r="L2376"/>
      <c s="18" r="M2376"/>
      <c s="25" r="N2376"/>
      <c s="24" r="O2376"/>
      <c s="6" r="P2376">
        <v>32</v>
      </c>
      <c s="10" r="Q2376">
        <v>-3</v>
      </c>
      <c s="28" r="R2376">
        <v>-107.52</v>
      </c>
      <c s="28" r="S2376">
        <v>1304.91</v>
      </c>
      <c s="10" r="T2376"/>
      <c s="4" r="U2376">
        <f>X2376*32</f>
        <v>1498.56</v>
      </c>
      <c s="29" r="V2376">
        <f>IF((U2376=0),0,(S2376/U2376))</f>
        <v>0.870775944907111</v>
      </c>
      <c s="28" r="X2376">
        <f>(AA2376+AB2376)*AC2376</f>
        <v>46.83</v>
      </c>
      <c s="10" r="Y2376"/>
      <c s="22" r="AA2376">
        <v>37.34</v>
      </c>
      <c s="22" r="AB2376">
        <v>9.49</v>
      </c>
      <c s="22" r="AC2376">
        <v>1</v>
      </c>
      <c s="22" r="AD2376">
        <v>0.87</v>
      </c>
    </row>
    <row customHeight="1" r="2377" ht="12.0">
      <c s="13" r="A2377">
        <v>41373.9583333333</v>
      </c>
      <c s="16" r="B2377">
        <v>41373.9583333333</v>
      </c>
      <c s="13" r="C2377">
        <f>A2377+TIME(5,0,0)</f>
        <v>41374.1666666667</v>
      </c>
      <c s="17" r="D2377">
        <f>DATE(YEAR(C2377),MONTH(C2377),DAY(C2377))</f>
        <v>41374</v>
      </c>
      <c s="18" r="E2377">
        <f>HOUR(C2377)</f>
        <v>4</v>
      </c>
      <c t="str" s="18" r="F2377">
        <f>CONCATENATE("LMsched:",(H2377*1000))</f>
        <v>LMsched:32000</v>
      </c>
      <c s="11" r="G2377">
        <v>32</v>
      </c>
      <c s="6" r="H2377">
        <v>32</v>
      </c>
      <c s="25" r="I2377">
        <v>0</v>
      </c>
      <c s="18" r="J2377"/>
      <c s="18" r="K2377"/>
      <c s="18" r="L2377"/>
      <c s="18" r="M2377"/>
      <c s="25" r="N2377"/>
      <c s="24" r="O2377"/>
      <c s="6" r="P2377">
        <v>32</v>
      </c>
      <c s="10" r="Q2377">
        <v>-1</v>
      </c>
      <c s="28" r="R2377">
        <v>-32.04</v>
      </c>
      <c s="28" r="S2377">
        <v>905.92</v>
      </c>
      <c s="10" r="T2377"/>
      <c s="4" r="U2377">
        <f>X2377*32</f>
        <v>999.68</v>
      </c>
      <c s="29" r="V2377">
        <f>IF((U2377=0),0,(S2377/U2377))</f>
        <v>0.906209987195903</v>
      </c>
      <c s="28" r="X2377">
        <f>(AA2377+AB2377)*AC2377</f>
        <v>31.24</v>
      </c>
      <c s="10" r="Y2377"/>
      <c s="22" r="AA2377">
        <v>17.88</v>
      </c>
      <c s="22" r="AB2377">
        <v>13.36</v>
      </c>
      <c s="22" r="AC2377">
        <v>1</v>
      </c>
      <c s="22" r="AD2377">
        <v>0.91</v>
      </c>
    </row>
    <row customHeight="1" r="2378" ht="12.0">
      <c s="13" r="A2378">
        <v>41374</v>
      </c>
      <c s="16" r="B2378">
        <v>41374</v>
      </c>
      <c s="13" r="C2378">
        <f>A2378+TIME(5,0,0)</f>
        <v>41374.2083333333</v>
      </c>
      <c s="17" r="D2378">
        <f>DATE(YEAR(C2378),MONTH(C2378),DAY(C2378))</f>
        <v>41374</v>
      </c>
      <c s="18" r="E2378">
        <f>HOUR(C2378)</f>
        <v>5</v>
      </c>
      <c t="str" s="18" r="F2378">
        <f>CONCATENATE("LMsched:",(H2378*1000))</f>
        <v>LMsched:32000</v>
      </c>
      <c s="11" r="G2378">
        <v>32</v>
      </c>
      <c s="6" r="H2378">
        <v>32</v>
      </c>
      <c s="25" r="I2378">
        <v>0</v>
      </c>
      <c s="18" r="J2378"/>
      <c s="18" r="K2378"/>
      <c s="18" r="L2378"/>
      <c s="18" r="M2378"/>
      <c s="25" r="N2378"/>
      <c s="24" r="O2378"/>
      <c s="6" r="P2378">
        <v>32</v>
      </c>
      <c s="10" r="Q2378">
        <v>0</v>
      </c>
      <c s="28" r="R2378">
        <v>0</v>
      </c>
      <c s="28" r="S2378">
        <v>180.68</v>
      </c>
      <c s="10" r="T2378"/>
      <c s="4" r="U2378">
        <f>X2378*32</f>
        <v>190.4</v>
      </c>
      <c s="29" r="V2378">
        <f>IF((U2378=0),0,(S2378/U2378))</f>
        <v>0.948949579831933</v>
      </c>
      <c s="28" r="X2378">
        <f>(AA2378+AB2378)*AC2378</f>
        <v>5.95</v>
      </c>
      <c s="10" r="Y2378"/>
      <c s="22" r="AA2378">
        <v>3.71</v>
      </c>
      <c s="22" r="AB2378">
        <v>2.24</v>
      </c>
      <c s="22" r="AC2378">
        <v>1</v>
      </c>
      <c s="22" r="AD2378">
        <v>0.95</v>
      </c>
    </row>
    <row customHeight="1" r="2379" ht="12.0">
      <c s="13" r="A2379">
        <v>41374.0416666667</v>
      </c>
      <c s="16" r="B2379">
        <v>41374.0416666667</v>
      </c>
      <c s="13" r="C2379">
        <f>A2379+TIME(5,0,0)</f>
        <v>41374.25</v>
      </c>
      <c s="17" r="D2379">
        <f>DATE(YEAR(C2379),MONTH(C2379),DAY(C2379))</f>
        <v>41374</v>
      </c>
      <c s="18" r="E2379">
        <f>HOUR(C2379)</f>
        <v>6</v>
      </c>
      <c t="str" s="18" r="F2379">
        <f>CONCATENATE("LMsched:",(H2379*1000))</f>
        <v>LMsched:32000</v>
      </c>
      <c s="11" r="G2379">
        <v>32</v>
      </c>
      <c s="6" r="H2379">
        <v>32</v>
      </c>
      <c s="25" r="I2379">
        <v>0</v>
      </c>
      <c s="18" r="J2379"/>
      <c s="18" r="K2379"/>
      <c s="18" r="L2379"/>
      <c s="18" r="M2379"/>
      <c s="25" r="N2379"/>
      <c s="24" r="O2379"/>
      <c s="6" r="P2379">
        <v>32</v>
      </c>
      <c s="10" r="Q2379">
        <v>-2</v>
      </c>
      <c s="28" r="R2379">
        <v>-51.6</v>
      </c>
      <c s="28" r="S2379">
        <v>37.07</v>
      </c>
      <c s="10" r="T2379"/>
      <c s="4" r="U2379">
        <f>X2379*32</f>
        <v>41.28</v>
      </c>
      <c s="29" r="V2379">
        <f>IF((U2379=0),0,(S2379/U2379))</f>
        <v>0.898013565891473</v>
      </c>
      <c s="28" r="X2379">
        <f>(AA2379+AB2379)*AC2379</f>
        <v>1.29</v>
      </c>
      <c s="10" r="Y2379"/>
      <c s="22" r="AA2379">
        <v>1.29</v>
      </c>
      <c s="22" r="AB2379">
        <v>0</v>
      </c>
      <c s="22" r="AC2379">
        <v>1</v>
      </c>
      <c s="22" r="AD2379">
        <v>0.9</v>
      </c>
    </row>
    <row customHeight="1" r="2380" ht="12.0">
      <c s="13" r="A2380">
        <v>41374.0833333333</v>
      </c>
      <c s="16" r="B2380">
        <v>41374.0833333333</v>
      </c>
      <c s="13" r="C2380">
        <f>A2380+TIME(5,0,0)</f>
        <v>41374.2916666667</v>
      </c>
      <c s="17" r="D2380">
        <f>DATE(YEAR(C2380),MONTH(C2380),DAY(C2380))</f>
        <v>41374</v>
      </c>
      <c s="18" r="E2380">
        <f>HOUR(C2380)</f>
        <v>7</v>
      </c>
      <c t="str" s="18" r="F2380">
        <f>CONCATENATE("LMsched:",(H2380*1000))</f>
        <v>LMsched:32000</v>
      </c>
      <c s="11" r="G2380">
        <v>32</v>
      </c>
      <c s="6" r="H2380">
        <v>32</v>
      </c>
      <c s="25" r="I2380">
        <v>0</v>
      </c>
      <c s="18" r="J2380"/>
      <c s="18" r="K2380"/>
      <c s="18" r="L2380"/>
      <c s="18" r="M2380"/>
      <c s="25" r="N2380"/>
      <c s="24" r="O2380"/>
      <c s="6" r="P2380">
        <v>32</v>
      </c>
      <c s="10" r="Q2380">
        <v>0</v>
      </c>
      <c s="28" r="R2380">
        <v>0</v>
      </c>
      <c s="28" r="S2380">
        <v>226.53</v>
      </c>
      <c s="10" r="T2380"/>
      <c s="4" r="U2380">
        <f>X2380*32</f>
        <v>252.48</v>
      </c>
      <c s="29" r="V2380">
        <f>IF((U2380=0),0,(S2380/U2380))</f>
        <v>0.89721958174905</v>
      </c>
      <c s="28" r="X2380">
        <f>(AA2380+AB2380)*AC2380</f>
        <v>7.89</v>
      </c>
      <c s="10" r="Y2380"/>
      <c s="22" r="AA2380">
        <v>5.27</v>
      </c>
      <c s="22" r="AB2380">
        <v>2.62</v>
      </c>
      <c s="22" r="AC2380">
        <v>1</v>
      </c>
      <c s="22" r="AD2380">
        <v>0.9</v>
      </c>
    </row>
    <row customHeight="1" r="2381" ht="12.0">
      <c s="13" r="A2381">
        <v>41374.125</v>
      </c>
      <c s="16" r="B2381">
        <v>41374.125</v>
      </c>
      <c s="13" r="C2381">
        <f>A2381+TIME(5,0,0)</f>
        <v>41374.3333333333</v>
      </c>
      <c s="17" r="D2381">
        <f>DATE(YEAR(C2381),MONTH(C2381),DAY(C2381))</f>
        <v>41374</v>
      </c>
      <c s="18" r="E2381">
        <f>HOUR(C2381)</f>
        <v>8</v>
      </c>
      <c t="str" s="18" r="F2381">
        <f>CONCATENATE("LMsched:",(H2381*1000))</f>
        <v>LMsched:32000</v>
      </c>
      <c s="11" r="G2381">
        <v>32</v>
      </c>
      <c s="6" r="H2381">
        <v>32</v>
      </c>
      <c s="25" r="I2381">
        <v>0</v>
      </c>
      <c s="18" r="J2381"/>
      <c s="18" r="K2381"/>
      <c s="18" r="L2381"/>
      <c s="18" r="M2381"/>
      <c s="25" r="N2381"/>
      <c s="24" r="O2381"/>
      <c s="6" r="P2381">
        <v>32</v>
      </c>
      <c s="10" r="Q2381">
        <v>-2</v>
      </c>
      <c s="28" r="R2381">
        <v>-50.36</v>
      </c>
      <c s="28" r="S2381">
        <v>253.52</v>
      </c>
      <c s="10" r="T2381"/>
      <c s="4" r="U2381">
        <f>X2381*32</f>
        <v>260.48</v>
      </c>
      <c s="29" r="V2381">
        <f>IF((U2381=0),0,(S2381/U2381))</f>
        <v>0.973280098280098</v>
      </c>
      <c s="28" r="X2381">
        <f>(AA2381+AB2381)*AC2381</f>
        <v>8.14</v>
      </c>
      <c s="10" r="Y2381"/>
      <c s="22" r="AA2381">
        <v>5.46</v>
      </c>
      <c s="22" r="AB2381">
        <v>2.68</v>
      </c>
      <c s="22" r="AC2381">
        <v>1</v>
      </c>
      <c s="22" r="AD2381">
        <v>0.97</v>
      </c>
    </row>
    <row customHeight="1" r="2382" ht="12.0">
      <c s="13" r="A2382">
        <v>41374.1666666667</v>
      </c>
      <c s="16" r="B2382">
        <v>41374.1666666667</v>
      </c>
      <c s="13" r="C2382">
        <f>A2382+TIME(5,0,0)</f>
        <v>41374.375</v>
      </c>
      <c s="17" r="D2382">
        <f>DATE(YEAR(C2382),MONTH(C2382),DAY(C2382))</f>
        <v>41374</v>
      </c>
      <c s="18" r="E2382">
        <f>HOUR(C2382)</f>
        <v>9</v>
      </c>
      <c t="str" s="18" r="F2382">
        <f>CONCATENATE("LMsched:",(H2382*1000))</f>
        <v>LMsched:32000</v>
      </c>
      <c s="11" r="G2382">
        <v>32</v>
      </c>
      <c s="6" r="H2382">
        <v>32</v>
      </c>
      <c s="25" r="I2382">
        <v>0</v>
      </c>
      <c s="18" r="J2382"/>
      <c s="18" r="K2382"/>
      <c s="18" r="L2382"/>
      <c s="18" r="M2382"/>
      <c s="25" r="N2382"/>
      <c s="24" r="O2382"/>
      <c s="6" r="P2382">
        <v>32</v>
      </c>
      <c s="10" r="Q2382">
        <v>0</v>
      </c>
      <c s="28" r="R2382">
        <v>0</v>
      </c>
      <c s="28" r="S2382">
        <v>1186.57</v>
      </c>
      <c s="10" r="T2382"/>
      <c s="4" r="U2382">
        <f>X2382*32</f>
        <v>1226.24</v>
      </c>
      <c s="29" r="V2382">
        <f>IF((U2382=0),0,(S2382/U2382))</f>
        <v>0.967649073590814</v>
      </c>
      <c s="28" r="X2382">
        <f>(AA2382+AB2382)*AC2382</f>
        <v>38.32</v>
      </c>
      <c s="10" r="Y2382"/>
      <c s="22" r="AA2382">
        <v>30.62</v>
      </c>
      <c s="22" r="AB2382">
        <v>7.7</v>
      </c>
      <c s="22" r="AC2382">
        <v>1</v>
      </c>
      <c s="22" r="AD2382">
        <v>0.97</v>
      </c>
    </row>
    <row customHeight="1" r="2383" ht="12.0">
      <c s="13" r="A2383">
        <v>41374.2083333333</v>
      </c>
      <c s="16" r="B2383">
        <v>41374.1666666667</v>
      </c>
      <c s="13" r="C2383">
        <f>A2383+TIME(5,0,0)</f>
        <v>41374.4166666667</v>
      </c>
      <c s="17" r="D2383">
        <f>DATE(YEAR(C2383),MONTH(C2383),DAY(C2383))</f>
        <v>41374</v>
      </c>
      <c s="18" r="E2383">
        <f>HOUR(C2383)</f>
        <v>10</v>
      </c>
      <c t="str" s="18" r="F2383">
        <f>CONCATENATE("LMsched:",(H2383*1000))</f>
        <v>LMsched:32000</v>
      </c>
      <c s="11" r="G2383">
        <v>32</v>
      </c>
      <c s="6" r="H2383">
        <v>32</v>
      </c>
      <c s="25" r="I2383">
        <v>0</v>
      </c>
      <c s="18" r="J2383"/>
      <c s="18" r="K2383"/>
      <c s="18" r="L2383"/>
      <c s="18" r="M2383"/>
      <c s="25" r="N2383"/>
      <c s="24" r="O2383"/>
      <c s="6" r="P2383">
        <v>32</v>
      </c>
      <c s="10" r="Q2383">
        <v>-1</v>
      </c>
      <c s="28" r="R2383">
        <v>-25.51</v>
      </c>
      <c s="28" r="S2383">
        <v>292.87</v>
      </c>
      <c s="10" r="T2383"/>
      <c s="4" r="U2383">
        <f>X2383*32</f>
        <v>304.32</v>
      </c>
      <c s="29" r="V2383">
        <f>IF((U2383=0),0,(S2383/U2383))</f>
        <v>0.962375131440589</v>
      </c>
      <c s="28" r="X2383">
        <f>(AA2383+AB2383)*AC2383</f>
        <v>9.51</v>
      </c>
      <c s="10" r="Y2383"/>
      <c s="22" r="AA2383">
        <v>5.72</v>
      </c>
      <c s="22" r="AB2383">
        <v>3.79</v>
      </c>
      <c s="22" r="AC2383">
        <v>1</v>
      </c>
      <c s="22" r="AD2383">
        <v>0.96</v>
      </c>
    </row>
    <row customHeight="1" r="2384" ht="12.0">
      <c s="13" r="A2384">
        <v>41374.25</v>
      </c>
      <c s="16" r="B2384">
        <v>41374.25</v>
      </c>
      <c s="13" r="C2384">
        <f>A2384+TIME(5,0,0)</f>
        <v>41374.4583333333</v>
      </c>
      <c s="17" r="D2384">
        <f>DATE(YEAR(C2384),MONTH(C2384),DAY(C2384))</f>
        <v>41374</v>
      </c>
      <c s="18" r="E2384">
        <f>HOUR(C2384)</f>
        <v>11</v>
      </c>
      <c t="str" s="18" r="F2384">
        <f>CONCATENATE("LMsched:",(H2384*1000))</f>
        <v>LMsched:32000</v>
      </c>
      <c s="11" r="G2384">
        <v>32</v>
      </c>
      <c s="6" r="H2384">
        <v>32</v>
      </c>
      <c s="25" r="I2384">
        <v>0</v>
      </c>
      <c s="18" r="J2384"/>
      <c s="18" r="K2384"/>
      <c s="18" r="L2384"/>
      <c s="18" r="M2384"/>
      <c s="25" r="N2384"/>
      <c s="24" r="O2384"/>
      <c s="6" r="P2384">
        <v>32</v>
      </c>
      <c s="10" r="Q2384">
        <v>-3</v>
      </c>
      <c s="28" r="R2384">
        <v>-85.47</v>
      </c>
      <c s="28" r="S2384">
        <v>504.4</v>
      </c>
      <c s="10" r="T2384"/>
      <c s="4" r="U2384">
        <f>X2384*32</f>
        <v>537.92</v>
      </c>
      <c s="29" r="V2384">
        <f>IF((U2384=0),0,(S2384/U2384))</f>
        <v>0.937685901249256</v>
      </c>
      <c s="28" r="X2384">
        <f>(AA2384+AB2384)*AC2384</f>
        <v>16.81</v>
      </c>
      <c s="10" r="Y2384"/>
      <c s="22" r="AA2384">
        <v>13.81</v>
      </c>
      <c s="22" r="AB2384">
        <v>3</v>
      </c>
      <c s="22" r="AC2384">
        <v>1</v>
      </c>
      <c s="22" r="AD2384">
        <v>0.94</v>
      </c>
    </row>
    <row customHeight="1" r="2385" ht="12.0">
      <c s="13" r="A2385">
        <v>41374.2916666667</v>
      </c>
      <c s="16" r="B2385">
        <v>41374.2916666667</v>
      </c>
      <c s="13" r="C2385">
        <f>A2385+TIME(5,0,0)</f>
        <v>41374.5</v>
      </c>
      <c s="17" r="D2385">
        <f>DATE(YEAR(C2385),MONTH(C2385),DAY(C2385))</f>
        <v>41374</v>
      </c>
      <c s="18" r="E2385">
        <f>HOUR(C2385)</f>
        <v>12</v>
      </c>
      <c t="str" s="18" r="F2385">
        <f>CONCATENATE("LMsched:",(H2385*1000))</f>
        <v>LMsched:32000</v>
      </c>
      <c s="11" r="G2385">
        <v>32</v>
      </c>
      <c s="6" r="H2385">
        <v>32</v>
      </c>
      <c s="25" r="I2385">
        <v>0</v>
      </c>
      <c s="18" r="J2385"/>
      <c s="18" r="K2385"/>
      <c s="18" r="L2385"/>
      <c s="18" r="M2385"/>
      <c s="25" r="N2385"/>
      <c s="24" r="O2385"/>
      <c s="6" r="P2385">
        <v>32</v>
      </c>
      <c s="10" r="Q2385">
        <v>-1</v>
      </c>
      <c s="28" r="R2385">
        <v>-30.55</v>
      </c>
      <c s="28" r="S2385">
        <v>547.69</v>
      </c>
      <c s="10" r="T2385"/>
      <c s="4" r="U2385">
        <f>X2385*32</f>
        <v>597.12</v>
      </c>
      <c s="29" r="V2385">
        <f>IF((U2385=0),0,(S2385/U2385))</f>
        <v>0.917219319399786</v>
      </c>
      <c s="28" r="X2385">
        <f>(AA2385+AB2385)*AC2385</f>
        <v>18.66</v>
      </c>
      <c s="10" r="Y2385"/>
      <c s="22" r="AA2385">
        <v>14.9</v>
      </c>
      <c s="22" r="AB2385">
        <v>3.76</v>
      </c>
      <c s="22" r="AC2385">
        <v>1</v>
      </c>
      <c s="22" r="AD2385">
        <v>0.92</v>
      </c>
    </row>
    <row customHeight="1" r="2386" ht="12.0">
      <c s="13" r="A2386">
        <v>41374.3333333333</v>
      </c>
      <c s="16" r="B2386">
        <v>41374.3333333333</v>
      </c>
      <c s="13" r="C2386">
        <f>A2386+TIME(5,0,0)</f>
        <v>41374.5416666667</v>
      </c>
      <c s="17" r="D2386">
        <f>DATE(YEAR(C2386),MONTH(C2386),DAY(C2386))</f>
        <v>41374</v>
      </c>
      <c s="18" r="E2386">
        <f>HOUR(C2386)</f>
        <v>13</v>
      </c>
      <c t="str" s="18" r="F2386">
        <f>CONCATENATE("LMsched:",(H2386*1000))</f>
        <v>LMsched:32000</v>
      </c>
      <c s="11" r="G2386">
        <v>32</v>
      </c>
      <c s="6" r="H2386">
        <v>32</v>
      </c>
      <c s="25" r="I2386">
        <v>0</v>
      </c>
      <c s="18" r="J2386"/>
      <c s="18" r="K2386"/>
      <c s="18" r="L2386"/>
      <c s="18" r="M2386"/>
      <c s="25" r="N2386"/>
      <c s="24" r="O2386"/>
      <c s="6" r="P2386">
        <v>32</v>
      </c>
      <c s="10" r="Q2386">
        <v>-2</v>
      </c>
      <c s="28" r="R2386">
        <v>-63.88</v>
      </c>
      <c s="28" r="S2386">
        <v>973.05</v>
      </c>
      <c s="10" r="T2386"/>
      <c s="4" r="U2386">
        <f>X2386*32</f>
        <v>1058.88</v>
      </c>
      <c s="29" r="V2386">
        <f>IF((U2386=0),0,(S2386/U2386))</f>
        <v>0.918942656391659</v>
      </c>
      <c s="28" r="X2386">
        <f>(AA2386+AB2386)*AC2386</f>
        <v>33.09</v>
      </c>
      <c s="10" r="Y2386"/>
      <c s="22" r="AA2386">
        <v>21.64</v>
      </c>
      <c s="22" r="AB2386">
        <v>11.45</v>
      </c>
      <c s="22" r="AC2386">
        <v>1</v>
      </c>
      <c s="22" r="AD2386">
        <v>0.92</v>
      </c>
    </row>
    <row customHeight="1" r="2387" ht="12.0">
      <c s="13" r="A2387">
        <v>41374.375</v>
      </c>
      <c s="16" r="B2387">
        <v>41374.375</v>
      </c>
      <c s="13" r="C2387">
        <f>A2387+TIME(5,0,0)</f>
        <v>41374.5833333333</v>
      </c>
      <c s="17" r="D2387">
        <f>DATE(YEAR(C2387),MONTH(C2387),DAY(C2387))</f>
        <v>41374</v>
      </c>
      <c s="18" r="E2387">
        <f>HOUR(C2387)</f>
        <v>14</v>
      </c>
      <c t="str" s="18" r="F2387">
        <f>CONCATENATE("LMsched:",(H2387*1000))</f>
        <v>LMsched:32000</v>
      </c>
      <c s="11" r="G2387">
        <v>32</v>
      </c>
      <c s="6" r="H2387">
        <v>32</v>
      </c>
      <c s="25" r="I2387">
        <v>0</v>
      </c>
      <c s="18" r="J2387"/>
      <c s="18" r="K2387"/>
      <c s="18" r="L2387"/>
      <c s="18" r="M2387"/>
      <c s="25" r="N2387"/>
      <c s="24" r="O2387"/>
      <c s="6" r="P2387">
        <v>32</v>
      </c>
      <c s="10" r="Q2387">
        <v>-2</v>
      </c>
      <c s="28" r="R2387">
        <v>-73.18</v>
      </c>
      <c s="28" r="S2387">
        <v>954.81</v>
      </c>
      <c s="10" r="T2387"/>
      <c s="4" r="U2387">
        <f>X2387*32</f>
        <v>1085.76</v>
      </c>
      <c s="29" r="V2387">
        <f>IF((U2387=0),0,(S2387/U2387))</f>
        <v>0.87939323607427</v>
      </c>
      <c s="28" r="X2387">
        <f>(AA2387+AB2387)*AC2387</f>
        <v>33.93</v>
      </c>
      <c s="10" r="Y2387"/>
      <c s="22" r="AA2387">
        <v>31.92</v>
      </c>
      <c s="22" r="AB2387">
        <v>2.01</v>
      </c>
      <c s="22" r="AC2387">
        <v>1</v>
      </c>
      <c s="22" r="AD2387">
        <v>0.88</v>
      </c>
    </row>
    <row customHeight="1" r="2388" ht="12.0">
      <c s="13" r="A2388">
        <v>41374.4166666667</v>
      </c>
      <c s="16" r="B2388">
        <v>41374.4166666667</v>
      </c>
      <c s="13" r="C2388">
        <f>A2388+TIME(5,0,0)</f>
        <v>41374.625</v>
      </c>
      <c s="17" r="D2388">
        <f>DATE(YEAR(C2388),MONTH(C2388),DAY(C2388))</f>
        <v>41374</v>
      </c>
      <c s="18" r="E2388">
        <f>HOUR(C2388)</f>
        <v>15</v>
      </c>
      <c t="str" s="18" r="F2388">
        <f>CONCATENATE("LMsched:",(H2388*1000))</f>
        <v>LMsched:32000</v>
      </c>
      <c s="11" r="G2388">
        <v>32</v>
      </c>
      <c s="6" r="H2388">
        <v>32</v>
      </c>
      <c s="25" r="I2388">
        <v>0</v>
      </c>
      <c s="18" r="J2388"/>
      <c s="18" r="K2388"/>
      <c s="18" r="L2388"/>
      <c s="18" r="M2388"/>
      <c s="25" r="N2388"/>
      <c s="24" r="O2388"/>
      <c s="6" r="P2388">
        <v>32</v>
      </c>
      <c s="10" r="Q2388">
        <v>-1</v>
      </c>
      <c s="28" r="R2388">
        <v>-58.14</v>
      </c>
      <c s="28" r="S2388">
        <v>2565.31</v>
      </c>
      <c s="10" r="T2388"/>
      <c s="4" r="U2388">
        <f>X2388*32</f>
        <v>2685.76</v>
      </c>
      <c s="29" r="V2388">
        <f>IF((U2388=0),0,(S2388/U2388))</f>
        <v>0.955152359108781</v>
      </c>
      <c s="28" r="X2388">
        <f>(AA2388+AB2388)*AC2388</f>
        <v>83.93</v>
      </c>
      <c s="10" r="Y2388"/>
      <c s="22" r="AA2388">
        <v>80.31</v>
      </c>
      <c s="22" r="AB2388">
        <v>3.62</v>
      </c>
      <c s="22" r="AC2388">
        <v>1</v>
      </c>
      <c s="22" r="AD2388">
        <v>0.96</v>
      </c>
    </row>
    <row customHeight="1" r="2389" ht="12.0">
      <c s="13" r="A2389">
        <v>41374.4583333333</v>
      </c>
      <c s="16" r="B2389">
        <v>41374.4583333333</v>
      </c>
      <c s="13" r="C2389">
        <f>A2389+TIME(5,0,0)</f>
        <v>41374.6666666667</v>
      </c>
      <c s="17" r="D2389">
        <f>DATE(YEAR(C2389),MONTH(C2389),DAY(C2389))</f>
        <v>41374</v>
      </c>
      <c s="18" r="E2389">
        <f>HOUR(C2389)</f>
        <v>16</v>
      </c>
      <c t="str" s="18" r="F2389">
        <f>CONCATENATE("LMsched:",(H2389*1000))</f>
        <v>LMsched:32000</v>
      </c>
      <c s="11" r="G2389">
        <v>32</v>
      </c>
      <c s="6" r="H2389">
        <v>32</v>
      </c>
      <c s="25" r="I2389">
        <v>0</v>
      </c>
      <c s="18" r="J2389"/>
      <c s="18" r="K2389"/>
      <c s="18" r="L2389"/>
      <c s="18" r="M2389"/>
      <c s="25" r="N2389"/>
      <c s="24" r="O2389"/>
      <c s="6" r="P2389">
        <v>32</v>
      </c>
      <c s="10" r="Q2389">
        <v>-1</v>
      </c>
      <c s="28" r="R2389">
        <v>-94.56</v>
      </c>
      <c s="28" r="S2389">
        <v>4374.81</v>
      </c>
      <c s="10" r="T2389"/>
      <c s="4" r="U2389">
        <f>X2389*32</f>
        <v>4543.36</v>
      </c>
      <c s="29" r="V2389">
        <f>IF((U2389=0),0,(S2389/U2389))</f>
        <v>0.962901905197915</v>
      </c>
      <c s="28" r="X2389">
        <f>(AA2389+AB2389)*AC2389</f>
        <v>141.98</v>
      </c>
      <c s="10" r="Y2389"/>
      <c s="22" r="AA2389">
        <v>139.97</v>
      </c>
      <c s="22" r="AB2389">
        <v>2.01</v>
      </c>
      <c s="22" r="AC2389">
        <v>1</v>
      </c>
      <c s="22" r="AD2389">
        <v>0.96</v>
      </c>
    </row>
    <row customHeight="1" r="2390" ht="12.0">
      <c s="13" r="A2390">
        <v>41374.5</v>
      </c>
      <c s="16" r="B2390">
        <v>41374.5</v>
      </c>
      <c s="13" r="C2390">
        <f>A2390+TIME(5,0,0)</f>
        <v>41374.7083333333</v>
      </c>
      <c s="17" r="D2390">
        <f>DATE(YEAR(C2390),MONTH(C2390),DAY(C2390))</f>
        <v>41374</v>
      </c>
      <c s="18" r="E2390">
        <f>HOUR(C2390)</f>
        <v>17</v>
      </c>
      <c t="str" s="18" r="F2390">
        <f>CONCATENATE("LMsched:",(H2390*1000))</f>
        <v>LMsched:32000</v>
      </c>
      <c s="11" r="G2390">
        <v>32</v>
      </c>
      <c s="6" r="H2390">
        <v>32</v>
      </c>
      <c s="25" r="I2390">
        <v>0</v>
      </c>
      <c s="18" r="J2390"/>
      <c s="18" r="K2390"/>
      <c s="18" r="L2390"/>
      <c s="18" r="M2390"/>
      <c s="25" r="N2390"/>
      <c s="24" r="O2390"/>
      <c s="6" r="P2390">
        <v>32</v>
      </c>
      <c s="10" r="Q2390">
        <v>-2</v>
      </c>
      <c s="28" r="R2390">
        <v>-80.76</v>
      </c>
      <c s="28" r="S2390">
        <v>1505.79</v>
      </c>
      <c s="10" r="T2390"/>
      <c s="4" r="U2390">
        <f>X2390*32</f>
        <v>1600.32</v>
      </c>
      <c s="29" r="V2390">
        <f>IF((U2390=0),0,(S2390/U2390))</f>
        <v>0.940930563887222</v>
      </c>
      <c s="28" r="X2390">
        <f>(AA2390+AB2390)*AC2390</f>
        <v>50.01</v>
      </c>
      <c s="10" r="Y2390"/>
      <c s="22" r="AA2390">
        <v>43.58</v>
      </c>
      <c s="22" r="AB2390">
        <v>6.43</v>
      </c>
      <c s="22" r="AC2390">
        <v>1</v>
      </c>
      <c s="22" r="AD2390">
        <v>0.94</v>
      </c>
    </row>
    <row customHeight="1" r="2391" ht="12.0">
      <c s="13" r="A2391">
        <v>41374.5416666667</v>
      </c>
      <c s="16" r="B2391">
        <v>41374.5416666667</v>
      </c>
      <c s="13" r="C2391">
        <f>A2391+TIME(5,0,0)</f>
        <v>41374.75</v>
      </c>
      <c s="17" r="D2391">
        <f>DATE(YEAR(C2391),MONTH(C2391),DAY(C2391))</f>
        <v>41374</v>
      </c>
      <c s="18" r="E2391">
        <f>HOUR(C2391)</f>
        <v>18</v>
      </c>
      <c t="str" s="18" r="F2391">
        <f>CONCATENATE("LMsched:",(H2391*1000))</f>
        <v>LMsched:32000</v>
      </c>
      <c s="11" r="G2391">
        <v>32</v>
      </c>
      <c s="6" r="H2391">
        <v>32</v>
      </c>
      <c s="25" r="I2391">
        <v>0</v>
      </c>
      <c s="18" r="J2391"/>
      <c s="18" r="K2391"/>
      <c s="18" r="L2391"/>
      <c s="18" r="M2391"/>
      <c s="25" r="N2391"/>
      <c s="24" r="O2391"/>
      <c s="6" r="P2391">
        <v>32</v>
      </c>
      <c s="10" r="Q2391">
        <v>0</v>
      </c>
      <c s="28" r="R2391">
        <v>0</v>
      </c>
      <c s="28" r="S2391">
        <v>1572.1</v>
      </c>
      <c s="10" r="T2391"/>
      <c s="4" r="U2391">
        <f>X2391*32</f>
        <v>1610.56</v>
      </c>
      <c s="29" r="V2391">
        <f>IF((U2391=0),0,(S2391/U2391))</f>
        <v>0.976120107291874</v>
      </c>
      <c s="28" r="X2391">
        <f>(AA2391+AB2391)*AC2391</f>
        <v>50.33</v>
      </c>
      <c s="10" r="Y2391"/>
      <c s="22" r="AA2391">
        <v>46.04</v>
      </c>
      <c s="22" r="AB2391">
        <v>4.29</v>
      </c>
      <c s="22" r="AC2391">
        <v>1</v>
      </c>
      <c s="22" r="AD2391">
        <v>0.98</v>
      </c>
    </row>
    <row customHeight="1" r="2392" ht="12.0">
      <c s="13" r="A2392">
        <v>41374.5833333333</v>
      </c>
      <c s="16" r="B2392">
        <v>41374.5833333333</v>
      </c>
      <c s="13" r="C2392">
        <f>A2392+TIME(5,0,0)</f>
        <v>41374.7916666667</v>
      </c>
      <c s="17" r="D2392">
        <f>DATE(YEAR(C2392),MONTH(C2392),DAY(C2392))</f>
        <v>41374</v>
      </c>
      <c s="18" r="E2392">
        <f>HOUR(C2392)</f>
        <v>19</v>
      </c>
      <c t="str" s="18" r="F2392">
        <f>CONCATENATE("LMsched:",(H2392*1000))</f>
        <v>LMsched:32000</v>
      </c>
      <c s="11" r="G2392">
        <v>32</v>
      </c>
      <c s="6" r="H2392">
        <v>32</v>
      </c>
      <c s="25" r="I2392">
        <v>0</v>
      </c>
      <c s="18" r="J2392"/>
      <c s="18" r="K2392"/>
      <c s="18" r="L2392"/>
      <c s="18" r="M2392"/>
      <c s="25" r="N2392"/>
      <c s="24" r="O2392"/>
      <c s="6" r="P2392">
        <v>32</v>
      </c>
      <c s="10" r="Q2392">
        <v>-1</v>
      </c>
      <c s="28" r="R2392">
        <v>-54.43</v>
      </c>
      <c s="28" r="S2392">
        <v>3460.35</v>
      </c>
      <c s="10" r="T2392"/>
      <c s="4" r="U2392">
        <f>X2392*32</f>
        <v>3550.72</v>
      </c>
      <c s="29" r="V2392">
        <f>IF((U2392=0),0,(S2392/U2392))</f>
        <v>0.974548823900505</v>
      </c>
      <c s="28" r="X2392">
        <f>(AA2392+AB2392)*AC2392</f>
        <v>110.96</v>
      </c>
      <c s="10" r="Y2392"/>
      <c s="22" r="AA2392">
        <v>105.76</v>
      </c>
      <c s="22" r="AB2392">
        <v>5.2</v>
      </c>
      <c s="22" r="AC2392">
        <v>1</v>
      </c>
      <c s="22" r="AD2392">
        <v>0.97</v>
      </c>
    </row>
    <row customHeight="1" r="2393" ht="12.0">
      <c s="13" r="A2393">
        <v>41374.625</v>
      </c>
      <c s="16" r="B2393">
        <v>41374.625</v>
      </c>
      <c s="13" r="C2393">
        <f>A2393+TIME(5,0,0)</f>
        <v>41374.8333333333</v>
      </c>
      <c s="17" r="D2393">
        <f>DATE(YEAR(C2393),MONTH(C2393),DAY(C2393))</f>
        <v>41374</v>
      </c>
      <c s="18" r="E2393">
        <f>HOUR(C2393)</f>
        <v>20</v>
      </c>
      <c t="str" s="18" r="F2393">
        <f>CONCATENATE("LMsched:",(H2393*1000))</f>
        <v>LMsched:32000</v>
      </c>
      <c s="11" r="G2393">
        <v>32</v>
      </c>
      <c s="6" r="H2393">
        <v>32</v>
      </c>
      <c s="25" r="I2393">
        <v>0</v>
      </c>
      <c s="18" r="J2393"/>
      <c s="18" r="K2393"/>
      <c s="18" r="L2393"/>
      <c s="18" r="M2393"/>
      <c s="25" r="N2393"/>
      <c s="24" r="O2393"/>
      <c s="6" r="P2393">
        <v>32</v>
      </c>
      <c s="10" r="Q2393">
        <v>-1</v>
      </c>
      <c s="28" r="R2393">
        <v>-47.53</v>
      </c>
      <c s="28" r="S2393">
        <v>1731.07</v>
      </c>
      <c s="10" r="T2393"/>
      <c s="4" r="U2393">
        <f>X2393*32</f>
        <v>1799.68</v>
      </c>
      <c s="29" r="V2393">
        <f>IF((U2393=0),0,(S2393/U2393))</f>
        <v>0.961876555832148</v>
      </c>
      <c s="28" r="X2393">
        <f>(AA2393+AB2393)*AC2393</f>
        <v>56.24</v>
      </c>
      <c s="10" r="Y2393"/>
      <c s="22" r="AA2393">
        <v>52.21</v>
      </c>
      <c s="22" r="AB2393">
        <v>4.03</v>
      </c>
      <c s="22" r="AC2393">
        <v>1</v>
      </c>
      <c s="22" r="AD2393">
        <v>0.96</v>
      </c>
    </row>
    <row customHeight="1" r="2394" ht="12.0">
      <c s="13" r="A2394">
        <v>41374.6666666667</v>
      </c>
      <c s="16" r="B2394">
        <v>41374.6666666667</v>
      </c>
      <c s="13" r="C2394">
        <f>A2394+TIME(5,0,0)</f>
        <v>41374.875</v>
      </c>
      <c s="17" r="D2394">
        <f>DATE(YEAR(C2394),MONTH(C2394),DAY(C2394))</f>
        <v>41374</v>
      </c>
      <c s="18" r="E2394">
        <f>HOUR(C2394)</f>
        <v>21</v>
      </c>
      <c t="str" s="18" r="F2394">
        <f>CONCATENATE("LMsched:",(H2394*1000))</f>
        <v>LMsched:32000</v>
      </c>
      <c s="11" r="G2394">
        <v>32</v>
      </c>
      <c s="6" r="H2394">
        <v>32</v>
      </c>
      <c s="25" r="I2394">
        <v>0</v>
      </c>
      <c s="18" r="J2394"/>
      <c s="18" r="K2394"/>
      <c s="18" r="L2394"/>
      <c s="18" r="M2394"/>
      <c s="25" r="N2394"/>
      <c s="24" r="O2394"/>
      <c s="6" r="P2394">
        <v>32</v>
      </c>
      <c s="10" r="Q2394">
        <v>-2</v>
      </c>
      <c s="28" r="R2394">
        <v>-168.62</v>
      </c>
      <c s="28" r="S2394">
        <v>520.51</v>
      </c>
      <c s="10" r="T2394"/>
      <c s="4" r="U2394">
        <f>X2394*32</f>
        <v>537.92</v>
      </c>
      <c s="29" r="V2394">
        <f>IF((U2394=0),0,(S2394/U2394))</f>
        <v>0.967634592504462</v>
      </c>
      <c s="28" r="X2394">
        <f>(AA2394+AB2394)*AC2394</f>
        <v>16.81</v>
      </c>
      <c s="10" r="Y2394"/>
      <c s="22" r="AA2394">
        <v>13.81</v>
      </c>
      <c s="22" r="AB2394">
        <v>3</v>
      </c>
      <c s="22" r="AC2394">
        <v>1</v>
      </c>
      <c s="22" r="AD2394">
        <v>0.97</v>
      </c>
    </row>
    <row customHeight="1" r="2395" ht="12.0">
      <c s="13" r="A2395">
        <v>41374.7083333333</v>
      </c>
      <c s="16" r="B2395">
        <v>41374.7083333333</v>
      </c>
      <c s="13" r="C2395">
        <f>A2395+TIME(5,0,0)</f>
        <v>41374.9166666667</v>
      </c>
      <c s="17" r="D2395">
        <f>DATE(YEAR(C2395),MONTH(C2395),DAY(C2395))</f>
        <v>41374</v>
      </c>
      <c s="18" r="E2395">
        <f>HOUR(C2395)</f>
        <v>22</v>
      </c>
      <c t="str" s="18" r="F2395">
        <f>CONCATENATE("LMsched:",(H2395*1000))</f>
        <v>LMsched:32000</v>
      </c>
      <c s="11" r="G2395">
        <v>32</v>
      </c>
      <c s="6" r="H2395">
        <v>32</v>
      </c>
      <c s="25" r="I2395">
        <v>0</v>
      </c>
      <c s="18" r="J2395"/>
      <c s="18" r="K2395"/>
      <c s="18" r="L2395"/>
      <c s="18" r="M2395"/>
      <c s="25" r="N2395"/>
      <c s="24" r="O2395"/>
      <c s="6" r="P2395">
        <v>32</v>
      </c>
      <c s="10" r="Q2395">
        <v>-1</v>
      </c>
      <c s="28" r="R2395">
        <v>-111.91</v>
      </c>
      <c s="28" r="S2395">
        <v>7968</v>
      </c>
      <c s="10" r="T2395"/>
      <c s="4" r="U2395">
        <f>X2395*32</f>
        <v>8859.84</v>
      </c>
      <c s="29" r="V2395">
        <f>IF((U2395=0),0,(S2395/U2395))</f>
        <v>0.899339039982663</v>
      </c>
      <c s="28" r="X2395">
        <f>(AA2395+AB2395)*AC2395</f>
        <v>276.87</v>
      </c>
      <c s="10" r="Y2395"/>
      <c s="22" r="AA2395">
        <v>272.56</v>
      </c>
      <c s="22" r="AB2395">
        <v>4.31</v>
      </c>
      <c s="22" r="AC2395">
        <v>1</v>
      </c>
      <c s="22" r="AD2395">
        <v>0.9</v>
      </c>
    </row>
    <row customHeight="1" r="2396" ht="12.0">
      <c s="13" r="A2396">
        <v>41374.75</v>
      </c>
      <c s="16" r="B2396">
        <v>41374.75</v>
      </c>
      <c s="13" r="C2396">
        <f>A2396+TIME(5,0,0)</f>
        <v>41374.9583333333</v>
      </c>
      <c s="17" r="D2396">
        <f>DATE(YEAR(C2396),MONTH(C2396),DAY(C2396))</f>
        <v>41374</v>
      </c>
      <c s="18" r="E2396">
        <f>HOUR(C2396)</f>
        <v>23</v>
      </c>
      <c t="str" s="18" r="F2396">
        <f>CONCATENATE("LMsched:",(H2396*1000))</f>
        <v>LMsched:32000</v>
      </c>
      <c s="11" r="G2396">
        <v>32</v>
      </c>
      <c s="6" r="H2396">
        <v>32</v>
      </c>
      <c s="25" r="I2396">
        <v>0</v>
      </c>
      <c s="18" r="J2396"/>
      <c s="18" r="K2396"/>
      <c s="18" r="L2396"/>
      <c s="18" r="M2396"/>
      <c s="25" r="N2396"/>
      <c s="24" r="O2396"/>
      <c s="6" r="P2396">
        <v>32</v>
      </c>
      <c s="10" r="Q2396">
        <v>0</v>
      </c>
      <c s="28" r="R2396">
        <v>0</v>
      </c>
      <c s="28" r="S2396">
        <v>1565.25</v>
      </c>
      <c s="10" r="T2396"/>
      <c s="4" r="U2396">
        <f>X2396*32</f>
        <v>1771.84</v>
      </c>
      <c s="29" r="V2396">
        <f>IF((U2396=0),0,(S2396/U2396))</f>
        <v>0.883403693335741</v>
      </c>
      <c s="28" r="X2396">
        <f>(AA2396+AB2396)*AC2396</f>
        <v>55.37</v>
      </c>
      <c s="10" r="Y2396"/>
      <c s="22" r="AA2396">
        <v>52.86</v>
      </c>
      <c s="22" r="AB2396">
        <v>2.51</v>
      </c>
      <c s="22" r="AC2396">
        <v>1</v>
      </c>
      <c s="22" r="AD2396">
        <v>0.88</v>
      </c>
    </row>
    <row customHeight="1" r="2397" ht="12.0">
      <c s="13" r="A2397">
        <v>41374.7916666667</v>
      </c>
      <c s="16" r="B2397">
        <v>41374.7916666667</v>
      </c>
      <c s="13" r="C2397">
        <f>A2397+TIME(5,0,0)</f>
        <v>41375</v>
      </c>
      <c s="17" r="D2397">
        <f>DATE(YEAR(C2397),MONTH(C2397),DAY(C2397))</f>
        <v>41375</v>
      </c>
      <c s="18" r="E2397">
        <f>HOUR(C2397)</f>
        <v>0</v>
      </c>
      <c t="str" s="18" r="F2397">
        <f>CONCATENATE("LMsched:",(H2397*1000))</f>
        <v>LMsched:32000</v>
      </c>
      <c s="11" r="G2397">
        <v>32</v>
      </c>
      <c s="6" r="H2397">
        <v>32</v>
      </c>
      <c s="25" r="I2397">
        <v>0</v>
      </c>
      <c s="18" r="J2397"/>
      <c s="18" r="K2397"/>
      <c s="18" r="L2397"/>
      <c s="18" r="M2397"/>
      <c s="25" r="N2397"/>
      <c s="24" r="O2397"/>
      <c s="6" r="P2397">
        <v>32</v>
      </c>
      <c s="10" r="Q2397">
        <v>-1</v>
      </c>
      <c s="28" r="R2397">
        <v>-34.8</v>
      </c>
      <c s="28" r="S2397">
        <v>1382.71</v>
      </c>
      <c s="10" r="T2397"/>
      <c s="4" r="U2397">
        <f>X2397*32</f>
        <v>1435.52</v>
      </c>
      <c s="29" r="V2397">
        <f>IF((U2397=0),0,(S2397/U2397))</f>
        <v>0.963211937137762</v>
      </c>
      <c s="28" r="X2397">
        <f>(AA2397+AB2397)*AC2397</f>
        <v>44.86</v>
      </c>
      <c s="10" r="Y2397"/>
      <c s="22" r="AA2397">
        <v>39.15</v>
      </c>
      <c s="22" r="AB2397">
        <v>5.71</v>
      </c>
      <c s="22" r="AC2397">
        <v>1</v>
      </c>
      <c s="22" r="AD2397">
        <v>0.96</v>
      </c>
    </row>
    <row customHeight="1" r="2398" ht="12.0">
      <c s="13" r="A2398">
        <v>41374.8333333333</v>
      </c>
      <c s="16" r="B2398">
        <v>41374.8333333333</v>
      </c>
      <c s="13" r="C2398">
        <f>A2398+TIME(5,0,0)</f>
        <v>41375.0416666667</v>
      </c>
      <c s="17" r="D2398">
        <f>DATE(YEAR(C2398),MONTH(C2398),DAY(C2398))</f>
        <v>41375</v>
      </c>
      <c s="18" r="E2398">
        <f>HOUR(C2398)</f>
        <v>1</v>
      </c>
      <c t="str" s="18" r="F2398">
        <f>CONCATENATE("LMsched:",(H2398*1000))</f>
        <v>LMsched:32000</v>
      </c>
      <c s="11" r="G2398">
        <v>32</v>
      </c>
      <c s="6" r="H2398">
        <v>32</v>
      </c>
      <c s="25" r="I2398">
        <v>0</v>
      </c>
      <c s="18" r="J2398"/>
      <c s="18" r="K2398"/>
      <c s="18" r="L2398"/>
      <c s="18" r="M2398"/>
      <c s="25" r="N2398"/>
      <c s="24" r="O2398"/>
      <c s="6" r="P2398">
        <v>32</v>
      </c>
      <c s="10" r="Q2398">
        <v>-2</v>
      </c>
      <c s="28" r="R2398">
        <v>-86.82</v>
      </c>
      <c s="28" r="S2398">
        <v>1462.24</v>
      </c>
      <c s="10" r="T2398"/>
      <c s="4" r="U2398">
        <f>X2398*32</f>
        <v>1512</v>
      </c>
      <c s="29" r="V2398">
        <f>IF((U2398=0),0,(S2398/U2398))</f>
        <v>0.967089947089947</v>
      </c>
      <c s="28" r="X2398">
        <f>(AA2398+AB2398)*AC2398</f>
        <v>47.25</v>
      </c>
      <c s="10" r="Y2398"/>
      <c s="22" r="AA2398">
        <v>44.55</v>
      </c>
      <c s="22" r="AB2398">
        <v>2.7</v>
      </c>
      <c s="22" r="AC2398">
        <v>1</v>
      </c>
      <c s="22" r="AD2398">
        <v>0.97</v>
      </c>
    </row>
    <row customHeight="1" r="2399" ht="12.0">
      <c s="13" r="A2399">
        <v>41374.875</v>
      </c>
      <c s="16" r="B2399">
        <v>41374.875</v>
      </c>
      <c s="13" r="C2399">
        <f>A2399+TIME(5,0,0)</f>
        <v>41375.0833333333</v>
      </c>
      <c s="17" r="D2399">
        <f>DATE(YEAR(C2399),MONTH(C2399),DAY(C2399))</f>
        <v>41375</v>
      </c>
      <c s="18" r="E2399">
        <f>HOUR(C2399)</f>
        <v>2</v>
      </c>
      <c t="str" s="18" r="F2399">
        <f>CONCATENATE("LMsched:",(H2399*1000))</f>
        <v>LMsched:32000</v>
      </c>
      <c s="11" r="G2399">
        <v>32</v>
      </c>
      <c s="6" r="H2399">
        <v>32</v>
      </c>
      <c s="25" r="I2399">
        <v>0</v>
      </c>
      <c s="18" r="J2399"/>
      <c s="18" r="K2399"/>
      <c s="18" r="L2399"/>
      <c s="18" r="M2399"/>
      <c s="25" r="N2399"/>
      <c s="24" r="O2399"/>
      <c s="6" r="P2399">
        <v>32</v>
      </c>
      <c s="10" r="Q2399">
        <v>-1</v>
      </c>
      <c s="28" r="R2399">
        <v>-40.06</v>
      </c>
      <c s="28" r="S2399">
        <v>1161.05</v>
      </c>
      <c s="10" r="T2399"/>
      <c s="4" r="U2399">
        <f>X2399*32</f>
        <v>1223.36</v>
      </c>
      <c s="29" r="V2399">
        <f>IF((U2399=0),0,(S2399/U2399))</f>
        <v>0.949066505362281</v>
      </c>
      <c s="28" r="X2399">
        <f>(AA2399+AB2399)*AC2399</f>
        <v>38.23</v>
      </c>
      <c s="10" r="Y2399"/>
      <c s="22" r="AA2399">
        <v>34.57</v>
      </c>
      <c s="22" r="AB2399">
        <v>3.66</v>
      </c>
      <c s="22" r="AC2399">
        <v>1</v>
      </c>
      <c s="22" r="AD2399">
        <v>0.95</v>
      </c>
    </row>
    <row customHeight="1" r="2400" ht="12.0">
      <c s="13" r="A2400">
        <v>41374.9166666667</v>
      </c>
      <c s="16" r="B2400">
        <v>41374.9166666667</v>
      </c>
      <c s="13" r="C2400">
        <f>A2400+TIME(5,0,0)</f>
        <v>41375.125</v>
      </c>
      <c s="17" r="D2400">
        <f>DATE(YEAR(C2400),MONTH(C2400),DAY(C2400))</f>
        <v>41375</v>
      </c>
      <c s="18" r="E2400">
        <f>HOUR(C2400)</f>
        <v>3</v>
      </c>
      <c t="str" s="18" r="F2400">
        <f>CONCATENATE("LMsched:",(H2400*1000))</f>
        <v>LMsched:32000</v>
      </c>
      <c s="11" r="G2400">
        <v>32</v>
      </c>
      <c s="6" r="H2400">
        <v>32</v>
      </c>
      <c s="25" r="I2400">
        <v>0</v>
      </c>
      <c s="18" r="J2400"/>
      <c s="18" r="K2400"/>
      <c s="18" r="L2400"/>
      <c s="18" r="M2400"/>
      <c s="25" r="N2400"/>
      <c s="24" r="O2400"/>
      <c s="6" r="P2400">
        <v>32</v>
      </c>
      <c s="10" r="Q2400">
        <v>-3</v>
      </c>
      <c s="28" r="R2400">
        <v>-233.19</v>
      </c>
      <c s="28" r="S2400">
        <v>3586.44</v>
      </c>
      <c s="10" r="T2400"/>
      <c s="4" r="U2400">
        <f>X2400*32</f>
        <v>3852.8</v>
      </c>
      <c s="29" r="V2400">
        <f>IF((U2400=0),0,(S2400/U2400))</f>
        <v>0.930865863787376</v>
      </c>
      <c s="28" r="X2400">
        <f>(AA2400+AB2400)*AC2400</f>
        <v>120.4</v>
      </c>
      <c s="10" r="Y2400"/>
      <c s="22" r="AA2400">
        <v>114.71</v>
      </c>
      <c s="22" r="AB2400">
        <v>5.69</v>
      </c>
      <c s="22" r="AC2400">
        <v>1</v>
      </c>
      <c s="22" r="AD2400">
        <v>0.93</v>
      </c>
    </row>
    <row customHeight="1" r="2401" ht="12.0">
      <c s="13" r="A2401">
        <v>41374.9583333333</v>
      </c>
      <c s="16" r="B2401">
        <v>41374.9583333333</v>
      </c>
      <c s="13" r="C2401">
        <f>A2401+TIME(5,0,0)</f>
        <v>41375.1666666667</v>
      </c>
      <c s="17" r="D2401">
        <f>DATE(YEAR(C2401),MONTH(C2401),DAY(C2401))</f>
        <v>41375</v>
      </c>
      <c s="18" r="E2401">
        <f>HOUR(C2401)</f>
        <v>4</v>
      </c>
      <c t="str" s="18" r="F2401">
        <f>CONCATENATE("LMsched:",(H2401*1000))</f>
        <v>LMsched:32000</v>
      </c>
      <c s="11" r="G2401">
        <v>32</v>
      </c>
      <c s="6" r="H2401">
        <v>32</v>
      </c>
      <c s="25" r="I2401">
        <v>0</v>
      </c>
      <c s="18" r="J2401"/>
      <c s="18" r="K2401"/>
      <c s="18" r="L2401"/>
      <c s="18" r="M2401"/>
      <c s="25" r="N2401"/>
      <c s="24" r="O2401"/>
      <c s="6" r="P2401">
        <v>32</v>
      </c>
      <c s="10" r="Q2401">
        <v>0</v>
      </c>
      <c s="28" r="R2401">
        <v>0</v>
      </c>
      <c s="28" r="S2401">
        <v>1241.37</v>
      </c>
      <c s="10" r="T2401"/>
      <c s="4" r="U2401">
        <f>X2401*32</f>
        <v>1310.08</v>
      </c>
      <c s="29" r="V2401">
        <f>IF((U2401=0),0,(S2401/U2401))</f>
        <v>0.947552821201759</v>
      </c>
      <c s="28" r="X2401">
        <f>(AA2401+AB2401)*AC2401</f>
        <v>40.94</v>
      </c>
      <c s="10" r="Y2401"/>
      <c s="22" r="AA2401">
        <v>34.4</v>
      </c>
      <c s="22" r="AB2401">
        <v>6.54</v>
      </c>
      <c s="22" r="AC2401">
        <v>1</v>
      </c>
      <c s="22" r="AD2401">
        <v>0.95</v>
      </c>
    </row>
    <row customHeight="1" r="2402" ht="12.0">
      <c s="13" r="A2402">
        <v>41375</v>
      </c>
      <c s="16" r="B2402">
        <v>41375</v>
      </c>
      <c s="13" r="C2402">
        <f>A2402+TIME(5,0,0)</f>
        <v>41375.2083333333</v>
      </c>
      <c s="17" r="D2402">
        <f>DATE(YEAR(C2402),MONTH(C2402),DAY(C2402))</f>
        <v>41375</v>
      </c>
      <c s="18" r="E2402">
        <f>HOUR(C2402)</f>
        <v>5</v>
      </c>
      <c t="str" s="18" r="F2402">
        <f>CONCATENATE("LMsched:",(H2402*1000))</f>
        <v>LMsched:32000</v>
      </c>
      <c s="11" r="G2402">
        <v>32</v>
      </c>
      <c s="6" r="H2402">
        <v>32</v>
      </c>
      <c s="25" r="I2402">
        <v>0</v>
      </c>
      <c s="18" r="J2402"/>
      <c s="18" r="K2402"/>
      <c s="18" r="L2402"/>
      <c s="18" r="M2402"/>
      <c s="25" r="N2402"/>
      <c s="24" r="O2402"/>
      <c s="6" r="P2402">
        <v>32</v>
      </c>
      <c s="10" r="Q2402">
        <v>-1</v>
      </c>
      <c s="28" r="R2402">
        <v>-25.82</v>
      </c>
      <c s="28" r="S2402">
        <v>1185.79</v>
      </c>
      <c s="10" r="T2402"/>
      <c s="4" r="U2402">
        <f>X2402*32</f>
        <v>1271.68</v>
      </c>
      <c s="29" r="V2402">
        <f>IF((U2402=0),0,(S2402/U2402))</f>
        <v>0.932459423754404</v>
      </c>
      <c s="28" r="X2402">
        <f>(AA2402+AB2402)*AC2402</f>
        <v>39.74</v>
      </c>
      <c s="10" r="Y2402"/>
      <c s="22" r="AA2402">
        <v>30.45</v>
      </c>
      <c s="22" r="AB2402">
        <v>9.29</v>
      </c>
      <c s="22" r="AC2402">
        <v>1</v>
      </c>
      <c s="22" r="AD2402">
        <v>0.93</v>
      </c>
    </row>
    <row customHeight="1" r="2403" ht="12.0">
      <c s="13" r="A2403">
        <v>41375.0416666667</v>
      </c>
      <c s="16" r="B2403">
        <v>41375.0416666667</v>
      </c>
      <c s="13" r="C2403">
        <f>A2403+TIME(5,0,0)</f>
        <v>41375.25</v>
      </c>
      <c s="17" r="D2403">
        <f>DATE(YEAR(C2403),MONTH(C2403),DAY(C2403))</f>
        <v>41375</v>
      </c>
      <c s="18" r="E2403">
        <f>HOUR(C2403)</f>
        <v>6</v>
      </c>
      <c t="str" s="18" r="F2403">
        <f>CONCATENATE("LMsched:",(H2403*1000))</f>
        <v>LMsched:32000</v>
      </c>
      <c s="11" r="G2403">
        <v>32</v>
      </c>
      <c s="6" r="H2403">
        <v>32</v>
      </c>
      <c s="25" r="I2403">
        <v>0</v>
      </c>
      <c s="18" r="J2403"/>
      <c s="18" r="K2403"/>
      <c s="18" r="L2403"/>
      <c s="18" r="M2403"/>
      <c s="25" r="N2403"/>
      <c s="24" r="O2403"/>
      <c s="6" r="P2403">
        <v>32</v>
      </c>
      <c s="10" r="Q2403">
        <v>-1</v>
      </c>
      <c s="28" r="R2403">
        <v>-27.69</v>
      </c>
      <c s="28" r="S2403">
        <v>625.22</v>
      </c>
      <c s="10" r="T2403"/>
      <c s="4" r="U2403">
        <f>X2403*32</f>
        <v>653.76</v>
      </c>
      <c s="29" r="V2403">
        <f>IF((U2403=0),0,(S2403/U2403))</f>
        <v>0.956344836025453</v>
      </c>
      <c s="28" r="X2403">
        <f>(AA2403+AB2403)*AC2403</f>
        <v>20.43</v>
      </c>
      <c s="10" r="Y2403"/>
      <c s="22" r="AA2403">
        <v>17.09</v>
      </c>
      <c s="22" r="AB2403">
        <v>3.34</v>
      </c>
      <c s="22" r="AC2403">
        <v>1</v>
      </c>
      <c s="22" r="AD2403">
        <v>0.96</v>
      </c>
    </row>
    <row customHeight="1" r="2404" ht="12.0">
      <c s="13" r="A2404">
        <v>41375.0833333333</v>
      </c>
      <c s="16" r="B2404">
        <v>41375.0833333333</v>
      </c>
      <c s="13" r="C2404">
        <f>A2404+TIME(5,0,0)</f>
        <v>41375.2916666667</v>
      </c>
      <c s="17" r="D2404">
        <f>DATE(YEAR(C2404),MONTH(C2404),DAY(C2404))</f>
        <v>41375</v>
      </c>
      <c s="18" r="E2404">
        <f>HOUR(C2404)</f>
        <v>7</v>
      </c>
      <c t="str" s="18" r="F2404">
        <f>CONCATENATE("LMsched:",(H2404*1000))</f>
        <v>LMsched:32000</v>
      </c>
      <c s="11" r="G2404">
        <v>32</v>
      </c>
      <c s="6" r="H2404">
        <v>32</v>
      </c>
      <c s="25" r="I2404">
        <v>0</v>
      </c>
      <c s="18" r="J2404"/>
      <c s="18" r="K2404"/>
      <c s="18" r="L2404"/>
      <c s="18" r="M2404"/>
      <c s="25" r="N2404"/>
      <c s="24" r="O2404"/>
      <c s="6" r="P2404">
        <v>32</v>
      </c>
      <c s="10" r="Q2404">
        <v>-1</v>
      </c>
      <c s="28" r="R2404">
        <v>-28.73</v>
      </c>
      <c s="28" r="S2404">
        <v>391.04</v>
      </c>
      <c s="10" r="T2404"/>
      <c s="4" r="U2404">
        <f>X2404*32</f>
        <v>440.64</v>
      </c>
      <c s="29" r="V2404">
        <f>IF((U2404=0),0,(S2404/U2404))</f>
        <v>0.887436456063907</v>
      </c>
      <c s="28" r="X2404">
        <f>(AA2404+AB2404)*AC2404</f>
        <v>13.77</v>
      </c>
      <c s="10" r="Y2404"/>
      <c s="22" r="AA2404">
        <v>11.15</v>
      </c>
      <c s="22" r="AB2404">
        <v>2.62</v>
      </c>
      <c s="22" r="AC2404">
        <v>1</v>
      </c>
      <c s="22" r="AD2404">
        <v>0.89</v>
      </c>
    </row>
    <row customHeight="1" r="2405" ht="12.0">
      <c s="13" r="A2405">
        <v>41375.125</v>
      </c>
      <c s="16" r="B2405">
        <v>41375.125</v>
      </c>
      <c s="13" r="C2405">
        <f>A2405+TIME(5,0,0)</f>
        <v>41375.3333333333</v>
      </c>
      <c s="17" r="D2405">
        <f>DATE(YEAR(C2405),MONTH(C2405),DAY(C2405))</f>
        <v>41375</v>
      </c>
      <c s="18" r="E2405">
        <f>HOUR(C2405)</f>
        <v>8</v>
      </c>
      <c t="str" s="18" r="F2405">
        <f>CONCATENATE("LMsched:",(H2405*1000))</f>
        <v>LMsched:32000</v>
      </c>
      <c s="11" r="G2405">
        <v>32</v>
      </c>
      <c s="6" r="H2405">
        <v>32</v>
      </c>
      <c s="25" r="I2405">
        <v>0</v>
      </c>
      <c s="18" r="J2405"/>
      <c s="18" r="K2405"/>
      <c s="18" r="L2405"/>
      <c s="18" r="M2405"/>
      <c s="25" r="N2405"/>
      <c s="24" r="O2405"/>
      <c s="6" r="P2405">
        <v>32</v>
      </c>
      <c s="10" r="Q2405">
        <v>-2</v>
      </c>
      <c s="28" r="R2405">
        <v>-51.5</v>
      </c>
      <c s="28" r="S2405">
        <v>19.1</v>
      </c>
      <c s="10" r="T2405"/>
      <c s="4" r="U2405">
        <f>X2405*32</f>
        <v>19.84</v>
      </c>
      <c s="29" r="V2405">
        <f>IF((U2405=0),0,(S2405/U2405))</f>
        <v>0.962701612903226</v>
      </c>
      <c s="28" r="X2405">
        <f>(AA2405+AB2405)*AC2405</f>
        <v>0.62</v>
      </c>
      <c s="10" r="Y2405"/>
      <c s="22" r="AA2405">
        <v>0.62</v>
      </c>
      <c s="22" r="AB2405">
        <v>0</v>
      </c>
      <c s="22" r="AC2405">
        <v>1</v>
      </c>
      <c s="22" r="AD2405">
        <v>0.96</v>
      </c>
    </row>
    <row customHeight="1" r="2406" ht="12.0">
      <c s="13" r="A2406">
        <v>41375.1666666667</v>
      </c>
      <c s="16" r="B2406">
        <v>41375.1666666667</v>
      </c>
      <c s="13" r="C2406">
        <f>A2406+TIME(5,0,0)</f>
        <v>41375.375</v>
      </c>
      <c s="17" r="D2406">
        <f>DATE(YEAR(C2406),MONTH(C2406),DAY(C2406))</f>
        <v>41375</v>
      </c>
      <c s="18" r="E2406">
        <f>HOUR(C2406)</f>
        <v>9</v>
      </c>
      <c t="str" s="18" r="F2406">
        <f>CONCATENATE("LMsched:",(H2406*1000))</f>
        <v>LMsched:32000</v>
      </c>
      <c s="11" r="G2406">
        <v>32</v>
      </c>
      <c s="6" r="H2406">
        <v>32</v>
      </c>
      <c s="25" r="I2406">
        <v>0</v>
      </c>
      <c s="18" r="J2406"/>
      <c s="18" r="K2406"/>
      <c s="18" r="L2406"/>
      <c s="18" r="M2406"/>
      <c s="25" r="N2406"/>
      <c s="24" r="O2406"/>
      <c s="6" r="P2406">
        <v>32</v>
      </c>
      <c s="10" r="Q2406">
        <v>-1</v>
      </c>
      <c s="28" r="R2406">
        <v>-25.14</v>
      </c>
      <c s="28" r="S2406">
        <v>10.54</v>
      </c>
      <c s="10" r="T2406"/>
      <c s="4" r="U2406">
        <f>X2406*32</f>
        <v>10.88</v>
      </c>
      <c s="29" r="V2406">
        <f>IF((U2406=0),0,(S2406/U2406))</f>
        <v>0.96875</v>
      </c>
      <c s="28" r="X2406">
        <f>(AA2406+AB2406)*AC2406</f>
        <v>0.34</v>
      </c>
      <c s="10" r="Y2406"/>
      <c s="22" r="AA2406">
        <v>0.34</v>
      </c>
      <c s="22" r="AB2406">
        <v>0</v>
      </c>
      <c s="22" r="AC2406">
        <v>1</v>
      </c>
      <c s="22" r="AD2406">
        <v>0.97</v>
      </c>
    </row>
    <row customHeight="1" r="2407" ht="12.0">
      <c s="13" r="A2407">
        <v>41375.2083333333</v>
      </c>
      <c s="16" r="B2407">
        <v>41375.2083333333</v>
      </c>
      <c s="13" r="C2407">
        <f>A2407+TIME(5,0,0)</f>
        <v>41375.4166666667</v>
      </c>
      <c s="17" r="D2407">
        <f>DATE(YEAR(C2407),MONTH(C2407),DAY(C2407))</f>
        <v>41375</v>
      </c>
      <c s="18" r="E2407">
        <f>HOUR(C2407)</f>
        <v>10</v>
      </c>
      <c t="str" s="18" r="F2407">
        <f>CONCATENATE("LMsched:",(H2407*1000))</f>
        <v>LMsched:32000</v>
      </c>
      <c s="11" r="G2407">
        <v>32</v>
      </c>
      <c s="6" r="H2407">
        <v>32</v>
      </c>
      <c s="25" r="I2407">
        <v>0</v>
      </c>
      <c s="18" r="J2407"/>
      <c s="18" r="K2407"/>
      <c s="18" r="L2407"/>
      <c s="18" r="M2407"/>
      <c s="25" r="N2407"/>
      <c s="24" r="O2407"/>
      <c s="6" r="P2407">
        <v>32</v>
      </c>
      <c s="10" r="Q2407">
        <v>-1</v>
      </c>
      <c s="28" r="R2407">
        <v>-25.75</v>
      </c>
      <c s="28" r="S2407">
        <v>19.5</v>
      </c>
      <c s="10" r="T2407"/>
      <c s="4" r="U2407">
        <f>X2407*32</f>
        <v>20.16</v>
      </c>
      <c s="29" r="V2407">
        <f>IF((U2407=0),0,(S2407/U2407))</f>
        <v>0.967261904761905</v>
      </c>
      <c s="28" r="X2407">
        <f>(AA2407+AB2407)*AC2407</f>
        <v>0.63</v>
      </c>
      <c s="10" r="Y2407"/>
      <c s="22" r="AA2407">
        <v>0.63</v>
      </c>
      <c s="22" r="AB2407">
        <v>0</v>
      </c>
      <c s="22" r="AC2407">
        <v>1</v>
      </c>
      <c s="22" r="AD2407">
        <v>0.97</v>
      </c>
    </row>
    <row customHeight="1" r="2408" ht="12.0">
      <c s="13" r="A2408">
        <v>41375.25</v>
      </c>
      <c s="16" r="B2408">
        <v>41375.25</v>
      </c>
      <c s="13" r="C2408">
        <f>A2408+TIME(5,0,0)</f>
        <v>41375.4583333333</v>
      </c>
      <c s="17" r="D2408">
        <f>DATE(YEAR(C2408),MONTH(C2408),DAY(C2408))</f>
        <v>41375</v>
      </c>
      <c s="18" r="E2408">
        <f>HOUR(C2408)</f>
        <v>11</v>
      </c>
      <c t="str" s="18" r="F2408">
        <f>CONCATENATE("LMsched:",(H2408*1000))</f>
        <v>LMsched:32000</v>
      </c>
      <c s="11" r="G2408">
        <v>32</v>
      </c>
      <c s="6" r="H2408">
        <v>32</v>
      </c>
      <c s="25" r="I2408">
        <v>0</v>
      </c>
      <c s="18" r="J2408"/>
      <c s="18" r="K2408"/>
      <c s="18" r="L2408"/>
      <c s="18" r="M2408"/>
      <c s="25" r="N2408"/>
      <c s="24" r="O2408"/>
      <c s="6" r="P2408">
        <v>32</v>
      </c>
      <c s="10" r="Q2408">
        <v>-1</v>
      </c>
      <c s="28" r="R2408">
        <v>-30.36</v>
      </c>
      <c s="28" r="S2408">
        <v>257.78</v>
      </c>
      <c s="10" r="T2408"/>
      <c s="4" r="U2408">
        <f>X2408*32</f>
        <v>280</v>
      </c>
      <c s="29" r="V2408">
        <f>IF((U2408=0),0,(S2408/U2408))</f>
        <v>0.920642857142857</v>
      </c>
      <c s="28" r="X2408">
        <f>(AA2408+AB2408)*AC2408</f>
        <v>8.75</v>
      </c>
      <c s="10" r="Y2408"/>
      <c s="22" r="AA2408">
        <v>6.71</v>
      </c>
      <c s="22" r="AB2408">
        <v>2.04</v>
      </c>
      <c s="22" r="AC2408">
        <v>1</v>
      </c>
      <c s="22" r="AD2408">
        <v>0.92</v>
      </c>
    </row>
    <row customHeight="1" r="2409" ht="12.0">
      <c s="13" r="A2409">
        <v>41375.2916666667</v>
      </c>
      <c s="16" r="B2409">
        <v>41375.2916666667</v>
      </c>
      <c s="13" r="C2409">
        <f>A2409+TIME(5,0,0)</f>
        <v>41375.5</v>
      </c>
      <c s="17" r="D2409">
        <f>DATE(YEAR(C2409),MONTH(C2409),DAY(C2409))</f>
        <v>41375</v>
      </c>
      <c s="18" r="E2409">
        <f>HOUR(C2409)</f>
        <v>12</v>
      </c>
      <c t="str" s="18" r="F2409">
        <f>CONCATENATE("LMsched:",(H2409*1000))</f>
        <v>LMsched:32000</v>
      </c>
      <c s="11" r="G2409">
        <v>32</v>
      </c>
      <c s="6" r="H2409">
        <v>32</v>
      </c>
      <c s="25" r="I2409">
        <v>0</v>
      </c>
      <c s="18" r="J2409"/>
      <c s="18" r="K2409"/>
      <c s="18" r="L2409"/>
      <c s="18" r="M2409"/>
      <c s="25" r="N2409"/>
      <c s="24" r="O2409"/>
      <c s="6" r="P2409">
        <v>32</v>
      </c>
      <c s="10" r="Q2409">
        <v>-2</v>
      </c>
      <c s="28" r="R2409">
        <v>-74.58</v>
      </c>
      <c s="28" r="S2409">
        <v>959.61</v>
      </c>
      <c s="10" r="T2409"/>
      <c s="4" r="U2409">
        <f>X2409*32</f>
        <v>1008.32</v>
      </c>
      <c s="29" r="V2409">
        <f>IF((U2409=0),0,(S2409/U2409))</f>
        <v>0.951691923198984</v>
      </c>
      <c s="28" r="X2409">
        <f>(AA2409+AB2409)*AC2409</f>
        <v>31.51</v>
      </c>
      <c s="10" r="Y2409"/>
      <c s="22" r="AA2409">
        <v>28.21</v>
      </c>
      <c s="22" r="AB2409">
        <v>3.3</v>
      </c>
      <c s="22" r="AC2409">
        <v>1</v>
      </c>
      <c s="22" r="AD2409">
        <v>0.95</v>
      </c>
    </row>
    <row customHeight="1" r="2410" ht="12.0">
      <c s="13" r="A2410">
        <v>41375.3333333333</v>
      </c>
      <c s="16" r="B2410">
        <v>41375.3333333333</v>
      </c>
      <c s="13" r="C2410">
        <f>A2410+TIME(5,0,0)</f>
        <v>41375.5416666667</v>
      </c>
      <c s="17" r="D2410">
        <f>DATE(YEAR(C2410),MONTH(C2410),DAY(C2410))</f>
        <v>41375</v>
      </c>
      <c s="18" r="E2410">
        <f>HOUR(C2410)</f>
        <v>13</v>
      </c>
      <c t="str" s="18" r="F2410">
        <f>CONCATENATE("LMsched:",(H2410*1000))</f>
        <v>LMsched:32000</v>
      </c>
      <c s="11" r="G2410">
        <v>32</v>
      </c>
      <c s="6" r="H2410">
        <v>32</v>
      </c>
      <c s="25" r="I2410">
        <v>0</v>
      </c>
      <c s="18" r="J2410"/>
      <c s="18" r="K2410"/>
      <c s="18" r="L2410"/>
      <c s="18" r="M2410"/>
      <c s="25" r="N2410"/>
      <c s="24" r="O2410"/>
      <c s="6" r="P2410">
        <v>32</v>
      </c>
      <c s="10" r="Q2410">
        <v>0</v>
      </c>
      <c s="28" r="R2410">
        <v>0</v>
      </c>
      <c s="28" r="S2410">
        <v>1126.41</v>
      </c>
      <c s="10" r="T2410"/>
      <c s="4" r="U2410">
        <f>X2410*32</f>
        <v>1213.76</v>
      </c>
      <c s="29" r="V2410">
        <f>IF((U2410=0),0,(S2410/U2410))</f>
        <v>0.928033548642236</v>
      </c>
      <c s="28" r="X2410">
        <f>(AA2410+AB2410)*AC2410</f>
        <v>37.93</v>
      </c>
      <c s="10" r="Y2410"/>
      <c s="22" r="AA2410">
        <v>30.15</v>
      </c>
      <c s="22" r="AB2410">
        <v>7.78</v>
      </c>
      <c s="22" r="AC2410">
        <v>1</v>
      </c>
      <c s="22" r="AD2410">
        <v>0.93</v>
      </c>
    </row>
    <row customHeight="1" r="2411" ht="12.0">
      <c s="13" r="A2411">
        <v>41375.375</v>
      </c>
      <c s="16" r="B2411">
        <v>41375.375</v>
      </c>
      <c s="13" r="C2411">
        <f>A2411+TIME(5,0,0)</f>
        <v>41375.5833333333</v>
      </c>
      <c s="17" r="D2411">
        <f>DATE(YEAR(C2411),MONTH(C2411),DAY(C2411))</f>
        <v>41375</v>
      </c>
      <c s="18" r="E2411">
        <f>HOUR(C2411)</f>
        <v>14</v>
      </c>
      <c t="str" s="18" r="F2411">
        <f>CONCATENATE("LMsched:",(H2411*1000))</f>
        <v>LMsched:32000</v>
      </c>
      <c s="11" r="G2411">
        <v>32</v>
      </c>
      <c s="6" r="H2411">
        <v>32</v>
      </c>
      <c s="25" r="I2411">
        <v>0</v>
      </c>
      <c s="18" r="J2411"/>
      <c s="18" r="K2411"/>
      <c s="18" r="L2411"/>
      <c s="18" r="M2411"/>
      <c s="25" r="N2411"/>
      <c s="24" r="O2411"/>
      <c s="6" r="P2411">
        <v>32</v>
      </c>
      <c s="10" r="Q2411">
        <v>-2</v>
      </c>
      <c s="28" r="R2411">
        <v>-139.74</v>
      </c>
      <c s="28" r="S2411">
        <v>2709.28</v>
      </c>
      <c s="10" r="T2411"/>
      <c s="4" r="U2411">
        <f>X2411*32</f>
        <v>2798.72</v>
      </c>
      <c s="29" r="V2411">
        <f>IF((U2411=0),0,(S2411/U2411))</f>
        <v>0.968042533729705</v>
      </c>
      <c s="28" r="X2411">
        <f>(AA2411+AB2411)*AC2411</f>
        <v>87.46</v>
      </c>
      <c s="10" r="Y2411"/>
      <c s="22" r="AA2411">
        <v>85.58</v>
      </c>
      <c s="22" r="AB2411">
        <v>1.88</v>
      </c>
      <c s="22" r="AC2411">
        <v>1</v>
      </c>
      <c s="22" r="AD2411">
        <v>0.97</v>
      </c>
    </row>
    <row customHeight="1" r="2412" ht="12.0">
      <c s="13" r="A2412">
        <v>41375.4166666667</v>
      </c>
      <c s="16" r="B2412">
        <v>41375.4166666667</v>
      </c>
      <c s="13" r="C2412">
        <f>A2412+TIME(5,0,0)</f>
        <v>41375.625</v>
      </c>
      <c s="17" r="D2412">
        <f>DATE(YEAR(C2412),MONTH(C2412),DAY(C2412))</f>
        <v>41375</v>
      </c>
      <c s="18" r="E2412">
        <f>HOUR(C2412)</f>
        <v>15</v>
      </c>
      <c t="str" s="18" r="F2412">
        <f>CONCATENATE("LMsched:",(H2412*1000))</f>
        <v>LMsched:32000</v>
      </c>
      <c s="11" r="G2412">
        <v>32</v>
      </c>
      <c s="6" r="H2412">
        <v>32</v>
      </c>
      <c s="25" r="I2412">
        <v>0</v>
      </c>
      <c s="18" r="J2412"/>
      <c s="18" r="K2412"/>
      <c s="18" r="L2412"/>
      <c s="18" r="M2412"/>
      <c s="25" r="N2412"/>
      <c s="24" r="O2412"/>
      <c s="6" r="P2412">
        <v>32</v>
      </c>
      <c s="10" r="Q2412">
        <v>-1</v>
      </c>
      <c s="28" r="R2412">
        <v>-39.72</v>
      </c>
      <c s="28" r="S2412">
        <v>1069.1</v>
      </c>
      <c s="10" r="T2412"/>
      <c s="4" r="U2412">
        <f>X2412*32</f>
        <v>1186.56</v>
      </c>
      <c s="29" r="V2412">
        <f>IF((U2412=0),0,(S2412/U2412))</f>
        <v>0.901007955771305</v>
      </c>
      <c s="28" r="X2412">
        <f>(AA2412+AB2412)*AC2412</f>
        <v>37.08</v>
      </c>
      <c s="10" r="Y2412"/>
      <c s="22" r="AA2412">
        <v>28.57</v>
      </c>
      <c s="22" r="AB2412">
        <v>8.51</v>
      </c>
      <c s="22" r="AC2412">
        <v>1</v>
      </c>
      <c s="22" r="AD2412">
        <v>0.9</v>
      </c>
    </row>
    <row customHeight="1" r="2413" ht="12.0">
      <c s="13" r="A2413">
        <v>41375.4583333333</v>
      </c>
      <c s="16" r="B2413">
        <v>41375.4583333333</v>
      </c>
      <c s="13" r="C2413">
        <f>A2413+TIME(5,0,0)</f>
        <v>41375.6666666667</v>
      </c>
      <c s="17" r="D2413">
        <f>DATE(YEAR(C2413),MONTH(C2413),DAY(C2413))</f>
        <v>41375</v>
      </c>
      <c s="18" r="E2413">
        <f>HOUR(C2413)</f>
        <v>16</v>
      </c>
      <c t="str" s="18" r="F2413">
        <f>CONCATENATE("LMsched:",(H2413*1000))</f>
        <v>LMsched:32000</v>
      </c>
      <c s="11" r="G2413">
        <v>32</v>
      </c>
      <c s="6" r="H2413">
        <v>32</v>
      </c>
      <c s="25" r="I2413">
        <v>0</v>
      </c>
      <c s="18" r="J2413"/>
      <c s="18" r="K2413"/>
      <c s="18" r="L2413"/>
      <c s="18" r="M2413"/>
      <c s="25" r="N2413"/>
      <c s="24" r="O2413"/>
      <c s="6" r="P2413">
        <v>32</v>
      </c>
      <c s="10" r="Q2413">
        <v>-1</v>
      </c>
      <c s="28" r="R2413">
        <v>-40</v>
      </c>
      <c s="28" r="S2413">
        <v>1347.1</v>
      </c>
      <c s="10" r="T2413"/>
      <c s="4" r="U2413">
        <f>X2413*32</f>
        <v>1503.04</v>
      </c>
      <c s="29" r="V2413">
        <f>IF((U2413=0),0,(S2413/U2413))</f>
        <v>0.896250266127315</v>
      </c>
      <c s="28" r="X2413">
        <f>(AA2413+AB2413)*AC2413</f>
        <v>46.97</v>
      </c>
      <c s="10" r="Y2413"/>
      <c s="22" r="AA2413">
        <v>45.21</v>
      </c>
      <c s="22" r="AB2413">
        <v>1.76</v>
      </c>
      <c s="22" r="AC2413">
        <v>1</v>
      </c>
      <c s="22" r="AD2413">
        <v>0.9</v>
      </c>
    </row>
    <row customHeight="1" r="2414" ht="12.0">
      <c s="13" r="A2414">
        <v>41375.5</v>
      </c>
      <c s="16" r="B2414">
        <v>41375.5</v>
      </c>
      <c s="13" r="C2414">
        <f>A2414+TIME(5,0,0)</f>
        <v>41375.7083333333</v>
      </c>
      <c s="17" r="D2414">
        <f>DATE(YEAR(C2414),MONTH(C2414),DAY(C2414))</f>
        <v>41375</v>
      </c>
      <c s="18" r="E2414">
        <f>HOUR(C2414)</f>
        <v>17</v>
      </c>
      <c t="str" s="18" r="F2414">
        <f>CONCATENATE("LMsched:",(H2414*1000))</f>
        <v>LMsched:32000</v>
      </c>
      <c s="11" r="G2414">
        <v>32</v>
      </c>
      <c s="6" r="H2414">
        <v>32</v>
      </c>
      <c s="25" r="I2414">
        <v>0</v>
      </c>
      <c s="18" r="J2414"/>
      <c s="18" r="K2414"/>
      <c s="18" r="L2414"/>
      <c s="18" r="M2414"/>
      <c s="25" r="N2414"/>
      <c s="24" r="O2414"/>
      <c s="6" r="P2414">
        <v>32</v>
      </c>
      <c s="10" r="Q2414">
        <v>-2</v>
      </c>
      <c s="28" r="R2414">
        <v>-80.36</v>
      </c>
      <c s="28" r="S2414">
        <v>1219.31</v>
      </c>
      <c s="10" r="T2414"/>
      <c s="4" r="U2414">
        <f>X2414*32</f>
        <v>1259.52</v>
      </c>
      <c s="29" r="V2414">
        <f>IF((U2414=0),0,(S2414/U2414))</f>
        <v>0.968075139735772</v>
      </c>
      <c s="28" r="X2414">
        <f>(AA2414+AB2414)*AC2414</f>
        <v>39.36</v>
      </c>
      <c s="10" r="Y2414"/>
      <c s="22" r="AA2414">
        <v>30.32</v>
      </c>
      <c s="22" r="AB2414">
        <v>9.04</v>
      </c>
      <c s="22" r="AC2414">
        <v>1</v>
      </c>
      <c s="22" r="AD2414">
        <v>0.97</v>
      </c>
    </row>
    <row customHeight="1" r="2415" ht="12.0">
      <c s="13" r="A2415">
        <v>41375.5416666667</v>
      </c>
      <c s="16" r="B2415">
        <v>41375.5416666667</v>
      </c>
      <c s="13" r="C2415">
        <f>A2415+TIME(5,0,0)</f>
        <v>41375.75</v>
      </c>
      <c s="17" r="D2415">
        <f>DATE(YEAR(C2415),MONTH(C2415),DAY(C2415))</f>
        <v>41375</v>
      </c>
      <c s="18" r="E2415">
        <f>HOUR(C2415)</f>
        <v>18</v>
      </c>
      <c t="str" s="18" r="F2415">
        <f>CONCATENATE("LMsched:",(H2415*1000))</f>
        <v>LMsched:32000</v>
      </c>
      <c s="11" r="G2415">
        <v>32</v>
      </c>
      <c s="6" r="H2415">
        <v>32</v>
      </c>
      <c s="25" r="I2415">
        <v>0</v>
      </c>
      <c s="18" r="J2415"/>
      <c s="18" r="K2415"/>
      <c s="18" r="L2415"/>
      <c s="18" r="M2415"/>
      <c s="25" r="N2415"/>
      <c s="24" r="O2415"/>
      <c s="6" r="P2415">
        <v>32</v>
      </c>
      <c s="10" r="Q2415">
        <v>-1</v>
      </c>
      <c s="28" r="R2415">
        <v>-33.9</v>
      </c>
      <c s="28" r="S2415">
        <v>408.36</v>
      </c>
      <c s="10" r="T2415"/>
      <c s="4" r="U2415"/>
      <c s="29" r="V2415"/>
      <c s="28" r="X2415">
        <f>(AA2415+AB2415)*AC2415</f>
        <v>13.28</v>
      </c>
      <c s="10" r="Y2415"/>
      <c s="22" r="AA2415">
        <v>11.54</v>
      </c>
      <c s="22" r="AB2415">
        <v>1.74</v>
      </c>
      <c s="22" r="AC2415">
        <v>1</v>
      </c>
      <c s="22" r="AD2415">
        <v>0.96</v>
      </c>
    </row>
    <row customHeight="1" r="2416" ht="12.0">
      <c s="13" r="A2416">
        <v>41375.5833333333</v>
      </c>
      <c s="16" r="B2416">
        <v>41375.5833333333</v>
      </c>
      <c s="13" r="C2416">
        <f>A2416+TIME(5,0,0)</f>
        <v>41375.7916666667</v>
      </c>
      <c s="17" r="D2416">
        <f>DATE(YEAR(C2416),MONTH(C2416),DAY(C2416))</f>
        <v>41375</v>
      </c>
      <c s="18" r="E2416">
        <f>HOUR(C2416)</f>
        <v>19</v>
      </c>
      <c t="str" s="18" r="F2416">
        <f>CONCATENATE("LMsched:",(H2416*1000))</f>
        <v>LMsched:32000</v>
      </c>
      <c s="11" r="G2416">
        <v>32</v>
      </c>
      <c s="6" r="H2416">
        <v>32</v>
      </c>
      <c s="25" r="I2416">
        <v>0</v>
      </c>
      <c s="18" r="J2416"/>
      <c s="18" r="K2416"/>
      <c s="18" r="L2416"/>
      <c s="18" r="M2416"/>
      <c s="25" r="N2416"/>
      <c s="24" r="O2416"/>
      <c s="6" r="P2416">
        <v>32</v>
      </c>
      <c s="10" r="Q2416">
        <v>-2</v>
      </c>
      <c s="28" r="R2416">
        <v>-82.12</v>
      </c>
      <c s="28" r="S2416">
        <v>1731.19</v>
      </c>
      <c s="10" r="T2416"/>
      <c s="4" r="U2416"/>
      <c s="29" r="V2416"/>
      <c s="28" r="X2416">
        <f>(AA2416+AB2416)*AC2416</f>
        <v>63.95</v>
      </c>
      <c s="10" r="Y2416"/>
      <c s="22" r="AA2416">
        <v>62.09</v>
      </c>
      <c s="22" r="AB2416">
        <v>1.86</v>
      </c>
      <c s="22" r="AC2416">
        <v>1</v>
      </c>
      <c s="22" r="AD2416">
        <v>0.85</v>
      </c>
    </row>
    <row customHeight="1" r="2417" ht="12.0">
      <c s="13" r="A2417">
        <v>41375.625</v>
      </c>
      <c s="16" r="B2417">
        <v>41375.625</v>
      </c>
      <c s="13" r="C2417">
        <f>A2417+TIME(5,0,0)</f>
        <v>41375.8333333333</v>
      </c>
      <c s="17" r="D2417">
        <f>DATE(YEAR(C2417),MONTH(C2417),DAY(C2417))</f>
        <v>41375</v>
      </c>
      <c s="18" r="E2417">
        <f>HOUR(C2417)</f>
        <v>20</v>
      </c>
      <c t="str" s="18" r="F2417">
        <f>CONCATENATE("LMsched:",(H2417*1000))</f>
        <v>LMsched:32000</v>
      </c>
      <c s="11" r="G2417">
        <v>32</v>
      </c>
      <c s="6" r="H2417">
        <v>32</v>
      </c>
      <c s="25" r="I2417">
        <v>0</v>
      </c>
      <c s="18" r="J2417"/>
      <c s="18" r="K2417"/>
      <c s="18" r="L2417"/>
      <c s="18" r="M2417"/>
      <c s="25" r="N2417"/>
      <c s="24" r="O2417"/>
      <c s="6" r="P2417">
        <v>32</v>
      </c>
      <c s="10" r="Q2417">
        <v>0</v>
      </c>
      <c s="28" r="R2417">
        <v>0</v>
      </c>
      <c s="28" r="S2417">
        <v>493.12</v>
      </c>
      <c s="10" r="T2417"/>
      <c s="4" r="U2417"/>
      <c s="29" r="V2417"/>
      <c s="28" r="X2417">
        <f>(AA2417+AB2417)*AC2417</f>
        <v>15.95</v>
      </c>
      <c s="10" r="Y2417"/>
      <c s="22" r="AA2417">
        <v>14.56</v>
      </c>
      <c s="22" r="AB2417">
        <v>1.39</v>
      </c>
      <c s="22" r="AC2417">
        <v>1</v>
      </c>
      <c s="22" r="AD2417">
        <v>0.97</v>
      </c>
    </row>
    <row customHeight="1" r="2418" ht="12.0">
      <c s="13" r="A2418">
        <v>41375.6666666667</v>
      </c>
      <c s="16" r="B2418">
        <v>41375.6666666667</v>
      </c>
      <c s="13" r="C2418">
        <f>A2418+TIME(5,0,0)</f>
        <v>41375.875</v>
      </c>
      <c s="17" r="D2418">
        <f>DATE(YEAR(C2418),MONTH(C2418),DAY(C2418))</f>
        <v>41375</v>
      </c>
      <c s="18" r="E2418">
        <f>HOUR(C2418)</f>
        <v>21</v>
      </c>
      <c t="str" s="18" r="F2418">
        <f>CONCATENATE("LMsched:",(H2418*1000))</f>
        <v>LMsched:32000</v>
      </c>
      <c s="11" r="G2418">
        <v>32</v>
      </c>
      <c s="6" r="H2418">
        <v>32</v>
      </c>
      <c s="25" r="I2418">
        <v>0</v>
      </c>
      <c s="18" r="J2418"/>
      <c s="18" r="K2418"/>
      <c s="18" r="L2418"/>
      <c s="18" r="M2418"/>
      <c s="25" r="N2418"/>
      <c s="24" r="O2418"/>
      <c s="6" r="P2418">
        <v>32</v>
      </c>
      <c s="10" r="Q2418">
        <v>-1</v>
      </c>
      <c s="28" r="R2418">
        <v>-44.62</v>
      </c>
      <c s="28" r="S2418">
        <v>271.44</v>
      </c>
      <c s="10" r="T2418"/>
      <c s="4" r="U2418"/>
      <c s="29" r="V2418"/>
      <c s="28" r="X2418">
        <f>(AA2418+AB2418)*AC2418</f>
        <v>8.75</v>
      </c>
      <c s="10" r="Y2418"/>
      <c s="22" r="AA2418">
        <v>6.71</v>
      </c>
      <c s="22" r="AB2418">
        <v>2.04</v>
      </c>
      <c s="22" r="AC2418">
        <v>1</v>
      </c>
      <c s="22" r="AD2418">
        <v>0.97</v>
      </c>
    </row>
    <row customHeight="1" r="2419" ht="12.0">
      <c s="13" r="A2419">
        <v>41375.7083333333</v>
      </c>
      <c s="16" r="B2419">
        <v>41375.7083333333</v>
      </c>
      <c s="13" r="C2419">
        <f>A2419+TIME(5,0,0)</f>
        <v>41375.9166666667</v>
      </c>
      <c s="17" r="D2419">
        <f>DATE(YEAR(C2419),MONTH(C2419),DAY(C2419))</f>
        <v>41375</v>
      </c>
      <c s="18" r="E2419">
        <f>HOUR(C2419)</f>
        <v>22</v>
      </c>
      <c t="str" s="18" r="F2419">
        <f>CONCATENATE("LMsched:",(H2419*1000))</f>
        <v>LMsched:32000</v>
      </c>
      <c s="11" r="G2419">
        <v>32</v>
      </c>
      <c s="6" r="H2419">
        <v>32</v>
      </c>
      <c s="25" r="I2419">
        <v>0</v>
      </c>
      <c s="18" r="J2419"/>
      <c s="18" r="K2419"/>
      <c s="18" r="L2419"/>
      <c s="18" r="M2419"/>
      <c s="25" r="N2419"/>
      <c s="24" r="O2419"/>
      <c s="6" r="P2419">
        <v>32</v>
      </c>
      <c s="10" r="Q2419">
        <v>-3</v>
      </c>
      <c s="28" r="R2419">
        <v>-116.94</v>
      </c>
      <c s="28" r="S2419">
        <v>744.35</v>
      </c>
      <c s="10" r="T2419"/>
      <c s="4" r="U2419"/>
      <c s="29" r="V2419"/>
      <c s="28" r="X2419">
        <f>(AA2419+AB2419)*AC2419</f>
        <v>24.07</v>
      </c>
      <c s="10" r="Y2419"/>
      <c s="22" r="AA2419">
        <v>21.22</v>
      </c>
      <c s="22" r="AB2419">
        <v>2.85</v>
      </c>
      <c s="22" r="AC2419">
        <v>1</v>
      </c>
      <c s="22" r="AD2419">
        <v>0.97</v>
      </c>
    </row>
    <row customHeight="1" r="2420" ht="12.0">
      <c s="13" r="A2420">
        <v>41375.75</v>
      </c>
      <c s="16" r="B2420">
        <v>41375.75</v>
      </c>
      <c s="13" r="C2420">
        <f>A2420+TIME(5,0,0)</f>
        <v>41375.9583333333</v>
      </c>
      <c s="17" r="D2420">
        <f>DATE(YEAR(C2420),MONTH(C2420),DAY(C2420))</f>
        <v>41375</v>
      </c>
      <c s="18" r="E2420">
        <f>HOUR(C2420)</f>
        <v>23</v>
      </c>
      <c t="str" s="18" r="F2420">
        <f>CONCATENATE("LMsched:",(H2420*1000))</f>
        <v>LMsched:32000</v>
      </c>
      <c s="11" r="G2420">
        <v>32</v>
      </c>
      <c s="6" r="H2420">
        <v>32</v>
      </c>
      <c s="25" r="I2420">
        <v>0</v>
      </c>
      <c s="18" r="J2420"/>
      <c s="18" r="K2420"/>
      <c s="18" r="L2420"/>
      <c s="18" r="M2420"/>
      <c s="25" r="N2420"/>
      <c s="24" r="O2420"/>
      <c s="6" r="P2420">
        <v>32</v>
      </c>
      <c s="10" r="Q2420">
        <v>-1</v>
      </c>
      <c s="28" r="R2420">
        <v>-30.81</v>
      </c>
      <c s="28" r="S2420">
        <v>875.88</v>
      </c>
      <c s="10" r="T2420"/>
      <c s="4" r="U2420"/>
      <c s="29" r="V2420"/>
      <c s="28" r="X2420">
        <f>(AA2420+AB2420)*AC2420</f>
        <v>28.28</v>
      </c>
      <c s="10" r="Y2420"/>
      <c s="22" r="AA2420">
        <v>20.81</v>
      </c>
      <c s="22" r="AB2420">
        <v>7.47</v>
      </c>
      <c s="22" r="AC2420">
        <v>1</v>
      </c>
      <c s="22" r="AD2420">
        <v>0.97</v>
      </c>
    </row>
    <row customHeight="1" r="2421" ht="12.0">
      <c s="13" r="A2421">
        <v>41375.7916666667</v>
      </c>
      <c s="16" r="B2421">
        <v>41375.7916666667</v>
      </c>
      <c s="13" r="C2421">
        <f>A2421+TIME(5,0,0)</f>
        <v>41376</v>
      </c>
      <c s="17" r="D2421">
        <f>DATE(YEAR(C2421),MONTH(C2421),DAY(C2421))</f>
        <v>41376</v>
      </c>
      <c s="18" r="E2421">
        <f>HOUR(C2421)</f>
        <v>0</v>
      </c>
      <c t="str" s="18" r="F2421">
        <f>CONCATENATE("LMsched:",(H2421*1000))</f>
        <v>LMsched:32000</v>
      </c>
      <c s="11" r="G2421">
        <v>32</v>
      </c>
      <c s="6" r="H2421">
        <v>32</v>
      </c>
      <c s="25" r="I2421">
        <v>0</v>
      </c>
      <c s="18" r="J2421"/>
      <c s="18" r="K2421"/>
      <c s="18" r="L2421"/>
      <c s="18" r="M2421"/>
      <c s="25" r="N2421"/>
      <c s="24" r="O2421"/>
      <c s="6" r="P2421">
        <v>32</v>
      </c>
      <c s="10" r="Q2421">
        <v>-2</v>
      </c>
      <c s="28" r="R2421">
        <v>-80.76</v>
      </c>
      <c s="28" r="S2421">
        <v>1010.82</v>
      </c>
      <c s="10" r="T2421"/>
      <c s="4" r="U2421"/>
      <c s="29" r="V2421"/>
      <c s="28" r="X2421">
        <f>(AA2421+AB2421)*AC2421</f>
        <v>34.74</v>
      </c>
      <c s="10" r="Y2421"/>
      <c s="22" r="AA2421">
        <v>33.35</v>
      </c>
      <c s="22" r="AB2421">
        <v>1.39</v>
      </c>
      <c s="22" r="AC2421">
        <v>1</v>
      </c>
      <c s="22" r="AD2421">
        <v>0.91</v>
      </c>
    </row>
    <row customHeight="1" r="2422" ht="12.0">
      <c s="13" r="A2422">
        <v>41375.8333333333</v>
      </c>
      <c s="16" r="B2422">
        <v>41375.8333333333</v>
      </c>
      <c s="13" r="C2422">
        <f>A2422+TIME(5,0,0)</f>
        <v>41376.0416666667</v>
      </c>
      <c s="17" r="D2422">
        <f>DATE(YEAR(C2422),MONTH(C2422),DAY(C2422))</f>
        <v>41376</v>
      </c>
      <c s="18" r="E2422">
        <f>HOUR(C2422)</f>
        <v>1</v>
      </c>
      <c t="str" s="18" r="F2422">
        <f>CONCATENATE("LMsched:",(H2422*1000))</f>
        <v>LMsched:32000</v>
      </c>
      <c s="11" r="G2422">
        <v>32</v>
      </c>
      <c s="6" r="H2422">
        <v>32</v>
      </c>
      <c s="25" r="I2422">
        <v>0</v>
      </c>
      <c s="18" r="J2422"/>
      <c s="18" r="K2422"/>
      <c s="18" r="L2422"/>
      <c s="18" r="M2422"/>
      <c s="25" r="N2422"/>
      <c s="24" r="O2422"/>
      <c s="6" r="P2422">
        <v>32</v>
      </c>
      <c s="10" r="Q2422">
        <v>-1</v>
      </c>
      <c s="28" r="R2422">
        <v>-35.71</v>
      </c>
      <c s="28" r="S2422">
        <v>924.75</v>
      </c>
      <c s="10" r="T2422"/>
      <c s="4" r="U2422"/>
      <c s="29" r="V2422"/>
      <c s="28" r="X2422">
        <f>(AA2422+AB2422)*AC2422</f>
        <v>32.88</v>
      </c>
      <c s="10" r="Y2422"/>
      <c s="22" r="AA2422">
        <v>30.73</v>
      </c>
      <c s="22" r="AB2422">
        <v>2.15</v>
      </c>
      <c s="22" r="AC2422">
        <v>1</v>
      </c>
      <c s="22" r="AD2422">
        <v>0.88</v>
      </c>
    </row>
    <row customHeight="1" r="2423" ht="12.0">
      <c s="13" r="A2423">
        <v>41375.875</v>
      </c>
      <c s="16" r="B2423">
        <v>41375.875</v>
      </c>
      <c s="13" r="C2423">
        <f>A2423+TIME(5,0,0)</f>
        <v>41376.0833333333</v>
      </c>
      <c s="17" r="D2423">
        <f>DATE(YEAR(C2423),MONTH(C2423),DAY(C2423))</f>
        <v>41376</v>
      </c>
      <c s="18" r="E2423">
        <f>HOUR(C2423)</f>
        <v>2</v>
      </c>
      <c t="str" s="18" r="F2423">
        <f>CONCATENATE("LMsched:",(H2423*1000))</f>
        <v>LMsched:32000</v>
      </c>
      <c s="11" r="G2423">
        <v>32</v>
      </c>
      <c s="6" r="H2423">
        <v>32</v>
      </c>
      <c s="25" r="I2423">
        <v>0</v>
      </c>
      <c s="18" r="J2423"/>
      <c s="18" r="K2423"/>
      <c s="18" r="L2423"/>
      <c s="18" r="M2423"/>
      <c s="25" r="N2423"/>
      <c s="24" r="O2423"/>
      <c s="6" r="P2423">
        <v>32</v>
      </c>
      <c s="10" r="Q2423">
        <v>-2</v>
      </c>
      <c s="28" r="R2423">
        <v>-81.7</v>
      </c>
      <c s="28" r="S2423">
        <v>604.16</v>
      </c>
      <c s="10" r="T2423"/>
      <c s="4" r="U2423"/>
      <c s="29" r="V2423"/>
      <c s="28" r="X2423">
        <f>(AA2423+AB2423)*AC2423</f>
        <v>19.81</v>
      </c>
      <c s="10" r="Y2423"/>
      <c s="22" r="AA2423">
        <v>16.96</v>
      </c>
      <c s="22" r="AB2423">
        <v>2.85</v>
      </c>
      <c s="22" r="AC2423">
        <v>1</v>
      </c>
      <c s="22" r="AD2423">
        <v>0.95</v>
      </c>
    </row>
    <row customHeight="1" r="2424" ht="12.0">
      <c s="13" r="A2424">
        <v>41375.9166666667</v>
      </c>
      <c s="16" r="B2424">
        <v>41375.9166666667</v>
      </c>
      <c s="13" r="C2424">
        <f>A2424+TIME(5,0,0)</f>
        <v>41376.125</v>
      </c>
      <c s="17" r="D2424">
        <f>DATE(YEAR(C2424),MONTH(C2424),DAY(C2424))</f>
        <v>41376</v>
      </c>
      <c s="18" r="E2424">
        <f>HOUR(C2424)</f>
        <v>3</v>
      </c>
      <c t="str" s="18" r="F2424">
        <f>CONCATENATE("LMsched:",(H2424*1000))</f>
        <v>LMsched:32000</v>
      </c>
      <c s="11" r="G2424">
        <v>32</v>
      </c>
      <c s="6" r="H2424">
        <v>32</v>
      </c>
      <c s="25" r="I2424">
        <v>0</v>
      </c>
      <c s="18" r="J2424"/>
      <c s="18" r="K2424"/>
      <c s="18" r="L2424"/>
      <c s="18" r="M2424"/>
      <c s="25" r="N2424"/>
      <c s="24" r="O2424"/>
      <c s="6" r="P2424">
        <v>32</v>
      </c>
      <c s="10" r="Q2424">
        <v>-2</v>
      </c>
      <c s="28" r="R2424">
        <v>-79.16</v>
      </c>
      <c s="28" r="S2424">
        <v>1122.16</v>
      </c>
      <c s="10" r="T2424"/>
      <c s="4" r="U2424"/>
      <c s="29" r="V2424"/>
      <c s="28" r="X2424">
        <f>(AA2424+AB2424)*AC2424</f>
        <v>38.83</v>
      </c>
      <c s="10" r="Y2424"/>
      <c s="22" r="AA2424">
        <v>30.3</v>
      </c>
      <c s="22" r="AB2424">
        <v>8.53</v>
      </c>
      <c s="22" r="AC2424">
        <v>1</v>
      </c>
      <c s="22" r="AD2424">
        <v>0.9</v>
      </c>
    </row>
    <row customHeight="1" r="2425" ht="12.0">
      <c s="13" r="A2425">
        <v>41375.9583333333</v>
      </c>
      <c s="16" r="B2425">
        <v>41375.9583333333</v>
      </c>
      <c s="13" r="C2425">
        <f>A2425+TIME(5,0,0)</f>
        <v>41376.1666666667</v>
      </c>
      <c s="17" r="D2425">
        <f>DATE(YEAR(C2425),MONTH(C2425),DAY(C2425))</f>
        <v>41376</v>
      </c>
      <c s="18" r="E2425">
        <f>HOUR(C2425)</f>
        <v>4</v>
      </c>
      <c t="str" s="18" r="F2425">
        <f>CONCATENATE("LMsched:",(H2425*1000))</f>
        <v>LMsched:32000</v>
      </c>
      <c s="11" r="G2425">
        <v>32</v>
      </c>
      <c s="6" r="H2425">
        <v>32</v>
      </c>
      <c s="25" r="I2425">
        <v>0</v>
      </c>
      <c s="18" r="J2425"/>
      <c s="18" r="K2425"/>
      <c s="18" r="L2425"/>
      <c s="18" r="M2425"/>
      <c s="25" r="N2425"/>
      <c s="24" r="O2425"/>
      <c s="6" r="P2425">
        <v>32</v>
      </c>
      <c s="10" r="Q2425">
        <v>0</v>
      </c>
      <c s="28" r="R2425">
        <v>0</v>
      </c>
      <c s="28" r="S2425">
        <v>1032.86</v>
      </c>
      <c s="10" r="T2425"/>
      <c s="4" r="U2425"/>
      <c s="29" r="V2425"/>
      <c s="28" r="X2425">
        <f>(AA2425+AB2425)*AC2425</f>
        <v>33.48</v>
      </c>
      <c s="10" r="Y2425"/>
      <c s="22" r="AA2425">
        <v>25.15</v>
      </c>
      <c s="22" r="AB2425">
        <v>8.33</v>
      </c>
      <c s="22" r="AC2425">
        <v>1</v>
      </c>
      <c s="22" r="AD2425">
        <v>0.96</v>
      </c>
    </row>
    <row customHeight="1" r="2426" ht="12.0">
      <c s="13" r="A2426">
        <v>41376</v>
      </c>
      <c s="16" r="B2426">
        <v>41376</v>
      </c>
      <c s="13" r="C2426">
        <f>A2426+TIME(5,0,0)</f>
        <v>41376.2083333333</v>
      </c>
      <c s="17" r="D2426">
        <f>DATE(YEAR(C2426),MONTH(C2426),DAY(C2426))</f>
        <v>41376</v>
      </c>
      <c s="18" r="E2426">
        <f>HOUR(C2426)</f>
        <v>5</v>
      </c>
      <c t="str" s="18" r="F2426">
        <f>CONCATENATE("LMsched:",(H2426*1000))</f>
        <v>LMsched:32000</v>
      </c>
      <c s="11" r="G2426">
        <v>32</v>
      </c>
      <c s="6" r="H2426">
        <v>32</v>
      </c>
      <c s="25" r="I2426">
        <v>0</v>
      </c>
      <c s="18" r="J2426"/>
      <c s="18" r="K2426"/>
      <c s="18" r="L2426"/>
      <c s="18" r="M2426"/>
      <c s="25" r="N2426"/>
      <c s="24" r="O2426"/>
      <c s="6" r="P2426">
        <v>32</v>
      </c>
      <c s="10" r="Q2426">
        <v>-2</v>
      </c>
      <c s="28" r="R2426">
        <v>-27.64</v>
      </c>
      <c s="28" r="S2426">
        <v>2550.63</v>
      </c>
      <c s="10" r="T2426"/>
      <c s="4" r="U2426"/>
      <c s="29" r="V2426"/>
      <c s="28" r="X2426">
        <f>(AA2426+AB2426)*AC2426</f>
        <v>89.2</v>
      </c>
      <c s="10" r="Y2426"/>
      <c s="22" r="AA2426">
        <v>71.91</v>
      </c>
      <c s="22" r="AB2426">
        <v>17.29</v>
      </c>
      <c s="22" r="AC2426">
        <v>1</v>
      </c>
      <c s="22" r="AD2426">
        <v>0.89</v>
      </c>
    </row>
    <row customHeight="1" r="2427" ht="12.0">
      <c s="13" r="A2427">
        <v>41376.0416666667</v>
      </c>
      <c s="16" r="B2427">
        <v>41376.0416666667</v>
      </c>
      <c s="13" r="C2427">
        <f>A2427+TIME(5,0,0)</f>
        <v>41376.25</v>
      </c>
      <c s="17" r="D2427">
        <f>DATE(YEAR(C2427),MONTH(C2427),DAY(C2427))</f>
        <v>41376</v>
      </c>
      <c s="18" r="E2427">
        <f>HOUR(C2427)</f>
        <v>6</v>
      </c>
      <c t="str" s="18" r="F2427">
        <f>CONCATENATE("LMsched:",(H2427*1000))</f>
        <v>LMsched:32000</v>
      </c>
      <c s="11" r="G2427">
        <v>32</v>
      </c>
      <c s="6" r="H2427">
        <v>32</v>
      </c>
      <c s="25" r="I2427">
        <v>0</v>
      </c>
      <c s="18" r="J2427"/>
      <c s="18" r="K2427"/>
      <c s="18" r="L2427"/>
      <c s="18" r="M2427"/>
      <c s="25" r="N2427">
        <v>0</v>
      </c>
      <c s="24" r="O2427"/>
      <c s="6" r="P2427">
        <v>32</v>
      </c>
      <c s="10" r="Q2427">
        <v>-1</v>
      </c>
      <c s="28" r="R2427">
        <v>-25.26</v>
      </c>
      <c s="28" r="S2427">
        <v>902.76</v>
      </c>
      <c s="10" r="T2427"/>
      <c s="4" r="U2427"/>
      <c s="29" r="V2427"/>
      <c s="28" r="X2427">
        <f>(AA2427+AB2427)*AC2427</f>
        <v>29.32</v>
      </c>
      <c s="10" r="Y2427"/>
      <c s="22" r="AA2427">
        <v>19.25</v>
      </c>
      <c s="22" r="AB2427">
        <v>10.07</v>
      </c>
      <c s="22" r="AC2427">
        <v>1</v>
      </c>
      <c s="22" r="AD2427">
        <v>0.96</v>
      </c>
    </row>
    <row customHeight="1" r="2428" ht="12.0">
      <c s="13" r="A2428">
        <v>41376.0833333333</v>
      </c>
      <c s="16" r="B2428">
        <v>41376.0833333333</v>
      </c>
      <c s="13" r="C2428">
        <f>A2428+TIME(5,0,0)</f>
        <v>41376.2916666667</v>
      </c>
      <c s="17" r="D2428">
        <f>DATE(YEAR(C2428),MONTH(C2428),DAY(C2428))</f>
        <v>41376</v>
      </c>
      <c s="18" r="E2428">
        <f>HOUR(C2428)</f>
        <v>7</v>
      </c>
      <c t="str" s="18" r="F2428">
        <f>CONCATENATE("LMsched:",(H2428*1000))</f>
        <v>LMsched:32000</v>
      </c>
      <c s="11" r="G2428">
        <v>32</v>
      </c>
      <c s="6" r="H2428">
        <v>32</v>
      </c>
      <c s="25" r="I2428">
        <v>0</v>
      </c>
      <c s="18" r="J2428"/>
      <c s="18" r="K2428"/>
      <c s="18" r="L2428"/>
      <c s="18" r="M2428"/>
      <c s="25" r="N2428">
        <v>0</v>
      </c>
      <c s="24" r="O2428"/>
      <c s="6" r="P2428">
        <v>32</v>
      </c>
      <c s="10" r="Q2428">
        <v>-2</v>
      </c>
      <c s="28" r="R2428">
        <v>-55.94</v>
      </c>
      <c s="28" r="S2428">
        <v>132.55</v>
      </c>
      <c s="10" r="T2428"/>
      <c s="4" r="U2428"/>
      <c s="29" r="V2428"/>
      <c s="28" r="X2428">
        <f>(AA2428+AB2428)*AC2428</f>
        <v>4.35</v>
      </c>
      <c s="10" r="Y2428"/>
      <c s="22" r="AA2428">
        <v>4.35</v>
      </c>
      <c s="22" r="AB2428">
        <v>0</v>
      </c>
      <c s="22" r="AC2428">
        <v>1</v>
      </c>
      <c s="22" r="AD2428">
        <v>0.95</v>
      </c>
    </row>
    <row customHeight="1" r="2429" ht="12.0">
      <c s="13" r="A2429">
        <v>41376.125</v>
      </c>
      <c s="16" r="B2429">
        <v>41376.125</v>
      </c>
      <c s="13" r="C2429">
        <f>A2429+TIME(5,0,0)</f>
        <v>41376.3333333333</v>
      </c>
      <c s="17" r="D2429">
        <f>DATE(YEAR(C2429),MONTH(C2429),DAY(C2429))</f>
        <v>41376</v>
      </c>
      <c s="18" r="E2429">
        <f>HOUR(C2429)</f>
        <v>8</v>
      </c>
      <c t="str" s="18" r="F2429">
        <f>CONCATENATE("LMsched:",(H2429*1000))</f>
        <v>LMsched:32000</v>
      </c>
      <c s="11" r="G2429">
        <v>32</v>
      </c>
      <c s="6" r="H2429">
        <v>32</v>
      </c>
      <c s="25" r="I2429">
        <v>0</v>
      </c>
      <c s="18" r="J2429"/>
      <c s="18" r="K2429"/>
      <c s="18" r="L2429"/>
      <c s="18" r="M2429"/>
      <c s="25" r="N2429">
        <v>0</v>
      </c>
      <c s="24" r="O2429"/>
      <c s="6" r="P2429">
        <v>32</v>
      </c>
      <c s="10" r="Q2429">
        <v>-1</v>
      </c>
      <c s="28" r="R2429">
        <v>-27.31</v>
      </c>
      <c s="28" r="S2429">
        <v>422.81</v>
      </c>
      <c s="10" r="T2429"/>
      <c s="4" r="U2429"/>
      <c s="29" r="V2429"/>
      <c s="28" r="X2429">
        <f>(AA2429+AB2429)*AC2429</f>
        <v>13.6</v>
      </c>
      <c s="10" r="Y2429"/>
      <c s="22" r="AA2429">
        <v>9.48</v>
      </c>
      <c s="22" r="AB2429">
        <v>4.12</v>
      </c>
      <c s="22" r="AC2429">
        <v>1</v>
      </c>
      <c s="22" r="AD2429">
        <v>0.97</v>
      </c>
    </row>
    <row customHeight="1" r="2430" ht="12.0">
      <c s="13" r="A2430">
        <v>41376.1666666667</v>
      </c>
      <c s="16" r="B2430">
        <v>41376.1666666667</v>
      </c>
      <c s="13" r="C2430">
        <f>A2430+TIME(5,0,0)</f>
        <v>41376.375</v>
      </c>
      <c s="17" r="D2430">
        <f>DATE(YEAR(C2430),MONTH(C2430),DAY(C2430))</f>
        <v>41376</v>
      </c>
      <c s="18" r="E2430">
        <f>HOUR(C2430)</f>
        <v>9</v>
      </c>
      <c t="str" s="18" r="F2430">
        <f>CONCATENATE("LMsched:",(H2430*1000))</f>
        <v>LMsched:32000</v>
      </c>
      <c s="11" r="G2430">
        <v>32</v>
      </c>
      <c s="6" r="H2430">
        <v>32</v>
      </c>
      <c s="25" r="I2430">
        <v>0</v>
      </c>
      <c s="18" r="J2430"/>
      <c s="18" r="K2430"/>
      <c s="18" r="L2430"/>
      <c s="18" r="M2430"/>
      <c s="25" r="N2430">
        <v>0</v>
      </c>
      <c s="24" r="O2430"/>
      <c s="6" r="P2430">
        <v>32</v>
      </c>
      <c s="10" r="Q2430">
        <v>-1</v>
      </c>
      <c s="28" r="R2430">
        <v>-28.59</v>
      </c>
      <c s="28" r="S2430">
        <v>143.94</v>
      </c>
      <c s="10" r="T2430"/>
      <c s="4" r="U2430"/>
      <c s="29" r="V2430"/>
      <c s="28" r="X2430">
        <f>(AA2430+AB2430)*AC2430</f>
        <v>4.76</v>
      </c>
      <c s="10" r="Y2430"/>
      <c s="22" r="AA2430">
        <v>4.76</v>
      </c>
      <c s="22" r="AB2430">
        <v>0</v>
      </c>
      <c s="22" r="AC2430">
        <v>1</v>
      </c>
      <c s="22" r="AD2430">
        <v>0.94</v>
      </c>
    </row>
    <row customHeight="1" r="2431" ht="12.0">
      <c s="13" r="A2431">
        <v>41376.2083333333</v>
      </c>
      <c s="16" r="B2431">
        <v>41376.2083333333</v>
      </c>
      <c s="13" r="C2431">
        <f>A2431+TIME(5,0,0)</f>
        <v>41376.4166666667</v>
      </c>
      <c s="17" r="D2431">
        <f>DATE(YEAR(C2431),MONTH(C2431),DAY(C2431))</f>
        <v>41376</v>
      </c>
      <c s="18" r="E2431">
        <f>HOUR(C2431)</f>
        <v>10</v>
      </c>
      <c t="str" s="18" r="F2431">
        <f>CONCATENATE("LMsched:",(H2431*1000))</f>
        <v>LMsched:32000</v>
      </c>
      <c s="11" r="G2431">
        <v>32</v>
      </c>
      <c s="6" r="H2431">
        <v>32</v>
      </c>
      <c s="25" r="I2431">
        <v>0</v>
      </c>
      <c s="18" r="J2431"/>
      <c s="18" r="K2431"/>
      <c s="18" r="L2431"/>
      <c s="18" r="M2431"/>
      <c s="25" r="N2431">
        <v>0</v>
      </c>
      <c s="24" r="O2431"/>
      <c s="6" r="P2431">
        <v>32</v>
      </c>
      <c s="10" r="Q2431">
        <v>-1</v>
      </c>
      <c s="28" r="R2431">
        <v>-28.22</v>
      </c>
      <c s="28" r="S2431">
        <v>167.02</v>
      </c>
      <c s="10" r="T2431"/>
      <c s="4" r="U2431"/>
      <c s="29" r="V2431"/>
      <c s="28" r="X2431">
        <f>(AA2431+AB2431)*AC2431</f>
        <v>5.46</v>
      </c>
      <c s="10" r="Y2431"/>
      <c s="22" r="AA2431">
        <v>2.19</v>
      </c>
      <c s="22" r="AB2431">
        <v>3.27</v>
      </c>
      <c s="22" r="AC2431">
        <v>1</v>
      </c>
      <c s="22" r="AD2431">
        <v>0.96</v>
      </c>
    </row>
    <row customHeight="1" r="2432" ht="12.0">
      <c s="13" r="A2432">
        <v>41376.25</v>
      </c>
      <c s="16" r="B2432">
        <v>41376.25</v>
      </c>
      <c s="13" r="C2432">
        <f>A2432+TIME(5,0,0)</f>
        <v>41376.4583333333</v>
      </c>
      <c s="17" r="D2432">
        <f>DATE(YEAR(C2432),MONTH(C2432),DAY(C2432))</f>
        <v>41376</v>
      </c>
      <c s="18" r="E2432">
        <f>HOUR(C2432)</f>
        <v>11</v>
      </c>
      <c t="str" s="18" r="F2432">
        <f>CONCATENATE("LMsched:",(H2432*1000))</f>
        <v>LMsched:32000</v>
      </c>
      <c s="11" r="G2432">
        <v>32</v>
      </c>
      <c s="6" r="H2432">
        <v>32</v>
      </c>
      <c s="25" r="I2432">
        <v>0</v>
      </c>
      <c s="18" r="J2432"/>
      <c s="18" r="K2432"/>
      <c s="18" r="L2432"/>
      <c s="18" r="M2432"/>
      <c s="25" r="N2432">
        <v>0</v>
      </c>
      <c s="24" r="O2432"/>
      <c s="6" r="P2432">
        <v>32</v>
      </c>
      <c s="10" r="Q2432">
        <v>0</v>
      </c>
      <c s="28" r="R2432">
        <v>0</v>
      </c>
      <c s="28" r="S2432">
        <v>543.66</v>
      </c>
      <c s="10" r="T2432"/>
      <c s="4" r="U2432"/>
      <c s="29" r="V2432"/>
      <c s="28" r="X2432">
        <f>(AA2432+AB2432)*AC2432</f>
        <v>18.36</v>
      </c>
      <c s="10" r="Y2432"/>
      <c s="22" r="AA2432">
        <v>14.31</v>
      </c>
      <c s="22" r="AB2432">
        <v>4.05</v>
      </c>
      <c s="22" r="AC2432">
        <v>1</v>
      </c>
      <c s="22" r="AD2432">
        <v>0.93</v>
      </c>
    </row>
    <row customHeight="1" r="2433" ht="12.0">
      <c s="13" r="A2433">
        <v>41376.2916666667</v>
      </c>
      <c s="16" r="B2433">
        <v>41376.2916666667</v>
      </c>
      <c s="13" r="C2433">
        <f>A2433+TIME(5,0,0)</f>
        <v>41376.5</v>
      </c>
      <c s="17" r="D2433">
        <f>DATE(YEAR(C2433),MONTH(C2433),DAY(C2433))</f>
        <v>41376</v>
      </c>
      <c s="18" r="E2433">
        <f>HOUR(C2433)</f>
        <v>12</v>
      </c>
      <c t="str" s="18" r="F2433">
        <f>CONCATENATE("LMsched:",(H2433*1000))</f>
        <v>LMsched:32000</v>
      </c>
      <c s="11" r="G2433">
        <v>32</v>
      </c>
      <c s="6" r="H2433">
        <v>32</v>
      </c>
      <c s="25" r="I2433">
        <v>0</v>
      </c>
      <c s="18" r="J2433"/>
      <c s="18" r="K2433"/>
      <c s="18" r="L2433"/>
      <c s="18" r="M2433"/>
      <c s="25" r="N2433">
        <v>0</v>
      </c>
      <c s="24" r="O2433"/>
      <c s="6" r="P2433">
        <v>32</v>
      </c>
      <c s="10" r="Q2433">
        <v>-2</v>
      </c>
      <c s="28" r="R2433">
        <v>-90.6</v>
      </c>
      <c s="28" r="S2433">
        <v>1429.68</v>
      </c>
      <c s="10" r="T2433"/>
      <c s="4" r="U2433"/>
      <c s="29" r="V2433"/>
      <c s="28" r="X2433">
        <f>(AA2433+AB2433)*AC2433</f>
        <v>49.11</v>
      </c>
      <c s="10" r="Y2433"/>
      <c s="22" r="AA2433">
        <v>38.75</v>
      </c>
      <c s="22" r="AB2433">
        <v>10.36</v>
      </c>
      <c s="22" r="AC2433">
        <v>1</v>
      </c>
      <c s="22" r="AD2433">
        <v>0.91</v>
      </c>
    </row>
    <row customHeight="1" r="2434" ht="12.0">
      <c s="13" r="A2434">
        <v>41376.3333333333</v>
      </c>
      <c s="16" r="B2434">
        <v>41376.3333333333</v>
      </c>
      <c s="13" r="C2434">
        <f>A2434+TIME(5,0,0)</f>
        <v>41376.5416666667</v>
      </c>
      <c s="17" r="D2434">
        <f>DATE(YEAR(C2434),MONTH(C2434),DAY(C2434))</f>
        <v>41376</v>
      </c>
      <c s="18" r="E2434">
        <f>HOUR(C2434)</f>
        <v>13</v>
      </c>
      <c t="str" s="18" r="F2434">
        <f>CONCATENATE("LMsched:",(H2434*1000))</f>
        <v>LMsched:32000</v>
      </c>
      <c s="11" r="G2434">
        <v>32</v>
      </c>
      <c s="6" r="H2434">
        <v>32</v>
      </c>
      <c s="25" r="I2434">
        <v>0</v>
      </c>
      <c s="18" r="J2434"/>
      <c s="18" r="K2434"/>
      <c s="18" r="L2434"/>
      <c s="18" r="M2434"/>
      <c s="25" r="N2434">
        <v>0</v>
      </c>
      <c s="24" r="O2434"/>
      <c s="6" r="P2434">
        <v>32</v>
      </c>
      <c s="10" r="Q2434">
        <v>-2</v>
      </c>
      <c s="28" r="R2434">
        <v>-103.3</v>
      </c>
      <c s="28" r="S2434">
        <v>1138.72</v>
      </c>
      <c s="10" r="T2434"/>
      <c s="4" r="U2434"/>
      <c s="29" r="V2434"/>
      <c s="28" r="X2434">
        <f>(AA2434+AB2434)*AC2434</f>
        <v>39.55</v>
      </c>
      <c s="10" r="Y2434"/>
      <c s="22" r="AA2434">
        <v>37.86</v>
      </c>
      <c s="22" r="AB2434">
        <v>1.69</v>
      </c>
      <c s="22" r="AC2434">
        <v>1</v>
      </c>
      <c s="22" r="AD2434">
        <v>0.9</v>
      </c>
    </row>
    <row customHeight="1" r="2435" ht="12.0">
      <c s="13" r="A2435">
        <v>41376.375</v>
      </c>
      <c s="16" r="B2435">
        <v>41376.375</v>
      </c>
      <c s="13" r="C2435">
        <f>A2435+TIME(5,0,0)</f>
        <v>41376.5833333333</v>
      </c>
      <c s="17" r="D2435">
        <f>DATE(YEAR(C2435),MONTH(C2435),DAY(C2435))</f>
        <v>41376</v>
      </c>
      <c s="18" r="E2435">
        <f>HOUR(C2435)</f>
        <v>14</v>
      </c>
      <c t="str" s="18" r="F2435">
        <f>CONCATENATE("LMsched:",(H2435*1000))</f>
        <v>LMsched:32000</v>
      </c>
      <c s="11" r="G2435">
        <v>32</v>
      </c>
      <c s="6" r="H2435">
        <v>32</v>
      </c>
      <c s="25" r="I2435">
        <v>0</v>
      </c>
      <c s="18" r="J2435"/>
      <c s="18" r="K2435"/>
      <c s="18" r="L2435"/>
      <c s="18" r="M2435"/>
      <c s="25" r="N2435">
        <v>0</v>
      </c>
      <c s="24" r="O2435"/>
      <c s="6" r="P2435">
        <v>32</v>
      </c>
      <c s="10" r="Q2435">
        <v>-2</v>
      </c>
      <c s="28" r="R2435">
        <v>-77.48</v>
      </c>
      <c s="28" r="S2435">
        <v>269.21</v>
      </c>
      <c s="10" r="T2435"/>
      <c s="4" r="U2435"/>
      <c s="29" r="V2435"/>
      <c s="28" r="X2435">
        <f>(AA2435+AB2435)*AC2435</f>
        <v>8.75</v>
      </c>
      <c s="10" r="Y2435"/>
      <c s="22" r="AA2435">
        <v>6.71</v>
      </c>
      <c s="22" r="AB2435">
        <v>2.04</v>
      </c>
      <c s="22" r="AC2435">
        <v>1</v>
      </c>
      <c s="22" r="AD2435">
        <v>0.96</v>
      </c>
    </row>
    <row customHeight="1" r="2436" ht="12.0">
      <c s="13" r="A2436">
        <v>41376.4166666667</v>
      </c>
      <c s="16" r="B2436">
        <v>41376.4166666667</v>
      </c>
      <c s="13" r="C2436">
        <f>A2436+TIME(5,0,0)</f>
        <v>41376.625</v>
      </c>
      <c s="17" r="D2436">
        <f>DATE(YEAR(C2436),MONTH(C2436),DAY(C2436))</f>
        <v>41376</v>
      </c>
      <c s="18" r="E2436">
        <f>HOUR(C2436)</f>
        <v>15</v>
      </c>
      <c t="str" s="18" r="F2436">
        <f>CONCATENATE("LMsched:",(H2436*1000))</f>
        <v>LMsched:32000</v>
      </c>
      <c s="11" r="G2436">
        <v>32</v>
      </c>
      <c s="6" r="H2436">
        <v>32</v>
      </c>
      <c s="25" r="I2436">
        <v>0</v>
      </c>
      <c s="18" r="J2436"/>
      <c s="18" r="K2436"/>
      <c s="18" r="L2436"/>
      <c s="18" r="M2436"/>
      <c s="25" r="N2436">
        <v>0</v>
      </c>
      <c s="24" r="O2436"/>
      <c s="6" r="P2436">
        <v>32</v>
      </c>
      <c s="10" r="Q2436">
        <v>-1</v>
      </c>
      <c s="28" r="R2436">
        <v>-38.1</v>
      </c>
      <c s="28" r="S2436">
        <v>263.41</v>
      </c>
      <c s="10" r="T2436"/>
      <c s="4" r="U2436"/>
      <c s="29" r="V2436"/>
      <c s="28" r="X2436">
        <f>(AA2436+AB2436)*AC2436</f>
        <v>8.54</v>
      </c>
      <c s="10" r="Y2436"/>
      <c s="22" r="AA2436">
        <v>6.08</v>
      </c>
      <c s="22" r="AB2436">
        <v>2.46</v>
      </c>
      <c s="22" r="AC2436">
        <v>1</v>
      </c>
      <c s="22" r="AD2436">
        <v>0.96</v>
      </c>
    </row>
    <row customHeight="1" r="2437" ht="12.0">
      <c s="13" r="A2437">
        <v>41376.4583333333</v>
      </c>
      <c s="16" r="B2437">
        <v>41376.4583333333</v>
      </c>
      <c s="13" r="C2437">
        <f>A2437+TIME(5,0,0)</f>
        <v>41376.6666666667</v>
      </c>
      <c s="17" r="D2437">
        <f>DATE(YEAR(C2437),MONTH(C2437),DAY(C2437))</f>
        <v>41376</v>
      </c>
      <c s="18" r="E2437">
        <f>HOUR(C2437)</f>
        <v>16</v>
      </c>
      <c t="str" s="18" r="F2437">
        <f>CONCATENATE("LMsched:",(H2437*1000))</f>
        <v>LMsched:32000</v>
      </c>
      <c s="11" r="G2437">
        <v>32</v>
      </c>
      <c s="6" r="H2437">
        <v>32</v>
      </c>
      <c s="25" r="I2437">
        <v>0</v>
      </c>
      <c s="18" r="J2437"/>
      <c s="18" r="K2437"/>
      <c s="18" r="L2437"/>
      <c s="18" r="M2437"/>
      <c s="25" r="N2437">
        <v>0</v>
      </c>
      <c s="24" r="O2437"/>
      <c s="6" r="P2437">
        <v>32</v>
      </c>
      <c s="10" r="Q2437">
        <v>-1</v>
      </c>
      <c s="28" r="R2437">
        <v>-40.81</v>
      </c>
      <c s="28" r="S2437">
        <v>409.35</v>
      </c>
      <c s="10" r="T2437"/>
      <c s="4" r="U2437"/>
      <c s="29" r="V2437"/>
      <c s="28" r="X2437">
        <f>(AA2437+AB2437)*AC2437</f>
        <v>13.36</v>
      </c>
      <c s="10" r="Y2437"/>
      <c s="22" r="AA2437">
        <v>11.33</v>
      </c>
      <c s="22" r="AB2437">
        <v>2.03</v>
      </c>
      <c s="22" r="AC2437">
        <v>1</v>
      </c>
      <c s="22" r="AD2437">
        <v>0.96</v>
      </c>
    </row>
    <row customHeight="1" r="2438" ht="12.0">
      <c s="13" r="A2438">
        <v>41376.5</v>
      </c>
      <c s="16" r="B2438">
        <v>41376.5</v>
      </c>
      <c s="13" r="C2438">
        <f>A2438+TIME(5,0,0)</f>
        <v>41376.7083333333</v>
      </c>
      <c s="17" r="D2438">
        <f>DATE(YEAR(C2438),MONTH(C2438),DAY(C2438))</f>
        <v>41376</v>
      </c>
      <c s="18" r="E2438">
        <f>HOUR(C2438)</f>
        <v>17</v>
      </c>
      <c t="str" s="18" r="F2438">
        <f>CONCATENATE("LMsched:",(H2438*1000))</f>
        <v>LMsched:32000</v>
      </c>
      <c s="11" r="G2438">
        <v>32</v>
      </c>
      <c s="6" r="H2438">
        <v>32</v>
      </c>
      <c s="25" r="I2438">
        <v>0</v>
      </c>
      <c s="18" r="J2438"/>
      <c s="18" r="K2438"/>
      <c s="18" r="L2438"/>
      <c s="18" r="M2438"/>
      <c s="25" r="N2438">
        <v>0</v>
      </c>
      <c s="24" r="O2438"/>
      <c s="6" r="P2438">
        <v>32</v>
      </c>
      <c s="10" r="Q2438">
        <v>-2</v>
      </c>
      <c s="28" r="R2438">
        <v>-84.8</v>
      </c>
      <c s="28" r="S2438">
        <v>448.88</v>
      </c>
      <c s="10" r="T2438"/>
      <c s="4" r="U2438"/>
      <c s="29" r="V2438"/>
      <c s="28" r="X2438">
        <f>(AA2438+AB2438)*AC2438</f>
        <v>14.93</v>
      </c>
      <c s="10" r="Y2438"/>
      <c s="22" r="AA2438">
        <v>12.76</v>
      </c>
      <c s="22" r="AB2438">
        <v>2.17</v>
      </c>
      <c s="22" r="AC2438">
        <v>1</v>
      </c>
      <c s="22" r="AD2438">
        <v>0.94</v>
      </c>
    </row>
    <row customHeight="1" r="2439" ht="12.0">
      <c s="13" r="A2439">
        <v>41376.5416666667</v>
      </c>
      <c s="16" r="B2439">
        <v>41376.5416666667</v>
      </c>
      <c s="13" r="C2439">
        <f>A2439+TIME(5,0,0)</f>
        <v>41376.75</v>
      </c>
      <c s="17" r="D2439">
        <f>DATE(YEAR(C2439),MONTH(C2439),DAY(C2439))</f>
        <v>41376</v>
      </c>
      <c s="18" r="E2439">
        <f>HOUR(C2439)</f>
        <v>18</v>
      </c>
      <c t="str" s="18" r="F2439">
        <f>CONCATENATE("LMsched:",(H2439*1000))</f>
        <v>LMsched:32000</v>
      </c>
      <c s="11" r="G2439">
        <v>32</v>
      </c>
      <c s="6" r="H2439">
        <v>32</v>
      </c>
      <c s="25" r="I2439">
        <v>0</v>
      </c>
      <c s="18" r="J2439"/>
      <c s="18" r="K2439"/>
      <c s="18" r="L2439"/>
      <c s="18" r="M2439"/>
      <c s="25" r="N2439">
        <v>0</v>
      </c>
      <c s="24" r="O2439"/>
      <c s="6" r="P2439">
        <v>32</v>
      </c>
      <c s="10" r="Q2439">
        <v>-2</v>
      </c>
      <c s="28" r="R2439">
        <v>-98.42</v>
      </c>
      <c s="28" r="S2439">
        <v>1681.73</v>
      </c>
      <c s="10" r="T2439"/>
      <c s="4" r="U2439"/>
      <c s="29" r="V2439"/>
      <c s="28" r="X2439">
        <f>(AA2439+AB2439)*AC2439</f>
        <v>55.79</v>
      </c>
      <c s="10" r="Y2439"/>
      <c s="22" r="AA2439">
        <v>44.42</v>
      </c>
      <c s="22" r="AB2439">
        <v>11.37</v>
      </c>
      <c s="22" r="AC2439">
        <v>1</v>
      </c>
      <c s="22" r="AD2439">
        <v>0.94</v>
      </c>
    </row>
    <row customHeight="1" r="2440" ht="12.0">
      <c s="13" r="A2440">
        <v>41376.5833333333</v>
      </c>
      <c s="16" r="B2440">
        <v>41376.5833333333</v>
      </c>
      <c s="13" r="C2440">
        <f>A2440+TIME(5,0,0)</f>
        <v>41376.7916666667</v>
      </c>
      <c s="17" r="D2440">
        <f>DATE(YEAR(C2440),MONTH(C2440),DAY(C2440))</f>
        <v>41376</v>
      </c>
      <c s="18" r="E2440">
        <f>HOUR(C2440)</f>
        <v>19</v>
      </c>
      <c t="str" s="18" r="F2440">
        <f>CONCATENATE("LMsched:",(H2440*1000))</f>
        <v>LMsched:32000</v>
      </c>
      <c s="11" r="G2440">
        <v>32</v>
      </c>
      <c s="6" r="H2440">
        <v>32</v>
      </c>
      <c s="25" r="I2440">
        <v>0</v>
      </c>
      <c s="18" r="J2440"/>
      <c s="18" r="K2440"/>
      <c s="18" r="L2440"/>
      <c s="18" r="M2440"/>
      <c s="25" r="N2440">
        <v>0</v>
      </c>
      <c s="24" r="O2440"/>
      <c s="6" r="P2440">
        <v>32</v>
      </c>
      <c s="10" r="Q2440">
        <v>-1</v>
      </c>
      <c s="28" r="R2440">
        <v>-40.59</v>
      </c>
      <c s="28" r="S2440">
        <v>1029.5</v>
      </c>
      <c s="10" r="T2440"/>
      <c s="4" r="U2440"/>
      <c s="29" r="V2440"/>
      <c s="28" r="X2440">
        <f>(AA2440+AB2440)*AC2440</f>
        <v>34.15</v>
      </c>
      <c s="10" r="Y2440"/>
      <c s="22" r="AA2440">
        <v>31.64</v>
      </c>
      <c s="22" r="AB2440">
        <v>2.51</v>
      </c>
      <c s="22" r="AC2440">
        <v>1</v>
      </c>
      <c s="22" r="AD2440">
        <v>0.94</v>
      </c>
    </row>
    <row customHeight="1" r="2441" ht="12.0">
      <c s="13" r="A2441">
        <v>41376.625</v>
      </c>
      <c s="16" r="B2441">
        <v>41376.625</v>
      </c>
      <c s="13" r="C2441">
        <f>A2441+TIME(5,0,0)</f>
        <v>41376.8333333333</v>
      </c>
      <c s="17" r="D2441">
        <f>DATE(YEAR(C2441),MONTH(C2441),DAY(C2441))</f>
        <v>41376</v>
      </c>
      <c s="18" r="E2441">
        <f>HOUR(C2441)</f>
        <v>20</v>
      </c>
      <c t="str" s="18" r="F2441">
        <f>CONCATENATE("LMsched:",(H2441*1000))</f>
        <v>LMsched:32000</v>
      </c>
      <c s="11" r="G2441">
        <v>32</v>
      </c>
      <c s="6" r="H2441">
        <v>32</v>
      </c>
      <c s="25" r="I2441">
        <v>0</v>
      </c>
      <c s="18" r="J2441"/>
      <c s="18" r="K2441"/>
      <c s="18" r="L2441"/>
      <c s="18" r="M2441"/>
      <c s="25" r="N2441">
        <v>0</v>
      </c>
      <c s="24" r="O2441"/>
      <c s="6" r="P2441">
        <v>32</v>
      </c>
      <c s="10" r="Q2441">
        <v>0</v>
      </c>
      <c s="28" r="R2441">
        <v>0</v>
      </c>
      <c s="28" r="S2441">
        <v>1262.95</v>
      </c>
      <c s="10" r="T2441"/>
      <c s="4" r="U2441"/>
      <c s="29" r="V2441"/>
      <c s="28" r="X2441">
        <f>(AA2441+AB2441)*AC2441</f>
        <v>41.1</v>
      </c>
      <c s="10" r="Y2441"/>
      <c s="22" r="AA2441">
        <v>30.72</v>
      </c>
      <c s="22" r="AB2441">
        <v>10.38</v>
      </c>
      <c s="22" r="AC2441">
        <v>1</v>
      </c>
      <c s="22" r="AD2441">
        <v>0.96</v>
      </c>
    </row>
    <row customHeight="1" r="2442" ht="12.0">
      <c s="13" r="A2442">
        <v>41376.6666666667</v>
      </c>
      <c s="16" r="B2442">
        <v>41376.6666666667</v>
      </c>
      <c s="13" r="C2442">
        <f>A2442+TIME(5,0,0)</f>
        <v>41376.875</v>
      </c>
      <c s="17" r="D2442">
        <f>DATE(YEAR(C2442),MONTH(C2442),DAY(C2442))</f>
        <v>41376</v>
      </c>
      <c s="18" r="E2442">
        <f>HOUR(C2442)</f>
        <v>21</v>
      </c>
      <c t="str" s="18" r="F2442">
        <f>CONCATENATE("LMsched:",(H2442*1000))</f>
        <v>LMsched:32000</v>
      </c>
      <c s="11" r="G2442">
        <v>32</v>
      </c>
      <c s="6" r="H2442">
        <v>32</v>
      </c>
      <c s="25" r="I2442">
        <v>0</v>
      </c>
      <c s="18" r="J2442"/>
      <c s="18" r="K2442"/>
      <c s="18" r="L2442"/>
      <c s="18" r="M2442"/>
      <c s="25" r="N2442">
        <v>0</v>
      </c>
      <c s="24" r="O2442"/>
      <c s="6" r="P2442">
        <v>32</v>
      </c>
      <c s="10" r="Q2442">
        <v>-1</v>
      </c>
      <c s="28" r="R2442">
        <v>-33.15</v>
      </c>
      <c s="28" r="S2442">
        <v>571.58</v>
      </c>
      <c s="10" r="T2442"/>
      <c s="4" r="U2442"/>
      <c s="29" r="V2442"/>
      <c s="28" r="X2442">
        <f>(AA2442+AB2442)*AC2442</f>
        <v>18.36</v>
      </c>
      <c s="10" r="Y2442"/>
      <c s="22" r="AA2442">
        <v>14.31</v>
      </c>
      <c s="22" r="AB2442">
        <v>4.05</v>
      </c>
      <c s="22" r="AC2442">
        <v>1</v>
      </c>
      <c s="22" r="AD2442">
        <v>0.97</v>
      </c>
    </row>
    <row customHeight="1" r="2443" ht="12.0">
      <c s="13" r="A2443">
        <v>41376.7083333333</v>
      </c>
      <c s="16" r="B2443">
        <v>41376.7083333333</v>
      </c>
      <c s="13" r="C2443">
        <f>A2443+TIME(5,0,0)</f>
        <v>41376.9166666667</v>
      </c>
      <c s="17" r="D2443">
        <f>DATE(YEAR(C2443),MONTH(C2443),DAY(C2443))</f>
        <v>41376</v>
      </c>
      <c s="18" r="E2443">
        <f>HOUR(C2443)</f>
        <v>22</v>
      </c>
      <c t="str" s="18" r="F2443">
        <f>CONCATENATE("LMsched:",(H2443*1000))</f>
        <v>LMsched:32000</v>
      </c>
      <c s="11" r="G2443">
        <v>32</v>
      </c>
      <c s="6" r="H2443">
        <v>32</v>
      </c>
      <c s="25" r="I2443">
        <v>0</v>
      </c>
      <c s="18" r="J2443"/>
      <c s="18" r="K2443"/>
      <c s="18" r="L2443"/>
      <c s="18" r="M2443"/>
      <c s="25" r="N2443">
        <v>0</v>
      </c>
      <c s="24" r="O2443"/>
      <c s="6" r="P2443">
        <v>32</v>
      </c>
      <c s="10" r="Q2443">
        <v>-1</v>
      </c>
      <c s="28" r="R2443">
        <v>-36.98</v>
      </c>
      <c s="28" r="S2443">
        <v>1116.95</v>
      </c>
      <c s="10" r="T2443"/>
      <c s="4" r="U2443"/>
      <c s="29" r="V2443"/>
      <c s="28" r="X2443">
        <f>(AA2443+AB2443)*AC2443</f>
        <v>35.67</v>
      </c>
      <c s="10" r="Y2443"/>
      <c s="22" r="AA2443">
        <v>25.42</v>
      </c>
      <c s="22" r="AB2443">
        <v>10.25</v>
      </c>
      <c s="22" r="AC2443">
        <v>1</v>
      </c>
      <c s="22" r="AD2443">
        <v>0.98</v>
      </c>
    </row>
    <row customHeight="1" r="2444" ht="12.0">
      <c s="13" r="A2444">
        <v>41376.75</v>
      </c>
      <c s="16" r="B2444">
        <v>41376.75</v>
      </c>
      <c s="13" r="C2444">
        <f>A2444+TIME(5,0,0)</f>
        <v>41376.9583333333</v>
      </c>
      <c s="17" r="D2444">
        <f>DATE(YEAR(C2444),MONTH(C2444),DAY(C2444))</f>
        <v>41376</v>
      </c>
      <c s="18" r="E2444">
        <f>HOUR(C2444)</f>
        <v>23</v>
      </c>
      <c t="str" s="18" r="F2444">
        <f>CONCATENATE("LMsched:",(H2444*1000))</f>
        <v>LMsched:32000</v>
      </c>
      <c s="11" r="G2444">
        <v>32</v>
      </c>
      <c s="6" r="H2444">
        <v>32</v>
      </c>
      <c s="25" r="I2444">
        <v>0</v>
      </c>
      <c s="18" r="J2444"/>
      <c s="18" r="K2444"/>
      <c s="18" r="L2444"/>
      <c s="18" r="M2444"/>
      <c s="25" r="N2444">
        <v>0</v>
      </c>
      <c s="24" r="O2444"/>
      <c s="6" r="P2444">
        <v>32</v>
      </c>
      <c s="10" r="Q2444">
        <v>-2</v>
      </c>
      <c s="28" r="R2444">
        <v>-82.32</v>
      </c>
      <c s="28" r="S2444">
        <v>1202.86</v>
      </c>
      <c s="10" r="T2444"/>
      <c s="4" r="U2444"/>
      <c s="29" r="V2444"/>
      <c s="28" r="X2444">
        <f>(AA2444+AB2444)*AC2444</f>
        <v>38.97</v>
      </c>
      <c s="10" r="Y2444"/>
      <c s="22" r="AA2444">
        <v>36.5</v>
      </c>
      <c s="22" r="AB2444">
        <v>2.47</v>
      </c>
      <c s="22" r="AC2444">
        <v>1</v>
      </c>
      <c s="22" r="AD2444">
        <v>0.96</v>
      </c>
    </row>
    <row customHeight="1" r="2445" ht="12.0">
      <c s="13" r="A2445">
        <v>41376.7916666667</v>
      </c>
      <c s="16" r="B2445">
        <v>41376.7916666667</v>
      </c>
      <c s="13" r="C2445">
        <f>A2445+TIME(5,0,0)</f>
        <v>41377</v>
      </c>
      <c s="17" r="D2445">
        <f>DATE(YEAR(C2445),MONTH(C2445),DAY(C2445))</f>
        <v>41377</v>
      </c>
      <c s="18" r="E2445">
        <f>HOUR(C2445)</f>
        <v>0</v>
      </c>
      <c t="str" s="18" r="F2445">
        <f>CONCATENATE("LMsched:",(H2445*1000))</f>
        <v>LMsched:32000</v>
      </c>
      <c s="11" r="G2445">
        <v>32</v>
      </c>
      <c s="6" r="H2445">
        <v>32</v>
      </c>
      <c s="25" r="I2445">
        <v>0</v>
      </c>
      <c s="18" r="J2445"/>
      <c s="18" r="K2445"/>
      <c s="18" r="L2445"/>
      <c s="18" r="M2445"/>
      <c s="25" r="N2445">
        <v>0</v>
      </c>
      <c s="24" r="O2445"/>
      <c s="6" r="P2445">
        <v>32</v>
      </c>
      <c s="10" r="Q2445">
        <v>0</v>
      </c>
      <c s="28" r="R2445">
        <v>0</v>
      </c>
      <c s="28" r="S2445">
        <v>1007.36</v>
      </c>
      <c s="10" r="T2445"/>
      <c s="4" r="U2445"/>
      <c s="29" r="V2445"/>
      <c s="28" r="X2445">
        <f>(AA2445+AB2445)*AC2445</f>
        <v>34.13</v>
      </c>
      <c s="10" r="Y2445"/>
      <c s="22" r="AA2445">
        <v>32.3</v>
      </c>
      <c s="22" r="AB2445">
        <v>1.83</v>
      </c>
      <c s="22" r="AC2445">
        <v>1</v>
      </c>
      <c s="22" r="AD2445">
        <v>0.92</v>
      </c>
    </row>
    <row customHeight="1" r="2446" ht="12.0">
      <c s="13" r="A2446">
        <v>41376.8333333333</v>
      </c>
      <c s="16" r="B2446">
        <v>41376.8333333333</v>
      </c>
      <c s="13" r="C2446">
        <f>A2446+TIME(5,0,0)</f>
        <v>41377.0416666667</v>
      </c>
      <c s="17" r="D2446">
        <f>DATE(YEAR(C2446),MONTH(C2446),DAY(C2446))</f>
        <v>41377</v>
      </c>
      <c s="18" r="E2446">
        <f>HOUR(C2446)</f>
        <v>1</v>
      </c>
      <c t="str" s="18" r="F2446">
        <f>CONCATENATE("LMsched:",(H2446*1000))</f>
        <v>LMsched:32000</v>
      </c>
      <c s="11" r="G2446">
        <v>32</v>
      </c>
      <c s="6" r="H2446">
        <v>32</v>
      </c>
      <c s="25" r="I2446">
        <v>0</v>
      </c>
      <c s="18" r="J2446"/>
      <c s="18" r="K2446"/>
      <c s="18" r="L2446"/>
      <c s="18" r="M2446"/>
      <c s="25" r="N2446">
        <v>0</v>
      </c>
      <c s="24" r="O2446"/>
      <c s="6" r="P2446">
        <v>32</v>
      </c>
      <c s="10" r="Q2446">
        <v>-1</v>
      </c>
      <c s="28" r="R2446">
        <v>-41.58</v>
      </c>
      <c s="28" r="S2446">
        <v>1267.8</v>
      </c>
      <c s="10" r="T2446"/>
      <c s="4" r="U2446"/>
      <c s="29" r="V2446"/>
      <c s="28" r="X2446">
        <f>(AA2446+AB2446)*AC2446</f>
        <v>40.88</v>
      </c>
      <c s="10" r="Y2446"/>
      <c s="22" r="AA2446">
        <v>33.15</v>
      </c>
      <c s="22" r="AB2446">
        <v>7.73</v>
      </c>
      <c s="22" r="AC2446">
        <v>1</v>
      </c>
      <c s="22" r="AD2446">
        <v>0.97</v>
      </c>
    </row>
    <row customHeight="1" r="2447" ht="12.0">
      <c s="13" r="A2447">
        <v>41376.875</v>
      </c>
      <c s="16" r="B2447">
        <v>41376.875</v>
      </c>
      <c s="13" r="C2447">
        <f>A2447+TIME(5,0,0)</f>
        <v>41377.0833333333</v>
      </c>
      <c s="17" r="D2447">
        <f>DATE(YEAR(C2447),MONTH(C2447),DAY(C2447))</f>
        <v>41377</v>
      </c>
      <c s="18" r="E2447">
        <f>HOUR(C2447)</f>
        <v>2</v>
      </c>
      <c t="str" s="18" r="F2447">
        <f>CONCATENATE("LMsched:",(H2447*1000))</f>
        <v>LMsched:32000</v>
      </c>
      <c s="11" r="G2447">
        <v>32</v>
      </c>
      <c s="6" r="H2447">
        <v>32</v>
      </c>
      <c s="25" r="I2447">
        <v>0</v>
      </c>
      <c s="18" r="J2447"/>
      <c s="18" r="K2447"/>
      <c s="18" r="L2447"/>
      <c s="18" r="M2447"/>
      <c s="25" r="N2447">
        <v>0</v>
      </c>
      <c s="24" r="O2447"/>
      <c s="6" r="P2447">
        <v>32</v>
      </c>
      <c s="10" r="Q2447">
        <v>0</v>
      </c>
      <c s="28" r="R2447">
        <v>0</v>
      </c>
      <c s="28" r="S2447">
        <v>310.83</v>
      </c>
      <c s="10" r="T2447"/>
      <c s="4" r="U2447"/>
      <c s="29" r="V2447"/>
      <c s="28" r="X2447">
        <f>(AA2447+AB2447)*AC2447</f>
        <v>10.17</v>
      </c>
      <c s="10" r="Y2447"/>
      <c s="22" r="AA2447">
        <v>8.43</v>
      </c>
      <c s="22" r="AB2447">
        <v>1.74</v>
      </c>
      <c s="22" r="AC2447">
        <v>1</v>
      </c>
      <c s="22" r="AD2447">
        <v>0.96</v>
      </c>
    </row>
    <row customHeight="1" r="2448" ht="12.0">
      <c s="13" r="A2448">
        <v>41376.9166666667</v>
      </c>
      <c s="16" r="B2448">
        <v>41376.9166666667</v>
      </c>
      <c s="13" r="C2448">
        <f>A2448+TIME(5,0,0)</f>
        <v>41377.125</v>
      </c>
      <c s="17" r="D2448">
        <f>DATE(YEAR(C2448),MONTH(C2448),DAY(C2448))</f>
        <v>41377</v>
      </c>
      <c s="18" r="E2448">
        <f>HOUR(C2448)</f>
        <v>3</v>
      </c>
      <c t="str" s="18" r="F2448">
        <f>CONCATENATE("LMsched:",(H2448*1000))</f>
        <v>LMsched:32000</v>
      </c>
      <c s="11" r="G2448">
        <v>32</v>
      </c>
      <c s="6" r="H2448">
        <v>32</v>
      </c>
      <c s="25" r="I2448">
        <v>0</v>
      </c>
      <c s="18" r="J2448"/>
      <c s="18" r="K2448"/>
      <c s="18" r="L2448"/>
      <c s="18" r="M2448"/>
      <c s="25" r="N2448">
        <v>0</v>
      </c>
      <c s="24" r="O2448"/>
      <c s="6" r="P2448">
        <v>32</v>
      </c>
      <c s="10" r="Q2448">
        <v>-3</v>
      </c>
      <c s="28" r="R2448">
        <v>-117.72</v>
      </c>
      <c s="28" r="S2448">
        <v>1210.67</v>
      </c>
      <c s="10" r="T2448"/>
      <c s="4" r="U2448"/>
      <c s="29" r="V2448"/>
      <c s="28" r="X2448">
        <f>(AA2448+AB2448)*AC2448</f>
        <v>39.09</v>
      </c>
      <c s="10" r="Y2448"/>
      <c s="22" r="AA2448">
        <v>30.56</v>
      </c>
      <c s="22" r="AB2448">
        <v>8.53</v>
      </c>
      <c s="22" r="AC2448">
        <v>1</v>
      </c>
      <c s="22" r="AD2448">
        <v>0.97</v>
      </c>
    </row>
    <row customHeight="1" r="2449" ht="12.0">
      <c s="13" r="A2449">
        <v>41376.9583333333</v>
      </c>
      <c s="16" r="B2449">
        <v>41376.9583333333</v>
      </c>
      <c s="13" r="C2449">
        <f>A2449+TIME(5,0,0)</f>
        <v>41377.1666666667</v>
      </c>
      <c s="17" r="D2449">
        <f>DATE(YEAR(C2449),MONTH(C2449),DAY(C2449))</f>
        <v>41377</v>
      </c>
      <c s="18" r="E2449">
        <f>HOUR(C2449)</f>
        <v>4</v>
      </c>
      <c t="str" s="18" r="F2449">
        <f>CONCATENATE("LMsched:",(H2449*1000))</f>
        <v>LMsched:32000</v>
      </c>
      <c s="11" r="G2449">
        <v>32</v>
      </c>
      <c s="6" r="H2449">
        <v>32</v>
      </c>
      <c s="25" r="I2449">
        <v>0</v>
      </c>
      <c s="18" r="J2449"/>
      <c s="18" r="K2449"/>
      <c s="18" r="L2449"/>
      <c s="18" r="M2449"/>
      <c s="25" r="N2449">
        <v>0</v>
      </c>
      <c s="24" r="O2449"/>
      <c s="6" r="P2449">
        <v>32</v>
      </c>
      <c s="10" r="Q2449">
        <v>-1</v>
      </c>
      <c s="28" r="R2449">
        <v>-33.72</v>
      </c>
      <c s="28" r="S2449">
        <v>643.89</v>
      </c>
      <c s="10" r="T2449"/>
      <c s="4" r="U2449"/>
      <c s="29" r="V2449"/>
      <c s="28" r="X2449">
        <f>(AA2449+AB2449)*AC2449</f>
        <v>21.08</v>
      </c>
      <c s="10" r="Y2449"/>
      <c s="22" r="AA2449">
        <v>14.91</v>
      </c>
      <c s="22" r="AB2449">
        <v>6.17</v>
      </c>
      <c s="22" r="AC2449">
        <v>1</v>
      </c>
      <c s="22" r="AD2449">
        <v>0.95</v>
      </c>
    </row>
    <row customHeight="1" r="2450" ht="12.0">
      <c s="13" r="A2450">
        <v>41377</v>
      </c>
      <c s="16" r="B2450">
        <v>41377</v>
      </c>
      <c s="13" r="C2450">
        <f>A2450+TIME(5,0,0)</f>
        <v>41377.2083333333</v>
      </c>
      <c s="17" r="D2450">
        <f>DATE(YEAR(C2450),MONTH(C2450),DAY(C2450))</f>
        <v>41377</v>
      </c>
      <c s="18" r="E2450">
        <f>HOUR(C2450)</f>
        <v>5</v>
      </c>
      <c t="str" s="18" r="F2450">
        <f>CONCATENATE("LMsched:",(H2450*1000))</f>
        <v>LMsched:32000</v>
      </c>
      <c s="11" r="G2450">
        <v>32</v>
      </c>
      <c s="6" r="H2450">
        <v>32</v>
      </c>
      <c s="25" r="I2450">
        <v>0</v>
      </c>
      <c s="18" r="J2450"/>
      <c s="18" r="K2450"/>
      <c s="18" r="L2450"/>
      <c s="18" r="M2450"/>
      <c s="25" r="N2450">
        <v>0</v>
      </c>
      <c s="24" r="O2450"/>
      <c s="6" r="P2450">
        <v>32</v>
      </c>
      <c s="10" r="Q2450">
        <v>-2</v>
      </c>
      <c s="28" r="R2450">
        <v>-57.72</v>
      </c>
      <c s="28" r="S2450">
        <v>778.47</v>
      </c>
      <c s="10" r="T2450"/>
      <c s="4" r="U2450"/>
      <c s="29" r="V2450"/>
      <c s="28" r="X2450">
        <f>(AA2450+AB2450)*AC2450</f>
        <v>26.58</v>
      </c>
      <c s="10" r="Y2450"/>
      <c s="22" r="AA2450">
        <v>17.32</v>
      </c>
      <c s="22" r="AB2450">
        <v>9.26</v>
      </c>
      <c s="22" r="AC2450">
        <v>1</v>
      </c>
      <c s="22" r="AD2450">
        <v>0.92</v>
      </c>
    </row>
    <row customHeight="1" r="2451" ht="12.0">
      <c s="13" r="A2451">
        <v>41377.0416666667</v>
      </c>
      <c s="16" r="B2451">
        <v>41377.0416666667</v>
      </c>
      <c s="13" r="C2451">
        <f>A2451+TIME(5,0,0)</f>
        <v>41377.25</v>
      </c>
      <c s="17" r="D2451">
        <f>DATE(YEAR(C2451),MONTH(C2451),DAY(C2451))</f>
        <v>41377</v>
      </c>
      <c s="18" r="E2451">
        <f>HOUR(C2451)</f>
        <v>6</v>
      </c>
      <c t="str" s="18" r="F2451">
        <f>CONCATENATE("LMsched:",(H2451*1000))</f>
        <v>LMsched:32000</v>
      </c>
      <c s="11" r="G2451">
        <v>32</v>
      </c>
      <c s="6" r="H2451">
        <v>32</v>
      </c>
      <c s="25" r="I2451">
        <v>0</v>
      </c>
      <c s="18" r="J2451"/>
      <c s="18" r="K2451"/>
      <c s="18" r="L2451"/>
      <c s="18" r="M2451"/>
      <c s="25" r="N2451">
        <v>0</v>
      </c>
      <c s="24" r="O2451"/>
      <c s="6" r="P2451">
        <v>32</v>
      </c>
      <c s="10" r="Q2451">
        <v>0</v>
      </c>
      <c s="28" r="R2451">
        <v>0</v>
      </c>
      <c s="28" r="S2451">
        <v>293.69</v>
      </c>
      <c s="10" r="T2451"/>
      <c s="4" r="U2451"/>
      <c s="29" r="V2451"/>
      <c s="28" r="X2451">
        <f>(AA2451+AB2451)*AC2451</f>
        <v>9.4</v>
      </c>
      <c s="10" r="Y2451"/>
      <c s="22" r="AA2451">
        <v>9.4</v>
      </c>
      <c s="22" r="AB2451">
        <v>0</v>
      </c>
      <c s="22" r="AC2451">
        <v>1</v>
      </c>
      <c s="22" r="AD2451">
        <v>0.98</v>
      </c>
    </row>
    <row customHeight="1" r="2452" ht="12.0">
      <c s="13" r="A2452">
        <v>41377.0833333333</v>
      </c>
      <c s="16" r="B2452">
        <v>41377.0833333333</v>
      </c>
      <c s="13" r="C2452">
        <f>A2452+TIME(5,0,0)</f>
        <v>41377.2916666667</v>
      </c>
      <c s="17" r="D2452">
        <f>DATE(YEAR(C2452),MONTH(C2452),DAY(C2452))</f>
        <v>41377</v>
      </c>
      <c s="18" r="E2452">
        <f>HOUR(C2452)</f>
        <v>7</v>
      </c>
      <c t="str" s="18" r="F2452">
        <f>CONCATENATE("LMsched:",(H2452*1000))</f>
        <v>LMsched:32000</v>
      </c>
      <c s="11" r="G2452">
        <v>32</v>
      </c>
      <c s="6" r="H2452">
        <v>32</v>
      </c>
      <c s="25" r="I2452">
        <v>0</v>
      </c>
      <c s="18" r="J2452"/>
      <c s="18" r="K2452"/>
      <c s="18" r="L2452"/>
      <c s="18" r="M2452"/>
      <c s="25" r="N2452">
        <v>0</v>
      </c>
      <c s="24" r="O2452"/>
      <c s="6" r="P2452">
        <v>32</v>
      </c>
      <c s="10" r="Q2452">
        <v>-2</v>
      </c>
      <c s="28" r="R2452">
        <v>-58.78</v>
      </c>
      <c s="28" r="S2452">
        <v>224.5</v>
      </c>
      <c s="10" r="T2452"/>
      <c s="4" r="U2452"/>
      <c s="29" r="V2452"/>
      <c s="28" r="X2452">
        <f>(AA2452+AB2452)*AC2452</f>
        <v>7.32</v>
      </c>
      <c s="10" r="Y2452"/>
      <c s="22" r="AA2452">
        <v>7.32</v>
      </c>
      <c s="22" r="AB2452">
        <v>0</v>
      </c>
      <c s="22" r="AC2452">
        <v>1</v>
      </c>
      <c s="22" r="AD2452">
        <v>0.96</v>
      </c>
    </row>
    <row customHeight="1" r="2453" ht="12.0">
      <c s="13" r="A2453">
        <v>41377.125</v>
      </c>
      <c s="16" r="B2453">
        <v>41377.125</v>
      </c>
      <c s="13" r="C2453">
        <f>A2453+TIME(5,0,0)</f>
        <v>41377.3333333333</v>
      </c>
      <c s="17" r="D2453">
        <f>DATE(YEAR(C2453),MONTH(C2453),DAY(C2453))</f>
        <v>41377</v>
      </c>
      <c s="18" r="E2453">
        <f>HOUR(C2453)</f>
        <v>8</v>
      </c>
      <c t="str" s="18" r="F2453">
        <f>CONCATENATE("LMsched:",(H2453*1000))</f>
        <v>LMsched:32000</v>
      </c>
      <c s="11" r="G2453">
        <v>32</v>
      </c>
      <c s="6" r="H2453">
        <v>32</v>
      </c>
      <c s="25" r="I2453">
        <v>0</v>
      </c>
      <c s="18" r="J2453"/>
      <c s="18" r="K2453"/>
      <c s="18" r="L2453"/>
      <c s="18" r="M2453"/>
      <c s="25" r="N2453">
        <v>0</v>
      </c>
      <c s="24" r="O2453"/>
      <c s="6" r="P2453">
        <v>32</v>
      </c>
      <c s="10" r="Q2453">
        <v>0</v>
      </c>
      <c s="28" r="R2453">
        <v>0</v>
      </c>
      <c s="28" r="S2453">
        <v>192.63</v>
      </c>
      <c s="10" r="T2453"/>
      <c s="4" r="U2453"/>
      <c s="29" r="V2453"/>
      <c s="28" r="X2453">
        <f>(AA2453+AB2453)*AC2453</f>
        <v>6.16</v>
      </c>
      <c s="10" r="Y2453"/>
      <c s="22" r="AA2453">
        <v>6.16</v>
      </c>
      <c s="22" r="AB2453">
        <v>0</v>
      </c>
      <c s="22" r="AC2453">
        <v>1</v>
      </c>
      <c s="22" r="AD2453">
        <v>0.98</v>
      </c>
    </row>
    <row customHeight="1" r="2454" ht="12.0">
      <c s="13" r="A2454">
        <v>41377.1666666667</v>
      </c>
      <c s="16" r="B2454">
        <v>41377.1666666667</v>
      </c>
      <c s="13" r="C2454">
        <f>A2454+TIME(5,0,0)</f>
        <v>41377.375</v>
      </c>
      <c s="17" r="D2454">
        <f>DATE(YEAR(C2454),MONTH(C2454),DAY(C2454))</f>
        <v>41377</v>
      </c>
      <c s="18" r="E2454">
        <f>HOUR(C2454)</f>
        <v>9</v>
      </c>
      <c t="str" s="18" r="F2454">
        <f>CONCATENATE("LMsched:",(H2454*1000))</f>
        <v>LMsched:32000</v>
      </c>
      <c s="11" r="G2454">
        <v>32</v>
      </c>
      <c s="6" r="H2454">
        <v>32</v>
      </c>
      <c s="25" r="I2454">
        <v>0</v>
      </c>
      <c s="18" r="J2454"/>
      <c s="18" r="K2454"/>
      <c s="18" r="L2454"/>
      <c s="18" r="M2454"/>
      <c s="25" r="N2454">
        <v>0</v>
      </c>
      <c s="24" r="O2454"/>
      <c s="6" r="P2454">
        <v>32</v>
      </c>
      <c s="10" r="Q2454">
        <v>0</v>
      </c>
      <c s="28" r="R2454">
        <v>0</v>
      </c>
      <c s="28" r="S2454">
        <v>622.98</v>
      </c>
      <c s="10" r="T2454"/>
      <c s="4" r="U2454"/>
      <c s="29" r="V2454"/>
      <c s="28" r="X2454">
        <f>(AA2454+AB2454)*AC2454</f>
        <v>20.14</v>
      </c>
      <c s="10" r="Y2454"/>
      <c s="22" r="AA2454">
        <v>15.93</v>
      </c>
      <c s="22" r="AB2454">
        <v>4.21</v>
      </c>
      <c s="22" r="AC2454">
        <v>1</v>
      </c>
      <c s="22" r="AD2454">
        <v>0.97</v>
      </c>
    </row>
    <row customHeight="1" r="2455" ht="12.0">
      <c s="13" r="A2455">
        <v>41377.2083333333</v>
      </c>
      <c s="16" r="B2455">
        <v>41377.2083333333</v>
      </c>
      <c s="13" r="C2455">
        <f>A2455+TIME(5,0,0)</f>
        <v>41377.4166666667</v>
      </c>
      <c s="17" r="D2455">
        <f>DATE(YEAR(C2455),MONTH(C2455),DAY(C2455))</f>
        <v>41377</v>
      </c>
      <c s="18" r="E2455">
        <f>HOUR(C2455)</f>
        <v>10</v>
      </c>
      <c t="str" s="18" r="F2455">
        <f>CONCATENATE("LMsched:",(H2455*1000))</f>
        <v>LMsched:32000</v>
      </c>
      <c s="11" r="G2455">
        <v>32</v>
      </c>
      <c s="6" r="H2455">
        <v>32</v>
      </c>
      <c s="25" r="I2455">
        <v>0</v>
      </c>
      <c s="18" r="J2455"/>
      <c s="18" r="K2455"/>
      <c s="18" r="L2455"/>
      <c s="18" r="M2455"/>
      <c s="25" r="N2455">
        <v>0</v>
      </c>
      <c s="24" r="O2455"/>
      <c s="6" r="P2455">
        <v>32</v>
      </c>
      <c s="10" r="Q2455">
        <v>-3</v>
      </c>
      <c s="28" r="R2455">
        <v>-84.27</v>
      </c>
      <c s="28" r="S2455">
        <v>813</v>
      </c>
      <c s="10" r="T2455"/>
      <c s="4" r="U2455"/>
      <c s="29" r="V2455"/>
      <c s="28" r="X2455">
        <f>(AA2455+AB2455)*AC2455</f>
        <v>25.97</v>
      </c>
      <c s="10" r="Y2455"/>
      <c s="22" r="AA2455">
        <v>12.81</v>
      </c>
      <c s="22" r="AB2455">
        <v>13.16</v>
      </c>
      <c s="22" r="AC2455">
        <v>1</v>
      </c>
      <c s="22" r="AD2455">
        <v>0.98</v>
      </c>
    </row>
    <row customHeight="1" r="2456" ht="12.0">
      <c s="13" r="A2456">
        <v>41377.25</v>
      </c>
      <c s="16" r="B2456">
        <v>41377.25</v>
      </c>
      <c s="13" r="C2456">
        <f>A2456+TIME(5,0,0)</f>
        <v>41377.4583333333</v>
      </c>
      <c s="17" r="D2456">
        <f>DATE(YEAR(C2456),MONTH(C2456),DAY(C2456))</f>
        <v>41377</v>
      </c>
      <c s="18" r="E2456">
        <f>HOUR(C2456)</f>
        <v>11</v>
      </c>
      <c t="str" s="18" r="F2456">
        <f>CONCATENATE("LMsched:",(H2456*1000))</f>
        <v>LMsched:32000</v>
      </c>
      <c s="11" r="G2456">
        <v>32</v>
      </c>
      <c s="6" r="H2456">
        <v>32</v>
      </c>
      <c s="25" r="I2456">
        <v>0</v>
      </c>
      <c s="18" r="J2456"/>
      <c s="18" r="K2456"/>
      <c s="18" r="L2456"/>
      <c s="18" r="M2456"/>
      <c s="25" r="N2456">
        <v>0</v>
      </c>
      <c s="24" r="O2456"/>
      <c s="6" r="P2456">
        <v>32</v>
      </c>
      <c s="10" r="Q2456">
        <v>0</v>
      </c>
      <c s="28" r="R2456">
        <v>0</v>
      </c>
      <c s="28" r="S2456">
        <v>540.87</v>
      </c>
      <c s="10" r="T2456"/>
      <c s="4" r="U2456"/>
      <c s="29" r="V2456"/>
      <c s="28" r="X2456">
        <f>(AA2456+AB2456)*AC2456</f>
        <v>17.55</v>
      </c>
      <c s="10" r="Y2456"/>
      <c s="22" r="AA2456">
        <v>13.61</v>
      </c>
      <c s="22" r="AB2456">
        <v>3.94</v>
      </c>
      <c s="22" r="AC2456">
        <v>1</v>
      </c>
      <c s="22" r="AD2456">
        <v>0.96</v>
      </c>
    </row>
    <row customHeight="1" r="2457" ht="12.0">
      <c s="13" r="A2457">
        <v>41377.2916666667</v>
      </c>
      <c s="16" r="B2457">
        <v>41377.2916666667</v>
      </c>
      <c s="13" r="C2457">
        <f>A2457+TIME(5,0,0)</f>
        <v>41377.5</v>
      </c>
      <c s="17" r="D2457">
        <f>DATE(YEAR(C2457),MONTH(C2457),DAY(C2457))</f>
        <v>41377</v>
      </c>
      <c s="18" r="E2457">
        <f>HOUR(C2457)</f>
        <v>12</v>
      </c>
      <c t="str" s="18" r="F2457">
        <f>CONCATENATE("LMsched:",(H2457*1000))</f>
        <v>LMsched:32000</v>
      </c>
      <c s="11" r="G2457">
        <v>32</v>
      </c>
      <c s="6" r="H2457">
        <v>32</v>
      </c>
      <c s="25" r="I2457">
        <v>0</v>
      </c>
      <c s="18" r="J2457"/>
      <c s="18" r="K2457"/>
      <c s="18" r="L2457"/>
      <c s="18" r="M2457"/>
      <c s="25" r="N2457">
        <v>0</v>
      </c>
      <c s="24" r="O2457"/>
      <c s="6" r="P2457">
        <v>32</v>
      </c>
      <c s="10" r="Q2457">
        <v>-2</v>
      </c>
      <c s="28" r="R2457">
        <v>-58.92</v>
      </c>
      <c s="28" r="S2457">
        <v>803.8</v>
      </c>
      <c s="10" r="T2457"/>
      <c s="4" r="U2457"/>
      <c s="29" r="V2457"/>
      <c s="28" r="X2457">
        <f>(AA2457+AB2457)*AC2457</f>
        <v>26.26</v>
      </c>
      <c s="10" r="Y2457"/>
      <c s="22" r="AA2457">
        <v>20.26</v>
      </c>
      <c s="22" r="AB2457">
        <v>6</v>
      </c>
      <c s="22" r="AC2457">
        <v>1</v>
      </c>
      <c s="22" r="AD2457">
        <v>0.96</v>
      </c>
    </row>
    <row customHeight="1" r="2458" ht="12.0">
      <c s="13" r="A2458">
        <v>41377.3333333333</v>
      </c>
      <c s="16" r="B2458">
        <v>41377.3333333333</v>
      </c>
      <c s="13" r="C2458">
        <f>A2458+TIME(5,0,0)</f>
        <v>41377.5416666667</v>
      </c>
      <c s="17" r="D2458">
        <f>DATE(YEAR(C2458),MONTH(C2458),DAY(C2458))</f>
        <v>41377</v>
      </c>
      <c s="18" r="E2458">
        <f>HOUR(C2458)</f>
        <v>13</v>
      </c>
      <c t="str" s="18" r="F2458">
        <f>CONCATENATE("LMsched:",(H2458*1000))</f>
        <v>LMsched:32000</v>
      </c>
      <c s="11" r="G2458">
        <v>32</v>
      </c>
      <c s="6" r="H2458">
        <v>32</v>
      </c>
      <c s="25" r="I2458">
        <v>0</v>
      </c>
      <c s="18" r="J2458"/>
      <c s="18" r="K2458"/>
      <c s="18" r="L2458"/>
      <c s="18" r="M2458"/>
      <c s="25" r="N2458">
        <v>0</v>
      </c>
      <c s="24" r="O2458"/>
      <c s="6" r="P2458">
        <v>32</v>
      </c>
      <c s="10" r="Q2458">
        <v>-1</v>
      </c>
      <c s="28" r="R2458">
        <v>-29.74</v>
      </c>
      <c s="28" r="S2458">
        <v>710.56</v>
      </c>
      <c s="10" r="T2458"/>
      <c s="4" r="U2458"/>
      <c s="29" r="V2458"/>
      <c s="28" r="X2458">
        <f>(AA2458+AB2458)*AC2458</f>
        <v>23.72</v>
      </c>
      <c s="10" r="Y2458"/>
      <c s="22" r="AA2458">
        <v>20.7</v>
      </c>
      <c s="22" r="AB2458">
        <v>3.02</v>
      </c>
      <c s="22" r="AC2458">
        <v>1</v>
      </c>
      <c s="22" r="AD2458">
        <v>0.94</v>
      </c>
    </row>
    <row customHeight="1" r="2459" ht="12.0">
      <c s="13" r="A2459">
        <v>41377.375</v>
      </c>
      <c s="16" r="B2459">
        <v>41377.375</v>
      </c>
      <c s="13" r="C2459">
        <f>A2459+TIME(5,0,0)</f>
        <v>41377.5833333333</v>
      </c>
      <c s="17" r="D2459">
        <f>DATE(YEAR(C2459),MONTH(C2459),DAY(C2459))</f>
        <v>41377</v>
      </c>
      <c s="18" r="E2459">
        <f>HOUR(C2459)</f>
        <v>14</v>
      </c>
      <c t="str" s="18" r="F2459">
        <f>CONCATENATE("LMsched:",(H2459*1000))</f>
        <v>LMsched:32000</v>
      </c>
      <c s="11" r="G2459">
        <v>32</v>
      </c>
      <c s="6" r="H2459">
        <v>32</v>
      </c>
      <c s="25" r="I2459">
        <v>0</v>
      </c>
      <c s="18" r="J2459"/>
      <c s="18" r="K2459"/>
      <c s="18" r="L2459"/>
      <c s="18" r="M2459"/>
      <c s="25" r="N2459">
        <v>0</v>
      </c>
      <c s="24" r="O2459"/>
      <c s="6" r="P2459">
        <v>32</v>
      </c>
      <c s="10" r="Q2459">
        <v>-2</v>
      </c>
      <c s="28" r="R2459">
        <v>-71</v>
      </c>
      <c s="28" r="S2459">
        <v>852.25</v>
      </c>
      <c s="10" r="T2459"/>
      <c s="4" r="U2459"/>
      <c s="29" r="V2459"/>
      <c s="28" r="X2459">
        <f>(AA2459+AB2459)*AC2459</f>
        <v>27.79</v>
      </c>
      <c s="10" r="Y2459"/>
      <c s="22" r="AA2459">
        <v>23.84</v>
      </c>
      <c s="22" r="AB2459">
        <v>3.95</v>
      </c>
      <c s="22" r="AC2459">
        <v>1</v>
      </c>
      <c s="22" r="AD2459">
        <v>0.96</v>
      </c>
    </row>
    <row customHeight="1" r="2460" ht="12.0">
      <c s="13" r="A2460">
        <v>41377.4166666667</v>
      </c>
      <c s="16" r="B2460">
        <v>41377.4166666667</v>
      </c>
      <c s="13" r="C2460">
        <f>A2460+TIME(5,0,0)</f>
        <v>41377.625</v>
      </c>
      <c s="17" r="D2460">
        <f>DATE(YEAR(C2460),MONTH(C2460),DAY(C2460))</f>
        <v>41377</v>
      </c>
      <c s="18" r="E2460">
        <f>HOUR(C2460)</f>
        <v>15</v>
      </c>
      <c t="str" s="18" r="F2460">
        <f>CONCATENATE("LMsched:",(H2460*1000))</f>
        <v>LMsched:32000</v>
      </c>
      <c s="11" r="G2460">
        <v>32</v>
      </c>
      <c s="6" r="H2460">
        <v>32</v>
      </c>
      <c s="25" r="I2460">
        <v>0</v>
      </c>
      <c s="18" r="J2460"/>
      <c s="18" r="K2460"/>
      <c s="18" r="L2460"/>
      <c s="18" r="M2460"/>
      <c s="25" r="N2460">
        <v>0</v>
      </c>
      <c s="24" r="O2460"/>
      <c s="6" r="P2460">
        <v>32</v>
      </c>
      <c s="10" r="Q2460">
        <v>0</v>
      </c>
      <c s="28" r="R2460">
        <v>0</v>
      </c>
      <c s="28" r="S2460">
        <v>680.44</v>
      </c>
      <c s="10" r="T2460"/>
      <c s="4" r="U2460"/>
      <c s="29" r="V2460"/>
      <c s="28" r="X2460">
        <f>(AA2460+AB2460)*AC2460</f>
        <v>21.74</v>
      </c>
      <c s="10" r="Y2460"/>
      <c s="22" r="AA2460">
        <v>16.78</v>
      </c>
      <c s="22" r="AB2460">
        <v>4.96</v>
      </c>
      <c s="22" r="AC2460">
        <v>1</v>
      </c>
      <c s="22" r="AD2460">
        <v>0.98</v>
      </c>
    </row>
    <row customHeight="1" r="2461" ht="12.0">
      <c s="13" r="A2461">
        <v>41377.4583333333</v>
      </c>
      <c s="16" r="B2461">
        <v>41377.4583333333</v>
      </c>
      <c s="13" r="C2461">
        <f>A2461+TIME(5,0,0)</f>
        <v>41377.6666666667</v>
      </c>
      <c s="17" r="D2461">
        <f>DATE(YEAR(C2461),MONTH(C2461),DAY(C2461))</f>
        <v>41377</v>
      </c>
      <c s="18" r="E2461">
        <f>HOUR(C2461)</f>
        <v>16</v>
      </c>
      <c t="str" s="18" r="F2461">
        <f>CONCATENATE("LMsched:",(H2461*1000))</f>
        <v>LMsched:32000</v>
      </c>
      <c s="11" r="G2461">
        <v>32</v>
      </c>
      <c s="6" r="H2461">
        <v>32</v>
      </c>
      <c s="25" r="I2461">
        <v>0</v>
      </c>
      <c s="18" r="J2461"/>
      <c s="18" r="K2461"/>
      <c s="18" r="L2461"/>
      <c s="18" r="M2461"/>
      <c s="25" r="N2461">
        <v>0</v>
      </c>
      <c s="24" r="O2461"/>
      <c s="6" r="P2461">
        <v>32</v>
      </c>
      <c s="10" r="Q2461">
        <v>-1</v>
      </c>
      <c s="28" r="R2461">
        <v>-45.46</v>
      </c>
      <c s="28" r="S2461">
        <v>1346.25</v>
      </c>
      <c s="10" r="T2461"/>
      <c s="4" r="U2461"/>
      <c s="29" r="V2461"/>
      <c s="28" r="X2461">
        <f>(AA2461+AB2461)*AC2461</f>
        <v>46.92</v>
      </c>
      <c s="10" r="Y2461"/>
      <c s="22" r="AA2461">
        <v>44.14</v>
      </c>
      <c s="22" r="AB2461">
        <v>2.78</v>
      </c>
      <c s="22" r="AC2461">
        <v>1</v>
      </c>
      <c s="22" r="AD2461">
        <v>0.9</v>
      </c>
    </row>
    <row customHeight="1" r="2462" ht="12.0">
      <c s="13" r="A2462">
        <v>41377.5</v>
      </c>
      <c s="16" r="B2462">
        <v>41377.5</v>
      </c>
      <c s="13" r="C2462">
        <f>A2462+TIME(5,0,0)</f>
        <v>41377.7083333333</v>
      </c>
      <c s="17" r="D2462">
        <f>DATE(YEAR(C2462),MONTH(C2462),DAY(C2462))</f>
        <v>41377</v>
      </c>
      <c s="18" r="E2462">
        <f>HOUR(C2462)</f>
        <v>17</v>
      </c>
      <c t="str" s="18" r="F2462">
        <f>CONCATENATE("LMsched:",(H2462*1000))</f>
        <v>LMsched:32000</v>
      </c>
      <c s="11" r="G2462">
        <v>32</v>
      </c>
      <c s="6" r="H2462">
        <v>32</v>
      </c>
      <c s="25" r="I2462">
        <v>0</v>
      </c>
      <c s="18" r="J2462"/>
      <c s="18" r="K2462"/>
      <c s="18" r="L2462"/>
      <c s="18" r="M2462"/>
      <c s="25" r="N2462">
        <v>0</v>
      </c>
      <c s="24" r="O2462"/>
      <c s="6" r="P2462">
        <v>32</v>
      </c>
      <c s="10" r="Q2462">
        <v>-1</v>
      </c>
      <c s="28" r="R2462">
        <v>-35.62</v>
      </c>
      <c s="28" r="S2462">
        <v>613</v>
      </c>
      <c s="10" r="T2462"/>
      <c s="4" r="U2462"/>
      <c s="29" r="V2462"/>
      <c s="28" r="X2462">
        <f>(AA2462+AB2462)*AC2462</f>
        <v>19.58</v>
      </c>
      <c s="10" r="Y2462"/>
      <c s="22" r="AA2462">
        <v>14.82</v>
      </c>
      <c s="22" r="AB2462">
        <v>4.76</v>
      </c>
      <c s="22" r="AC2462">
        <v>1</v>
      </c>
      <c s="22" r="AD2462">
        <v>0.98</v>
      </c>
    </row>
    <row customHeight="1" r="2463" ht="12.0">
      <c s="13" r="A2463">
        <v>41377.5416666667</v>
      </c>
      <c s="16" r="B2463">
        <v>41377.5416666667</v>
      </c>
      <c s="13" r="C2463">
        <f>A2463+TIME(5,0,0)</f>
        <v>41377.75</v>
      </c>
      <c s="17" r="D2463">
        <f>DATE(YEAR(C2463),MONTH(C2463),DAY(C2463))</f>
        <v>41377</v>
      </c>
      <c s="18" r="E2463">
        <f>HOUR(C2463)</f>
        <v>18</v>
      </c>
      <c t="str" s="18" r="F2463">
        <f>CONCATENATE("LMsched:",(H2463*1000))</f>
        <v>LMsched:32000</v>
      </c>
      <c s="11" r="G2463">
        <v>32</v>
      </c>
      <c s="6" r="H2463">
        <v>32</v>
      </c>
      <c s="25" r="I2463">
        <v>0</v>
      </c>
      <c s="18" r="J2463"/>
      <c s="18" r="K2463"/>
      <c s="18" r="L2463"/>
      <c s="18" r="M2463"/>
      <c s="25" r="N2463">
        <v>0</v>
      </c>
      <c s="24" r="O2463"/>
      <c s="6" r="P2463">
        <v>32</v>
      </c>
      <c s="10" r="Q2463">
        <v>-1</v>
      </c>
      <c s="28" r="R2463">
        <v>-38.65</v>
      </c>
      <c s="28" r="S2463">
        <v>1124.34</v>
      </c>
      <c s="10" r="T2463"/>
      <c s="4" r="U2463"/>
      <c s="29" r="V2463"/>
      <c s="28" r="X2463">
        <f>(AA2463+AB2463)*AC2463</f>
        <v>36.18</v>
      </c>
      <c s="10" r="Y2463"/>
      <c s="22" r="AA2463">
        <v>30.46</v>
      </c>
      <c s="22" r="AB2463">
        <v>5.72</v>
      </c>
      <c s="22" r="AC2463">
        <v>1</v>
      </c>
      <c s="22" r="AD2463">
        <v>0.97</v>
      </c>
    </row>
    <row customHeight="1" r="2464" ht="12.0">
      <c s="13" r="A2464">
        <v>41377.5833333333</v>
      </c>
      <c s="16" r="B2464">
        <v>41377.5833333333</v>
      </c>
      <c s="13" r="C2464">
        <f>A2464+TIME(5,0,0)</f>
        <v>41377.7916666667</v>
      </c>
      <c s="17" r="D2464">
        <f>DATE(YEAR(C2464),MONTH(C2464),DAY(C2464))</f>
        <v>41377</v>
      </c>
      <c s="18" r="E2464">
        <f>HOUR(C2464)</f>
        <v>19</v>
      </c>
      <c t="str" s="18" r="F2464">
        <f>CONCATENATE("LMsched:",(H2464*1000))</f>
        <v>LMsched:32000</v>
      </c>
      <c s="11" r="G2464">
        <v>32</v>
      </c>
      <c s="6" r="H2464">
        <v>32</v>
      </c>
      <c s="25" r="I2464">
        <v>0</v>
      </c>
      <c s="18" r="J2464"/>
      <c s="18" r="K2464"/>
      <c s="18" r="L2464"/>
      <c s="18" r="M2464"/>
      <c s="25" r="N2464">
        <v>0</v>
      </c>
      <c s="24" r="O2464"/>
      <c s="6" r="P2464">
        <v>32</v>
      </c>
      <c s="10" r="Q2464">
        <v>-1</v>
      </c>
      <c s="28" r="R2464">
        <v>-39.15</v>
      </c>
      <c s="28" r="S2464">
        <v>933.64</v>
      </c>
      <c s="10" r="T2464"/>
      <c s="4" r="U2464"/>
      <c s="29" r="V2464"/>
      <c s="28" r="X2464">
        <f>(AA2464+AB2464)*AC2464</f>
        <v>29.99</v>
      </c>
      <c s="10" r="Y2464"/>
      <c s="22" r="AA2464">
        <v>26.74</v>
      </c>
      <c s="22" r="AB2464">
        <v>3.25</v>
      </c>
      <c s="22" r="AC2464">
        <v>1</v>
      </c>
      <c s="22" r="AD2464">
        <v>0.97</v>
      </c>
    </row>
    <row customHeight="1" r="2465" ht="12.0">
      <c s="13" r="A2465">
        <v>41377.625</v>
      </c>
      <c s="16" r="B2465">
        <v>41377.625</v>
      </c>
      <c s="13" r="C2465">
        <f>A2465+TIME(5,0,0)</f>
        <v>41377.8333333333</v>
      </c>
      <c s="17" r="D2465">
        <f>DATE(YEAR(C2465),MONTH(C2465),DAY(C2465))</f>
        <v>41377</v>
      </c>
      <c s="18" r="E2465">
        <f>HOUR(C2465)</f>
        <v>20</v>
      </c>
      <c t="str" s="18" r="F2465">
        <f>CONCATENATE("LMsched:",(H2465*1000))</f>
        <v>LMsched:32000</v>
      </c>
      <c s="11" r="G2465">
        <v>32</v>
      </c>
      <c s="6" r="H2465">
        <v>32</v>
      </c>
      <c s="25" r="I2465">
        <v>0</v>
      </c>
      <c s="18" r="J2465"/>
      <c s="18" r="K2465"/>
      <c s="18" r="L2465"/>
      <c s="18" r="M2465"/>
      <c s="25" r="N2465">
        <v>0</v>
      </c>
      <c s="24" r="O2465"/>
      <c s="6" r="P2465">
        <v>32</v>
      </c>
      <c s="10" r="Q2465">
        <v>-1</v>
      </c>
      <c s="28" r="R2465">
        <v>-37.37</v>
      </c>
      <c s="28" r="S2465">
        <v>1131.71</v>
      </c>
      <c s="10" r="T2465"/>
      <c s="4" r="U2465"/>
      <c s="29" r="V2465"/>
      <c s="28" r="X2465">
        <f>(AA2465+AB2465)*AC2465</f>
        <v>36.48</v>
      </c>
      <c s="10" r="Y2465"/>
      <c s="22" r="AA2465">
        <v>33.3</v>
      </c>
      <c s="22" r="AB2465">
        <v>3.18</v>
      </c>
      <c s="22" r="AC2465">
        <v>1</v>
      </c>
      <c s="22" r="AD2465">
        <v>0.97</v>
      </c>
    </row>
    <row customHeight="1" r="2466" ht="12.0">
      <c s="13" r="A2466">
        <v>41377.6666666667</v>
      </c>
      <c s="16" r="B2466">
        <v>41377.6666666667</v>
      </c>
      <c s="13" r="C2466">
        <f>A2466+TIME(5,0,0)</f>
        <v>41377.875</v>
      </c>
      <c s="17" r="D2466">
        <f>DATE(YEAR(C2466),MONTH(C2466),DAY(C2466))</f>
        <v>41377</v>
      </c>
      <c s="18" r="E2466">
        <f>HOUR(C2466)</f>
        <v>21</v>
      </c>
      <c t="str" s="18" r="F2466">
        <f>CONCATENATE("LMsched:",(H2466*1000))</f>
        <v>LMsched:32000</v>
      </c>
      <c s="11" r="G2466">
        <v>32</v>
      </c>
      <c s="6" r="H2466">
        <v>32</v>
      </c>
      <c s="25" r="I2466">
        <v>0</v>
      </c>
      <c s="18" r="J2466"/>
      <c s="18" r="K2466"/>
      <c s="18" r="L2466"/>
      <c s="18" r="M2466"/>
      <c s="25" r="N2466">
        <v>0</v>
      </c>
      <c s="24" r="O2466"/>
      <c s="6" r="P2466">
        <v>32</v>
      </c>
      <c s="10" r="Q2466">
        <v>-2</v>
      </c>
      <c s="28" r="R2466">
        <v>-65.7</v>
      </c>
      <c s="28" r="S2466">
        <v>534.15</v>
      </c>
      <c s="10" r="T2466"/>
      <c s="4" r="U2466"/>
      <c s="29" r="V2466"/>
      <c s="28" r="X2466">
        <f>(AA2466+AB2466)*AC2466</f>
        <v>17.55</v>
      </c>
      <c s="10" r="Y2466"/>
      <c s="22" r="AA2466">
        <v>13.61</v>
      </c>
      <c s="22" r="AB2466">
        <v>3.94</v>
      </c>
      <c s="22" r="AC2466">
        <v>1</v>
      </c>
      <c s="22" r="AD2466">
        <v>0.95</v>
      </c>
    </row>
    <row customHeight="1" r="2467" ht="12.0">
      <c s="13" r="A2467">
        <v>41377.7083333333</v>
      </c>
      <c s="16" r="B2467">
        <v>41377.7083333333</v>
      </c>
      <c s="13" r="C2467">
        <f>A2467+TIME(5,0,0)</f>
        <v>41377.9166666667</v>
      </c>
      <c s="17" r="D2467">
        <f>DATE(YEAR(C2467),MONTH(C2467),DAY(C2467))</f>
        <v>41377</v>
      </c>
      <c s="18" r="E2467">
        <f>HOUR(C2467)</f>
        <v>22</v>
      </c>
      <c t="str" s="18" r="F2467">
        <f>CONCATENATE("LMsched:",(H2467*1000))</f>
        <v>LMsched:32000</v>
      </c>
      <c s="11" r="G2467">
        <v>32</v>
      </c>
      <c s="6" r="H2467">
        <v>32</v>
      </c>
      <c s="25" r="I2467">
        <v>0</v>
      </c>
      <c s="18" r="J2467"/>
      <c s="18" r="K2467"/>
      <c s="18" r="L2467"/>
      <c s="18" r="M2467"/>
      <c s="25" r="N2467">
        <v>0</v>
      </c>
      <c s="24" r="O2467"/>
      <c s="6" r="P2467">
        <v>32</v>
      </c>
      <c s="10" r="Q2467">
        <v>-1</v>
      </c>
      <c s="28" r="R2467">
        <v>-32.04</v>
      </c>
      <c s="28" r="S2467">
        <v>588.54</v>
      </c>
      <c s="10" r="T2467"/>
      <c s="4" r="U2467"/>
      <c s="29" r="V2467"/>
      <c s="28" r="X2467">
        <f>(AA2467+AB2467)*AC2467</f>
        <v>19.21</v>
      </c>
      <c s="10" r="Y2467"/>
      <c s="22" r="AA2467">
        <v>15.73</v>
      </c>
      <c s="22" r="AB2467">
        <v>3.48</v>
      </c>
      <c s="22" r="AC2467">
        <v>1</v>
      </c>
      <c s="22" r="AD2467">
        <v>0.96</v>
      </c>
    </row>
    <row customHeight="1" r="2468" ht="12.0">
      <c s="13" r="A2468">
        <v>41377.75</v>
      </c>
      <c s="16" r="B2468">
        <v>41377.75</v>
      </c>
      <c s="13" r="C2468">
        <f>A2468+TIME(5,0,0)</f>
        <v>41377.9583333333</v>
      </c>
      <c s="17" r="D2468">
        <f>DATE(YEAR(C2468),MONTH(C2468),DAY(C2468))</f>
        <v>41377</v>
      </c>
      <c s="18" r="E2468">
        <f>HOUR(C2468)</f>
        <v>23</v>
      </c>
      <c t="str" s="18" r="F2468">
        <f>CONCATENATE("LMsched:",(H2468*1000))</f>
        <v>LMsched:32000</v>
      </c>
      <c s="11" r="G2468">
        <v>32</v>
      </c>
      <c s="6" r="H2468">
        <v>32</v>
      </c>
      <c s="25" r="I2468">
        <v>0</v>
      </c>
      <c s="18" r="J2468"/>
      <c s="18" r="K2468"/>
      <c s="18" r="L2468"/>
      <c s="18" r="M2468"/>
      <c s="25" r="N2468">
        <v>0</v>
      </c>
      <c s="24" r="O2468"/>
      <c s="6" r="P2468">
        <v>32</v>
      </c>
      <c s="10" r="Q2468">
        <v>-1</v>
      </c>
      <c s="28" r="R2468">
        <v>-31.88</v>
      </c>
      <c s="28" r="S2468">
        <v>848.19</v>
      </c>
      <c s="10" r="T2468"/>
      <c s="4" r="U2468"/>
      <c s="29" r="V2468"/>
      <c s="28" r="X2468">
        <f>(AA2468+AB2468)*AC2468</f>
        <v>27.14</v>
      </c>
      <c s="10" r="Y2468"/>
      <c s="22" r="AA2468">
        <v>24.45</v>
      </c>
      <c s="22" r="AB2468">
        <v>2.69</v>
      </c>
      <c s="22" r="AC2468">
        <v>1</v>
      </c>
      <c s="22" r="AD2468">
        <v>0.98</v>
      </c>
    </row>
    <row customHeight="1" r="2469" ht="12.0">
      <c s="13" r="A2469">
        <v>41377.7916666667</v>
      </c>
      <c s="16" r="B2469">
        <v>41377.7916666667</v>
      </c>
      <c s="13" r="C2469">
        <f>A2469+TIME(5,0,0)</f>
        <v>41378</v>
      </c>
      <c s="17" r="D2469">
        <f>DATE(YEAR(C2469),MONTH(C2469),DAY(C2469))</f>
        <v>41378</v>
      </c>
      <c s="18" r="E2469">
        <f>HOUR(C2469)</f>
        <v>0</v>
      </c>
      <c t="str" s="18" r="F2469">
        <f>CONCATENATE("LMsched:",(H2469*1000))</f>
        <v>LMsched:32000</v>
      </c>
      <c s="11" r="G2469">
        <v>32</v>
      </c>
      <c s="6" r="H2469">
        <v>32</v>
      </c>
      <c s="25" r="I2469">
        <v>0</v>
      </c>
      <c s="18" r="J2469"/>
      <c s="18" r="K2469"/>
      <c s="18" r="L2469"/>
      <c s="18" r="M2469"/>
      <c s="25" r="N2469">
        <v>0</v>
      </c>
      <c s="24" r="O2469"/>
      <c s="6" r="P2469">
        <v>32</v>
      </c>
      <c s="10" r="Q2469">
        <v>-2</v>
      </c>
      <c s="28" r="R2469">
        <v>-65.16</v>
      </c>
      <c s="28" r="S2469">
        <v>865.78</v>
      </c>
      <c s="10" r="T2469"/>
      <c s="4" r="U2469"/>
      <c s="29" r="V2469"/>
      <c s="28" r="X2469">
        <f>(AA2469+AB2469)*AC2469</f>
        <v>28.1</v>
      </c>
      <c s="10" r="Y2469"/>
      <c s="22" r="AA2469">
        <v>25.62</v>
      </c>
      <c s="22" r="AB2469">
        <v>2.48</v>
      </c>
      <c s="22" r="AC2469">
        <v>1</v>
      </c>
      <c s="22" r="AD2469">
        <v>0.96</v>
      </c>
    </row>
    <row customHeight="1" r="2470" ht="12.0">
      <c s="13" r="A2470">
        <v>41377.8333333333</v>
      </c>
      <c s="16" r="B2470">
        <v>41377.8333333333</v>
      </c>
      <c s="13" r="C2470">
        <f>A2470+TIME(5,0,0)</f>
        <v>41378.0416666667</v>
      </c>
      <c s="17" r="D2470">
        <f>DATE(YEAR(C2470),MONTH(C2470),DAY(C2470))</f>
        <v>41378</v>
      </c>
      <c s="18" r="E2470">
        <f>HOUR(C2470)</f>
        <v>1</v>
      </c>
      <c t="str" s="18" r="F2470">
        <f>CONCATENATE("LMsched:",(H2470*1000))</f>
        <v>LMsched:32000</v>
      </c>
      <c s="11" r="G2470">
        <v>32</v>
      </c>
      <c s="6" r="H2470">
        <v>32</v>
      </c>
      <c s="25" r="I2470">
        <v>0</v>
      </c>
      <c s="18" r="J2470"/>
      <c s="18" r="K2470"/>
      <c s="18" r="L2470"/>
      <c s="18" r="M2470"/>
      <c s="25" r="N2470">
        <v>0</v>
      </c>
      <c s="24" r="O2470"/>
      <c s="6" r="P2470">
        <v>32</v>
      </c>
      <c s="10" r="Q2470">
        <v>0</v>
      </c>
      <c s="28" r="R2470">
        <v>0</v>
      </c>
      <c s="28" r="S2470">
        <v>1060.63</v>
      </c>
      <c s="10" r="T2470"/>
      <c s="4" r="U2470"/>
      <c s="29" r="V2470"/>
      <c s="28" r="X2470">
        <f>(AA2470+AB2470)*AC2470</f>
        <v>34.45</v>
      </c>
      <c s="10" r="Y2470"/>
      <c s="22" r="AA2470">
        <v>26.12</v>
      </c>
      <c s="22" r="AB2470">
        <v>8.33</v>
      </c>
      <c s="22" r="AC2470">
        <v>1</v>
      </c>
      <c s="22" r="AD2470">
        <v>0.96</v>
      </c>
    </row>
    <row customHeight="1" r="2471" ht="12.0">
      <c s="13" r="A2471">
        <v>41377.875</v>
      </c>
      <c s="16" r="B2471">
        <v>41377.875</v>
      </c>
      <c s="13" r="C2471">
        <f>A2471+TIME(5,0,0)</f>
        <v>41378.0833333333</v>
      </c>
      <c s="17" r="D2471">
        <f>DATE(YEAR(C2471),MONTH(C2471),DAY(C2471))</f>
        <v>41378</v>
      </c>
      <c s="18" r="E2471">
        <f>HOUR(C2471)</f>
        <v>2</v>
      </c>
      <c t="str" s="18" r="F2471">
        <f>CONCATENATE("LMsched:",(H2471*1000))</f>
        <v>LMsched:32000</v>
      </c>
      <c s="11" r="G2471">
        <v>32</v>
      </c>
      <c s="6" r="H2471">
        <v>32</v>
      </c>
      <c s="25" r="I2471">
        <v>0</v>
      </c>
      <c s="18" r="J2471"/>
      <c s="18" r="K2471"/>
      <c s="18" r="L2471"/>
      <c s="18" r="M2471"/>
      <c s="25" r="N2471">
        <v>0</v>
      </c>
      <c s="24" r="O2471"/>
      <c s="6" r="P2471">
        <v>32</v>
      </c>
      <c s="10" r="Q2471">
        <v>-2</v>
      </c>
      <c s="28" r="R2471">
        <v>-146.48</v>
      </c>
      <c s="28" r="S2471">
        <v>2216.52</v>
      </c>
      <c s="10" r="T2471"/>
      <c s="4" r="U2471"/>
      <c s="29" r="V2471"/>
      <c s="28" r="X2471">
        <f>(AA2471+AB2471)*AC2471</f>
        <v>73.98</v>
      </c>
      <c s="10" r="Y2471"/>
      <c s="22" r="AA2471">
        <v>69.96</v>
      </c>
      <c s="22" r="AB2471">
        <v>4.02</v>
      </c>
      <c s="22" r="AC2471">
        <v>1</v>
      </c>
      <c s="22" r="AD2471">
        <v>0.94</v>
      </c>
    </row>
    <row customHeight="1" r="2472" ht="12.0">
      <c s="13" r="A2472">
        <v>41377.9166666667</v>
      </c>
      <c s="16" r="B2472">
        <v>41377.9166666667</v>
      </c>
      <c s="13" r="C2472">
        <f>A2472+TIME(5,0,0)</f>
        <v>41378.125</v>
      </c>
      <c s="17" r="D2472">
        <f>DATE(YEAR(C2472),MONTH(C2472),DAY(C2472))</f>
        <v>41378</v>
      </c>
      <c s="18" r="E2472">
        <f>HOUR(C2472)</f>
        <v>3</v>
      </c>
      <c t="str" s="18" r="F2472">
        <f>CONCATENATE("LMsched:",(H2472*1000))</f>
        <v>LMsched:32000</v>
      </c>
      <c s="11" r="G2472">
        <v>32</v>
      </c>
      <c s="6" r="H2472">
        <v>32</v>
      </c>
      <c s="25" r="I2472">
        <v>0</v>
      </c>
      <c s="18" r="J2472"/>
      <c s="18" r="K2472"/>
      <c s="18" r="L2472"/>
      <c s="18" r="M2472"/>
      <c s="25" r="N2472">
        <v>0</v>
      </c>
      <c s="24" r="O2472"/>
      <c s="6" r="P2472">
        <v>32</v>
      </c>
      <c s="10" r="Q2472">
        <v>-1</v>
      </c>
      <c s="28" r="R2472">
        <v>-48.15</v>
      </c>
      <c s="28" r="S2472">
        <v>1704.5</v>
      </c>
      <c s="10" r="T2472"/>
      <c s="4" r="U2472"/>
      <c s="29" r="V2472"/>
      <c s="28" r="X2472">
        <f>(AA2472+AB2472)*AC2472</f>
        <v>55.21</v>
      </c>
      <c s="10" r="Y2472"/>
      <c s="22" r="AA2472">
        <v>47.08</v>
      </c>
      <c s="22" r="AB2472">
        <v>8.13</v>
      </c>
      <c s="22" r="AC2472">
        <v>1</v>
      </c>
      <c s="22" r="AD2472">
        <v>0.96</v>
      </c>
    </row>
    <row customHeight="1" r="2473" ht="12.0">
      <c s="13" r="A2473">
        <v>41377.9583333333</v>
      </c>
      <c s="16" r="B2473">
        <v>41377.9583333333</v>
      </c>
      <c s="13" r="C2473">
        <f>A2473+TIME(5,0,0)</f>
        <v>41378.1666666667</v>
      </c>
      <c s="17" r="D2473">
        <f>DATE(YEAR(C2473),MONTH(C2473),DAY(C2473))</f>
        <v>41378</v>
      </c>
      <c s="18" r="E2473">
        <f>HOUR(C2473)</f>
        <v>4</v>
      </c>
      <c t="str" s="18" r="F2473">
        <f>CONCATENATE("LMsched:",(H2473*1000))</f>
        <v>LMsched:32000</v>
      </c>
      <c s="11" r="G2473">
        <v>32</v>
      </c>
      <c s="6" r="H2473">
        <v>32</v>
      </c>
      <c s="25" r="I2473">
        <v>0</v>
      </c>
      <c s="18" r="J2473"/>
      <c s="18" r="K2473"/>
      <c s="18" r="L2473"/>
      <c s="18" r="M2473"/>
      <c s="25" r="N2473">
        <v>0</v>
      </c>
      <c s="24" r="O2473"/>
      <c s="6" r="P2473">
        <v>32</v>
      </c>
      <c s="10" r="Q2473">
        <v>-1</v>
      </c>
      <c s="28" r="R2473">
        <v>-38.8</v>
      </c>
      <c s="28" r="S2473">
        <v>1045.72</v>
      </c>
      <c s="10" r="T2473"/>
      <c s="4" r="U2473"/>
      <c s="29" r="V2473"/>
      <c s="28" r="X2473">
        <f>(AA2473+AB2473)*AC2473</f>
        <v>33.9</v>
      </c>
      <c s="10" r="Y2473"/>
      <c s="22" r="AA2473">
        <v>26.88</v>
      </c>
      <c s="22" r="AB2473">
        <v>7.02</v>
      </c>
      <c s="22" r="AC2473">
        <v>1</v>
      </c>
      <c s="22" r="AD2473">
        <v>0.96</v>
      </c>
    </row>
    <row customHeight="1" r="2474" ht="12.0">
      <c s="13" r="A2474">
        <v>41378</v>
      </c>
      <c s="16" r="B2474">
        <v>41378</v>
      </c>
      <c s="13" r="C2474">
        <f>A2474+TIME(5,0,0)</f>
        <v>41378.2083333333</v>
      </c>
      <c s="17" r="D2474">
        <f>DATE(YEAR(C2474),MONTH(C2474),DAY(C2474))</f>
        <v>41378</v>
      </c>
      <c s="18" r="E2474">
        <f>HOUR(C2474)</f>
        <v>5</v>
      </c>
      <c t="str" s="18" r="F2474">
        <f>CONCATENATE("LMsched:",(H2474*1000))</f>
        <v>LMsched:32000</v>
      </c>
      <c s="11" r="G2474">
        <v>32</v>
      </c>
      <c s="6" r="H2474">
        <v>32</v>
      </c>
      <c s="25" r="I2474">
        <v>0</v>
      </c>
      <c s="18" r="J2474"/>
      <c s="18" r="K2474"/>
      <c s="18" r="L2474"/>
      <c s="18" r="M2474"/>
      <c s="25" r="N2474">
        <v>0</v>
      </c>
      <c s="24" r="O2474"/>
      <c s="6" r="P2474">
        <v>32</v>
      </c>
      <c s="10" r="Q2474">
        <v>-1</v>
      </c>
      <c s="28" r="R2474">
        <v>-33.25</v>
      </c>
      <c s="28" r="S2474">
        <v>934.93</v>
      </c>
      <c s="10" r="T2474"/>
      <c s="4" r="U2474"/>
      <c s="29" r="V2474"/>
      <c s="28" r="X2474">
        <f>(AA2474+AB2474)*AC2474</f>
        <v>30.89</v>
      </c>
      <c s="10" r="Y2474"/>
      <c s="22" r="AA2474">
        <v>21.98</v>
      </c>
      <c s="22" r="AB2474">
        <v>8.91</v>
      </c>
      <c s="22" r="AC2474">
        <v>1</v>
      </c>
      <c s="22" r="AD2474">
        <v>0.95</v>
      </c>
    </row>
    <row customHeight="1" r="2475" ht="12.0">
      <c s="13" r="A2475">
        <v>41378.0416666667</v>
      </c>
      <c s="16" r="B2475">
        <v>41378.0416666667</v>
      </c>
      <c s="13" r="C2475">
        <f>A2475+TIME(5,0,0)</f>
        <v>41378.25</v>
      </c>
      <c s="17" r="D2475">
        <f>DATE(YEAR(C2475),MONTH(C2475),DAY(C2475))</f>
        <v>41378</v>
      </c>
      <c s="18" r="E2475">
        <f>HOUR(C2475)</f>
        <v>6</v>
      </c>
      <c t="str" s="18" r="F2475">
        <f>CONCATENATE("LMsched:",(H2475*1000))</f>
        <v>LMsched:32000</v>
      </c>
      <c s="11" r="G2475">
        <v>32</v>
      </c>
      <c s="6" r="H2475">
        <v>32</v>
      </c>
      <c s="25" r="I2475">
        <v>0</v>
      </c>
      <c s="18" r="J2475"/>
      <c s="18" r="K2475"/>
      <c s="18" r="L2475"/>
      <c s="18" r="M2475"/>
      <c s="25" r="N2475">
        <v>0</v>
      </c>
      <c s="24" r="O2475"/>
      <c s="6" r="P2475">
        <v>32</v>
      </c>
      <c s="10" r="Q2475">
        <v>-2</v>
      </c>
      <c s="28" r="R2475">
        <v>-58.7</v>
      </c>
      <c s="28" r="S2475">
        <v>661.31</v>
      </c>
      <c s="10" r="T2475"/>
      <c s="4" r="U2475"/>
      <c s="29" r="V2475"/>
      <c s="28" r="X2475">
        <f>(AA2475+AB2475)*AC2475</f>
        <v>21.29</v>
      </c>
      <c s="10" r="Y2475"/>
      <c s="22" r="AA2475">
        <v>19.02</v>
      </c>
      <c s="22" r="AB2475">
        <v>2.27</v>
      </c>
      <c s="22" r="AC2475">
        <v>1</v>
      </c>
      <c s="22" r="AD2475">
        <v>0.97</v>
      </c>
    </row>
    <row customHeight="1" r="2476" ht="12.0">
      <c s="13" r="A2476">
        <v>41378.0833333333</v>
      </c>
      <c s="16" r="B2476">
        <v>41378.0833333333</v>
      </c>
      <c s="13" r="C2476">
        <f>A2476+TIME(5,0,0)</f>
        <v>41378.2916666667</v>
      </c>
      <c s="17" r="D2476">
        <f>DATE(YEAR(C2476),MONTH(C2476),DAY(C2476))</f>
        <v>41378</v>
      </c>
      <c s="18" r="E2476">
        <f>HOUR(C2476)</f>
        <v>7</v>
      </c>
      <c t="str" s="18" r="F2476">
        <f>CONCATENATE("LMsched:",(H2476*1000))</f>
        <v>LMsched:32000</v>
      </c>
      <c s="11" r="G2476">
        <v>32</v>
      </c>
      <c s="6" r="H2476">
        <v>32</v>
      </c>
      <c s="25" r="I2476">
        <v>0</v>
      </c>
      <c s="18" r="J2476"/>
      <c s="18" r="K2476"/>
      <c s="18" r="L2476"/>
      <c s="18" r="M2476"/>
      <c s="25" r="N2476">
        <v>0</v>
      </c>
      <c s="24" r="O2476"/>
      <c s="6" r="P2476">
        <v>32</v>
      </c>
      <c s="10" r="Q2476">
        <v>-1</v>
      </c>
      <c s="28" r="R2476">
        <v>-28.59</v>
      </c>
      <c s="28" r="S2476">
        <v>498.7</v>
      </c>
      <c s="10" r="T2476"/>
      <c s="4" r="U2476"/>
      <c s="29" r="V2476"/>
      <c s="28" r="X2476">
        <f>(AA2476+AB2476)*AC2476</f>
        <v>16.48</v>
      </c>
      <c s="10" r="Y2476"/>
      <c s="22" r="AA2476">
        <v>13.65</v>
      </c>
      <c s="22" r="AB2476">
        <v>2.83</v>
      </c>
      <c s="22" r="AC2476">
        <v>1</v>
      </c>
      <c s="22" r="AD2476">
        <v>0.95</v>
      </c>
    </row>
    <row customHeight="1" r="2477" ht="12.0">
      <c s="13" r="A2477">
        <v>41378.125</v>
      </c>
      <c s="16" r="B2477">
        <v>41378.125</v>
      </c>
      <c s="13" r="C2477">
        <f>A2477+TIME(5,0,0)</f>
        <v>41378.3333333333</v>
      </c>
      <c s="17" r="D2477">
        <f>DATE(YEAR(C2477),MONTH(C2477),DAY(C2477))</f>
        <v>41378</v>
      </c>
      <c s="18" r="E2477">
        <f>HOUR(C2477)</f>
        <v>8</v>
      </c>
      <c t="str" s="18" r="F2477">
        <f>CONCATENATE("LMsched:",(H2477*1000))</f>
        <v>LMsched:32000</v>
      </c>
      <c s="11" r="G2477">
        <v>32</v>
      </c>
      <c s="6" r="H2477">
        <v>32</v>
      </c>
      <c s="25" r="I2477">
        <v>0</v>
      </c>
      <c s="18" r="J2477"/>
      <c s="18" r="K2477"/>
      <c s="18" r="L2477"/>
      <c s="18" r="M2477"/>
      <c s="25" r="N2477">
        <v>0</v>
      </c>
      <c s="24" r="O2477"/>
      <c s="6" r="P2477">
        <v>32</v>
      </c>
      <c s="10" r="Q2477">
        <v>0</v>
      </c>
      <c s="28" r="R2477">
        <v>0</v>
      </c>
      <c s="28" r="S2477">
        <v>1495.61</v>
      </c>
      <c s="10" r="T2477"/>
      <c s="4" r="U2477"/>
      <c s="29" r="V2477"/>
      <c s="28" r="X2477">
        <f>(AA2477+AB2477)*AC2477</f>
        <v>48.65</v>
      </c>
      <c s="10" r="Y2477"/>
      <c s="22" r="AA2477">
        <v>26.25</v>
      </c>
      <c s="22" r="AB2477">
        <v>22.4</v>
      </c>
      <c s="22" r="AC2477">
        <v>1</v>
      </c>
      <c s="22" r="AD2477">
        <v>0.96</v>
      </c>
    </row>
    <row customHeight="1" r="2478" ht="12.0">
      <c s="13" r="A2478">
        <v>41378.1666666667</v>
      </c>
      <c s="16" r="B2478">
        <v>41378.1666666667</v>
      </c>
      <c s="13" r="C2478">
        <f>A2478+TIME(5,0,0)</f>
        <v>41378.375</v>
      </c>
      <c s="17" r="D2478">
        <f>DATE(YEAR(C2478),MONTH(C2478),DAY(C2478))</f>
        <v>41378</v>
      </c>
      <c s="18" r="E2478">
        <f>HOUR(C2478)</f>
        <v>9</v>
      </c>
      <c t="str" s="18" r="F2478">
        <f>CONCATENATE("LMsched:",(H2478*1000))</f>
        <v>LMsched:32000</v>
      </c>
      <c s="11" r="G2478">
        <v>32</v>
      </c>
      <c s="6" r="H2478">
        <v>32</v>
      </c>
      <c s="25" r="I2478">
        <v>0</v>
      </c>
      <c s="18" r="J2478"/>
      <c s="18" r="K2478"/>
      <c s="18" r="L2478"/>
      <c s="18" r="M2478"/>
      <c s="25" r="N2478">
        <v>0</v>
      </c>
      <c s="24" r="O2478"/>
      <c s="6" r="P2478">
        <v>32</v>
      </c>
      <c s="10" r="Q2478">
        <v>-1</v>
      </c>
      <c s="28" r="R2478">
        <v>-25.3</v>
      </c>
      <c s="28" r="S2478">
        <v>299.11</v>
      </c>
      <c s="10" r="T2478"/>
      <c s="4" r="U2478"/>
      <c s="29" r="V2478"/>
      <c s="28" r="X2478">
        <f>(AA2478+AB2478)*AC2478</f>
        <v>9.61</v>
      </c>
      <c s="10" r="Y2478"/>
      <c s="22" r="AA2478">
        <v>6.68</v>
      </c>
      <c s="22" r="AB2478">
        <v>2.93</v>
      </c>
      <c s="22" r="AC2478">
        <v>1</v>
      </c>
      <c s="22" r="AD2478">
        <v>0.97</v>
      </c>
    </row>
    <row customHeight="1" r="2479" ht="12.0">
      <c s="13" r="A2479">
        <v>41378.2083333333</v>
      </c>
      <c s="16" r="B2479">
        <v>41378.2083333333</v>
      </c>
      <c s="13" r="C2479">
        <f>A2479+TIME(5,0,0)</f>
        <v>41378.4166666667</v>
      </c>
      <c s="17" r="D2479">
        <f>DATE(YEAR(C2479),MONTH(C2479),DAY(C2479))</f>
        <v>41378</v>
      </c>
      <c s="18" r="E2479">
        <f>HOUR(C2479)</f>
        <v>10</v>
      </c>
      <c t="str" s="18" r="F2479">
        <f>CONCATENATE("LMsched:",(H2479*1000))</f>
        <v>LMsched:32000</v>
      </c>
      <c s="11" r="G2479">
        <v>32</v>
      </c>
      <c s="6" r="H2479">
        <v>32</v>
      </c>
      <c s="25" r="I2479">
        <v>0</v>
      </c>
      <c s="18" r="J2479"/>
      <c s="18" r="K2479"/>
      <c s="18" r="L2479"/>
      <c s="18" r="M2479"/>
      <c s="25" r="N2479">
        <v>0</v>
      </c>
      <c s="24" r="O2479"/>
      <c s="6" r="P2479">
        <v>32</v>
      </c>
      <c s="10" r="Q2479">
        <v>-1</v>
      </c>
      <c s="28" r="R2479">
        <v>-26.08</v>
      </c>
      <c s="28" r="S2479">
        <v>248.52</v>
      </c>
      <c s="10" r="T2479"/>
      <c s="4" r="U2479"/>
      <c s="29" r="V2479"/>
      <c s="28" r="X2479">
        <f>(AA2479+AB2479)*AC2479</f>
        <v>7.96</v>
      </c>
      <c s="10" r="Y2479"/>
      <c s="22" r="AA2479">
        <v>7.96</v>
      </c>
      <c s="22" r="AB2479">
        <v>0</v>
      </c>
      <c s="22" r="AC2479">
        <v>1</v>
      </c>
      <c s="22" r="AD2479">
        <v>0.98</v>
      </c>
    </row>
    <row customHeight="1" r="2480" ht="12.0">
      <c s="13" r="A2480">
        <v>41378.25</v>
      </c>
      <c s="16" r="B2480">
        <v>41378.25</v>
      </c>
      <c s="13" r="C2480">
        <f>A2480+TIME(5,0,0)</f>
        <v>41378.4583333333</v>
      </c>
      <c s="17" r="D2480">
        <f>DATE(YEAR(C2480),MONTH(C2480),DAY(C2480))</f>
        <v>41378</v>
      </c>
      <c s="18" r="E2480">
        <f>HOUR(C2480)</f>
        <v>11</v>
      </c>
      <c t="str" s="18" r="F2480">
        <f>CONCATENATE("LMsched:",(H2480*1000))</f>
        <v>LMsched:32000</v>
      </c>
      <c s="11" r="G2480">
        <v>32</v>
      </c>
      <c s="6" r="H2480">
        <v>32</v>
      </c>
      <c s="25" r="I2480">
        <v>0</v>
      </c>
      <c s="18" r="J2480"/>
      <c s="18" r="K2480"/>
      <c s="18" r="L2480"/>
      <c s="18" r="M2480"/>
      <c s="25" r="N2480">
        <v>0</v>
      </c>
      <c s="24" r="O2480"/>
      <c s="6" r="P2480">
        <v>32</v>
      </c>
      <c s="10" r="Q2480">
        <v>-2</v>
      </c>
      <c s="28" r="R2480">
        <v>-52.8</v>
      </c>
      <c s="28" r="S2480">
        <v>605.79</v>
      </c>
      <c s="10" r="T2480"/>
      <c s="4" r="U2480"/>
      <c s="29" r="V2480"/>
      <c s="28" r="X2480">
        <f>(AA2480+AB2480)*AC2480</f>
        <v>19.46</v>
      </c>
      <c s="10" r="Y2480"/>
      <c s="22" r="AA2480">
        <v>8.56</v>
      </c>
      <c s="22" r="AB2480">
        <v>10.9</v>
      </c>
      <c s="22" r="AC2480">
        <v>1</v>
      </c>
      <c s="22" r="AD2480">
        <v>0.97</v>
      </c>
    </row>
    <row customHeight="1" r="2481" ht="12.0">
      <c s="13" r="A2481">
        <v>41378.2916666667</v>
      </c>
      <c s="16" r="B2481">
        <v>41378.2916666667</v>
      </c>
      <c s="13" r="C2481">
        <f>A2481+TIME(5,0,0)</f>
        <v>41378.5</v>
      </c>
      <c s="17" r="D2481">
        <f>DATE(YEAR(C2481),MONTH(C2481),DAY(C2481))</f>
        <v>41378</v>
      </c>
      <c s="18" r="E2481">
        <f>HOUR(C2481)</f>
        <v>12</v>
      </c>
      <c t="str" s="18" r="F2481">
        <f>CONCATENATE("LMsched:",(H2481*1000))</f>
        <v>LMsched:32000</v>
      </c>
      <c s="11" r="G2481">
        <v>32</v>
      </c>
      <c s="6" r="H2481">
        <v>32</v>
      </c>
      <c s="25" r="I2481">
        <v>0</v>
      </c>
      <c s="18" r="J2481"/>
      <c s="18" r="K2481"/>
      <c s="18" r="L2481"/>
      <c s="18" r="M2481"/>
      <c s="25" r="N2481">
        <v>0</v>
      </c>
      <c s="24" r="O2481"/>
      <c s="6" r="P2481">
        <v>32</v>
      </c>
      <c s="10" r="Q2481">
        <v>-1</v>
      </c>
      <c s="28" r="R2481">
        <v>-26.83</v>
      </c>
      <c s="28" r="S2481">
        <v>537.06</v>
      </c>
      <c s="10" r="T2481"/>
      <c s="4" r="U2481"/>
      <c s="29" r="V2481"/>
      <c s="28" r="X2481">
        <f>(AA2481+AB2481)*AC2481</f>
        <v>17.98</v>
      </c>
      <c s="10" r="Y2481"/>
      <c s="22" r="AA2481">
        <v>12.82</v>
      </c>
      <c s="22" r="AB2481">
        <v>5.16</v>
      </c>
      <c s="22" r="AC2481">
        <v>1</v>
      </c>
      <c s="22" r="AD2481">
        <v>0.93</v>
      </c>
    </row>
    <row customHeight="1" r="2482" ht="12.0">
      <c s="13" r="A2482">
        <v>41378.3333333333</v>
      </c>
      <c s="16" r="B2482">
        <v>41378.3333333333</v>
      </c>
      <c s="13" r="C2482">
        <f>A2482+TIME(5,0,0)</f>
        <v>41378.5416666667</v>
      </c>
      <c s="17" r="D2482">
        <f>DATE(YEAR(C2482),MONTH(C2482),DAY(C2482))</f>
        <v>41378</v>
      </c>
      <c s="18" r="E2482">
        <f>HOUR(C2482)</f>
        <v>13</v>
      </c>
      <c t="str" s="18" r="F2482">
        <f>CONCATENATE("LMsched:",(H2482*1000))</f>
        <v>LMsched:32000</v>
      </c>
      <c s="11" r="G2482">
        <v>32</v>
      </c>
      <c s="6" r="H2482">
        <v>32</v>
      </c>
      <c s="25" r="I2482">
        <v>0</v>
      </c>
      <c s="18" r="J2482"/>
      <c s="18" r="K2482"/>
      <c s="18" r="L2482"/>
      <c s="18" r="M2482"/>
      <c s="25" r="N2482">
        <v>0</v>
      </c>
      <c s="24" r="O2482"/>
      <c s="6" r="P2482">
        <v>32</v>
      </c>
      <c s="10" r="Q2482">
        <v>-1</v>
      </c>
      <c s="28" r="R2482">
        <v>-25.83</v>
      </c>
      <c s="28" r="S2482">
        <v>651.61</v>
      </c>
      <c s="10" r="T2482"/>
      <c s="4" r="U2482"/>
      <c s="29" r="V2482"/>
      <c s="28" r="X2482">
        <f>(AA2482+AB2482)*AC2482</f>
        <v>20.96</v>
      </c>
      <c s="10" r="Y2482"/>
      <c s="22" r="AA2482">
        <v>12.34</v>
      </c>
      <c s="22" r="AB2482">
        <v>8.62</v>
      </c>
      <c s="22" r="AC2482">
        <v>1</v>
      </c>
      <c s="22" r="AD2482">
        <v>0.97</v>
      </c>
    </row>
    <row customHeight="1" r="2483" ht="12.0">
      <c s="13" r="A2483">
        <v>41378.375</v>
      </c>
      <c s="16" r="B2483">
        <v>41378.375</v>
      </c>
      <c s="13" r="C2483">
        <f>A2483+TIME(5,0,0)</f>
        <v>41378.5833333333</v>
      </c>
      <c s="17" r="D2483">
        <f>DATE(YEAR(C2483),MONTH(C2483),DAY(C2483))</f>
        <v>41378</v>
      </c>
      <c s="18" r="E2483">
        <f>HOUR(C2483)</f>
        <v>14</v>
      </c>
      <c t="str" s="18" r="F2483">
        <f>CONCATENATE("LMsched:",(H2483*1000))</f>
        <v>LMsched:32000</v>
      </c>
      <c s="11" r="G2483">
        <v>32</v>
      </c>
      <c s="6" r="H2483">
        <v>32</v>
      </c>
      <c s="25" r="I2483">
        <v>0</v>
      </c>
      <c s="18" r="J2483"/>
      <c s="18" r="K2483"/>
      <c s="18" r="L2483"/>
      <c s="18" r="M2483"/>
      <c s="25" r="N2483">
        <v>0</v>
      </c>
      <c s="24" r="O2483"/>
      <c s="6" r="P2483">
        <v>32</v>
      </c>
      <c s="10" r="Q2483">
        <v>-2</v>
      </c>
      <c s="28" r="R2483">
        <v>-58.38</v>
      </c>
      <c s="28" r="S2483">
        <v>607.35</v>
      </c>
      <c s="10" r="T2483"/>
      <c s="4" r="U2483"/>
      <c s="29" r="V2483"/>
      <c s="28" r="X2483">
        <f>(AA2483+AB2483)*AC2483</f>
        <v>20.42</v>
      </c>
      <c s="10" r="Y2483"/>
      <c s="22" r="AA2483">
        <v>15.88</v>
      </c>
      <c s="22" r="AB2483">
        <v>4.54</v>
      </c>
      <c s="22" r="AC2483">
        <v>1</v>
      </c>
      <c s="22" r="AD2483">
        <v>0.93</v>
      </c>
    </row>
    <row customHeight="1" r="2484" ht="12.0">
      <c s="13" r="A2484">
        <v>41378.4166666667</v>
      </c>
      <c s="16" r="B2484">
        <v>41378.4166666667</v>
      </c>
      <c s="13" r="C2484">
        <f>A2484+TIME(5,0,0)</f>
        <v>41378.625</v>
      </c>
      <c s="17" r="D2484">
        <f>DATE(YEAR(C2484),MONTH(C2484),DAY(C2484))</f>
        <v>41378</v>
      </c>
      <c s="18" r="E2484">
        <f>HOUR(C2484)</f>
        <v>15</v>
      </c>
      <c t="str" s="18" r="F2484">
        <f>CONCATENATE("LMsched:",(H2484*1000))</f>
        <v>LMsched:32000</v>
      </c>
      <c s="11" r="G2484">
        <v>32</v>
      </c>
      <c s="6" r="H2484">
        <v>32</v>
      </c>
      <c s="25" r="I2484">
        <v>0</v>
      </c>
      <c s="18" r="J2484"/>
      <c s="18" r="K2484"/>
      <c s="18" r="L2484"/>
      <c s="18" r="M2484"/>
      <c s="25" r="N2484">
        <v>0</v>
      </c>
      <c s="24" r="O2484"/>
      <c s="6" r="P2484">
        <v>32</v>
      </c>
      <c s="10" r="Q2484">
        <v>0</v>
      </c>
      <c s="28" r="R2484">
        <v>0</v>
      </c>
      <c s="28" r="S2484">
        <v>724.55</v>
      </c>
      <c s="10" r="T2484"/>
      <c s="4" r="U2484"/>
      <c s="29" r="V2484"/>
      <c s="28" r="X2484">
        <f>(AA2484+AB2484)*AC2484</f>
        <v>23.23</v>
      </c>
      <c s="10" r="Y2484"/>
      <c s="22" r="AA2484">
        <v>13.58</v>
      </c>
      <c s="22" r="AB2484">
        <v>9.65</v>
      </c>
      <c s="22" r="AC2484">
        <v>1</v>
      </c>
      <c s="22" r="AD2484">
        <v>0.97</v>
      </c>
    </row>
    <row customHeight="1" r="2485" ht="12.0">
      <c s="13" r="A2485">
        <v>41378.4583333333</v>
      </c>
      <c s="16" r="B2485">
        <v>41378.4583333333</v>
      </c>
      <c s="13" r="C2485">
        <f>A2485+TIME(5,0,0)</f>
        <v>41378.6666666667</v>
      </c>
      <c s="17" r="D2485">
        <f>DATE(YEAR(C2485),MONTH(C2485),DAY(C2485))</f>
        <v>41378</v>
      </c>
      <c s="18" r="E2485">
        <f>HOUR(C2485)</f>
        <v>16</v>
      </c>
      <c t="str" s="18" r="F2485">
        <f>CONCATENATE("LMsched:",(H2485*1000))</f>
        <v>LMsched:32000</v>
      </c>
      <c s="11" r="G2485">
        <v>32</v>
      </c>
      <c s="6" r="H2485">
        <v>32</v>
      </c>
      <c s="25" r="I2485">
        <v>0</v>
      </c>
      <c s="18" r="J2485"/>
      <c s="18" r="K2485"/>
      <c s="18" r="L2485"/>
      <c s="18" r="M2485"/>
      <c s="25" r="N2485">
        <v>0</v>
      </c>
      <c s="24" r="O2485"/>
      <c s="6" r="P2485">
        <v>32</v>
      </c>
      <c s="10" r="Q2485">
        <v>-2</v>
      </c>
      <c s="28" r="R2485">
        <v>-73.36</v>
      </c>
      <c s="28" r="S2485">
        <v>803.02</v>
      </c>
      <c s="10" r="T2485"/>
      <c s="4" r="U2485"/>
      <c s="29" r="V2485"/>
      <c s="28" r="X2485">
        <f>(AA2485+AB2485)*AC2485</f>
        <v>27.98</v>
      </c>
      <c s="10" r="Y2485"/>
      <c s="22" r="AA2485">
        <v>26.13</v>
      </c>
      <c s="22" r="AB2485">
        <v>1.85</v>
      </c>
      <c s="22" r="AC2485">
        <v>1</v>
      </c>
      <c s="22" r="AD2485">
        <v>0.9</v>
      </c>
    </row>
    <row customHeight="1" r="2486" ht="12.0">
      <c s="13" r="A2486">
        <v>41378.5</v>
      </c>
      <c s="16" r="B2486">
        <v>41378.5</v>
      </c>
      <c s="13" r="C2486">
        <f>A2486+TIME(5,0,0)</f>
        <v>41378.7083333333</v>
      </c>
      <c s="17" r="D2486">
        <f>DATE(YEAR(C2486),MONTH(C2486),DAY(C2486))</f>
        <v>41378</v>
      </c>
      <c s="18" r="E2486">
        <f>HOUR(C2486)</f>
        <v>17</v>
      </c>
      <c t="str" s="18" r="F2486">
        <f>CONCATENATE("LMsched:",(H2486*1000))</f>
        <v>LMsched:32000</v>
      </c>
      <c s="11" r="G2486">
        <v>32</v>
      </c>
      <c s="6" r="H2486">
        <v>32</v>
      </c>
      <c s="25" r="I2486">
        <v>0</v>
      </c>
      <c s="18" r="J2486"/>
      <c s="18" r="K2486"/>
      <c s="18" r="L2486"/>
      <c s="18" r="M2486"/>
      <c s="25" r="N2486">
        <v>0</v>
      </c>
      <c s="24" r="O2486"/>
      <c s="6" r="P2486">
        <v>32</v>
      </c>
      <c s="10" r="Q2486">
        <v>0</v>
      </c>
      <c s="28" r="R2486">
        <v>0</v>
      </c>
      <c s="28" r="S2486">
        <v>961.32</v>
      </c>
      <c s="10" r="T2486"/>
      <c s="4" r="U2486"/>
      <c s="29" r="V2486"/>
      <c s="28" r="X2486">
        <f>(AA2486+AB2486)*AC2486</f>
        <v>31.91</v>
      </c>
      <c s="10" r="Y2486"/>
      <c s="22" r="AA2486">
        <v>17.54</v>
      </c>
      <c s="22" r="AB2486">
        <v>14.37</v>
      </c>
      <c s="22" r="AC2486">
        <v>1</v>
      </c>
      <c s="22" r="AD2486">
        <v>0.94</v>
      </c>
    </row>
    <row customHeight="1" r="2487" ht="12.0">
      <c s="13" r="A2487">
        <v>41378.5416666667</v>
      </c>
      <c s="16" r="B2487">
        <v>41378.5416666667</v>
      </c>
      <c s="13" r="C2487">
        <f>A2487+TIME(5,0,0)</f>
        <v>41378.75</v>
      </c>
      <c s="17" r="D2487">
        <f>DATE(YEAR(C2487),MONTH(C2487),DAY(C2487))</f>
        <v>41378</v>
      </c>
      <c s="18" r="E2487">
        <f>HOUR(C2487)</f>
        <v>18</v>
      </c>
      <c t="str" s="18" r="F2487">
        <f>CONCATENATE("LMsched:",(H2487*1000))</f>
        <v>LMsched:32000</v>
      </c>
      <c s="11" r="G2487">
        <v>32</v>
      </c>
      <c s="6" r="H2487">
        <v>32</v>
      </c>
      <c s="25" r="I2487">
        <v>0</v>
      </c>
      <c s="18" r="J2487"/>
      <c s="18" r="K2487"/>
      <c s="18" r="L2487"/>
      <c s="18" r="M2487"/>
      <c s="25" r="N2487">
        <v>0</v>
      </c>
      <c s="24" r="O2487"/>
      <c s="6" r="P2487">
        <v>32</v>
      </c>
      <c s="10" r="Q2487">
        <v>-1</v>
      </c>
      <c s="28" r="R2487">
        <v>-34.4</v>
      </c>
      <c s="28" r="S2487">
        <v>732.84</v>
      </c>
      <c s="10" r="T2487"/>
      <c s="4" r="U2487"/>
      <c s="29" r="V2487"/>
      <c s="28" r="X2487">
        <f>(AA2487+AB2487)*AC2487</f>
        <v>23.83</v>
      </c>
      <c s="10" r="Y2487"/>
      <c s="22" r="AA2487">
        <v>21.08</v>
      </c>
      <c s="22" r="AB2487">
        <v>2.75</v>
      </c>
      <c s="22" r="AC2487">
        <v>1</v>
      </c>
      <c s="22" r="AD2487">
        <v>0.96</v>
      </c>
    </row>
    <row customHeight="1" r="2488" ht="12.0">
      <c s="13" r="A2488">
        <v>41378.5833333333</v>
      </c>
      <c s="16" r="B2488">
        <v>41378.5833333333</v>
      </c>
      <c s="13" r="C2488">
        <f>A2488+TIME(5,0,0)</f>
        <v>41378.7916666667</v>
      </c>
      <c s="17" r="D2488">
        <f>DATE(YEAR(C2488),MONTH(C2488),DAY(C2488))</f>
        <v>41378</v>
      </c>
      <c s="18" r="E2488">
        <f>HOUR(C2488)</f>
        <v>19</v>
      </c>
      <c t="str" s="18" r="F2488">
        <f>CONCATENATE("LMsched:",(H2488*1000))</f>
        <v>LMsched:32000</v>
      </c>
      <c s="11" r="G2488">
        <v>32</v>
      </c>
      <c s="6" r="H2488">
        <v>32</v>
      </c>
      <c s="25" r="I2488">
        <v>0</v>
      </c>
      <c s="18" r="J2488"/>
      <c s="18" r="K2488"/>
      <c s="18" r="L2488"/>
      <c s="18" r="M2488"/>
      <c s="25" r="N2488">
        <v>0</v>
      </c>
      <c s="24" r="O2488"/>
      <c s="6" r="P2488">
        <v>32</v>
      </c>
      <c s="10" r="Q2488">
        <v>-2</v>
      </c>
      <c s="28" r="R2488">
        <v>-61.64</v>
      </c>
      <c s="28" r="S2488">
        <v>760.34</v>
      </c>
      <c s="10" r="T2488"/>
      <c s="4" r="U2488"/>
      <c s="29" r="V2488"/>
      <c s="28" r="X2488">
        <f>(AA2488+AB2488)*AC2488</f>
        <v>25.02</v>
      </c>
      <c s="10" r="Y2488"/>
      <c s="22" r="AA2488">
        <v>17.85</v>
      </c>
      <c s="22" r="AB2488">
        <v>7.17</v>
      </c>
      <c s="22" r="AC2488">
        <v>1</v>
      </c>
      <c s="22" r="AD2488">
        <v>0.95</v>
      </c>
    </row>
    <row customHeight="1" r="2489" ht="12.0">
      <c s="13" r="A2489">
        <v>41378.625</v>
      </c>
      <c s="16" r="B2489">
        <v>41378.625</v>
      </c>
      <c s="13" r="C2489">
        <f>A2489+TIME(5,0,0)</f>
        <v>41378.8333333333</v>
      </c>
      <c s="17" r="D2489">
        <f>DATE(YEAR(C2489),MONTH(C2489),DAY(C2489))</f>
        <v>41378</v>
      </c>
      <c s="18" r="E2489">
        <f>HOUR(C2489)</f>
        <v>20</v>
      </c>
      <c t="str" s="18" r="F2489">
        <f>CONCATENATE("LMsched:",(H2489*1000))</f>
        <v>LMsched:32000</v>
      </c>
      <c s="11" r="G2489">
        <v>32</v>
      </c>
      <c s="6" r="H2489">
        <v>32</v>
      </c>
      <c s="25" r="I2489">
        <v>0</v>
      </c>
      <c s="18" r="J2489"/>
      <c s="18" r="K2489"/>
      <c s="18" r="L2489"/>
      <c s="18" r="M2489"/>
      <c s="25" r="N2489">
        <v>0</v>
      </c>
      <c s="24" r="O2489"/>
      <c s="6" r="P2489">
        <v>32</v>
      </c>
      <c s="10" r="Q2489">
        <v>-1</v>
      </c>
      <c s="28" r="R2489">
        <v>-28.91</v>
      </c>
      <c s="28" r="S2489">
        <v>365.13</v>
      </c>
      <c s="10" r="T2489"/>
      <c s="4" r="U2489"/>
      <c s="29" r="V2489"/>
      <c s="28" r="X2489">
        <f>(AA2489+AB2489)*AC2489</f>
        <v>11.77</v>
      </c>
      <c s="10" r="Y2489"/>
      <c s="22" r="AA2489">
        <v>8.85</v>
      </c>
      <c s="22" r="AB2489">
        <v>2.92</v>
      </c>
      <c s="22" r="AC2489">
        <v>1</v>
      </c>
      <c s="22" r="AD2489">
        <v>0.97</v>
      </c>
    </row>
    <row customHeight="1" r="2490" ht="12.0">
      <c s="13" r="A2490">
        <v>41378.6666666667</v>
      </c>
      <c s="16" r="B2490">
        <v>41378.6666666667</v>
      </c>
      <c s="13" r="C2490">
        <f>A2490+TIME(5,0,0)</f>
        <v>41378.875</v>
      </c>
      <c s="17" r="D2490">
        <f>DATE(YEAR(C2490),MONTH(C2490),DAY(C2490))</f>
        <v>41378</v>
      </c>
      <c s="18" r="E2490">
        <f>HOUR(C2490)</f>
        <v>21</v>
      </c>
      <c t="str" s="18" r="F2490">
        <f>CONCATENATE("LMsched:",(H2490*1000))</f>
        <v>LMsched:32000</v>
      </c>
      <c s="11" r="G2490">
        <v>32</v>
      </c>
      <c s="6" r="H2490">
        <v>32</v>
      </c>
      <c s="25" r="I2490">
        <v>0</v>
      </c>
      <c s="18" r="J2490"/>
      <c s="18" r="K2490"/>
      <c s="18" r="L2490"/>
      <c s="18" r="M2490"/>
      <c s="25" r="N2490">
        <v>0</v>
      </c>
      <c s="24" r="O2490"/>
      <c s="6" r="P2490">
        <v>32</v>
      </c>
      <c s="10" r="Q2490">
        <v>-1</v>
      </c>
      <c s="28" r="R2490">
        <v>-27.26</v>
      </c>
      <c s="28" r="S2490">
        <v>604.26</v>
      </c>
      <c s="10" r="T2490"/>
      <c s="4" r="U2490"/>
      <c s="29" r="V2490"/>
      <c s="28" r="X2490">
        <f>(AA2490+AB2490)*AC2490</f>
        <v>19.46</v>
      </c>
      <c s="10" r="Y2490"/>
      <c s="22" r="AA2490">
        <v>8.56</v>
      </c>
      <c s="22" r="AB2490">
        <v>10.9</v>
      </c>
      <c s="22" r="AC2490">
        <v>1</v>
      </c>
      <c s="22" r="AD2490">
        <v>0.97</v>
      </c>
    </row>
    <row customHeight="1" r="2491" ht="12.0">
      <c s="13" r="A2491">
        <v>41378.7083333333</v>
      </c>
      <c s="16" r="B2491">
        <v>41378.7083333333</v>
      </c>
      <c s="13" r="C2491">
        <f>A2491+TIME(5,0,0)</f>
        <v>41378.9166666667</v>
      </c>
      <c s="17" r="D2491">
        <f>DATE(YEAR(C2491),MONTH(C2491),DAY(C2491))</f>
        <v>41378</v>
      </c>
      <c s="18" r="E2491">
        <f>HOUR(C2491)</f>
        <v>22</v>
      </c>
      <c t="str" s="18" r="F2491">
        <f>CONCATENATE("LMsched:",(H2491*1000))</f>
        <v>LMsched:32000</v>
      </c>
      <c s="11" r="G2491">
        <v>32</v>
      </c>
      <c s="6" r="H2491">
        <v>32</v>
      </c>
      <c s="25" r="I2491">
        <v>0</v>
      </c>
      <c s="18" r="J2491"/>
      <c s="18" r="K2491"/>
      <c s="18" r="L2491"/>
      <c s="18" r="M2491"/>
      <c s="25" r="N2491">
        <v>0</v>
      </c>
      <c s="24" r="O2491"/>
      <c s="6" r="P2491">
        <v>32</v>
      </c>
      <c s="10" r="Q2491">
        <v>-1</v>
      </c>
      <c s="28" r="R2491">
        <v>-31.37</v>
      </c>
      <c s="28" r="S2491">
        <v>448.71</v>
      </c>
      <c s="10" r="T2491"/>
      <c s="4" r="U2491"/>
      <c s="29" r="V2491"/>
      <c s="28" r="X2491">
        <f>(AA2491+AB2491)*AC2491</f>
        <v>14.78</v>
      </c>
      <c s="10" r="Y2491"/>
      <c s="22" r="AA2491">
        <v>12.23</v>
      </c>
      <c s="22" r="AB2491">
        <v>2.55</v>
      </c>
      <c s="22" r="AC2491">
        <v>1</v>
      </c>
      <c s="22" r="AD2491">
        <v>0.95</v>
      </c>
    </row>
    <row customHeight="1" r="2492" ht="12.0">
      <c s="13" r="A2492">
        <v>41378.75</v>
      </c>
      <c s="16" r="B2492">
        <v>41378.75</v>
      </c>
      <c s="13" r="C2492">
        <f>A2492+TIME(5,0,0)</f>
        <v>41378.9583333333</v>
      </c>
      <c s="17" r="D2492">
        <f>DATE(YEAR(C2492),MONTH(C2492),DAY(C2492))</f>
        <v>41378</v>
      </c>
      <c s="18" r="E2492">
        <f>HOUR(C2492)</f>
        <v>23</v>
      </c>
      <c t="str" s="18" r="F2492">
        <f>CONCATENATE("LMsched:",(H2492*1000))</f>
        <v>LMsched:32000</v>
      </c>
      <c s="11" r="G2492">
        <v>32</v>
      </c>
      <c s="6" r="H2492">
        <v>32</v>
      </c>
      <c s="25" r="I2492">
        <v>0</v>
      </c>
      <c s="18" r="J2492"/>
      <c s="18" r="K2492"/>
      <c s="18" r="L2492"/>
      <c s="18" r="M2492"/>
      <c s="25" r="N2492">
        <v>0</v>
      </c>
      <c s="24" r="O2492"/>
      <c s="6" r="P2492">
        <v>32</v>
      </c>
      <c s="10" r="Q2492">
        <v>-2</v>
      </c>
      <c s="28" r="R2492">
        <v>-60.1</v>
      </c>
      <c s="28" r="S2492">
        <v>278.39</v>
      </c>
      <c s="10" r="T2492"/>
      <c s="4" r="U2492"/>
      <c s="29" r="V2492"/>
      <c s="28" r="X2492">
        <f>(AA2492+AB2492)*AC2492</f>
        <v>9</v>
      </c>
      <c s="10" r="Y2492"/>
      <c s="22" r="AA2492">
        <v>7</v>
      </c>
      <c s="22" r="AB2492">
        <v>2</v>
      </c>
      <c s="22" r="AC2492">
        <v>1</v>
      </c>
      <c s="22" r="AD2492">
        <v>0.97</v>
      </c>
    </row>
    <row customHeight="1" r="2493" ht="12.0">
      <c s="13" r="A2493">
        <v>41378.7916666667</v>
      </c>
      <c s="16" r="B2493">
        <v>41378.7916666667</v>
      </c>
      <c s="13" r="C2493">
        <f>A2493+TIME(5,0,0)</f>
        <v>41379</v>
      </c>
      <c s="17" r="D2493">
        <f>DATE(YEAR(C2493),MONTH(C2493),DAY(C2493))</f>
        <v>41379</v>
      </c>
      <c s="18" r="E2493">
        <f>HOUR(C2493)</f>
        <v>0</v>
      </c>
      <c t="str" s="18" r="F2493">
        <f>CONCATENATE("LMsched:",(H2493*1000))</f>
        <v>LMsched:32000</v>
      </c>
      <c s="11" r="G2493">
        <v>32</v>
      </c>
      <c s="6" r="H2493">
        <v>32</v>
      </c>
      <c s="25" r="I2493">
        <v>0</v>
      </c>
      <c s="18" r="J2493"/>
      <c s="18" r="K2493"/>
      <c s="18" r="L2493"/>
      <c s="18" r="M2493"/>
      <c s="25" r="N2493">
        <v>0</v>
      </c>
      <c s="24" r="O2493"/>
      <c s="6" r="P2493">
        <v>32</v>
      </c>
      <c s="10" r="Q2493">
        <v>-2</v>
      </c>
      <c s="28" r="R2493">
        <v>-67.34</v>
      </c>
      <c s="28" r="S2493">
        <v>867.38</v>
      </c>
      <c s="10" r="T2493"/>
      <c s="4" r="U2493"/>
      <c s="29" r="V2493"/>
      <c s="28" r="X2493">
        <f>(AA2493+AB2493)*AC2493</f>
        <v>27.94</v>
      </c>
      <c s="10" r="Y2493"/>
      <c s="22" r="AA2493">
        <v>17.43</v>
      </c>
      <c s="22" r="AB2493">
        <v>10.51</v>
      </c>
      <c s="22" r="AC2493">
        <v>1</v>
      </c>
      <c s="22" r="AD2493">
        <v>0.97</v>
      </c>
    </row>
    <row customHeight="1" r="2494" ht="12.0">
      <c s="13" r="A2494">
        <v>41378.8333333333</v>
      </c>
      <c s="16" r="B2494">
        <v>41378.8333333333</v>
      </c>
      <c s="13" r="C2494">
        <f>A2494+TIME(5,0,0)</f>
        <v>41379.0416666667</v>
      </c>
      <c s="17" r="D2494">
        <f>DATE(YEAR(C2494),MONTH(C2494),DAY(C2494))</f>
        <v>41379</v>
      </c>
      <c s="18" r="E2494">
        <f>HOUR(C2494)</f>
        <v>1</v>
      </c>
      <c t="str" s="18" r="F2494">
        <f>CONCATENATE("LMsched:",(H2494*1000))</f>
        <v>LMsched:32000</v>
      </c>
      <c s="11" r="G2494">
        <v>32</v>
      </c>
      <c s="6" r="H2494">
        <v>32</v>
      </c>
      <c s="25" r="I2494">
        <v>0</v>
      </c>
      <c s="18" r="J2494"/>
      <c s="18" r="K2494"/>
      <c s="18" r="L2494"/>
      <c s="18" r="M2494"/>
      <c s="25" r="N2494">
        <v>0</v>
      </c>
      <c s="24" r="O2494"/>
      <c s="6" r="P2494">
        <v>32</v>
      </c>
      <c s="10" r="Q2494">
        <v>0</v>
      </c>
      <c s="28" r="R2494">
        <v>0</v>
      </c>
      <c s="28" r="S2494">
        <v>880.49</v>
      </c>
      <c s="10" r="T2494"/>
      <c s="4" r="U2494"/>
      <c s="29" r="V2494"/>
      <c s="28" r="X2494">
        <f>(AA2494+AB2494)*AC2494</f>
        <v>29.21</v>
      </c>
      <c s="10" r="Y2494"/>
      <c s="22" r="AA2494">
        <v>26.54</v>
      </c>
      <c s="22" r="AB2494">
        <v>2.67</v>
      </c>
      <c s="22" r="AC2494">
        <v>1</v>
      </c>
      <c s="22" r="AD2494">
        <v>0.94</v>
      </c>
    </row>
    <row customHeight="1" r="2495" ht="12.0">
      <c s="13" r="A2495">
        <v>41378.875</v>
      </c>
      <c s="16" r="B2495">
        <v>41378.875</v>
      </c>
      <c s="13" r="C2495">
        <f>A2495+TIME(5,0,0)</f>
        <v>41379.0833333333</v>
      </c>
      <c s="17" r="D2495">
        <f>DATE(YEAR(C2495),MONTH(C2495),DAY(C2495))</f>
        <v>41379</v>
      </c>
      <c s="18" r="E2495">
        <f>HOUR(C2495)</f>
        <v>2</v>
      </c>
      <c t="str" s="18" r="F2495">
        <f>CONCATENATE("LMsched:",(H2495*1000))</f>
        <v>LMsched:32000</v>
      </c>
      <c s="11" r="G2495">
        <v>32</v>
      </c>
      <c s="6" r="H2495">
        <v>32</v>
      </c>
      <c s="25" r="I2495">
        <v>0</v>
      </c>
      <c s="18" r="J2495"/>
      <c s="18" r="K2495"/>
      <c s="18" r="L2495"/>
      <c s="18" r="M2495"/>
      <c s="25" r="N2495">
        <v>0</v>
      </c>
      <c s="24" r="O2495"/>
      <c s="6" r="P2495">
        <v>32</v>
      </c>
      <c s="10" r="Q2495">
        <v>-3</v>
      </c>
      <c s="28" r="R2495">
        <v>-96.69</v>
      </c>
      <c s="28" r="S2495">
        <v>1526.1</v>
      </c>
      <c s="10" r="T2495"/>
      <c s="4" r="U2495"/>
      <c s="29" r="V2495"/>
      <c s="28" r="X2495">
        <f>(AA2495+AB2495)*AC2495</f>
        <v>51.55</v>
      </c>
      <c s="10" r="Y2495"/>
      <c s="22" r="AA2495">
        <v>49.69</v>
      </c>
      <c s="22" r="AB2495">
        <v>1.86</v>
      </c>
      <c s="22" r="AC2495">
        <v>1</v>
      </c>
      <c s="22" r="AD2495">
        <v>0.93</v>
      </c>
    </row>
    <row customHeight="1" r="2496" ht="12.0">
      <c s="13" r="A2496">
        <v>41378.9166666667</v>
      </c>
      <c s="16" r="B2496">
        <v>41378.9166666667</v>
      </c>
      <c s="13" r="C2496">
        <f>A2496+TIME(5,0,0)</f>
        <v>41379.125</v>
      </c>
      <c s="17" r="D2496">
        <f>DATE(YEAR(C2496),MONTH(C2496),DAY(C2496))</f>
        <v>41379</v>
      </c>
      <c s="18" r="E2496">
        <f>HOUR(C2496)</f>
        <v>3</v>
      </c>
      <c t="str" s="18" r="F2496">
        <f>CONCATENATE("LMsched:",(H2496*1000))</f>
        <v>LMsched:32000</v>
      </c>
      <c s="11" r="G2496">
        <v>32</v>
      </c>
      <c s="6" r="H2496">
        <v>32</v>
      </c>
      <c s="25" r="I2496">
        <v>0</v>
      </c>
      <c s="18" r="J2496"/>
      <c s="18" r="K2496"/>
      <c s="18" r="L2496"/>
      <c s="18" r="M2496"/>
      <c s="25" r="N2496">
        <v>0</v>
      </c>
      <c s="24" r="O2496"/>
      <c s="6" r="P2496">
        <v>32</v>
      </c>
      <c s="10" r="Q2496">
        <v>-2</v>
      </c>
      <c s="28" r="R2496">
        <v>-81.4</v>
      </c>
      <c s="28" r="S2496">
        <v>1079.58</v>
      </c>
      <c s="10" r="T2496"/>
      <c s="4" r="U2496"/>
      <c s="29" r="V2496"/>
      <c s="28" r="X2496">
        <f>(AA2496+AB2496)*AC2496</f>
        <v>36.66</v>
      </c>
      <c s="10" r="Y2496"/>
      <c s="22" r="AA2496">
        <v>29.52</v>
      </c>
      <c s="22" r="AB2496">
        <v>7.14</v>
      </c>
      <c s="22" r="AC2496">
        <v>1</v>
      </c>
      <c s="22" r="AD2496">
        <v>0.92</v>
      </c>
    </row>
    <row customHeight="1" r="2497" ht="12.0">
      <c s="13" r="A2497">
        <v>41378.9583333333</v>
      </c>
      <c s="16" r="B2497">
        <v>41378.9583333333</v>
      </c>
      <c s="13" r="C2497">
        <f>A2497+TIME(5,0,0)</f>
        <v>41379.1666666667</v>
      </c>
      <c s="17" r="D2497">
        <f>DATE(YEAR(C2497),MONTH(C2497),DAY(C2497))</f>
        <v>41379</v>
      </c>
      <c s="18" r="E2497">
        <f>HOUR(C2497)</f>
        <v>4</v>
      </c>
      <c t="str" s="18" r="F2497">
        <f>CONCATENATE("LMsched:",(H2497*1000))</f>
        <v>LMsched:32000</v>
      </c>
      <c s="11" r="G2497">
        <v>32</v>
      </c>
      <c s="6" r="H2497">
        <v>32</v>
      </c>
      <c s="25" r="I2497">
        <v>0</v>
      </c>
      <c s="18" r="J2497"/>
      <c s="18" r="K2497"/>
      <c s="18" r="L2497"/>
      <c s="18" r="M2497"/>
      <c s="25" r="N2497">
        <v>0</v>
      </c>
      <c s="24" r="O2497"/>
      <c s="6" r="P2497">
        <v>32</v>
      </c>
      <c s="10" r="Q2497">
        <v>0</v>
      </c>
      <c s="28" r="R2497">
        <v>0</v>
      </c>
      <c s="28" r="S2497">
        <v>834.04</v>
      </c>
      <c s="10" r="T2497"/>
      <c s="4" r="U2497"/>
      <c s="29" r="V2497"/>
      <c s="28" r="X2497">
        <f>(AA2497+AB2497)*AC2497</f>
        <v>27.6</v>
      </c>
      <c s="10" r="Y2497"/>
      <c s="22" r="AA2497">
        <v>25.21</v>
      </c>
      <c s="22" r="AB2497">
        <v>2.39</v>
      </c>
      <c s="22" r="AC2497">
        <v>1</v>
      </c>
      <c s="22" r="AD2497">
        <v>0.94</v>
      </c>
    </row>
    <row customHeight="1" r="2498" ht="12.0">
      <c s="13" r="A2498">
        <v>41379</v>
      </c>
      <c s="16" r="B2498">
        <v>41379</v>
      </c>
      <c s="13" r="C2498">
        <f>A2498+TIME(5,0,0)</f>
        <v>41379.2083333333</v>
      </c>
      <c s="17" r="D2498">
        <f>DATE(YEAR(C2498),MONTH(C2498),DAY(C2498))</f>
        <v>41379</v>
      </c>
      <c s="18" r="E2498">
        <f>HOUR(C2498)</f>
        <v>5</v>
      </c>
      <c t="str" s="18" r="F2498">
        <f>CONCATENATE("LMsched:",(H2498*1000))</f>
        <v>LMsched:32000</v>
      </c>
      <c s="11" r="G2498">
        <v>32</v>
      </c>
      <c s="6" r="H2498">
        <v>32</v>
      </c>
      <c s="25" r="I2498">
        <v>0</v>
      </c>
      <c s="18" r="J2498"/>
      <c s="18" r="K2498"/>
      <c s="18" r="L2498"/>
      <c s="18" r="M2498"/>
      <c s="25" r="N2498">
        <v>0</v>
      </c>
      <c s="24" r="O2498"/>
      <c s="6" r="P2498">
        <v>32</v>
      </c>
      <c s="10" r="Q2498">
        <v>0</v>
      </c>
      <c s="28" r="R2498">
        <v>0</v>
      </c>
      <c s="28" r="S2498">
        <v>754.72</v>
      </c>
      <c s="10" r="T2498"/>
      <c s="4" r="U2498"/>
      <c s="29" r="V2498"/>
      <c s="28" r="X2498">
        <f>(AA2498+AB2498)*AC2498</f>
        <v>24.27</v>
      </c>
      <c s="10" r="Y2498"/>
      <c s="22" r="AA2498">
        <v>12.55</v>
      </c>
      <c s="22" r="AB2498">
        <v>11.72</v>
      </c>
      <c s="22" r="AC2498">
        <v>1</v>
      </c>
      <c s="22" r="AD2498">
        <v>0.97</v>
      </c>
    </row>
    <row customHeight="1" r="2499" ht="12.0">
      <c s="13" r="A2499">
        <v>41379.0416666667</v>
      </c>
      <c s="16" r="B2499">
        <v>41379.0416666667</v>
      </c>
      <c s="13" r="C2499">
        <f>A2499+TIME(5,0,0)</f>
        <v>41379.25</v>
      </c>
      <c s="17" r="D2499">
        <f>DATE(YEAR(C2499),MONTH(C2499),DAY(C2499))</f>
        <v>41379</v>
      </c>
      <c s="18" r="E2499">
        <f>HOUR(C2499)</f>
        <v>6</v>
      </c>
      <c t="str" s="18" r="F2499">
        <f>CONCATENATE("LMsched:",(H2499*1000))</f>
        <v>LMsched:32000</v>
      </c>
      <c s="11" r="G2499">
        <v>32</v>
      </c>
      <c s="6" r="H2499">
        <v>32</v>
      </c>
      <c s="25" r="I2499">
        <v>0</v>
      </c>
      <c s="25" r="J2499">
        <v>0</v>
      </c>
      <c s="25" r="K2499">
        <v>0</v>
      </c>
      <c s="25" r="L2499">
        <v>0</v>
      </c>
      <c s="25" r="M2499">
        <v>0</v>
      </c>
      <c s="25" r="N2499">
        <v>0</v>
      </c>
      <c s="24" r="O2499"/>
      <c s="6" r="P2499">
        <v>32</v>
      </c>
      <c s="10" r="Q2499">
        <v>-2</v>
      </c>
      <c s="28" r="R2499">
        <v>-49.96</v>
      </c>
      <c s="28" r="S2499">
        <v>33</v>
      </c>
      <c s="10" r="T2499"/>
      <c s="4" r="U2499"/>
      <c s="29" r="V2499"/>
      <c s="28" r="X2499">
        <f>(AA2499+AB2499)*AC2499</f>
        <v>1.08</v>
      </c>
      <c s="10" r="Y2499"/>
      <c s="22" r="AA2499">
        <v>1.08</v>
      </c>
      <c s="22" r="AB2499">
        <v>0</v>
      </c>
      <c s="22" r="AC2499">
        <v>1</v>
      </c>
      <c s="22" r="AD2499">
        <v>0.95</v>
      </c>
    </row>
    <row customHeight="1" r="2500" ht="12.0">
      <c s="13" r="A2500">
        <v>41379.0833333333</v>
      </c>
      <c s="16" r="B2500">
        <v>41379.0833333333</v>
      </c>
      <c s="13" r="C2500">
        <f>A2500+TIME(5,0,0)</f>
        <v>41379.2916666667</v>
      </c>
      <c s="17" r="D2500">
        <f>DATE(YEAR(C2500),MONTH(C2500),DAY(C2500))</f>
        <v>41379</v>
      </c>
      <c s="18" r="E2500">
        <f>HOUR(C2500)</f>
        <v>7</v>
      </c>
      <c t="str" s="18" r="F2500">
        <f>CONCATENATE("LMsched:",(H2500*1000))</f>
        <v>LMsched:32000</v>
      </c>
      <c s="11" r="G2500">
        <v>32</v>
      </c>
      <c s="6" r="H2500">
        <v>32</v>
      </c>
      <c s="25" r="I2500">
        <v>0</v>
      </c>
      <c s="25" r="J2500">
        <v>0</v>
      </c>
      <c s="25" r="K2500">
        <v>0</v>
      </c>
      <c s="25" r="L2500">
        <v>0</v>
      </c>
      <c s="25" r="M2500">
        <v>0</v>
      </c>
      <c s="25" r="N2500">
        <v>0</v>
      </c>
      <c s="24" r="O2500"/>
      <c s="6" r="P2500">
        <v>32</v>
      </c>
      <c s="10" r="Q2500">
        <v>-1</v>
      </c>
      <c s="28" r="R2500">
        <v>-24.6</v>
      </c>
      <c s="28" r="S2500">
        <v>48.33</v>
      </c>
      <c s="10" r="T2500"/>
      <c s="4" r="U2500"/>
      <c s="29" r="V2500"/>
      <c s="28" r="X2500">
        <f>(AA2500+AB2500)*AC2500</f>
        <v>1.56</v>
      </c>
      <c s="10" r="Y2500"/>
      <c s="22" r="AA2500">
        <v>1.56</v>
      </c>
      <c s="22" r="AB2500">
        <v>0</v>
      </c>
      <c s="22" r="AC2500">
        <v>1</v>
      </c>
      <c s="22" r="AD2500">
        <v>0.97</v>
      </c>
    </row>
    <row customHeight="1" r="2501" ht="12.0">
      <c s="13" r="A2501">
        <v>41379.125</v>
      </c>
      <c s="16" r="B2501">
        <v>41379.125</v>
      </c>
      <c s="13" r="C2501">
        <f>A2501+TIME(5,0,0)</f>
        <v>41379.3333333333</v>
      </c>
      <c s="17" r="D2501">
        <f>DATE(YEAR(C2501),MONTH(C2501),DAY(C2501))</f>
        <v>41379</v>
      </c>
      <c s="18" r="E2501">
        <f>HOUR(C2501)</f>
        <v>8</v>
      </c>
      <c t="str" s="18" r="F2501">
        <f>CONCATENATE("LMsched:",(H2501*1000))</f>
        <v>LMsched:32000</v>
      </c>
      <c s="11" r="G2501">
        <v>32</v>
      </c>
      <c s="6" r="H2501">
        <v>32</v>
      </c>
      <c s="25" r="I2501">
        <v>0</v>
      </c>
      <c s="25" r="J2501">
        <v>0</v>
      </c>
      <c s="25" r="K2501">
        <v>0</v>
      </c>
      <c s="25" r="L2501">
        <v>0</v>
      </c>
      <c s="25" r="M2501">
        <v>0</v>
      </c>
      <c s="25" r="N2501">
        <v>0</v>
      </c>
      <c s="24" r="O2501"/>
      <c s="6" r="P2501">
        <v>32</v>
      </c>
      <c s="10" r="Q2501">
        <v>-2</v>
      </c>
      <c s="28" r="R2501">
        <v>-50.8</v>
      </c>
      <c s="28" r="S2501">
        <v>1023.81</v>
      </c>
      <c s="10" r="T2501"/>
      <c s="4" r="U2501"/>
      <c s="29" r="V2501"/>
      <c s="28" r="X2501">
        <f>(AA2501+AB2501)*AC2501</f>
        <v>33.12</v>
      </c>
      <c s="10" r="Y2501"/>
      <c s="22" r="AA2501">
        <v>24.65</v>
      </c>
      <c s="22" r="AB2501">
        <v>8.47</v>
      </c>
      <c s="22" r="AC2501">
        <v>1</v>
      </c>
      <c s="22" r="AD2501">
        <v>0.97</v>
      </c>
    </row>
    <row customHeight="1" r="2502" ht="12.0">
      <c s="13" r="A2502">
        <v>41379.1666666667</v>
      </c>
      <c s="16" r="B2502">
        <v>41379.1666666667</v>
      </c>
      <c s="13" r="C2502">
        <f>A2502+TIME(5,0,0)</f>
        <v>41379.375</v>
      </c>
      <c s="17" r="D2502">
        <f>DATE(YEAR(C2502),MONTH(C2502),DAY(C2502))</f>
        <v>41379</v>
      </c>
      <c s="18" r="E2502">
        <f>HOUR(C2502)</f>
        <v>9</v>
      </c>
      <c t="str" s="18" r="F2502">
        <f>CONCATENATE("LMsched:",(H2502*1000))</f>
        <v>LMsched:32000</v>
      </c>
      <c s="11" r="G2502">
        <v>32</v>
      </c>
      <c s="6" r="H2502">
        <v>32</v>
      </c>
      <c s="25" r="I2502">
        <v>0</v>
      </c>
      <c s="25" r="J2502">
        <v>0</v>
      </c>
      <c s="25" r="K2502">
        <v>0</v>
      </c>
      <c s="25" r="L2502">
        <v>0</v>
      </c>
      <c s="25" r="M2502">
        <v>0</v>
      </c>
      <c s="25" r="N2502">
        <v>0</v>
      </c>
      <c s="24" r="O2502"/>
      <c s="6" r="P2502">
        <v>32</v>
      </c>
      <c s="10" r="Q2502">
        <v>-2</v>
      </c>
      <c s="28" r="R2502">
        <v>-49.1</v>
      </c>
      <c s="28" r="S2502">
        <v>660.35</v>
      </c>
      <c s="10" r="T2502"/>
      <c s="4" r="U2502"/>
      <c s="29" r="V2502"/>
      <c s="28" r="X2502">
        <f>(AA2502+AB2502)*AC2502</f>
        <v>21.46</v>
      </c>
      <c s="10" r="Y2502"/>
      <c s="22" r="AA2502">
        <v>18.99</v>
      </c>
      <c s="22" r="AB2502">
        <v>2.47</v>
      </c>
      <c s="22" r="AC2502">
        <v>1</v>
      </c>
      <c s="22" r="AD2502">
        <v>0.96</v>
      </c>
    </row>
    <row customHeight="1" r="2503" ht="12.0">
      <c s="13" r="A2503">
        <v>41379.2083333333</v>
      </c>
      <c s="16" r="B2503">
        <v>41379.2083333333</v>
      </c>
      <c s="13" r="C2503">
        <f>A2503+TIME(5,0,0)</f>
        <v>41379.4166666667</v>
      </c>
      <c s="17" r="D2503">
        <f>DATE(YEAR(C2503),MONTH(C2503),DAY(C2503))</f>
        <v>41379</v>
      </c>
      <c s="18" r="E2503">
        <f>HOUR(C2503)</f>
        <v>10</v>
      </c>
      <c t="str" s="18" r="F2503">
        <f>CONCATENATE("LMsched:",(H2503*1000))</f>
        <v>LMsched:32000</v>
      </c>
      <c s="11" r="G2503">
        <v>32</v>
      </c>
      <c s="6" r="H2503">
        <v>32</v>
      </c>
      <c s="25" r="I2503">
        <v>0</v>
      </c>
      <c s="25" r="J2503">
        <v>0</v>
      </c>
      <c s="25" r="K2503">
        <v>0</v>
      </c>
      <c s="25" r="L2503">
        <v>0</v>
      </c>
      <c s="25" r="M2503">
        <v>0</v>
      </c>
      <c s="25" r="N2503">
        <v>0</v>
      </c>
      <c s="24" r="O2503"/>
      <c s="6" r="P2503">
        <v>32</v>
      </c>
      <c s="10" r="Q2503">
        <v>0</v>
      </c>
      <c s="28" r="R2503">
        <v>0</v>
      </c>
      <c s="28" r="S2503">
        <v>708.77</v>
      </c>
      <c s="10" r="T2503"/>
      <c s="4" r="U2503"/>
      <c s="29" r="V2503"/>
      <c s="28" r="X2503">
        <f>(AA2503+AB2503)*AC2503</f>
        <v>22.86</v>
      </c>
      <c s="10" r="Y2503"/>
      <c s="22" r="AA2503">
        <v>14.83</v>
      </c>
      <c s="22" r="AB2503">
        <v>8.03</v>
      </c>
      <c s="22" r="AC2503">
        <v>1</v>
      </c>
      <c s="22" r="AD2503">
        <v>0.97</v>
      </c>
    </row>
    <row customHeight="1" r="2504" ht="12.0">
      <c s="13" r="A2504">
        <v>41379.25</v>
      </c>
      <c s="16" r="B2504">
        <v>41379.25</v>
      </c>
      <c s="13" r="C2504">
        <f>A2504+TIME(5,0,0)</f>
        <v>41379.4583333333</v>
      </c>
      <c s="17" r="D2504">
        <f>DATE(YEAR(C2504),MONTH(C2504),DAY(C2504))</f>
        <v>41379</v>
      </c>
      <c s="18" r="E2504">
        <f>HOUR(C2504)</f>
        <v>11</v>
      </c>
      <c t="str" s="18" r="F2504">
        <f>CONCATENATE("LMsched:",(H2504*1000))</f>
        <v>LMsched:32000</v>
      </c>
      <c s="11" r="G2504">
        <v>32</v>
      </c>
      <c s="6" r="H2504">
        <v>32</v>
      </c>
      <c s="25" r="I2504">
        <v>0</v>
      </c>
      <c s="25" r="J2504">
        <v>0</v>
      </c>
      <c s="25" r="K2504">
        <v>0</v>
      </c>
      <c s="25" r="L2504">
        <v>0</v>
      </c>
      <c s="25" r="M2504">
        <v>0</v>
      </c>
      <c s="25" r="N2504">
        <v>0</v>
      </c>
      <c s="24" r="O2504"/>
      <c s="6" r="P2504">
        <v>32</v>
      </c>
      <c s="10" r="Q2504">
        <v>0</v>
      </c>
      <c s="28" r="R2504">
        <v>0</v>
      </c>
      <c s="28" r="S2504">
        <v>736.33</v>
      </c>
      <c s="10" r="T2504"/>
      <c s="4" r="U2504"/>
      <c s="29" r="V2504"/>
      <c s="28" r="X2504">
        <f>(AA2504+AB2504)*AC2504</f>
        <v>24.04</v>
      </c>
      <c s="10" r="Y2504"/>
      <c s="22" r="AA2504">
        <v>17.45</v>
      </c>
      <c s="22" r="AB2504">
        <v>6.59</v>
      </c>
      <c s="22" r="AC2504">
        <v>1</v>
      </c>
      <c s="22" r="AD2504">
        <v>0.96</v>
      </c>
    </row>
    <row customHeight="1" r="2505" ht="12.0">
      <c s="13" r="A2505">
        <v>41379.2916666667</v>
      </c>
      <c s="16" r="B2505">
        <v>41379.2916666667</v>
      </c>
      <c s="13" r="C2505">
        <f>A2505+TIME(5,0,0)</f>
        <v>41379.5</v>
      </c>
      <c s="17" r="D2505">
        <f>DATE(YEAR(C2505),MONTH(C2505),DAY(C2505))</f>
        <v>41379</v>
      </c>
      <c s="18" r="E2505">
        <f>HOUR(C2505)</f>
        <v>12</v>
      </c>
      <c t="str" s="18" r="F2505">
        <f>CONCATENATE("LMsched:",(H2505*1000))</f>
        <v>LMsched:32000</v>
      </c>
      <c s="11" r="G2505">
        <v>32</v>
      </c>
      <c s="6" r="H2505">
        <v>32</v>
      </c>
      <c s="25" r="I2505">
        <v>0</v>
      </c>
      <c s="25" r="J2505">
        <v>0</v>
      </c>
      <c s="25" r="K2505">
        <v>0</v>
      </c>
      <c s="25" r="L2505">
        <v>0</v>
      </c>
      <c s="25" r="M2505">
        <v>0</v>
      </c>
      <c s="25" r="N2505">
        <v>0</v>
      </c>
      <c s="24" r="O2505"/>
      <c s="6" r="P2505">
        <v>32</v>
      </c>
      <c s="10" r="Q2505">
        <v>-2</v>
      </c>
      <c s="28" r="R2505">
        <v>-86.14</v>
      </c>
      <c s="28" r="S2505">
        <v>1269.06</v>
      </c>
      <c s="10" r="T2505"/>
      <c s="4" r="U2505"/>
      <c s="29" r="V2505"/>
      <c s="28" r="X2505">
        <f>(AA2505+AB2505)*AC2505</f>
        <v>41.9</v>
      </c>
      <c s="10" r="Y2505"/>
      <c s="22" r="AA2505">
        <v>38.37</v>
      </c>
      <c s="22" r="AB2505">
        <v>3.53</v>
      </c>
      <c s="22" r="AC2505">
        <v>1</v>
      </c>
      <c s="22" r="AD2505">
        <v>0.95</v>
      </c>
    </row>
    <row customHeight="1" r="2506" ht="12.0">
      <c s="13" r="A2506">
        <v>41379.3333333333</v>
      </c>
      <c s="16" r="B2506">
        <v>41379.3333333333</v>
      </c>
      <c s="13" r="C2506">
        <f>A2506+TIME(5,0,0)</f>
        <v>41379.5416666667</v>
      </c>
      <c s="17" r="D2506">
        <f>DATE(YEAR(C2506),MONTH(C2506),DAY(C2506))</f>
        <v>41379</v>
      </c>
      <c s="18" r="E2506">
        <f>HOUR(C2506)</f>
        <v>13</v>
      </c>
      <c t="str" s="18" r="F2506">
        <f>CONCATENATE("LMsched:",(H2506*1000))</f>
        <v>LMsched:32000</v>
      </c>
      <c s="11" r="G2506">
        <v>32</v>
      </c>
      <c s="6" r="H2506">
        <v>32</v>
      </c>
      <c s="25" r="I2506">
        <v>0</v>
      </c>
      <c s="25" r="J2506">
        <v>0</v>
      </c>
      <c s="25" r="K2506">
        <v>0</v>
      </c>
      <c s="25" r="L2506">
        <v>0</v>
      </c>
      <c s="25" r="M2506">
        <v>0</v>
      </c>
      <c s="25" r="N2506">
        <v>0</v>
      </c>
      <c s="24" r="O2506"/>
      <c s="6" r="P2506">
        <v>32</v>
      </c>
      <c s="10" r="Q2506">
        <v>-1</v>
      </c>
      <c s="28" r="R2506">
        <v>-39.11</v>
      </c>
      <c s="28" r="S2506">
        <v>1476.91</v>
      </c>
      <c s="10" r="T2506"/>
      <c s="4" r="U2506"/>
      <c s="29" r="V2506"/>
      <c s="28" r="X2506">
        <f>(AA2506+AB2506)*AC2506</f>
        <v>47.85</v>
      </c>
      <c s="10" r="Y2506"/>
      <c s="22" r="AA2506">
        <v>41.29</v>
      </c>
      <c s="22" r="AB2506">
        <v>6.56</v>
      </c>
      <c s="22" r="AC2506">
        <v>1</v>
      </c>
      <c s="22" r="AD2506">
        <v>0.96</v>
      </c>
    </row>
    <row customHeight="1" r="2507" ht="12.0">
      <c s="13" r="A2507">
        <v>41379.375</v>
      </c>
      <c s="16" r="B2507">
        <v>41379.375</v>
      </c>
      <c s="13" r="C2507">
        <f>A2507+TIME(5,0,0)</f>
        <v>41379.5833333333</v>
      </c>
      <c s="17" r="D2507">
        <f>DATE(YEAR(C2507),MONTH(C2507),DAY(C2507))</f>
        <v>41379</v>
      </c>
      <c s="18" r="E2507">
        <f>HOUR(C2507)</f>
        <v>14</v>
      </c>
      <c t="str" s="18" r="F2507">
        <f>CONCATENATE("LMsched:",(H2507*1000))</f>
        <v>LMsched:32000</v>
      </c>
      <c s="11" r="G2507">
        <v>32</v>
      </c>
      <c s="6" r="H2507">
        <v>32</v>
      </c>
      <c s="25" r="I2507">
        <v>0</v>
      </c>
      <c s="25" r="J2507">
        <v>0</v>
      </c>
      <c s="25" r="K2507">
        <v>0</v>
      </c>
      <c s="25" r="L2507">
        <v>0</v>
      </c>
      <c s="25" r="M2507">
        <v>0</v>
      </c>
      <c s="25" r="N2507">
        <v>0</v>
      </c>
      <c s="24" r="O2507"/>
      <c s="6" r="P2507">
        <v>32</v>
      </c>
      <c s="10" r="Q2507">
        <v>-2</v>
      </c>
      <c s="28" r="R2507">
        <v>-76.1</v>
      </c>
      <c s="28" r="S2507">
        <v>932.05</v>
      </c>
      <c s="10" r="T2507"/>
      <c s="4" r="U2507"/>
      <c s="29" r="V2507"/>
      <c s="28" r="X2507">
        <f>(AA2507+AB2507)*AC2507</f>
        <v>30.55</v>
      </c>
      <c s="10" r="Y2507"/>
      <c s="22" r="AA2507">
        <v>28.14</v>
      </c>
      <c s="22" r="AB2507">
        <v>2.41</v>
      </c>
      <c s="22" r="AC2507">
        <v>1</v>
      </c>
      <c s="22" r="AD2507">
        <v>0.95</v>
      </c>
    </row>
    <row customHeight="1" r="2508" ht="12.0">
      <c s="13" r="A2508">
        <v>41379.4166666667</v>
      </c>
      <c s="16" r="B2508">
        <v>41379.4166666667</v>
      </c>
      <c s="13" r="C2508">
        <f>A2508+TIME(5,0,0)</f>
        <v>41379.625</v>
      </c>
      <c s="17" r="D2508">
        <f>DATE(YEAR(C2508),MONTH(C2508),DAY(C2508))</f>
        <v>41379</v>
      </c>
      <c s="18" r="E2508">
        <f>HOUR(C2508)</f>
        <v>15</v>
      </c>
      <c t="str" s="18" r="F2508">
        <f>CONCATENATE("LMsched:",(H2508*1000))</f>
        <v>LMsched:32000</v>
      </c>
      <c s="11" r="G2508">
        <v>32</v>
      </c>
      <c s="6" r="H2508">
        <v>32</v>
      </c>
      <c s="25" r="I2508">
        <v>0</v>
      </c>
      <c s="25" r="J2508">
        <v>0</v>
      </c>
      <c s="25" r="K2508">
        <v>0</v>
      </c>
      <c s="25" r="L2508">
        <v>0</v>
      </c>
      <c s="25" r="M2508">
        <v>0</v>
      </c>
      <c s="25" r="N2508">
        <v>0</v>
      </c>
      <c s="24" r="O2508"/>
      <c s="6" r="P2508">
        <v>32</v>
      </c>
      <c s="10" r="Q2508">
        <v>0</v>
      </c>
      <c s="28" r="R2508">
        <v>0</v>
      </c>
      <c s="28" r="S2508">
        <v>1004.63</v>
      </c>
      <c s="10" r="T2508"/>
      <c s="4" r="U2508"/>
      <c s="29" r="V2508"/>
      <c s="28" r="X2508">
        <f>(AA2508+AB2508)*AC2508</f>
        <v>32.81</v>
      </c>
      <c s="10" r="Y2508"/>
      <c s="22" r="AA2508">
        <v>30.98</v>
      </c>
      <c s="22" r="AB2508">
        <v>1.83</v>
      </c>
      <c s="22" r="AC2508">
        <v>1</v>
      </c>
      <c s="22" r="AD2508">
        <v>0.96</v>
      </c>
    </row>
    <row customHeight="1" r="2509" ht="12.0">
      <c s="13" r="A2509">
        <v>41379.4583333333</v>
      </c>
      <c s="16" r="B2509">
        <v>41379.4583333333</v>
      </c>
      <c s="13" r="C2509">
        <f>A2509+TIME(5,0,0)</f>
        <v>41379.6666666667</v>
      </c>
      <c s="17" r="D2509">
        <f>DATE(YEAR(C2509),MONTH(C2509),DAY(C2509))</f>
        <v>41379</v>
      </c>
      <c s="18" r="E2509">
        <f>HOUR(C2509)</f>
        <v>16</v>
      </c>
      <c t="str" s="18" r="F2509">
        <f>CONCATENATE("LMsched:",(H2509*1000))</f>
        <v>LMsched:32000</v>
      </c>
      <c s="11" r="G2509">
        <v>32</v>
      </c>
      <c s="6" r="H2509">
        <v>32</v>
      </c>
      <c s="25" r="I2509">
        <v>0</v>
      </c>
      <c s="25" r="J2509">
        <v>0</v>
      </c>
      <c s="25" r="K2509">
        <v>0</v>
      </c>
      <c s="25" r="L2509">
        <v>0</v>
      </c>
      <c s="25" r="M2509">
        <v>0</v>
      </c>
      <c s="25" r="N2509">
        <v>0</v>
      </c>
      <c s="24" r="O2509"/>
      <c s="6" r="P2509">
        <v>32</v>
      </c>
      <c s="10" r="Q2509">
        <v>-2</v>
      </c>
      <c s="28" r="R2509">
        <v>-70.96</v>
      </c>
      <c s="28" r="S2509">
        <v>842.32</v>
      </c>
      <c s="10" r="T2509"/>
      <c s="4" r="U2509"/>
      <c s="29" r="V2509"/>
      <c s="28" r="X2509">
        <f>(AA2509+AB2509)*AC2509</f>
        <v>27.63</v>
      </c>
      <c s="10" r="Y2509"/>
      <c s="22" r="AA2509">
        <v>23.02</v>
      </c>
      <c s="22" r="AB2509">
        <v>4.61</v>
      </c>
      <c s="22" r="AC2509">
        <v>1</v>
      </c>
      <c s="22" r="AD2509">
        <v>0.95</v>
      </c>
    </row>
    <row customHeight="1" r="2510" ht="12.0">
      <c s="13" r="A2510">
        <v>41379.5</v>
      </c>
      <c s="16" r="B2510">
        <v>41379.5</v>
      </c>
      <c s="13" r="C2510">
        <f>A2510+TIME(5,0,0)</f>
        <v>41379.7083333333</v>
      </c>
      <c s="17" r="D2510">
        <f>DATE(YEAR(C2510),MONTH(C2510),DAY(C2510))</f>
        <v>41379</v>
      </c>
      <c s="18" r="E2510">
        <f>HOUR(C2510)</f>
        <v>17</v>
      </c>
      <c t="str" s="18" r="F2510">
        <f>CONCATENATE("LMsched:",(H2510*1000))</f>
        <v>LMsched:32000</v>
      </c>
      <c s="11" r="G2510">
        <v>32</v>
      </c>
      <c s="6" r="H2510">
        <v>32</v>
      </c>
      <c s="25" r="I2510">
        <v>0</v>
      </c>
      <c s="25" r="J2510">
        <v>0</v>
      </c>
      <c s="25" r="K2510">
        <v>0</v>
      </c>
      <c s="25" r="L2510">
        <v>0</v>
      </c>
      <c s="25" r="M2510">
        <v>0</v>
      </c>
      <c s="25" r="N2510">
        <v>0</v>
      </c>
      <c s="24" r="O2510"/>
      <c s="6" r="P2510">
        <v>32</v>
      </c>
      <c s="10" r="Q2510">
        <v>-1</v>
      </c>
      <c s="28" r="R2510">
        <v>-32.89</v>
      </c>
      <c s="28" r="S2510">
        <v>900.99</v>
      </c>
      <c s="10" r="T2510"/>
      <c s="4" r="U2510"/>
      <c s="29" r="V2510"/>
      <c s="28" r="X2510">
        <f>(AA2510+AB2510)*AC2510</f>
        <v>29.47</v>
      </c>
      <c s="10" r="Y2510"/>
      <c s="22" r="AA2510">
        <v>27.48</v>
      </c>
      <c s="22" r="AB2510">
        <v>1.99</v>
      </c>
      <c s="22" r="AC2510">
        <v>1</v>
      </c>
      <c s="22" r="AD2510">
        <v>0.96</v>
      </c>
    </row>
    <row customHeight="1" r="2511" ht="12.0">
      <c s="13" r="A2511">
        <v>41379.5416666667</v>
      </c>
      <c s="16" r="B2511">
        <v>41379.5416666667</v>
      </c>
      <c s="13" r="C2511">
        <f>A2511+TIME(5,0,0)</f>
        <v>41379.75</v>
      </c>
      <c s="17" r="D2511">
        <f>DATE(YEAR(C2511),MONTH(C2511),DAY(C2511))</f>
        <v>41379</v>
      </c>
      <c s="18" r="E2511">
        <f>HOUR(C2511)</f>
        <v>18</v>
      </c>
      <c t="str" s="18" r="F2511">
        <f>CONCATENATE("LMsched:",(H2511*1000))</f>
        <v>LMsched:32000</v>
      </c>
      <c s="11" r="G2511">
        <v>32</v>
      </c>
      <c s="6" r="H2511">
        <v>32</v>
      </c>
      <c s="25" r="I2511">
        <v>0</v>
      </c>
      <c s="25" r="J2511">
        <v>0</v>
      </c>
      <c s="25" r="K2511">
        <v>0</v>
      </c>
      <c s="25" r="L2511">
        <v>0</v>
      </c>
      <c s="25" r="M2511">
        <v>0</v>
      </c>
      <c s="25" r="N2511">
        <v>0</v>
      </c>
      <c s="24" r="O2511"/>
      <c s="6" r="P2511">
        <v>32</v>
      </c>
      <c s="10" r="Q2511">
        <v>-1</v>
      </c>
      <c s="28" r="R2511">
        <v>-33.35</v>
      </c>
      <c s="28" r="S2511">
        <v>1585.34</v>
      </c>
      <c s="10" r="T2511"/>
      <c s="4" r="U2511"/>
      <c s="29" r="V2511"/>
      <c s="28" r="X2511">
        <f>(AA2511+AB2511)*AC2511</f>
        <v>51.6</v>
      </c>
      <c s="10" r="Y2511"/>
      <c s="22" r="AA2511">
        <v>49.04</v>
      </c>
      <c s="22" r="AB2511">
        <v>2.56</v>
      </c>
      <c s="22" r="AC2511">
        <v>1</v>
      </c>
      <c s="22" r="AD2511">
        <v>0.96</v>
      </c>
    </row>
    <row customHeight="1" r="2512" ht="12.0">
      <c s="13" r="A2512">
        <v>41379.5833333333</v>
      </c>
      <c s="16" r="B2512">
        <v>41379.5833333333</v>
      </c>
      <c s="13" r="C2512">
        <f>A2512+TIME(5,0,0)</f>
        <v>41379.7916666667</v>
      </c>
      <c s="17" r="D2512">
        <f>DATE(YEAR(C2512),MONTH(C2512),DAY(C2512))</f>
        <v>41379</v>
      </c>
      <c s="18" r="E2512">
        <f>HOUR(C2512)</f>
        <v>19</v>
      </c>
      <c t="str" s="18" r="F2512">
        <f>CONCATENATE("LMsched:",(H2512*1000))</f>
        <v>LMsched:32000</v>
      </c>
      <c s="11" r="G2512">
        <v>32</v>
      </c>
      <c s="6" r="H2512">
        <v>32</v>
      </c>
      <c s="25" r="I2512">
        <v>0</v>
      </c>
      <c s="25" r="J2512">
        <v>0</v>
      </c>
      <c s="25" r="K2512">
        <v>0</v>
      </c>
      <c s="25" r="L2512">
        <v>0</v>
      </c>
      <c s="25" r="M2512">
        <v>0</v>
      </c>
      <c s="25" r="N2512">
        <v>0</v>
      </c>
      <c s="24" r="O2512"/>
      <c s="6" r="P2512">
        <v>32</v>
      </c>
      <c s="10" r="Q2512">
        <v>-1</v>
      </c>
      <c s="28" r="R2512">
        <v>-34.93</v>
      </c>
      <c s="28" r="S2512">
        <v>668.39</v>
      </c>
      <c s="10" r="T2512"/>
      <c s="4" r="U2512"/>
      <c s="29" r="V2512"/>
      <c s="28" r="X2512">
        <f>(AA2512+AB2512)*AC2512</f>
        <v>22.54</v>
      </c>
      <c s="10" r="Y2512"/>
      <c s="22" r="AA2512">
        <v>19.97</v>
      </c>
      <c s="22" r="AB2512">
        <v>2.57</v>
      </c>
      <c s="22" r="AC2512">
        <v>1</v>
      </c>
      <c s="22" r="AD2512">
        <v>0.93</v>
      </c>
    </row>
    <row customHeight="1" r="2513" ht="12.0">
      <c s="13" r="A2513">
        <v>41379.625</v>
      </c>
      <c s="16" r="B2513">
        <v>41379.625</v>
      </c>
      <c s="13" r="C2513">
        <f>A2513+TIME(5,0,0)</f>
        <v>41379.8333333333</v>
      </c>
      <c s="17" r="D2513">
        <f>DATE(YEAR(C2513),MONTH(C2513),DAY(C2513))</f>
        <v>41379</v>
      </c>
      <c s="18" r="E2513">
        <f>HOUR(C2513)</f>
        <v>20</v>
      </c>
      <c t="str" s="18" r="F2513">
        <f>CONCATENATE("LMsched:",(H2513*1000))</f>
        <v>LMsched:32000</v>
      </c>
      <c s="11" r="G2513">
        <v>32</v>
      </c>
      <c s="6" r="H2513">
        <v>32</v>
      </c>
      <c s="25" r="I2513">
        <v>0</v>
      </c>
      <c s="25" r="J2513">
        <v>0</v>
      </c>
      <c s="25" r="K2513">
        <v>0</v>
      </c>
      <c s="25" r="L2513">
        <v>0</v>
      </c>
      <c s="25" r="M2513">
        <v>0</v>
      </c>
      <c s="25" r="N2513">
        <v>0</v>
      </c>
      <c s="24" r="O2513"/>
      <c s="6" r="P2513">
        <v>32</v>
      </c>
      <c s="10" r="Q2513">
        <v>-1</v>
      </c>
      <c s="28" r="R2513">
        <v>-37.27</v>
      </c>
      <c s="28" r="S2513">
        <v>908.98</v>
      </c>
      <c s="10" r="T2513"/>
      <c s="4" r="U2513"/>
      <c s="29" r="V2513"/>
      <c s="28" r="X2513">
        <f>(AA2513+AB2513)*AC2513</f>
        <v>29.63</v>
      </c>
      <c s="10" r="Y2513"/>
      <c s="22" r="AA2513">
        <v>26.12</v>
      </c>
      <c s="22" r="AB2513">
        <v>3.51</v>
      </c>
      <c s="22" r="AC2513">
        <v>1</v>
      </c>
      <c s="22" r="AD2513">
        <v>0.96</v>
      </c>
    </row>
    <row customHeight="1" r="2514" ht="12.0">
      <c s="13" r="A2514">
        <v>41379.6666666667</v>
      </c>
      <c s="16" r="B2514">
        <v>41379.6666666667</v>
      </c>
      <c s="13" r="C2514">
        <f>A2514+TIME(5,0,0)</f>
        <v>41379.875</v>
      </c>
      <c s="17" r="D2514">
        <f>DATE(YEAR(C2514),MONTH(C2514),DAY(C2514))</f>
        <v>41379</v>
      </c>
      <c s="18" r="E2514">
        <f>HOUR(C2514)</f>
        <v>21</v>
      </c>
      <c t="str" s="18" r="F2514">
        <f>CONCATENATE("LMsched:",(H2514*1000))</f>
        <v>LMsched:32000</v>
      </c>
      <c s="11" r="G2514">
        <v>32</v>
      </c>
      <c s="6" r="H2514">
        <v>32</v>
      </c>
      <c s="25" r="I2514">
        <v>0</v>
      </c>
      <c s="25" r="J2514">
        <v>0</v>
      </c>
      <c s="25" r="K2514">
        <v>0</v>
      </c>
      <c s="25" r="L2514">
        <v>0</v>
      </c>
      <c s="25" r="M2514">
        <v>0</v>
      </c>
      <c s="25" r="N2514">
        <v>0</v>
      </c>
      <c s="24" r="O2514"/>
      <c s="6" r="P2514">
        <v>32</v>
      </c>
      <c s="10" r="Q2514">
        <v>-2</v>
      </c>
      <c s="28" r="R2514">
        <v>-68.42</v>
      </c>
      <c s="28" r="S2514">
        <v>754.29</v>
      </c>
      <c s="10" r="T2514"/>
      <c s="4" r="U2514"/>
      <c s="29" r="V2514"/>
      <c s="28" r="X2514">
        <f>(AA2514+AB2514)*AC2514</f>
        <v>24.04</v>
      </c>
      <c s="10" r="Y2514"/>
      <c s="22" r="AA2514">
        <v>17.45</v>
      </c>
      <c s="22" r="AB2514">
        <v>6.59</v>
      </c>
      <c s="22" r="AC2514">
        <v>1</v>
      </c>
      <c s="22" r="AD2514">
        <v>0.98</v>
      </c>
    </row>
    <row customHeight="1" r="2515" ht="12.0">
      <c s="13" r="A2515">
        <v>41379.7083333333</v>
      </c>
      <c s="16" r="B2515">
        <v>41379.7083333333</v>
      </c>
      <c s="13" r="C2515">
        <f>A2515+TIME(5,0,0)</f>
        <v>41379.9166666667</v>
      </c>
      <c s="17" r="D2515">
        <f>DATE(YEAR(C2515),MONTH(C2515),DAY(C2515))</f>
        <v>41379</v>
      </c>
      <c s="18" r="E2515">
        <f>HOUR(C2515)</f>
        <v>22</v>
      </c>
      <c t="str" s="18" r="F2515">
        <f>CONCATENATE("LMsched:",(H2515*1000))</f>
        <v>LMsched:32000</v>
      </c>
      <c s="11" r="G2515">
        <v>32</v>
      </c>
      <c s="6" r="H2515">
        <v>32</v>
      </c>
      <c s="25" r="I2515">
        <v>0</v>
      </c>
      <c s="25" r="J2515">
        <v>0</v>
      </c>
      <c s="25" r="K2515">
        <v>0</v>
      </c>
      <c s="25" r="L2515">
        <v>0</v>
      </c>
      <c s="25" r="M2515">
        <v>0</v>
      </c>
      <c s="25" r="N2515">
        <v>0</v>
      </c>
      <c s="24" r="O2515"/>
      <c s="6" r="P2515">
        <v>32</v>
      </c>
      <c s="10" r="Q2515">
        <v>0</v>
      </c>
      <c s="28" r="R2515">
        <v>0</v>
      </c>
      <c s="28" r="S2515">
        <v>996.83</v>
      </c>
      <c s="10" r="T2515"/>
      <c s="4" r="U2515"/>
      <c s="29" r="V2515"/>
      <c s="28" r="X2515">
        <f>(AA2515+AB2515)*AC2515</f>
        <v>31.94</v>
      </c>
      <c s="10" r="Y2515"/>
      <c s="22" r="AA2515">
        <v>28.33</v>
      </c>
      <c s="22" r="AB2515">
        <v>3.61</v>
      </c>
      <c s="22" r="AC2515">
        <v>1</v>
      </c>
      <c s="22" r="AD2515">
        <v>0.98</v>
      </c>
    </row>
    <row customHeight="1" r="2516" ht="12.0">
      <c s="13" r="A2516">
        <v>41379.75</v>
      </c>
      <c s="16" r="B2516">
        <v>41379.75</v>
      </c>
      <c s="13" r="C2516">
        <f>A2516+TIME(5,0,0)</f>
        <v>41379.9583333333</v>
      </c>
      <c s="17" r="D2516">
        <f>DATE(YEAR(C2516),MONTH(C2516),DAY(C2516))</f>
        <v>41379</v>
      </c>
      <c s="18" r="E2516">
        <f>HOUR(C2516)</f>
        <v>23</v>
      </c>
      <c t="str" s="18" r="F2516">
        <f>CONCATENATE("LMsched:",(H2516*1000))</f>
        <v>LMsched:32000</v>
      </c>
      <c s="11" r="G2516">
        <v>32</v>
      </c>
      <c s="6" r="H2516">
        <v>32</v>
      </c>
      <c s="25" r="I2516">
        <v>0</v>
      </c>
      <c s="25" r="J2516">
        <v>0</v>
      </c>
      <c s="25" r="K2516">
        <v>0</v>
      </c>
      <c s="25" r="L2516">
        <v>0</v>
      </c>
      <c s="25" r="M2516">
        <v>0</v>
      </c>
      <c s="25" r="N2516">
        <v>0</v>
      </c>
      <c s="24" r="O2516"/>
      <c s="6" r="P2516">
        <v>32</v>
      </c>
      <c s="10" r="Q2516">
        <v>-2</v>
      </c>
      <c s="28" r="R2516">
        <v>-89.66</v>
      </c>
      <c s="28" r="S2516">
        <v>1236.8</v>
      </c>
      <c s="10" r="T2516"/>
      <c s="4" r="U2516"/>
      <c s="29" r="V2516"/>
      <c s="28" r="X2516">
        <f>(AA2516+AB2516)*AC2516</f>
        <v>40.78</v>
      </c>
      <c s="10" r="Y2516"/>
      <c s="22" r="AA2516">
        <v>36.56</v>
      </c>
      <c s="22" r="AB2516">
        <v>4.22</v>
      </c>
      <c s="22" r="AC2516">
        <v>1</v>
      </c>
      <c s="22" r="AD2516">
        <v>0.95</v>
      </c>
    </row>
    <row customHeight="1" r="2517" ht="12.0">
      <c s="13" r="A2517">
        <v>41379.7916666667</v>
      </c>
      <c s="16" r="B2517">
        <v>41379.7916666667</v>
      </c>
      <c s="13" r="C2517">
        <f>A2517+TIME(5,0,0)</f>
        <v>41380</v>
      </c>
      <c s="17" r="D2517">
        <f>DATE(YEAR(C2517),MONTH(C2517),DAY(C2517))</f>
        <v>41380</v>
      </c>
      <c s="18" r="E2517">
        <f>HOUR(C2517)</f>
        <v>0</v>
      </c>
      <c t="str" s="18" r="F2517">
        <f>CONCATENATE("LMsched:",(H2517*1000))</f>
        <v>LMsched:32000</v>
      </c>
      <c s="11" r="G2517">
        <v>32</v>
      </c>
      <c s="6" r="H2517">
        <v>32</v>
      </c>
      <c s="25" r="I2517">
        <v>0</v>
      </c>
      <c s="25" r="J2517">
        <v>0</v>
      </c>
      <c s="25" r="K2517">
        <v>0</v>
      </c>
      <c s="25" r="L2517">
        <v>0</v>
      </c>
      <c s="25" r="M2517">
        <v>0</v>
      </c>
      <c s="25" r="N2517">
        <v>0</v>
      </c>
      <c s="24" r="O2517"/>
      <c s="6" r="P2517">
        <v>32</v>
      </c>
      <c s="10" r="Q2517">
        <v>-2</v>
      </c>
      <c s="28" r="R2517">
        <v>-91.16</v>
      </c>
      <c s="28" r="S2517">
        <v>1364.03</v>
      </c>
      <c s="10" r="T2517"/>
      <c s="4" r="U2517"/>
      <c s="29" r="V2517"/>
      <c s="28" r="X2517">
        <f>(AA2517+AB2517)*AC2517</f>
        <v>48.23</v>
      </c>
      <c s="10" r="Y2517"/>
      <c s="22" r="AA2517">
        <v>45.86</v>
      </c>
      <c s="22" r="AB2517">
        <v>2.37</v>
      </c>
      <c s="22" r="AC2517">
        <v>1</v>
      </c>
      <c s="22" r="AD2517">
        <v>0.88</v>
      </c>
    </row>
    <row customHeight="1" r="2518" ht="12.0">
      <c s="13" r="A2518">
        <v>41379.8333333333</v>
      </c>
      <c s="16" r="B2518">
        <v>41379.8333333333</v>
      </c>
      <c s="13" r="C2518">
        <f>A2518+TIME(5,0,0)</f>
        <v>41380.0416666667</v>
      </c>
      <c s="17" r="D2518">
        <f>DATE(YEAR(C2518),MONTH(C2518),DAY(C2518))</f>
        <v>41380</v>
      </c>
      <c s="18" r="E2518">
        <f>HOUR(C2518)</f>
        <v>1</v>
      </c>
      <c t="str" s="18" r="F2518">
        <f>CONCATENATE("LMsched:",(H2518*1000))</f>
        <v>LMsched:32000</v>
      </c>
      <c s="11" r="G2518">
        <v>32</v>
      </c>
      <c s="6" r="H2518">
        <v>32</v>
      </c>
      <c s="25" r="I2518">
        <v>0</v>
      </c>
      <c s="25" r="J2518">
        <v>0</v>
      </c>
      <c s="25" r="K2518">
        <v>0</v>
      </c>
      <c s="25" r="L2518">
        <v>0</v>
      </c>
      <c s="25" r="M2518">
        <v>0</v>
      </c>
      <c s="25" r="N2518">
        <v>0</v>
      </c>
      <c s="24" r="O2518"/>
      <c s="6" r="P2518">
        <v>32</v>
      </c>
      <c s="10" r="Q2518">
        <v>1</v>
      </c>
      <c s="28" r="R2518">
        <v>37.43</v>
      </c>
      <c s="28" r="S2518">
        <v>596.96</v>
      </c>
      <c s="10" r="T2518"/>
      <c s="4" r="U2518"/>
      <c s="29" r="V2518"/>
      <c s="28" r="X2518">
        <f>(AA2518+AB2518)*AC2518</f>
        <v>21.99</v>
      </c>
      <c s="10" r="Y2518"/>
      <c s="22" r="AA2518">
        <v>20.36</v>
      </c>
      <c s="22" r="AB2518">
        <v>1.63</v>
      </c>
      <c s="22" r="AC2518">
        <v>1</v>
      </c>
      <c s="22" r="AD2518">
        <v>0.85</v>
      </c>
    </row>
    <row customHeight="1" r="2519" ht="12.0">
      <c s="13" r="A2519">
        <v>41379.875</v>
      </c>
      <c s="16" r="B2519">
        <v>41379.875</v>
      </c>
      <c s="13" r="C2519">
        <f>A2519+TIME(5,0,0)</f>
        <v>41380.0833333333</v>
      </c>
      <c s="17" r="D2519">
        <f>DATE(YEAR(C2519),MONTH(C2519),DAY(C2519))</f>
        <v>41380</v>
      </c>
      <c s="18" r="E2519">
        <f>HOUR(C2519)</f>
        <v>2</v>
      </c>
      <c t="str" s="18" r="F2519">
        <f>CONCATENATE("LMsched:",(H2519*1000))</f>
        <v>LMsched:32000</v>
      </c>
      <c s="11" r="G2519">
        <v>32</v>
      </c>
      <c s="6" r="H2519">
        <v>32</v>
      </c>
      <c s="25" r="I2519">
        <v>0</v>
      </c>
      <c s="25" r="J2519">
        <v>0</v>
      </c>
      <c s="25" r="K2519">
        <v>0</v>
      </c>
      <c s="25" r="L2519">
        <v>0</v>
      </c>
      <c s="25" r="M2519">
        <v>0</v>
      </c>
      <c s="25" r="N2519">
        <v>0</v>
      </c>
      <c s="24" r="O2519"/>
      <c s="6" r="P2519">
        <v>32</v>
      </c>
      <c s="10" r="Q2519">
        <v>-3</v>
      </c>
      <c s="28" r="R2519">
        <v>-126.45</v>
      </c>
      <c s="28" r="S2519">
        <v>1096.41</v>
      </c>
      <c s="10" r="T2519"/>
      <c s="4" r="U2519"/>
      <c s="29" r="V2519"/>
      <c s="28" r="X2519">
        <f>(AA2519+AB2519)*AC2519</f>
        <v>37.9</v>
      </c>
      <c s="10" r="Y2519"/>
      <c s="22" r="AA2519">
        <v>35.85</v>
      </c>
      <c s="22" r="AB2519">
        <v>2.05</v>
      </c>
      <c s="22" r="AC2519">
        <v>1</v>
      </c>
      <c s="22" r="AD2519">
        <v>0.9</v>
      </c>
    </row>
    <row customHeight="1" r="2520" ht="12.0">
      <c s="13" r="A2520">
        <v>41379.9166666667</v>
      </c>
      <c s="16" r="B2520">
        <v>41379.9166666667</v>
      </c>
      <c s="13" r="C2520">
        <f>A2520+TIME(5,0,0)</f>
        <v>41380.125</v>
      </c>
      <c s="17" r="D2520">
        <f>DATE(YEAR(C2520),MONTH(C2520),DAY(C2520))</f>
        <v>41380</v>
      </c>
      <c s="18" r="E2520">
        <f>HOUR(C2520)</f>
        <v>3</v>
      </c>
      <c t="str" s="18" r="F2520">
        <f>CONCATENATE("LMsched:",(H2520*1000))</f>
        <v>LMsched:32000</v>
      </c>
      <c s="11" r="G2520">
        <v>32</v>
      </c>
      <c s="6" r="H2520">
        <v>32</v>
      </c>
      <c s="25" r="I2520">
        <v>0</v>
      </c>
      <c s="25" r="J2520">
        <v>0</v>
      </c>
      <c s="25" r="K2520">
        <v>0</v>
      </c>
      <c s="25" r="L2520">
        <v>0</v>
      </c>
      <c s="25" r="M2520">
        <v>0</v>
      </c>
      <c s="25" r="N2520">
        <v>0</v>
      </c>
      <c s="24" r="O2520"/>
      <c s="6" r="P2520">
        <v>32</v>
      </c>
      <c s="10" r="Q2520">
        <v>-1</v>
      </c>
      <c s="28" r="R2520">
        <v>-42.29</v>
      </c>
      <c s="28" r="S2520">
        <v>1381.69</v>
      </c>
      <c s="10" r="T2520"/>
      <c s="4" r="U2520"/>
      <c s="29" r="V2520"/>
      <c s="28" r="X2520">
        <f>(AA2520+AB2520)*AC2520</f>
        <v>45.46</v>
      </c>
      <c s="10" r="Y2520"/>
      <c s="22" r="AA2520">
        <v>43.5</v>
      </c>
      <c s="22" r="AB2520">
        <v>1.96</v>
      </c>
      <c s="22" r="AC2520">
        <v>1</v>
      </c>
      <c s="22" r="AD2520">
        <v>0.95</v>
      </c>
    </row>
    <row customHeight="1" r="2521" ht="12.0">
      <c s="13" r="A2521">
        <v>41379.9583333333</v>
      </c>
      <c s="16" r="B2521">
        <v>41379.9583333333</v>
      </c>
      <c s="13" r="C2521">
        <f>A2521+TIME(5,0,0)</f>
        <v>41380.1666666667</v>
      </c>
      <c s="17" r="D2521">
        <f>DATE(YEAR(C2521),MONTH(C2521),DAY(C2521))</f>
        <v>41380</v>
      </c>
      <c s="18" r="E2521">
        <f>HOUR(C2521)</f>
        <v>4</v>
      </c>
      <c t="str" s="18" r="F2521">
        <f>CONCATENATE("LMsched:",(H2521*1000))</f>
        <v>LMsched:32000</v>
      </c>
      <c s="11" r="G2521">
        <v>32</v>
      </c>
      <c s="6" r="H2521">
        <v>32</v>
      </c>
      <c s="25" r="I2521">
        <v>0</v>
      </c>
      <c s="25" r="J2521">
        <v>0</v>
      </c>
      <c s="25" r="K2521">
        <v>0</v>
      </c>
      <c s="25" r="L2521">
        <v>0</v>
      </c>
      <c s="25" r="M2521">
        <v>0</v>
      </c>
      <c s="25" r="N2521">
        <v>0</v>
      </c>
      <c s="24" r="O2521"/>
      <c s="6" r="P2521">
        <v>32</v>
      </c>
      <c s="10" r="Q2521">
        <v>-1</v>
      </c>
      <c s="28" r="R2521">
        <v>-27.22</v>
      </c>
      <c s="28" r="S2521">
        <v>1132.11</v>
      </c>
      <c s="10" r="T2521"/>
      <c s="4" r="U2521"/>
      <c s="29" r="V2521"/>
      <c s="28" r="X2521">
        <f>(AA2521+AB2521)*AC2521</f>
        <v>37.02</v>
      </c>
      <c s="10" r="Y2521"/>
      <c s="22" r="AA2521">
        <v>33.61</v>
      </c>
      <c s="22" r="AB2521">
        <v>3.41</v>
      </c>
      <c s="22" r="AC2521">
        <v>1</v>
      </c>
      <c s="22" r="AD2521">
        <v>0.96</v>
      </c>
    </row>
    <row customHeight="1" r="2522" ht="12.0">
      <c s="13" r="A2522">
        <v>41380</v>
      </c>
      <c s="16" r="B2522">
        <v>41380</v>
      </c>
      <c s="13" r="C2522">
        <f>A2522+TIME(5,0,0)</f>
        <v>41380.2083333333</v>
      </c>
      <c s="17" r="D2522">
        <f>DATE(YEAR(C2522),MONTH(C2522),DAY(C2522))</f>
        <v>41380</v>
      </c>
      <c s="18" r="E2522">
        <f>HOUR(C2522)</f>
        <v>5</v>
      </c>
      <c t="str" s="18" r="F2522">
        <f>CONCATENATE("LMsched:",(H2522*1000))</f>
        <v>LMsched:32000</v>
      </c>
      <c s="11" r="G2522">
        <v>32</v>
      </c>
      <c s="6" r="H2522">
        <v>32</v>
      </c>
      <c s="25" r="I2522">
        <v>0</v>
      </c>
      <c s="25" r="J2522">
        <v>0</v>
      </c>
      <c s="25" r="K2522">
        <v>0</v>
      </c>
      <c s="25" r="L2522">
        <v>0</v>
      </c>
      <c s="25" r="M2522">
        <v>0</v>
      </c>
      <c s="25" r="N2522">
        <v>0</v>
      </c>
      <c s="24" r="O2522"/>
      <c s="6" r="P2522">
        <v>32</v>
      </c>
      <c s="10" r="Q2522">
        <v>0</v>
      </c>
      <c s="28" r="R2522">
        <v>0</v>
      </c>
      <c s="28" r="S2522">
        <v>465.03</v>
      </c>
      <c s="10" r="T2522"/>
      <c s="4" r="U2522"/>
      <c s="29" r="V2522"/>
      <c s="28" r="X2522">
        <f>(AA2522+AB2522)*AC2522</f>
        <v>17.25</v>
      </c>
      <c s="10" r="Y2522"/>
      <c s="22" r="AA2522">
        <v>14.83</v>
      </c>
      <c s="22" r="AB2522">
        <v>2.42</v>
      </c>
      <c s="22" r="AC2522">
        <v>1</v>
      </c>
      <c s="22" r="AD2522">
        <v>0.84</v>
      </c>
    </row>
    <row customHeight="1" r="2523" ht="12.0">
      <c s="13" r="A2523">
        <v>41380.0416666667</v>
      </c>
      <c s="16" r="B2523">
        <v>41380.0416666667</v>
      </c>
      <c s="13" r="C2523">
        <f>A2523+TIME(5,0,0)</f>
        <v>41380.25</v>
      </c>
      <c s="17" r="D2523">
        <f>DATE(YEAR(C2523),MONTH(C2523),DAY(C2523))</f>
        <v>41380</v>
      </c>
      <c s="18" r="E2523">
        <f>HOUR(C2523)</f>
        <v>6</v>
      </c>
      <c t="str" s="18" r="F2523">
        <f>CONCATENATE("LMsched:",(H2523*1000))</f>
        <v>LMsched:32000</v>
      </c>
      <c s="11" r="G2523">
        <v>32</v>
      </c>
      <c s="6" r="H2523">
        <v>32</v>
      </c>
      <c s="25" r="I2523">
        <v>0</v>
      </c>
      <c s="25" r="J2523">
        <v>0</v>
      </c>
      <c s="25" r="K2523">
        <v>0</v>
      </c>
      <c s="25" r="L2523">
        <v>0</v>
      </c>
      <c s="25" r="M2523">
        <v>0</v>
      </c>
      <c s="25" r="N2523">
        <v>0</v>
      </c>
      <c s="24" r="O2523"/>
      <c s="6" r="P2523">
        <v>32</v>
      </c>
      <c s="10" r="Q2523">
        <v>-1</v>
      </c>
      <c s="28" r="R2523">
        <v>-24.22</v>
      </c>
      <c s="28" r="S2523">
        <v>26.95</v>
      </c>
      <c s="10" r="T2523"/>
      <c s="4" r="U2523"/>
      <c s="29" r="V2523"/>
      <c s="28" r="X2523">
        <f>(AA2523+AB2523)*AC2523</f>
        <v>0.86</v>
      </c>
      <c s="10" r="Y2523"/>
      <c s="22" r="AA2523">
        <v>0.86</v>
      </c>
      <c s="22" r="AB2523">
        <v>0</v>
      </c>
      <c s="22" r="AC2523">
        <v>1</v>
      </c>
      <c s="22" r="AD2523">
        <v>0.98</v>
      </c>
    </row>
    <row customHeight="1" r="2524" ht="12.0">
      <c s="13" r="A2524">
        <v>41380.0833333333</v>
      </c>
      <c s="16" r="B2524">
        <v>41380.0833333333</v>
      </c>
      <c s="13" r="C2524">
        <f>A2524+TIME(5,0,0)</f>
        <v>41380.2916666667</v>
      </c>
      <c s="17" r="D2524">
        <f>DATE(YEAR(C2524),MONTH(C2524),DAY(C2524))</f>
        <v>41380</v>
      </c>
      <c s="18" r="E2524">
        <f>HOUR(C2524)</f>
        <v>7</v>
      </c>
      <c t="str" s="18" r="F2524">
        <f>CONCATENATE("LMsched:",(H2524*1000))</f>
        <v>LMsched:32000</v>
      </c>
      <c s="11" r="G2524">
        <v>32</v>
      </c>
      <c s="6" r="H2524">
        <v>32</v>
      </c>
      <c s="25" r="I2524">
        <v>0</v>
      </c>
      <c s="25" r="J2524">
        <v>0</v>
      </c>
      <c s="25" r="K2524">
        <v>0</v>
      </c>
      <c s="25" r="L2524">
        <v>0</v>
      </c>
      <c s="25" r="M2524">
        <v>0</v>
      </c>
      <c s="25" r="N2524">
        <v>0</v>
      </c>
      <c s="24" r="O2524"/>
      <c s="6" r="P2524">
        <v>32</v>
      </c>
      <c s="10" r="Q2524">
        <v>-1</v>
      </c>
      <c s="28" r="R2524">
        <v>-25.18</v>
      </c>
      <c s="28" r="S2524">
        <v>33.22</v>
      </c>
      <c s="10" r="T2524"/>
      <c s="4" r="U2524"/>
      <c s="29" r="V2524"/>
      <c s="28" r="X2524">
        <f>(AA2524+AB2524)*AC2524</f>
        <v>1.08</v>
      </c>
      <c s="10" r="Y2524"/>
      <c s="22" r="AA2524">
        <v>1.08</v>
      </c>
      <c s="22" r="AB2524">
        <v>0</v>
      </c>
      <c s="22" r="AC2524">
        <v>1</v>
      </c>
      <c s="22" r="AD2524">
        <v>0.96</v>
      </c>
    </row>
    <row customHeight="1" r="2525" ht="12.0">
      <c s="13" r="A2525">
        <v>41380.125</v>
      </c>
      <c s="16" r="B2525">
        <v>41380.125</v>
      </c>
      <c s="13" r="C2525">
        <f>A2525+TIME(5,0,0)</f>
        <v>41380.3333333333</v>
      </c>
      <c s="17" r="D2525">
        <f>DATE(YEAR(C2525),MONTH(C2525),DAY(C2525))</f>
        <v>41380</v>
      </c>
      <c s="18" r="E2525">
        <f>HOUR(C2525)</f>
        <v>8</v>
      </c>
      <c t="str" s="18" r="F2525">
        <f>CONCATENATE("LMsched:",(H2525*1000))</f>
        <v>LMsched:32000</v>
      </c>
      <c s="11" r="G2525">
        <v>32</v>
      </c>
      <c s="6" r="H2525">
        <v>32</v>
      </c>
      <c s="25" r="I2525">
        <v>0</v>
      </c>
      <c s="25" r="J2525">
        <v>0</v>
      </c>
      <c s="25" r="K2525">
        <v>0</v>
      </c>
      <c s="25" r="L2525">
        <v>0</v>
      </c>
      <c s="25" r="M2525">
        <v>0</v>
      </c>
      <c s="25" r="N2525">
        <v>0</v>
      </c>
      <c s="24" r="O2525"/>
      <c s="6" r="P2525">
        <v>32</v>
      </c>
      <c s="10" r="Q2525">
        <v>-2</v>
      </c>
      <c s="28" r="R2525">
        <v>-51.68</v>
      </c>
      <c s="28" r="S2525">
        <v>658.47</v>
      </c>
      <c s="10" r="T2525"/>
      <c s="4" r="U2525"/>
      <c s="29" r="V2525"/>
      <c s="28" r="X2525">
        <f>(AA2525+AB2525)*AC2525</f>
        <v>21.49</v>
      </c>
      <c s="10" r="Y2525"/>
      <c s="22" r="AA2525">
        <v>18.02</v>
      </c>
      <c s="22" r="AB2525">
        <v>3.47</v>
      </c>
      <c s="22" r="AC2525">
        <v>1</v>
      </c>
      <c s="22" r="AD2525">
        <v>0.96</v>
      </c>
    </row>
    <row customHeight="1" r="2526" ht="12.0">
      <c s="13" r="A2526">
        <v>41380.1666666667</v>
      </c>
      <c s="16" r="B2526">
        <v>41380.1666666667</v>
      </c>
      <c s="13" r="C2526">
        <f>A2526+TIME(5,0,0)</f>
        <v>41380.375</v>
      </c>
      <c s="17" r="D2526">
        <f>DATE(YEAR(C2526),MONTH(C2526),DAY(C2526))</f>
        <v>41380</v>
      </c>
      <c s="18" r="E2526">
        <f>HOUR(C2526)</f>
        <v>9</v>
      </c>
      <c t="str" s="18" r="F2526">
        <f>CONCATENATE("LMsched:",(H2526*1000))</f>
        <v>LMsched:32000</v>
      </c>
      <c s="11" r="G2526">
        <v>32</v>
      </c>
      <c s="6" r="H2526">
        <v>32</v>
      </c>
      <c s="25" r="I2526">
        <v>0</v>
      </c>
      <c s="25" r="J2526">
        <v>0</v>
      </c>
      <c s="25" r="K2526">
        <v>0</v>
      </c>
      <c s="25" r="L2526">
        <v>0</v>
      </c>
      <c s="25" r="M2526">
        <v>0</v>
      </c>
      <c s="25" r="N2526">
        <v>0</v>
      </c>
      <c s="24" r="O2526"/>
      <c s="6" r="P2526">
        <v>32</v>
      </c>
      <c s="10" r="Q2526">
        <v>-2</v>
      </c>
      <c s="28" r="R2526">
        <v>-52.3</v>
      </c>
      <c s="28" r="S2526">
        <v>1117.17</v>
      </c>
      <c s="10" r="T2526"/>
      <c s="4" r="U2526"/>
      <c s="29" r="V2526"/>
      <c s="28" r="X2526">
        <f>(AA2526+AB2526)*AC2526</f>
        <v>36.66</v>
      </c>
      <c s="10" r="Y2526"/>
      <c s="22" r="AA2526">
        <v>33.88</v>
      </c>
      <c s="22" r="AB2526">
        <v>2.78</v>
      </c>
      <c s="22" r="AC2526">
        <v>1</v>
      </c>
      <c s="22" r="AD2526">
        <v>0.95</v>
      </c>
    </row>
    <row customHeight="1" r="2527" ht="12.0">
      <c s="13" r="A2527">
        <v>41380.2083333333</v>
      </c>
      <c s="16" r="B2527">
        <v>41380.2083333333</v>
      </c>
      <c s="13" r="C2527">
        <f>A2527+TIME(5,0,0)</f>
        <v>41380.4166666667</v>
      </c>
      <c s="17" r="D2527">
        <f>DATE(YEAR(C2527),MONTH(C2527),DAY(C2527))</f>
        <v>41380</v>
      </c>
      <c s="18" r="E2527">
        <f>HOUR(C2527)</f>
        <v>10</v>
      </c>
      <c t="str" s="18" r="F2527">
        <f>CONCATENATE("LMsched:",(H2527*1000))</f>
        <v>LMsched:32000</v>
      </c>
      <c s="11" r="G2527">
        <v>32</v>
      </c>
      <c s="6" r="H2527">
        <v>32</v>
      </c>
      <c s="25" r="I2527">
        <v>0</v>
      </c>
      <c s="25" r="J2527">
        <v>0</v>
      </c>
      <c s="25" r="K2527">
        <v>0</v>
      </c>
      <c s="25" r="L2527">
        <v>0</v>
      </c>
      <c s="25" r="M2527">
        <v>0</v>
      </c>
      <c s="25" r="N2527">
        <v>0</v>
      </c>
      <c s="24" r="O2527"/>
      <c s="6" r="P2527">
        <v>32</v>
      </c>
      <c s="10" r="Q2527">
        <v>-1</v>
      </c>
      <c s="28" r="R2527">
        <v>-25.46</v>
      </c>
      <c s="28" r="S2527">
        <v>77.27</v>
      </c>
      <c s="10" r="T2527"/>
      <c s="4" r="U2527"/>
      <c s="29" r="V2527"/>
      <c s="28" r="X2527">
        <f>(AA2527+AB2527)*AC2527</f>
        <v>2.53</v>
      </c>
      <c s="10" r="Y2527"/>
      <c s="22" r="AA2527">
        <v>2.53</v>
      </c>
      <c s="22" r="AB2527">
        <v>0</v>
      </c>
      <c s="22" r="AC2527">
        <v>1</v>
      </c>
      <c s="22" r="AD2527">
        <v>0.95</v>
      </c>
    </row>
    <row customHeight="1" r="2528" ht="12.0">
      <c s="13" r="A2528">
        <v>41380.25</v>
      </c>
      <c s="16" r="B2528">
        <v>41380.25</v>
      </c>
      <c s="13" r="C2528">
        <f>A2528+TIME(5,0,0)</f>
        <v>41380.4583333333</v>
      </c>
      <c s="17" r="D2528">
        <f>DATE(YEAR(C2528),MONTH(C2528),DAY(C2528))</f>
        <v>41380</v>
      </c>
      <c s="18" r="E2528">
        <f>HOUR(C2528)</f>
        <v>11</v>
      </c>
      <c t="str" s="18" r="F2528">
        <f>CONCATENATE("LMsched:",(H2528*1000))</f>
        <v>LMsched:32000</v>
      </c>
      <c s="11" r="G2528">
        <v>32</v>
      </c>
      <c s="6" r="H2528">
        <v>32</v>
      </c>
      <c s="25" r="I2528">
        <v>0</v>
      </c>
      <c s="25" r="J2528">
        <v>0</v>
      </c>
      <c s="25" r="K2528">
        <v>0</v>
      </c>
      <c s="25" r="L2528">
        <v>0</v>
      </c>
      <c s="25" r="M2528">
        <v>0</v>
      </c>
      <c s="25" r="N2528">
        <v>0</v>
      </c>
      <c s="24" r="O2528"/>
      <c s="6" r="P2528">
        <v>32</v>
      </c>
      <c s="10" r="Q2528">
        <v>-1</v>
      </c>
      <c s="28" r="R2528">
        <v>-27.62</v>
      </c>
      <c s="28" r="S2528">
        <v>797.69</v>
      </c>
      <c s="10" r="T2528"/>
      <c s="4" r="U2528"/>
      <c s="29" r="V2528"/>
      <c s="28" r="X2528">
        <f>(AA2528+AB2528)*AC2528</f>
        <v>25.93</v>
      </c>
      <c s="10" r="Y2528"/>
      <c s="22" r="AA2528">
        <v>20.52</v>
      </c>
      <c s="22" r="AB2528">
        <v>5.41</v>
      </c>
      <c s="22" r="AC2528">
        <v>1</v>
      </c>
      <c s="22" r="AD2528">
        <v>0.96</v>
      </c>
    </row>
    <row customHeight="1" r="2529" ht="12.0">
      <c s="13" r="A2529">
        <v>41380.2916666667</v>
      </c>
      <c s="16" r="B2529">
        <v>41380.2916666667</v>
      </c>
      <c s="13" r="C2529">
        <f>A2529+TIME(5,0,0)</f>
        <v>41380.5</v>
      </c>
      <c s="17" r="D2529">
        <f>DATE(YEAR(C2529),MONTH(C2529),DAY(C2529))</f>
        <v>41380</v>
      </c>
      <c s="18" r="E2529">
        <f>HOUR(C2529)</f>
        <v>12</v>
      </c>
      <c t="str" s="18" r="F2529">
        <f>CONCATENATE("LMsched:",(H2529*1000))</f>
        <v>LMsched:32000</v>
      </c>
      <c s="11" r="G2529">
        <v>32</v>
      </c>
      <c s="6" r="H2529">
        <v>32</v>
      </c>
      <c s="25" r="I2529">
        <v>0</v>
      </c>
      <c s="25" r="J2529">
        <v>0</v>
      </c>
      <c s="25" r="K2529">
        <v>0</v>
      </c>
      <c s="25" r="L2529">
        <v>0</v>
      </c>
      <c s="25" r="M2529">
        <v>0</v>
      </c>
      <c s="25" r="N2529">
        <v>0</v>
      </c>
      <c s="24" r="O2529"/>
      <c s="6" r="P2529">
        <v>32</v>
      </c>
      <c s="10" r="Q2529">
        <v>-1</v>
      </c>
      <c s="28" r="R2529">
        <v>-43.12</v>
      </c>
      <c s="28" r="S2529">
        <v>1115.1</v>
      </c>
      <c s="10" r="T2529"/>
      <c s="4" r="U2529"/>
      <c s="29" r="V2529"/>
      <c s="28" r="X2529">
        <f>(AA2529+AB2529)*AC2529</f>
        <v>38.43</v>
      </c>
      <c s="10" r="Y2529"/>
      <c s="22" r="AA2529">
        <v>34.76</v>
      </c>
      <c s="22" r="AB2529">
        <v>3.67</v>
      </c>
      <c s="22" r="AC2529">
        <v>1</v>
      </c>
      <c s="22" r="AD2529">
        <v>0.91</v>
      </c>
    </row>
    <row customHeight="1" r="2530" ht="12.0">
      <c s="13" r="A2530">
        <v>41380.3333333333</v>
      </c>
      <c s="16" r="B2530">
        <v>41380.3333333333</v>
      </c>
      <c s="13" r="C2530">
        <f>A2530+TIME(5,0,0)</f>
        <v>41380.5416666667</v>
      </c>
      <c s="17" r="D2530">
        <f>DATE(YEAR(C2530),MONTH(C2530),DAY(C2530))</f>
        <v>41380</v>
      </c>
      <c s="18" r="E2530">
        <f>HOUR(C2530)</f>
        <v>13</v>
      </c>
      <c t="str" s="18" r="F2530">
        <f>CONCATENATE("LMsched:",(H2530*1000))</f>
        <v>LMsched:32000</v>
      </c>
      <c s="11" r="G2530">
        <v>32</v>
      </c>
      <c s="6" r="H2530">
        <v>32</v>
      </c>
      <c s="25" r="I2530">
        <v>0</v>
      </c>
      <c s="25" r="J2530">
        <v>0</v>
      </c>
      <c s="25" r="K2530">
        <v>0</v>
      </c>
      <c s="25" r="L2530">
        <v>0</v>
      </c>
      <c s="25" r="M2530">
        <v>0</v>
      </c>
      <c s="25" r="N2530">
        <v>0</v>
      </c>
      <c s="24" r="O2530"/>
      <c s="6" r="P2530">
        <v>32</v>
      </c>
      <c s="10" r="Q2530">
        <v>-1</v>
      </c>
      <c s="28" r="R2530">
        <v>-37.88</v>
      </c>
      <c s="28" r="S2530">
        <v>1228.14</v>
      </c>
      <c s="10" r="T2530"/>
      <c s="4" r="U2530"/>
      <c s="29" r="V2530"/>
      <c s="28" r="X2530">
        <f>(AA2530+AB2530)*AC2530</f>
        <v>39.8</v>
      </c>
      <c s="10" r="Y2530"/>
      <c s="22" r="AA2530">
        <v>37.25</v>
      </c>
      <c s="22" r="AB2530">
        <v>2.55</v>
      </c>
      <c s="22" r="AC2530">
        <v>1</v>
      </c>
      <c s="22" r="AD2530">
        <v>0.96</v>
      </c>
    </row>
    <row customHeight="1" r="2531" ht="12.0">
      <c s="13" r="A2531">
        <v>41380.375</v>
      </c>
      <c s="16" r="B2531">
        <v>41380.375</v>
      </c>
      <c s="13" r="C2531">
        <f>A2531+TIME(5,0,0)</f>
        <v>41380.5833333333</v>
      </c>
      <c s="17" r="D2531">
        <f>DATE(YEAR(C2531),MONTH(C2531),DAY(C2531))</f>
        <v>41380</v>
      </c>
      <c s="18" r="E2531">
        <f>HOUR(C2531)</f>
        <v>14</v>
      </c>
      <c t="str" s="18" r="F2531">
        <f>CONCATENATE("LMsched:",(H2531*1000))</f>
        <v>LMsched:32000</v>
      </c>
      <c s="11" r="G2531">
        <v>32</v>
      </c>
      <c s="6" r="H2531">
        <v>32</v>
      </c>
      <c s="25" r="I2531">
        <v>0</v>
      </c>
      <c s="25" r="J2531">
        <v>0</v>
      </c>
      <c s="25" r="K2531">
        <v>0</v>
      </c>
      <c s="25" r="L2531">
        <v>0</v>
      </c>
      <c s="25" r="M2531">
        <v>0</v>
      </c>
      <c s="25" r="N2531">
        <v>0</v>
      </c>
      <c s="24" r="O2531"/>
      <c s="6" r="P2531">
        <v>32</v>
      </c>
      <c s="10" r="Q2531">
        <v>-1</v>
      </c>
      <c s="28" r="R2531">
        <v>-39.25</v>
      </c>
      <c s="28" r="S2531">
        <v>1519.66</v>
      </c>
      <c s="10" r="T2531"/>
      <c s="4" r="U2531"/>
      <c s="29" r="V2531"/>
      <c s="28" r="X2531">
        <f>(AA2531+AB2531)*AC2531</f>
        <v>49.12</v>
      </c>
      <c s="10" r="Y2531"/>
      <c s="22" r="AA2531">
        <v>47.05</v>
      </c>
      <c s="22" r="AB2531">
        <v>2.07</v>
      </c>
      <c s="22" r="AC2531">
        <v>1</v>
      </c>
      <c s="22" r="AD2531">
        <v>0.97</v>
      </c>
    </row>
    <row customHeight="1" r="2532" ht="12.0">
      <c s="13" r="A2532">
        <v>41380.4166666667</v>
      </c>
      <c s="16" r="B2532">
        <v>41380.4166666667</v>
      </c>
      <c s="13" r="C2532">
        <f>A2532+TIME(5,0,0)</f>
        <v>41380.625</v>
      </c>
      <c s="17" r="D2532">
        <f>DATE(YEAR(C2532),MONTH(C2532),DAY(C2532))</f>
        <v>41380</v>
      </c>
      <c s="18" r="E2532">
        <f>HOUR(C2532)</f>
        <v>15</v>
      </c>
      <c t="str" s="18" r="F2532">
        <f>CONCATENATE("LMsched:",(H2532*1000))</f>
        <v>LMsched:32000</v>
      </c>
      <c s="11" r="G2532">
        <v>32</v>
      </c>
      <c s="6" r="H2532">
        <v>32</v>
      </c>
      <c s="25" r="I2532">
        <v>0</v>
      </c>
      <c s="25" r="J2532">
        <v>0</v>
      </c>
      <c s="25" r="K2532">
        <v>0</v>
      </c>
      <c s="25" r="L2532">
        <v>0</v>
      </c>
      <c s="25" r="M2532">
        <v>0</v>
      </c>
      <c s="25" r="N2532">
        <v>0</v>
      </c>
      <c s="24" r="O2532"/>
      <c s="6" r="P2532">
        <v>32</v>
      </c>
      <c s="10" r="Q2532">
        <v>-2</v>
      </c>
      <c s="28" r="R2532">
        <v>-80.56</v>
      </c>
      <c s="28" r="S2532">
        <v>800.1</v>
      </c>
      <c s="10" r="T2532"/>
      <c s="4" r="U2532"/>
      <c s="29" r="V2532"/>
      <c s="28" r="X2532">
        <f>(AA2532+AB2532)*AC2532</f>
        <v>26.11</v>
      </c>
      <c s="10" r="Y2532"/>
      <c s="22" r="AA2532">
        <v>24.16</v>
      </c>
      <c s="22" r="AB2532">
        <v>1.95</v>
      </c>
      <c s="22" r="AC2532">
        <v>1</v>
      </c>
      <c s="22" r="AD2532">
        <v>0.96</v>
      </c>
    </row>
    <row customHeight="1" r="2533" ht="12.0">
      <c s="13" r="A2533">
        <v>41380.4583333333</v>
      </c>
      <c s="16" r="B2533">
        <v>41380.4583333333</v>
      </c>
      <c s="13" r="C2533">
        <f>A2533+TIME(5,0,0)</f>
        <v>41380.6666666667</v>
      </c>
      <c s="17" r="D2533">
        <f>DATE(YEAR(C2533),MONTH(C2533),DAY(C2533))</f>
        <v>41380</v>
      </c>
      <c s="18" r="E2533">
        <f>HOUR(C2533)</f>
        <v>16</v>
      </c>
      <c t="str" s="18" r="F2533">
        <f>CONCATENATE("LMsched:",(H2533*1000))</f>
        <v>LMsched:32000</v>
      </c>
      <c s="11" r="G2533">
        <v>32</v>
      </c>
      <c s="6" r="H2533">
        <v>32</v>
      </c>
      <c s="25" r="I2533">
        <v>0</v>
      </c>
      <c s="25" r="J2533">
        <v>0</v>
      </c>
      <c s="25" r="K2533">
        <v>0</v>
      </c>
      <c s="25" r="L2533">
        <v>0</v>
      </c>
      <c s="25" r="M2533">
        <v>0</v>
      </c>
      <c s="25" r="N2533">
        <v>0</v>
      </c>
      <c s="24" r="O2533"/>
      <c s="6" r="P2533">
        <v>32</v>
      </c>
      <c s="10" r="Q2533">
        <v>-1</v>
      </c>
      <c s="28" r="R2533">
        <v>-47.3</v>
      </c>
      <c s="28" r="S2533">
        <v>705.43</v>
      </c>
      <c s="10" r="T2533"/>
      <c s="4" r="U2533"/>
      <c s="29" r="V2533"/>
      <c s="28" r="X2533">
        <f>(AA2533+AB2533)*AC2533</f>
        <v>23.32</v>
      </c>
      <c s="10" r="Y2533"/>
      <c s="22" r="AA2533">
        <v>20.76</v>
      </c>
      <c s="22" r="AB2533">
        <v>2.56</v>
      </c>
      <c s="22" r="AC2533">
        <v>1</v>
      </c>
      <c s="22" r="AD2533">
        <v>0.95</v>
      </c>
    </row>
    <row customHeight="1" r="2534" ht="12.0">
      <c s="13" r="A2534">
        <v>41380.5</v>
      </c>
      <c s="16" r="B2534">
        <v>41380.5</v>
      </c>
      <c s="13" r="C2534">
        <f>A2534+TIME(5,0,0)</f>
        <v>41380.7083333333</v>
      </c>
      <c s="17" r="D2534">
        <f>DATE(YEAR(C2534),MONTH(C2534),DAY(C2534))</f>
        <v>41380</v>
      </c>
      <c s="18" r="E2534">
        <f>HOUR(C2534)</f>
        <v>17</v>
      </c>
      <c t="str" s="18" r="F2534">
        <f>CONCATENATE("LMsched:",(H2534*1000))</f>
        <v>LMsched:32000</v>
      </c>
      <c s="11" r="G2534">
        <v>32</v>
      </c>
      <c s="6" r="H2534">
        <v>32</v>
      </c>
      <c s="25" r="I2534">
        <v>0</v>
      </c>
      <c s="25" r="J2534">
        <v>0</v>
      </c>
      <c s="25" r="K2534">
        <v>0</v>
      </c>
      <c s="25" r="L2534">
        <v>0</v>
      </c>
      <c s="25" r="M2534">
        <v>0</v>
      </c>
      <c s="25" r="N2534">
        <v>0</v>
      </c>
      <c s="24" r="O2534"/>
      <c s="6" r="P2534">
        <v>32</v>
      </c>
      <c s="10" r="Q2534">
        <v>-1</v>
      </c>
      <c s="28" r="R2534">
        <v>-44.14</v>
      </c>
      <c s="28" r="S2534">
        <v>615</v>
      </c>
      <c s="10" r="T2534"/>
      <c s="4" r="U2534"/>
      <c s="29" r="V2534"/>
      <c s="28" r="X2534">
        <f>(AA2534+AB2534)*AC2534</f>
        <v>19.86</v>
      </c>
      <c s="10" r="Y2534"/>
      <c s="22" r="AA2534">
        <v>17.79</v>
      </c>
      <c s="22" r="AB2534">
        <v>2.07</v>
      </c>
      <c s="22" r="AC2534">
        <v>1</v>
      </c>
      <c s="22" r="AD2534">
        <v>0.97</v>
      </c>
    </row>
    <row customHeight="1" r="2535" ht="12.0">
      <c s="13" r="A2535">
        <v>41380.5416666667</v>
      </c>
      <c s="16" r="B2535">
        <v>41380.5416666667</v>
      </c>
      <c s="13" r="C2535">
        <f>A2535+TIME(5,0,0)</f>
        <v>41380.75</v>
      </c>
      <c s="17" r="D2535">
        <f>DATE(YEAR(C2535),MONTH(C2535),DAY(C2535))</f>
        <v>41380</v>
      </c>
      <c s="18" r="E2535">
        <f>HOUR(C2535)</f>
        <v>18</v>
      </c>
      <c t="str" s="18" r="F2535">
        <f>CONCATENATE("LMsched:",(H2535*1000))</f>
        <v>LMsched:32000</v>
      </c>
      <c s="11" r="G2535">
        <v>32</v>
      </c>
      <c s="6" r="H2535">
        <v>32</v>
      </c>
      <c s="25" r="I2535">
        <v>0</v>
      </c>
      <c s="25" r="J2535">
        <v>0</v>
      </c>
      <c s="25" r="K2535">
        <v>0</v>
      </c>
      <c s="25" r="L2535">
        <v>0</v>
      </c>
      <c s="25" r="M2535">
        <v>0</v>
      </c>
      <c s="25" r="N2535">
        <v>0</v>
      </c>
      <c s="24" r="O2535"/>
      <c s="6" r="P2535">
        <v>32</v>
      </c>
      <c s="10" r="Q2535">
        <v>-2</v>
      </c>
      <c s="28" r="R2535">
        <v>-99.96</v>
      </c>
      <c s="28" r="S2535">
        <v>1507.8</v>
      </c>
      <c s="10" r="T2535"/>
      <c s="4" r="U2535"/>
      <c s="29" r="V2535"/>
      <c s="28" r="X2535">
        <f>(AA2535+AB2535)*AC2535</f>
        <v>48.64</v>
      </c>
      <c s="10" r="Y2535"/>
      <c s="22" r="AA2535">
        <v>47.01</v>
      </c>
      <c s="22" r="AB2535">
        <v>1.63</v>
      </c>
      <c s="22" r="AC2535">
        <v>1</v>
      </c>
      <c s="22" r="AD2535">
        <v>0.97</v>
      </c>
    </row>
    <row customHeight="1" r="2536" ht="12.0">
      <c s="13" r="A2536">
        <v>41380.5833333333</v>
      </c>
      <c s="16" r="B2536">
        <v>41380.5833333333</v>
      </c>
      <c s="13" r="C2536">
        <f>A2536+TIME(5,0,0)</f>
        <v>41380.7916666667</v>
      </c>
      <c s="17" r="D2536">
        <f>DATE(YEAR(C2536),MONTH(C2536),DAY(C2536))</f>
        <v>41380</v>
      </c>
      <c s="18" r="E2536">
        <f>HOUR(C2536)</f>
        <v>19</v>
      </c>
      <c t="str" s="18" r="F2536">
        <f>CONCATENATE("LMsched:",(H2536*1000))</f>
        <v>LMsched:32000</v>
      </c>
      <c s="11" r="G2536">
        <v>32</v>
      </c>
      <c s="6" r="H2536">
        <v>32</v>
      </c>
      <c s="25" r="I2536">
        <v>0</v>
      </c>
      <c s="25" r="J2536">
        <v>0</v>
      </c>
      <c s="25" r="K2536">
        <v>0</v>
      </c>
      <c s="25" r="L2536">
        <v>0</v>
      </c>
      <c s="25" r="M2536">
        <v>0</v>
      </c>
      <c s="25" r="N2536">
        <v>0</v>
      </c>
      <c s="24" r="O2536"/>
      <c s="6" r="P2536">
        <v>32</v>
      </c>
      <c s="10" r="Q2536">
        <v>0</v>
      </c>
      <c s="28" r="R2536">
        <v>0</v>
      </c>
      <c s="28" r="S2536">
        <v>1149.5</v>
      </c>
      <c s="10" r="T2536"/>
      <c s="4" r="U2536"/>
      <c s="29" r="V2536"/>
      <c s="28" r="X2536">
        <f>(AA2536+AB2536)*AC2536</f>
        <v>38.82</v>
      </c>
      <c s="10" r="Y2536"/>
      <c s="22" r="AA2536">
        <v>36.99</v>
      </c>
      <c s="22" r="AB2536">
        <v>1.83</v>
      </c>
      <c s="22" r="AC2536">
        <v>1</v>
      </c>
      <c s="22" r="AD2536">
        <v>0.93</v>
      </c>
    </row>
    <row customHeight="1" r="2537" ht="12.0">
      <c s="13" r="A2537">
        <v>41380.625</v>
      </c>
      <c s="16" r="B2537">
        <v>41380.625</v>
      </c>
      <c s="13" r="C2537">
        <f>A2537+TIME(5,0,0)</f>
        <v>41380.8333333333</v>
      </c>
      <c s="17" r="D2537">
        <f>DATE(YEAR(C2537),MONTH(C2537),DAY(C2537))</f>
        <v>41380</v>
      </c>
      <c s="18" r="E2537">
        <f>HOUR(C2537)</f>
        <v>20</v>
      </c>
      <c t="str" s="18" r="F2537">
        <f>CONCATENATE("LMsched:",(H2537*1000))</f>
        <v>LMsched:32000</v>
      </c>
      <c s="11" r="G2537">
        <v>32</v>
      </c>
      <c s="6" r="H2537">
        <v>32</v>
      </c>
      <c s="25" r="I2537">
        <v>0</v>
      </c>
      <c s="25" r="J2537">
        <v>0</v>
      </c>
      <c s="25" r="K2537">
        <v>0</v>
      </c>
      <c s="25" r="L2537">
        <v>0</v>
      </c>
      <c s="25" r="M2537">
        <v>0</v>
      </c>
      <c s="25" r="N2537">
        <v>0</v>
      </c>
      <c s="24" r="O2537"/>
      <c s="6" r="P2537">
        <v>32</v>
      </c>
      <c s="10" r="Q2537">
        <v>-1</v>
      </c>
      <c s="28" r="R2537">
        <v>-52.83</v>
      </c>
      <c s="28" r="S2537">
        <v>1492.72</v>
      </c>
      <c s="10" r="T2537"/>
      <c s="4" r="U2537"/>
      <c s="29" r="V2537"/>
      <c s="28" r="X2537">
        <f>(AA2537+AB2537)*AC2537</f>
        <v>49.3</v>
      </c>
      <c s="10" r="Y2537"/>
      <c s="22" r="AA2537">
        <v>46.84</v>
      </c>
      <c s="22" r="AB2537">
        <v>2.46</v>
      </c>
      <c s="22" r="AC2537">
        <v>1</v>
      </c>
      <c s="22" r="AD2537">
        <v>0.95</v>
      </c>
    </row>
    <row customHeight="1" r="2538" ht="12.0">
      <c s="13" r="A2538">
        <v>41380.6666666667</v>
      </c>
      <c s="16" r="B2538">
        <v>41380.6666666667</v>
      </c>
      <c s="13" r="C2538">
        <f>A2538+TIME(5,0,0)</f>
        <v>41380.875</v>
      </c>
      <c s="17" r="D2538">
        <f>DATE(YEAR(C2538),MONTH(C2538),DAY(C2538))</f>
        <v>41380</v>
      </c>
      <c s="18" r="E2538">
        <f>HOUR(C2538)</f>
        <v>21</v>
      </c>
      <c t="str" s="18" r="F2538">
        <f>CONCATENATE("LMsched:",(H2538*1000))</f>
        <v>LMsched:32000</v>
      </c>
      <c s="11" r="G2538">
        <v>32</v>
      </c>
      <c s="6" r="H2538">
        <v>32</v>
      </c>
      <c s="25" r="I2538">
        <v>0</v>
      </c>
      <c s="25" r="J2538">
        <v>0</v>
      </c>
      <c s="25" r="K2538">
        <v>0</v>
      </c>
      <c s="25" r="L2538">
        <v>0</v>
      </c>
      <c s="25" r="M2538">
        <v>0</v>
      </c>
      <c s="25" r="N2538">
        <v>0</v>
      </c>
      <c s="24" r="O2538"/>
      <c s="6" r="P2538">
        <v>32</v>
      </c>
      <c s="10" r="Q2538">
        <v>-1</v>
      </c>
      <c s="28" r="R2538">
        <v>-61.45</v>
      </c>
      <c s="28" r="S2538">
        <v>809.12</v>
      </c>
      <c s="10" r="T2538"/>
      <c s="4" r="U2538"/>
      <c s="29" r="V2538"/>
      <c s="28" r="X2538">
        <f>(AA2538+AB2538)*AC2538</f>
        <v>25.93</v>
      </c>
      <c s="10" r="Y2538"/>
      <c s="22" r="AA2538">
        <v>20.52</v>
      </c>
      <c s="22" r="AB2538">
        <v>5.41</v>
      </c>
      <c s="22" r="AC2538">
        <v>1</v>
      </c>
      <c s="22" r="AD2538">
        <v>0.98</v>
      </c>
    </row>
    <row customHeight="1" r="2539" ht="12.0">
      <c s="13" r="A2539">
        <v>41380.7083333333</v>
      </c>
      <c s="16" r="B2539">
        <v>41380.7083333333</v>
      </c>
      <c s="13" r="C2539">
        <f>A2539+TIME(5,0,0)</f>
        <v>41380.9166666667</v>
      </c>
      <c s="17" r="D2539">
        <f>DATE(YEAR(C2539),MONTH(C2539),DAY(C2539))</f>
        <v>41380</v>
      </c>
      <c s="18" r="E2539">
        <f>HOUR(C2539)</f>
        <v>22</v>
      </c>
      <c t="str" s="18" r="F2539">
        <f>CONCATENATE("LMsched:",(H2539*1000))</f>
        <v>LMsched:32000</v>
      </c>
      <c s="11" r="G2539">
        <v>32</v>
      </c>
      <c s="6" r="H2539">
        <v>32</v>
      </c>
      <c s="25" r="I2539">
        <v>0</v>
      </c>
      <c s="25" r="J2539">
        <v>0</v>
      </c>
      <c s="25" r="K2539">
        <v>0</v>
      </c>
      <c s="25" r="L2539">
        <v>0</v>
      </c>
      <c s="25" r="M2539">
        <v>0</v>
      </c>
      <c s="25" r="N2539">
        <v>0</v>
      </c>
      <c s="24" r="O2539"/>
      <c s="6" r="P2539">
        <v>32</v>
      </c>
      <c s="10" r="Q2539">
        <v>-1</v>
      </c>
      <c s="28" r="R2539">
        <v>-56.59</v>
      </c>
      <c s="28" r="S2539">
        <v>1684.67</v>
      </c>
      <c s="10" r="T2539"/>
      <c s="4" r="U2539"/>
      <c s="29" r="V2539"/>
      <c s="28" r="X2539">
        <f>(AA2539+AB2539)*AC2539</f>
        <v>55</v>
      </c>
      <c s="10" r="Y2539"/>
      <c s="22" r="AA2539">
        <v>50.88</v>
      </c>
      <c s="22" r="AB2539">
        <v>4.12</v>
      </c>
      <c s="22" r="AC2539">
        <v>1</v>
      </c>
      <c s="22" r="AD2539">
        <v>0.96</v>
      </c>
    </row>
    <row customHeight="1" r="2540" ht="12.0">
      <c s="13" r="A2540">
        <v>41380.75</v>
      </c>
      <c s="16" r="B2540">
        <v>41380.75</v>
      </c>
      <c s="13" r="C2540">
        <f>A2540+TIME(5,0,0)</f>
        <v>41380.9583333333</v>
      </c>
      <c s="17" r="D2540">
        <f>DATE(YEAR(C2540),MONTH(C2540),DAY(C2540))</f>
        <v>41380</v>
      </c>
      <c s="18" r="E2540">
        <f>HOUR(C2540)</f>
        <v>23</v>
      </c>
      <c t="str" s="18" r="F2540">
        <f>CONCATENATE("LMsched:",(H2540*1000))</f>
        <v>LMsched:32000</v>
      </c>
      <c s="11" r="G2540">
        <v>32</v>
      </c>
      <c s="6" r="H2540">
        <v>32</v>
      </c>
      <c s="25" r="I2540">
        <v>0</v>
      </c>
      <c s="25" r="J2540">
        <v>0</v>
      </c>
      <c s="25" r="K2540">
        <v>0</v>
      </c>
      <c s="25" r="L2540">
        <v>0</v>
      </c>
      <c s="25" r="M2540">
        <v>0</v>
      </c>
      <c s="25" r="N2540">
        <v>0</v>
      </c>
      <c s="24" r="O2540"/>
      <c s="6" r="P2540">
        <v>32</v>
      </c>
      <c s="10" r="Q2540">
        <v>-2</v>
      </c>
      <c s="28" r="R2540">
        <v>-111.24</v>
      </c>
      <c s="28" r="S2540">
        <v>1757.97</v>
      </c>
      <c s="10" r="T2540"/>
      <c s="4" r="U2540"/>
      <c s="29" r="V2540"/>
      <c s="28" r="X2540">
        <f>(AA2540+AB2540)*AC2540</f>
        <v>56.57</v>
      </c>
      <c s="10" r="Y2540"/>
      <c s="22" r="AA2540">
        <v>53.56</v>
      </c>
      <c s="22" r="AB2540">
        <v>3.01</v>
      </c>
      <c s="22" r="AC2540">
        <v>1</v>
      </c>
      <c s="22" r="AD2540">
        <v>0.97</v>
      </c>
    </row>
    <row customHeight="1" r="2541" ht="12.0">
      <c s="13" r="A2541">
        <v>41380.7916666667</v>
      </c>
      <c s="16" r="B2541">
        <v>41380.7916666667</v>
      </c>
      <c s="13" r="C2541">
        <f>A2541+TIME(5,0,0)</f>
        <v>41381</v>
      </c>
      <c s="17" r="D2541">
        <f>DATE(YEAR(C2541),MONTH(C2541),DAY(C2541))</f>
        <v>41381</v>
      </c>
      <c s="18" r="E2541">
        <f>HOUR(C2541)</f>
        <v>0</v>
      </c>
      <c t="str" s="18" r="F2541">
        <f>CONCATENATE("LMsched:",(H2541*1000))</f>
        <v>LMsched:32000</v>
      </c>
      <c s="11" r="G2541">
        <v>32</v>
      </c>
      <c s="6" r="H2541">
        <v>32</v>
      </c>
      <c s="25" r="I2541">
        <v>0</v>
      </c>
      <c s="25" r="J2541">
        <v>0</v>
      </c>
      <c s="25" r="K2541">
        <v>0</v>
      </c>
      <c s="25" r="L2541">
        <v>0</v>
      </c>
      <c s="25" r="M2541">
        <v>0</v>
      </c>
      <c s="25" r="N2541">
        <v>0</v>
      </c>
      <c s="24" r="O2541"/>
      <c s="6" r="P2541">
        <v>32</v>
      </c>
      <c s="10" r="Q2541">
        <v>-2</v>
      </c>
      <c s="28" r="R2541">
        <v>-93.5</v>
      </c>
      <c s="28" r="S2541">
        <v>1259.76</v>
      </c>
      <c s="10" r="T2541"/>
      <c s="4" r="U2541"/>
      <c s="29" r="V2541"/>
      <c s="28" r="X2541">
        <f>(AA2541+AB2541)*AC2541</f>
        <v>42.16</v>
      </c>
      <c s="10" r="Y2541"/>
      <c s="22" r="AA2541">
        <v>40.07</v>
      </c>
      <c s="22" r="AB2541">
        <v>2.09</v>
      </c>
      <c s="22" r="AC2541">
        <v>1</v>
      </c>
      <c s="22" r="AD2541">
        <v>0.93</v>
      </c>
    </row>
    <row customHeight="1" r="2542" ht="12.0">
      <c s="13" r="A2542">
        <v>41380.8333333333</v>
      </c>
      <c s="16" r="B2542">
        <v>41380.8333333333</v>
      </c>
      <c s="13" r="C2542">
        <f>A2542+TIME(5,0,0)</f>
        <v>41381.0416666667</v>
      </c>
      <c s="17" r="D2542">
        <f>DATE(YEAR(C2542),MONTH(C2542),DAY(C2542))</f>
        <v>41381</v>
      </c>
      <c s="18" r="E2542">
        <f>HOUR(C2542)</f>
        <v>1</v>
      </c>
      <c t="str" s="18" r="F2542">
        <f>CONCATENATE("LMsched:",(H2542*1000))</f>
        <v>LMsched:32000</v>
      </c>
      <c s="11" r="G2542">
        <v>32</v>
      </c>
      <c s="6" r="H2542">
        <v>32</v>
      </c>
      <c s="25" r="I2542">
        <v>0</v>
      </c>
      <c s="25" r="J2542">
        <v>0</v>
      </c>
      <c s="25" r="K2542">
        <v>0</v>
      </c>
      <c s="25" r="L2542">
        <v>0</v>
      </c>
      <c s="25" r="M2542">
        <v>0</v>
      </c>
      <c s="25" r="N2542">
        <v>0</v>
      </c>
      <c s="24" r="O2542"/>
      <c s="6" r="P2542">
        <v>32</v>
      </c>
      <c s="10" r="Q2542">
        <v>1</v>
      </c>
      <c s="28" r="R2542">
        <v>43.16</v>
      </c>
      <c s="28" r="S2542">
        <v>643.12</v>
      </c>
      <c s="10" r="T2542"/>
      <c s="4" r="U2542"/>
      <c s="29" r="V2542"/>
      <c s="28" r="X2542">
        <f>(AA2542+AB2542)*AC2542</f>
        <v>21.46</v>
      </c>
      <c s="10" r="Y2542"/>
      <c s="22" r="AA2542">
        <v>18.72</v>
      </c>
      <c s="22" r="AB2542">
        <v>2.74</v>
      </c>
      <c s="22" r="AC2542">
        <v>1</v>
      </c>
      <c s="22" r="AD2542">
        <v>0.94</v>
      </c>
    </row>
    <row customHeight="1" r="2543" ht="12.0">
      <c s="13" r="A2543">
        <v>41380.875</v>
      </c>
      <c s="16" r="B2543">
        <v>41380.875</v>
      </c>
      <c s="13" r="C2543">
        <f>A2543+TIME(5,0,0)</f>
        <v>41381.0833333333</v>
      </c>
      <c s="17" r="D2543">
        <f>DATE(YEAR(C2543),MONTH(C2543),DAY(C2543))</f>
        <v>41381</v>
      </c>
      <c s="18" r="E2543">
        <f>HOUR(C2543)</f>
        <v>2</v>
      </c>
      <c t="str" s="18" r="F2543">
        <f>CONCATENATE("LMsched:",(H2543*1000))</f>
        <v>LMsched:32000</v>
      </c>
      <c s="11" r="G2543">
        <v>32</v>
      </c>
      <c s="6" r="H2543">
        <v>32</v>
      </c>
      <c s="25" r="I2543">
        <v>0</v>
      </c>
      <c s="25" r="J2543">
        <v>0</v>
      </c>
      <c s="25" r="K2543">
        <v>0</v>
      </c>
      <c s="25" r="L2543">
        <v>0</v>
      </c>
      <c s="25" r="M2543">
        <v>0</v>
      </c>
      <c s="25" r="N2543">
        <v>0</v>
      </c>
      <c s="24" r="O2543"/>
      <c s="6" r="P2543">
        <v>32</v>
      </c>
      <c s="10" r="Q2543">
        <v>-3</v>
      </c>
      <c s="28" r="R2543">
        <v>-279.9</v>
      </c>
      <c s="28" r="S2543">
        <v>1976.8</v>
      </c>
      <c s="10" r="T2543"/>
      <c s="4" r="U2543"/>
      <c s="29" r="V2543"/>
      <c s="28" r="X2543">
        <f>(AA2543+AB2543)*AC2543</f>
        <v>68.1</v>
      </c>
      <c s="10" r="Y2543"/>
      <c s="22" r="AA2543">
        <v>65.61</v>
      </c>
      <c s="22" r="AB2543">
        <v>2.49</v>
      </c>
      <c s="22" r="AC2543">
        <v>1</v>
      </c>
      <c s="22" r="AD2543">
        <v>0.91</v>
      </c>
    </row>
    <row customHeight="1" r="2544" ht="12.0">
      <c s="13" r="A2544">
        <v>41380.9166666667</v>
      </c>
      <c s="16" r="B2544">
        <v>41380.9166666667</v>
      </c>
      <c s="13" r="C2544">
        <f>A2544+TIME(5,0,0)</f>
        <v>41381.125</v>
      </c>
      <c s="17" r="D2544">
        <f>DATE(YEAR(C2544),MONTH(C2544),DAY(C2544))</f>
        <v>41381</v>
      </c>
      <c s="18" r="E2544">
        <f>HOUR(C2544)</f>
        <v>3</v>
      </c>
      <c t="str" s="18" r="F2544">
        <f>CONCATENATE("LMsched:",(H2544*1000))</f>
        <v>LMsched:32000</v>
      </c>
      <c s="11" r="G2544">
        <v>32</v>
      </c>
      <c s="6" r="H2544">
        <v>32</v>
      </c>
      <c s="25" r="I2544">
        <v>0</v>
      </c>
      <c s="25" r="J2544">
        <v>0</v>
      </c>
      <c s="25" r="K2544">
        <v>0</v>
      </c>
      <c s="25" r="L2544">
        <v>0</v>
      </c>
      <c s="25" r="M2544">
        <v>0</v>
      </c>
      <c s="25" r="N2544">
        <v>0</v>
      </c>
      <c s="24" r="O2544"/>
      <c s="6" r="P2544">
        <v>32</v>
      </c>
      <c s="10" r="Q2544">
        <v>-3</v>
      </c>
      <c s="28" r="R2544">
        <v>-154.05</v>
      </c>
      <c s="28" r="S2544">
        <v>1458.62</v>
      </c>
      <c s="10" r="T2544"/>
      <c s="4" r="U2544"/>
      <c s="29" r="V2544"/>
      <c s="28" r="X2544">
        <f>(AA2544+AB2544)*AC2544</f>
        <v>56.63</v>
      </c>
      <c s="10" r="Y2544"/>
      <c s="22" r="AA2544">
        <v>52.24</v>
      </c>
      <c s="22" r="AB2544">
        <v>4.39</v>
      </c>
      <c s="22" r="AC2544">
        <v>1</v>
      </c>
      <c s="22" r="AD2544">
        <v>0.8</v>
      </c>
    </row>
    <row customHeight="1" r="2545" ht="12.0">
      <c s="13" r="A2545">
        <v>41380.9583333333</v>
      </c>
      <c s="16" r="B2545">
        <v>41380.9583333333</v>
      </c>
      <c s="13" r="C2545">
        <f>A2545+TIME(5,0,0)</f>
        <v>41381.1666666667</v>
      </c>
      <c s="17" r="D2545">
        <f>DATE(YEAR(C2545),MONTH(C2545),DAY(C2545))</f>
        <v>41381</v>
      </c>
      <c s="18" r="E2545">
        <f>HOUR(C2545)</f>
        <v>4</v>
      </c>
      <c t="str" s="18" r="F2545">
        <f>CONCATENATE("LMsched:",(H2545*1000))</f>
        <v>LMsched:32000</v>
      </c>
      <c s="11" r="G2545">
        <v>32</v>
      </c>
      <c s="6" r="H2545">
        <v>32</v>
      </c>
      <c s="25" r="I2545">
        <v>0</v>
      </c>
      <c s="25" r="J2545">
        <v>0</v>
      </c>
      <c s="25" r="K2545">
        <v>0</v>
      </c>
      <c s="25" r="L2545">
        <v>0</v>
      </c>
      <c s="25" r="M2545">
        <v>0</v>
      </c>
      <c s="25" r="N2545">
        <v>0</v>
      </c>
      <c s="24" r="O2545"/>
      <c s="6" r="P2545">
        <v>32</v>
      </c>
      <c s="10" r="Q2545">
        <v>0</v>
      </c>
      <c s="28" r="R2545">
        <v>0</v>
      </c>
      <c s="28" r="S2545">
        <v>839.67</v>
      </c>
      <c s="10" r="T2545"/>
      <c s="4" r="U2545"/>
      <c s="29" r="V2545"/>
      <c s="28" r="X2545">
        <f>(AA2545+AB2545)*AC2545</f>
        <v>28.66</v>
      </c>
      <c s="10" r="Y2545"/>
      <c s="22" r="AA2545">
        <v>26.02</v>
      </c>
      <c s="22" r="AB2545">
        <v>2.64</v>
      </c>
      <c s="22" r="AC2545">
        <v>1</v>
      </c>
      <c s="22" r="AD2545">
        <v>0.92</v>
      </c>
    </row>
    <row customHeight="1" r="2546" ht="12.0">
      <c s="13" r="A2546">
        <v>41381</v>
      </c>
      <c s="16" r="B2546">
        <v>41381</v>
      </c>
      <c s="13" r="C2546">
        <f>A2546+TIME(5,0,0)</f>
        <v>41381.2083333333</v>
      </c>
      <c s="17" r="D2546">
        <f>DATE(YEAR(C2546),MONTH(C2546),DAY(C2546))</f>
        <v>41381</v>
      </c>
      <c s="18" r="E2546">
        <f>HOUR(C2546)</f>
        <v>5</v>
      </c>
      <c t="str" s="18" r="F2546">
        <f>CONCATENATE("LMsched:",(H2546*1000))</f>
        <v>LMsched:32000</v>
      </c>
      <c s="11" r="G2546">
        <v>32</v>
      </c>
      <c s="6" r="H2546">
        <v>32</v>
      </c>
      <c s="25" r="I2546">
        <v>0</v>
      </c>
      <c s="25" r="J2546">
        <v>0</v>
      </c>
      <c s="25" r="K2546">
        <v>0</v>
      </c>
      <c s="25" r="L2546">
        <v>0</v>
      </c>
      <c s="25" r="M2546">
        <v>0</v>
      </c>
      <c s="25" r="N2546">
        <v>0</v>
      </c>
      <c s="24" r="O2546"/>
      <c s="6" r="P2546">
        <v>32</v>
      </c>
      <c s="10" r="Q2546">
        <v>-1</v>
      </c>
      <c s="28" r="R2546">
        <v>-32.73</v>
      </c>
      <c s="28" r="S2546">
        <v>624.47</v>
      </c>
      <c s="10" r="T2546"/>
      <c s="4" r="U2546"/>
      <c s="29" r="V2546"/>
      <c s="28" r="X2546">
        <f>(AA2546+AB2546)*AC2546</f>
        <v>21.75</v>
      </c>
      <c s="10" r="Y2546"/>
      <c s="22" r="AA2546">
        <v>17</v>
      </c>
      <c s="22" r="AB2546">
        <v>4.75</v>
      </c>
      <c s="22" r="AC2546">
        <v>1</v>
      </c>
      <c s="22" r="AD2546">
        <v>0.9</v>
      </c>
    </row>
    <row customHeight="1" r="2547" ht="12.0">
      <c s="13" r="A2547">
        <v>41381.0416666667</v>
      </c>
      <c s="16" r="B2547">
        <v>41381.0416666667</v>
      </c>
      <c s="13" r="C2547">
        <f>A2547+TIME(5,0,0)</f>
        <v>41381.25</v>
      </c>
      <c s="17" r="D2547">
        <f>DATE(YEAR(C2547),MONTH(C2547),DAY(C2547))</f>
        <v>41381</v>
      </c>
      <c s="18" r="E2547">
        <f>HOUR(C2547)</f>
        <v>6</v>
      </c>
      <c t="str" s="18" r="F2547">
        <f>CONCATENATE("LMsched:",(H2547*1000))</f>
        <v>LMsched:32000</v>
      </c>
      <c s="11" r="G2547">
        <v>32</v>
      </c>
      <c s="6" r="H2547">
        <v>32</v>
      </c>
      <c s="25" r="I2547">
        <v>0</v>
      </c>
      <c s="25" r="J2547">
        <v>0</v>
      </c>
      <c s="25" r="K2547">
        <v>0</v>
      </c>
      <c s="25" r="L2547">
        <v>0</v>
      </c>
      <c s="25" r="M2547">
        <v>0</v>
      </c>
      <c s="25" r="N2547">
        <v>0</v>
      </c>
      <c s="24" r="O2547"/>
      <c s="6" r="P2547">
        <v>32</v>
      </c>
      <c s="10" r="Q2547">
        <v>-2</v>
      </c>
      <c s="28" r="R2547">
        <v>-61.64</v>
      </c>
      <c s="28" r="S2547">
        <v>512.6</v>
      </c>
      <c s="10" r="T2547"/>
      <c s="4" r="U2547"/>
      <c s="29" r="V2547"/>
      <c s="28" r="X2547">
        <f>(AA2547+AB2547)*AC2547</f>
        <v>16.9</v>
      </c>
      <c s="10" r="Y2547"/>
      <c s="22" r="AA2547">
        <v>12.02</v>
      </c>
      <c s="22" r="AB2547">
        <v>4.88</v>
      </c>
      <c s="22" r="AC2547">
        <v>1</v>
      </c>
      <c s="22" r="AD2547">
        <v>0.95</v>
      </c>
    </row>
    <row customHeight="1" r="2548" ht="12.0">
      <c s="13" r="A2548">
        <v>41381.0833333333</v>
      </c>
      <c s="16" r="B2548">
        <v>41381.0833333333</v>
      </c>
      <c s="13" r="C2548">
        <f>A2548+TIME(5,0,0)</f>
        <v>41381.2916666667</v>
      </c>
      <c s="17" r="D2548">
        <f>DATE(YEAR(C2548),MONTH(C2548),DAY(C2548))</f>
        <v>41381</v>
      </c>
      <c s="18" r="E2548">
        <f>HOUR(C2548)</f>
        <v>7</v>
      </c>
      <c t="str" s="18" r="F2548">
        <f>CONCATENATE("LMsched:",(H2548*1000))</f>
        <v>LMsched:32000</v>
      </c>
      <c s="11" r="G2548">
        <v>32</v>
      </c>
      <c s="6" r="H2548">
        <v>32</v>
      </c>
      <c s="25" r="I2548">
        <v>0</v>
      </c>
      <c s="25" r="J2548">
        <v>0</v>
      </c>
      <c s="25" r="K2548">
        <v>0</v>
      </c>
      <c s="25" r="L2548">
        <v>0</v>
      </c>
      <c s="25" r="M2548">
        <v>0</v>
      </c>
      <c s="25" r="N2548">
        <v>0</v>
      </c>
      <c s="24" r="O2548"/>
      <c s="6" r="P2548">
        <v>32</v>
      </c>
      <c s="10" r="Q2548">
        <v>-1</v>
      </c>
      <c s="28" r="R2548">
        <v>-33.88</v>
      </c>
      <c s="28" r="S2548">
        <v>598.85</v>
      </c>
      <c s="10" r="T2548"/>
      <c s="4" r="U2548"/>
      <c s="29" r="V2548"/>
      <c s="28" r="X2548">
        <f>(AA2548+AB2548)*AC2548</f>
        <v>19.4</v>
      </c>
      <c s="10" r="Y2548"/>
      <c s="22" r="AA2548">
        <v>15.7</v>
      </c>
      <c s="22" r="AB2548">
        <v>3.7</v>
      </c>
      <c s="22" r="AC2548">
        <v>1</v>
      </c>
      <c s="22" r="AD2548">
        <v>0.96</v>
      </c>
    </row>
    <row customHeight="1" r="2549" ht="12.0">
      <c s="13" r="A2549">
        <v>41381.125</v>
      </c>
      <c s="16" r="B2549">
        <v>41381.125</v>
      </c>
      <c s="13" r="C2549">
        <f>A2549+TIME(5,0,0)</f>
        <v>41381.3333333333</v>
      </c>
      <c s="17" r="D2549">
        <f>DATE(YEAR(C2549),MONTH(C2549),DAY(C2549))</f>
        <v>41381</v>
      </c>
      <c s="18" r="E2549">
        <f>HOUR(C2549)</f>
        <v>8</v>
      </c>
      <c t="str" s="18" r="F2549">
        <f>CONCATENATE("LMsched:",(H2549*1000))</f>
        <v>LMsched:32000</v>
      </c>
      <c s="11" r="G2549">
        <v>32</v>
      </c>
      <c s="6" r="H2549">
        <v>32</v>
      </c>
      <c s="25" r="I2549">
        <v>0</v>
      </c>
      <c s="25" r="J2549">
        <v>0</v>
      </c>
      <c s="25" r="K2549">
        <v>0</v>
      </c>
      <c s="25" r="L2549">
        <v>0</v>
      </c>
      <c s="25" r="M2549">
        <v>0</v>
      </c>
      <c s="25" r="N2549">
        <v>0</v>
      </c>
      <c s="24" r="O2549"/>
      <c s="6" r="P2549">
        <v>32</v>
      </c>
      <c s="10" r="Q2549">
        <v>-2</v>
      </c>
      <c s="28" r="R2549">
        <v>-59.66</v>
      </c>
      <c s="28" r="S2549">
        <v>662.23</v>
      </c>
      <c s="10" r="T2549"/>
      <c s="4" r="U2549"/>
      <c s="29" r="V2549"/>
      <c s="28" r="X2549">
        <f>(AA2549+AB2549)*AC2549</f>
        <v>21.93</v>
      </c>
      <c s="10" r="Y2549"/>
      <c s="22" r="AA2549">
        <v>18.49</v>
      </c>
      <c s="22" r="AB2549">
        <v>3.44</v>
      </c>
      <c s="22" r="AC2549">
        <v>1</v>
      </c>
      <c s="22" r="AD2549">
        <v>0.94</v>
      </c>
    </row>
    <row customHeight="1" r="2550" ht="12.0">
      <c s="13" r="A2550">
        <v>41381.1666666667</v>
      </c>
      <c s="16" r="B2550">
        <v>41381.1666666667</v>
      </c>
      <c s="13" r="C2550">
        <f>A2550+TIME(5,0,0)</f>
        <v>41381.375</v>
      </c>
      <c s="17" r="D2550">
        <f>DATE(YEAR(C2550),MONTH(C2550),DAY(C2550))</f>
        <v>41381</v>
      </c>
      <c s="18" r="E2550">
        <f>HOUR(C2550)</f>
        <v>9</v>
      </c>
      <c t="str" s="18" r="F2550">
        <f>CONCATENATE("LMsched:",(H2550*1000))</f>
        <v>LMsched:32000</v>
      </c>
      <c s="11" r="G2550">
        <v>32</v>
      </c>
      <c s="6" r="H2550">
        <v>32</v>
      </c>
      <c s="25" r="I2550">
        <v>0</v>
      </c>
      <c s="25" r="J2550">
        <v>0</v>
      </c>
      <c s="25" r="K2550">
        <v>0</v>
      </c>
      <c s="25" r="L2550">
        <v>0</v>
      </c>
      <c s="25" r="M2550">
        <v>0</v>
      </c>
      <c s="25" r="N2550">
        <v>0</v>
      </c>
      <c s="24" r="O2550"/>
      <c s="6" r="P2550">
        <v>32</v>
      </c>
      <c s="10" r="Q2550">
        <v>0</v>
      </c>
      <c s="28" r="R2550">
        <v>0</v>
      </c>
      <c s="28" r="S2550">
        <v>412.1</v>
      </c>
      <c s="10" r="T2550"/>
      <c s="4" r="U2550"/>
      <c s="29" r="V2550"/>
      <c s="28" r="X2550">
        <f>(AA2550+AB2550)*AC2550</f>
        <v>13.32</v>
      </c>
      <c s="10" r="Y2550"/>
      <c s="22" r="AA2550">
        <v>10.21</v>
      </c>
      <c s="22" r="AB2550">
        <v>3.11</v>
      </c>
      <c s="22" r="AC2550">
        <v>1</v>
      </c>
      <c s="22" r="AD2550">
        <v>0.97</v>
      </c>
    </row>
    <row customHeight="1" r="2551" ht="12.0">
      <c s="13" r="A2551">
        <v>41381.2083333333</v>
      </c>
      <c s="16" r="B2551">
        <v>41381.2083333333</v>
      </c>
      <c s="13" r="C2551">
        <f>A2551+TIME(5,0,0)</f>
        <v>41381.4166666667</v>
      </c>
      <c s="17" r="D2551">
        <f>DATE(YEAR(C2551),MONTH(C2551),DAY(C2551))</f>
        <v>41381</v>
      </c>
      <c s="18" r="E2551">
        <f>HOUR(C2551)</f>
        <v>10</v>
      </c>
      <c t="str" s="18" r="F2551">
        <f>CONCATENATE("LMsched:",(H2551*1000))</f>
        <v>LMsched:32000</v>
      </c>
      <c s="11" r="G2551">
        <v>32</v>
      </c>
      <c s="6" r="H2551">
        <v>32</v>
      </c>
      <c s="25" r="I2551">
        <v>0</v>
      </c>
      <c s="25" r="J2551">
        <v>0</v>
      </c>
      <c s="25" r="K2551">
        <v>0</v>
      </c>
      <c s="25" r="L2551">
        <v>0</v>
      </c>
      <c s="25" r="M2551">
        <v>0</v>
      </c>
      <c s="25" r="N2551">
        <v>0</v>
      </c>
      <c s="24" r="O2551"/>
      <c s="6" r="P2551">
        <v>32</v>
      </c>
      <c s="10" r="Q2551">
        <v>-1</v>
      </c>
      <c s="28" r="R2551">
        <v>-29.13</v>
      </c>
      <c s="28" r="S2551">
        <v>305.1</v>
      </c>
      <c s="10" r="T2551"/>
      <c s="4" r="U2551"/>
      <c s="29" r="V2551"/>
      <c s="28" r="X2551">
        <f>(AA2551+AB2551)*AC2551</f>
        <v>9.84</v>
      </c>
      <c s="10" r="Y2551"/>
      <c s="22" r="AA2551">
        <v>6.78</v>
      </c>
      <c s="22" r="AB2551">
        <v>3.06</v>
      </c>
      <c s="22" r="AC2551">
        <v>1</v>
      </c>
      <c s="22" r="AD2551">
        <v>0.97</v>
      </c>
    </row>
    <row customHeight="1" r="2552" ht="12.0">
      <c s="13" r="A2552">
        <v>41381.25</v>
      </c>
      <c s="16" r="B2552">
        <v>41381.25</v>
      </c>
      <c s="13" r="C2552">
        <f>A2552+TIME(5,0,0)</f>
        <v>41381.4583333333</v>
      </c>
      <c s="17" r="D2552">
        <f>DATE(YEAR(C2552),MONTH(C2552),DAY(C2552))</f>
        <v>41381</v>
      </c>
      <c s="18" r="E2552">
        <f>HOUR(C2552)</f>
        <v>11</v>
      </c>
      <c t="str" s="18" r="F2552">
        <f>CONCATENATE("LMsched:",(H2552*1000))</f>
        <v>LMsched:32000</v>
      </c>
      <c s="11" r="G2552">
        <v>32</v>
      </c>
      <c s="6" r="H2552">
        <v>32</v>
      </c>
      <c s="25" r="I2552">
        <v>0</v>
      </c>
      <c s="25" r="J2552">
        <v>0</v>
      </c>
      <c s="25" r="K2552">
        <v>0</v>
      </c>
      <c s="25" r="L2552">
        <v>0</v>
      </c>
      <c s="25" r="M2552">
        <v>0</v>
      </c>
      <c s="25" r="N2552">
        <v>0</v>
      </c>
      <c s="24" r="O2552"/>
      <c s="6" r="P2552">
        <v>32</v>
      </c>
      <c s="10" r="Q2552">
        <v>-1</v>
      </c>
      <c s="28" r="R2552">
        <v>-37.98</v>
      </c>
      <c s="28" r="S2552">
        <v>1279.57</v>
      </c>
      <c s="10" r="T2552"/>
      <c s="4" r="U2552"/>
      <c s="29" r="V2552"/>
      <c s="28" r="X2552">
        <f>(AA2552+AB2552)*AC2552</f>
        <v>42.23</v>
      </c>
      <c s="10" r="Y2552"/>
      <c s="22" r="AA2552">
        <v>38.97</v>
      </c>
      <c s="22" r="AB2552">
        <v>3.26</v>
      </c>
      <c s="22" r="AC2552">
        <v>1</v>
      </c>
      <c s="22" r="AD2552">
        <v>0.95</v>
      </c>
    </row>
    <row customHeight="1" r="2553" ht="12.0">
      <c s="13" r="A2553">
        <v>41381.2916666667</v>
      </c>
      <c s="16" r="B2553">
        <v>41381.2916666667</v>
      </c>
      <c s="13" r="C2553">
        <f>A2553+TIME(5,0,0)</f>
        <v>41381.5</v>
      </c>
      <c s="17" r="D2553">
        <f>DATE(YEAR(C2553),MONTH(C2553),DAY(C2553))</f>
        <v>41381</v>
      </c>
      <c s="18" r="E2553">
        <f>HOUR(C2553)</f>
        <v>12</v>
      </c>
      <c t="str" s="18" r="F2553">
        <f>CONCATENATE("LMsched:",(H2553*1000))</f>
        <v>LMsched:32000</v>
      </c>
      <c s="11" r="G2553">
        <v>32</v>
      </c>
      <c s="6" r="H2553">
        <v>32</v>
      </c>
      <c s="25" r="I2553">
        <v>0</v>
      </c>
      <c s="25" r="J2553">
        <v>0</v>
      </c>
      <c s="25" r="K2553">
        <v>0</v>
      </c>
      <c s="25" r="L2553">
        <v>0</v>
      </c>
      <c s="25" r="M2553">
        <v>0</v>
      </c>
      <c s="25" r="N2553">
        <v>0</v>
      </c>
      <c s="24" r="O2553"/>
      <c s="6" r="P2553">
        <v>32</v>
      </c>
      <c s="10" r="Q2553">
        <v>-3</v>
      </c>
      <c s="28" r="R2553">
        <v>-257.79</v>
      </c>
      <c s="28" r="S2553">
        <v>2795.8</v>
      </c>
      <c s="10" r="T2553"/>
      <c s="4" r="U2553"/>
      <c s="29" r="V2553"/>
      <c s="28" r="X2553">
        <f>(AA2553+AB2553)*AC2553</f>
        <v>106.81</v>
      </c>
      <c s="10" r="Y2553"/>
      <c s="22" r="AA2553">
        <v>102.49</v>
      </c>
      <c s="22" r="AB2553">
        <v>4.32</v>
      </c>
      <c s="22" r="AC2553">
        <v>1</v>
      </c>
      <c s="22" r="AD2553">
        <v>0.82</v>
      </c>
    </row>
    <row customHeight="1" r="2554" ht="12.0">
      <c s="13" r="A2554">
        <v>41381.3333333333</v>
      </c>
      <c s="16" r="B2554">
        <v>41381.3333333333</v>
      </c>
      <c s="13" r="C2554">
        <f>A2554+TIME(5,0,0)</f>
        <v>41381.5416666667</v>
      </c>
      <c s="17" r="D2554">
        <f>DATE(YEAR(C2554),MONTH(C2554),DAY(C2554))</f>
        <v>41381</v>
      </c>
      <c s="18" r="E2554">
        <f>HOUR(C2554)</f>
        <v>13</v>
      </c>
      <c t="str" s="18" r="F2554">
        <f>CONCATENATE("LMsched:",(H2554*1000))</f>
        <v>LMsched:32000</v>
      </c>
      <c s="11" r="G2554">
        <v>32</v>
      </c>
      <c s="6" r="H2554">
        <v>32</v>
      </c>
      <c s="25" r="I2554">
        <v>0</v>
      </c>
      <c s="25" r="J2554">
        <v>0</v>
      </c>
      <c s="25" r="K2554">
        <v>0</v>
      </c>
      <c s="25" r="L2554">
        <v>0</v>
      </c>
      <c s="25" r="M2554">
        <v>0</v>
      </c>
      <c s="25" r="N2554">
        <v>0</v>
      </c>
      <c s="24" r="O2554"/>
      <c s="6" r="P2554">
        <v>32</v>
      </c>
      <c s="10" r="Q2554">
        <v>0</v>
      </c>
      <c s="28" r="R2554">
        <v>0</v>
      </c>
      <c s="28" r="S2554">
        <v>1382.13</v>
      </c>
      <c s="10" r="T2554"/>
      <c s="4" r="U2554"/>
      <c s="29" r="V2554"/>
      <c s="28" r="X2554">
        <f>(AA2554+AB2554)*AC2554</f>
        <v>54.98</v>
      </c>
      <c s="10" r="Y2554"/>
      <c s="22" r="AA2554">
        <v>54.87</v>
      </c>
      <c s="22" r="AB2554">
        <v>0.11</v>
      </c>
      <c s="22" r="AC2554">
        <v>1</v>
      </c>
      <c s="22" r="AD2554">
        <v>0.79</v>
      </c>
    </row>
    <row customHeight="1" r="2555" ht="12.0">
      <c s="13" r="A2555">
        <v>41381.375</v>
      </c>
      <c s="16" r="B2555">
        <v>41381.375</v>
      </c>
      <c s="13" r="C2555">
        <f>A2555+TIME(5,0,0)</f>
        <v>41381.5833333333</v>
      </c>
      <c s="17" r="D2555">
        <f>DATE(YEAR(C2555),MONTH(C2555),DAY(C2555))</f>
        <v>41381</v>
      </c>
      <c s="18" r="E2555">
        <f>HOUR(C2555)</f>
        <v>14</v>
      </c>
      <c t="str" s="18" r="F2555">
        <f>CONCATENATE("LMsched:",(H2555*1000))</f>
        <v>LMsched:32000</v>
      </c>
      <c s="11" r="G2555">
        <v>32</v>
      </c>
      <c s="6" r="H2555">
        <v>32</v>
      </c>
      <c s="25" r="I2555">
        <v>0</v>
      </c>
      <c s="25" r="J2555">
        <v>0</v>
      </c>
      <c s="25" r="K2555">
        <v>0</v>
      </c>
      <c s="25" r="L2555">
        <v>0</v>
      </c>
      <c s="25" r="M2555">
        <v>0</v>
      </c>
      <c s="25" r="N2555">
        <v>0</v>
      </c>
      <c s="24" r="O2555"/>
      <c s="6" r="P2555">
        <v>32</v>
      </c>
      <c s="10" r="Q2555">
        <v>-1</v>
      </c>
      <c s="28" r="R2555">
        <v>-60.28</v>
      </c>
      <c s="28" r="S2555">
        <v>1220.9</v>
      </c>
      <c s="10" r="T2555"/>
      <c s="4" r="U2555"/>
      <c s="29" r="V2555"/>
      <c s="28" r="X2555">
        <f>(AA2555+AB2555)*AC2555</f>
        <v>40.59</v>
      </c>
      <c s="10" r="Y2555"/>
      <c s="22" r="AA2555">
        <v>37.06</v>
      </c>
      <c s="22" r="AB2555">
        <v>3.53</v>
      </c>
      <c s="22" r="AC2555">
        <v>1</v>
      </c>
      <c s="22" r="AD2555">
        <v>0.94</v>
      </c>
    </row>
    <row customHeight="1" r="2556" ht="12.0">
      <c s="13" r="A2556">
        <v>41381.4166666667</v>
      </c>
      <c s="16" r="B2556">
        <v>41381.4166666667</v>
      </c>
      <c s="13" r="C2556">
        <f>A2556+TIME(5,0,0)</f>
        <v>41381.625</v>
      </c>
      <c s="17" r="D2556">
        <f>DATE(YEAR(C2556),MONTH(C2556),DAY(C2556))</f>
        <v>41381</v>
      </c>
      <c s="18" r="E2556">
        <f>HOUR(C2556)</f>
        <v>15</v>
      </c>
      <c t="str" s="18" r="F2556">
        <f>CONCATENATE("LMsched:",(H2556*1000))</f>
        <v>LMsched:32000</v>
      </c>
      <c s="11" r="G2556">
        <v>32</v>
      </c>
      <c s="6" r="H2556">
        <v>32</v>
      </c>
      <c s="25" r="I2556">
        <v>0</v>
      </c>
      <c s="25" r="J2556">
        <v>0</v>
      </c>
      <c s="25" r="K2556">
        <v>0</v>
      </c>
      <c s="25" r="L2556">
        <v>0</v>
      </c>
      <c s="25" r="M2556">
        <v>0</v>
      </c>
      <c s="25" r="N2556">
        <v>0</v>
      </c>
      <c s="24" r="O2556"/>
      <c s="6" r="P2556">
        <v>32</v>
      </c>
      <c s="10" r="Q2556">
        <v>-1</v>
      </c>
      <c s="28" r="R2556">
        <v>-53.5</v>
      </c>
      <c s="28" r="S2556">
        <v>1219.31</v>
      </c>
      <c s="10" r="T2556"/>
      <c s="4" r="U2556"/>
      <c s="29" r="V2556"/>
      <c s="28" r="X2556">
        <f>(AA2556+AB2556)*AC2556</f>
        <v>41.05</v>
      </c>
      <c s="10" r="Y2556"/>
      <c s="22" r="AA2556">
        <v>37.33</v>
      </c>
      <c s="22" r="AB2556">
        <v>3.72</v>
      </c>
      <c s="22" r="AC2556">
        <v>1</v>
      </c>
      <c s="22" r="AD2556">
        <v>0.93</v>
      </c>
    </row>
    <row customHeight="1" r="2557" ht="12.0">
      <c s="13" r="A2557">
        <v>41381.4583333333</v>
      </c>
      <c s="16" r="B2557">
        <v>41381.4583333333</v>
      </c>
      <c s="13" r="C2557">
        <f>A2557+TIME(5,0,0)</f>
        <v>41381.6666666667</v>
      </c>
      <c s="17" r="D2557">
        <f>DATE(YEAR(C2557),MONTH(C2557),DAY(C2557))</f>
        <v>41381</v>
      </c>
      <c s="18" r="E2557">
        <f>HOUR(C2557)</f>
        <v>16</v>
      </c>
      <c t="str" s="18" r="F2557">
        <f>CONCATENATE("LMsched:",(H2557*1000))</f>
        <v>LMsched:32000</v>
      </c>
      <c s="11" r="G2557">
        <v>32</v>
      </c>
      <c s="6" r="H2557">
        <v>32</v>
      </c>
      <c s="25" r="I2557">
        <v>0</v>
      </c>
      <c s="25" r="J2557">
        <v>0</v>
      </c>
      <c s="25" r="K2557">
        <v>0</v>
      </c>
      <c s="25" r="L2557">
        <v>0</v>
      </c>
      <c s="25" r="M2557">
        <v>0</v>
      </c>
      <c s="25" r="N2557">
        <v>0</v>
      </c>
      <c s="24" r="O2557"/>
      <c s="6" r="P2557">
        <v>32</v>
      </c>
      <c s="10" r="Q2557">
        <v>0</v>
      </c>
      <c s="28" r="R2557">
        <v>0</v>
      </c>
      <c s="28" r="S2557">
        <v>770.2</v>
      </c>
      <c s="10" r="T2557"/>
      <c s="4" r="U2557"/>
      <c s="29" r="V2557"/>
      <c s="28" r="X2557">
        <f>(AA2557+AB2557)*AC2557</f>
        <v>25.89</v>
      </c>
      <c s="10" r="Y2557"/>
      <c s="22" r="AA2557">
        <v>21.57</v>
      </c>
      <c s="22" r="AB2557">
        <v>4.32</v>
      </c>
      <c s="22" r="AC2557">
        <v>1</v>
      </c>
      <c s="22" r="AD2557">
        <v>0.93</v>
      </c>
    </row>
    <row customHeight="1" r="2558" ht="12.0">
      <c s="13" r="A2558">
        <v>41381.5</v>
      </c>
      <c s="16" r="B2558">
        <v>41381.5</v>
      </c>
      <c s="13" r="C2558">
        <f>A2558+TIME(5,0,0)</f>
        <v>41381.7083333333</v>
      </c>
      <c s="17" r="D2558">
        <f>DATE(YEAR(C2558),MONTH(C2558),DAY(C2558))</f>
        <v>41381</v>
      </c>
      <c s="18" r="E2558">
        <f>HOUR(C2558)</f>
        <v>17</v>
      </c>
      <c t="str" s="18" r="F2558">
        <f>CONCATENATE("LMsched:",(H2558*1000))</f>
        <v>LMsched:32000</v>
      </c>
      <c s="11" r="G2558">
        <v>32</v>
      </c>
      <c s="6" r="H2558">
        <v>32</v>
      </c>
      <c s="25" r="I2558">
        <v>0</v>
      </c>
      <c s="25" r="J2558">
        <v>0</v>
      </c>
      <c s="25" r="K2558">
        <v>0</v>
      </c>
      <c s="25" r="L2558">
        <v>0</v>
      </c>
      <c s="25" r="M2558">
        <v>0</v>
      </c>
      <c s="25" r="N2558">
        <v>0</v>
      </c>
      <c s="24" r="O2558"/>
      <c s="6" r="P2558">
        <v>32</v>
      </c>
      <c s="10" r="Q2558">
        <v>-2</v>
      </c>
      <c s="28" r="R2558">
        <v>-81.16</v>
      </c>
      <c s="28" r="S2558">
        <v>463.45</v>
      </c>
      <c s="10" r="T2558"/>
      <c s="4" r="U2558"/>
      <c s="29" r="V2558"/>
      <c s="28" r="X2558">
        <f>(AA2558+AB2558)*AC2558</f>
        <v>15.38</v>
      </c>
      <c s="10" r="Y2558"/>
      <c s="22" r="AA2558">
        <v>12.46</v>
      </c>
      <c s="22" r="AB2558">
        <v>2.92</v>
      </c>
      <c s="22" r="AC2558">
        <v>1</v>
      </c>
      <c s="22" r="AD2558">
        <v>0.94</v>
      </c>
    </row>
    <row customHeight="1" r="2559" ht="12.0">
      <c s="13" r="A2559">
        <v>41381.5416666667</v>
      </c>
      <c s="16" r="B2559">
        <v>41381.5416666667</v>
      </c>
      <c s="13" r="C2559">
        <f>A2559+TIME(5,0,0)</f>
        <v>41381.75</v>
      </c>
      <c s="17" r="D2559">
        <f>DATE(YEAR(C2559),MONTH(C2559),DAY(C2559))</f>
        <v>41381</v>
      </c>
      <c s="18" r="E2559">
        <f>HOUR(C2559)</f>
        <v>18</v>
      </c>
      <c t="str" s="18" r="F2559">
        <f>CONCATENATE("LMsched:",(H2559*1000))</f>
        <v>LMsched:32000</v>
      </c>
      <c s="11" r="G2559">
        <v>32</v>
      </c>
      <c s="6" r="H2559">
        <v>32</v>
      </c>
      <c s="25" r="I2559">
        <v>0</v>
      </c>
      <c s="25" r="J2559">
        <v>0</v>
      </c>
      <c s="25" r="K2559">
        <v>0</v>
      </c>
      <c s="25" r="L2559">
        <v>0</v>
      </c>
      <c s="25" r="M2559">
        <v>0</v>
      </c>
      <c s="25" r="N2559">
        <v>0</v>
      </c>
      <c s="24" r="O2559"/>
      <c s="6" r="P2559">
        <v>32</v>
      </c>
      <c s="10" r="Q2559">
        <v>-3</v>
      </c>
      <c s="28" r="R2559">
        <v>-145.77</v>
      </c>
      <c s="28" r="S2559">
        <v>905.67</v>
      </c>
      <c s="10" r="T2559"/>
      <c s="4" r="U2559"/>
      <c s="29" r="V2559"/>
      <c s="28" r="X2559">
        <f>(AA2559+AB2559)*AC2559</f>
        <v>30.39</v>
      </c>
      <c s="10" r="Y2559"/>
      <c s="22" r="AA2559">
        <v>28.41</v>
      </c>
      <c s="22" r="AB2559">
        <v>1.98</v>
      </c>
      <c s="22" r="AC2559">
        <v>1</v>
      </c>
      <c s="22" r="AD2559">
        <v>0.93</v>
      </c>
    </row>
    <row customHeight="1" r="2560" ht="12.0">
      <c s="13" r="A2560">
        <v>41381.5833333333</v>
      </c>
      <c s="16" r="B2560">
        <v>41381.5833333333</v>
      </c>
      <c s="13" r="C2560">
        <f>A2560+TIME(5,0,0)</f>
        <v>41381.7916666667</v>
      </c>
      <c s="17" r="D2560">
        <f>DATE(YEAR(C2560),MONTH(C2560),DAY(C2560))</f>
        <v>41381</v>
      </c>
      <c s="18" r="E2560">
        <f>HOUR(C2560)</f>
        <v>19</v>
      </c>
      <c t="str" s="18" r="F2560">
        <f>CONCATENATE("LMsched:",(H2560*1000))</f>
        <v>LMsched:32000</v>
      </c>
      <c s="11" r="G2560">
        <v>32</v>
      </c>
      <c s="6" r="H2560">
        <v>32</v>
      </c>
      <c s="25" r="I2560">
        <v>0</v>
      </c>
      <c s="25" r="J2560">
        <v>0</v>
      </c>
      <c s="25" r="K2560">
        <v>0</v>
      </c>
      <c s="25" r="L2560">
        <v>0</v>
      </c>
      <c s="25" r="M2560">
        <v>0</v>
      </c>
      <c s="25" r="N2560">
        <v>0</v>
      </c>
      <c s="24" r="O2560"/>
      <c s="6" r="P2560">
        <v>32</v>
      </c>
      <c s="10" r="Q2560">
        <v>0</v>
      </c>
      <c s="28" r="R2560">
        <v>0</v>
      </c>
      <c s="28" r="S2560">
        <v>706.36</v>
      </c>
      <c s="10" r="T2560"/>
      <c s="4" r="U2560"/>
      <c s="29" r="V2560"/>
      <c s="28" r="X2560">
        <f>(AA2560+AB2560)*AC2560</f>
        <v>23.62</v>
      </c>
      <c s="10" r="Y2560"/>
      <c s="22" r="AA2560">
        <v>22.29</v>
      </c>
      <c s="22" r="AB2560">
        <v>1.33</v>
      </c>
      <c s="22" r="AC2560">
        <v>1</v>
      </c>
      <c s="22" r="AD2560">
        <v>0.93</v>
      </c>
    </row>
    <row customHeight="1" r="2561" ht="12.0">
      <c s="13" r="A2561">
        <v>41381.625</v>
      </c>
      <c s="16" r="B2561">
        <v>41381.625</v>
      </c>
      <c s="13" r="C2561">
        <f>A2561+TIME(5,0,0)</f>
        <v>41381.8333333333</v>
      </c>
      <c s="17" r="D2561">
        <f>DATE(YEAR(C2561),MONTH(C2561),DAY(C2561))</f>
        <v>41381</v>
      </c>
      <c s="18" r="E2561">
        <f>HOUR(C2561)</f>
        <v>20</v>
      </c>
      <c t="str" s="18" r="F2561">
        <f>CONCATENATE("LMsched:",(H2561*1000))</f>
        <v>LMsched:32000</v>
      </c>
      <c s="11" r="G2561">
        <v>32</v>
      </c>
      <c s="6" r="H2561">
        <v>32</v>
      </c>
      <c s="25" r="I2561">
        <v>0</v>
      </c>
      <c s="25" r="J2561">
        <v>0</v>
      </c>
      <c s="25" r="K2561">
        <v>0</v>
      </c>
      <c s="25" r="L2561">
        <v>0</v>
      </c>
      <c s="25" r="M2561">
        <v>0</v>
      </c>
      <c s="25" r="N2561">
        <v>0</v>
      </c>
      <c s="24" r="O2561"/>
      <c s="6" r="P2561">
        <v>32</v>
      </c>
      <c s="10" r="Q2561">
        <v>-2</v>
      </c>
      <c s="28" r="R2561">
        <v>-117.02</v>
      </c>
      <c s="28" r="S2561">
        <v>1741.16</v>
      </c>
      <c s="10" r="T2561"/>
      <c s="4" r="U2561"/>
      <c s="29" r="V2561"/>
      <c s="28" r="X2561">
        <f>(AA2561+AB2561)*AC2561</f>
        <v>56.05</v>
      </c>
      <c s="10" r="Y2561"/>
      <c s="22" r="AA2561">
        <v>54.48</v>
      </c>
      <c s="22" r="AB2561">
        <v>1.57</v>
      </c>
      <c s="22" r="AC2561">
        <v>1</v>
      </c>
      <c s="22" r="AD2561">
        <v>0.97</v>
      </c>
    </row>
    <row customHeight="1" r="2562" ht="12.0">
      <c s="13" r="A2562">
        <v>41381.6666666667</v>
      </c>
      <c s="16" r="B2562">
        <v>41381.6666666667</v>
      </c>
      <c s="13" r="C2562">
        <f>A2562+TIME(5,0,0)</f>
        <v>41381.875</v>
      </c>
      <c s="17" r="D2562">
        <f>DATE(YEAR(C2562),MONTH(C2562),DAY(C2562))</f>
        <v>41381</v>
      </c>
      <c s="18" r="E2562">
        <f>HOUR(C2562)</f>
        <v>21</v>
      </c>
      <c t="str" s="18" r="F2562">
        <f>CONCATENATE("LMsched:",(H2562*1000))</f>
        <v>LMsched:32000</v>
      </c>
      <c s="11" r="G2562">
        <v>32</v>
      </c>
      <c s="6" r="H2562">
        <v>32</v>
      </c>
      <c s="25" r="I2562">
        <v>0</v>
      </c>
      <c s="25" r="J2562">
        <v>0</v>
      </c>
      <c s="25" r="K2562">
        <v>0</v>
      </c>
      <c s="25" r="L2562">
        <v>0</v>
      </c>
      <c s="25" r="M2562">
        <v>0</v>
      </c>
      <c s="25" r="N2562">
        <v>0</v>
      </c>
      <c s="24" r="O2562"/>
      <c s="6" r="P2562">
        <v>32</v>
      </c>
      <c s="10" r="Q2562">
        <v>-1</v>
      </c>
      <c s="28" r="R2562">
        <v>-46.36</v>
      </c>
      <c s="28" r="S2562">
        <v>1313.89</v>
      </c>
      <c s="10" r="T2562"/>
      <c s="4" r="U2562"/>
      <c s="29" r="V2562"/>
      <c s="28" r="X2562">
        <f>(AA2562+AB2562)*AC2562</f>
        <v>42.23</v>
      </c>
      <c s="10" r="Y2562"/>
      <c s="22" r="AA2562">
        <v>38.97</v>
      </c>
      <c s="22" r="AB2562">
        <v>3.26</v>
      </c>
      <c s="22" r="AC2562">
        <v>1</v>
      </c>
      <c s="22" r="AD2562">
        <v>0.97</v>
      </c>
    </row>
    <row customHeight="1" r="2563" ht="12.0">
      <c s="13" r="A2563">
        <v>41381.7083333333</v>
      </c>
      <c s="16" r="B2563">
        <v>41381.7083333333</v>
      </c>
      <c s="13" r="C2563">
        <f>A2563+TIME(5,0,0)</f>
        <v>41381.9166666667</v>
      </c>
      <c s="17" r="D2563">
        <f>DATE(YEAR(C2563),MONTH(C2563),DAY(C2563))</f>
        <v>41381</v>
      </c>
      <c s="18" r="E2563">
        <f>HOUR(C2563)</f>
        <v>22</v>
      </c>
      <c t="str" s="18" r="F2563">
        <f>CONCATENATE("LMsched:",(H2563*1000))</f>
        <v>LMsched:32000</v>
      </c>
      <c s="11" r="G2563">
        <v>32</v>
      </c>
      <c s="6" r="H2563">
        <v>32</v>
      </c>
      <c s="25" r="I2563">
        <v>0</v>
      </c>
      <c s="25" r="J2563">
        <v>0</v>
      </c>
      <c s="25" r="K2563">
        <v>0</v>
      </c>
      <c s="25" r="L2563">
        <v>0</v>
      </c>
      <c s="25" r="M2563">
        <v>0</v>
      </c>
      <c s="25" r="N2563">
        <v>0</v>
      </c>
      <c s="24" r="O2563"/>
      <c s="6" r="P2563">
        <v>32</v>
      </c>
      <c s="10" r="Q2563">
        <v>-2</v>
      </c>
      <c s="28" r="R2563">
        <v>-135.1</v>
      </c>
      <c s="28" r="S2563">
        <v>1798.29</v>
      </c>
      <c s="10" r="T2563"/>
      <c s="4" r="U2563"/>
      <c s="29" r="V2563"/>
      <c s="28" r="X2563">
        <f>(AA2563+AB2563)*AC2563</f>
        <v>64.05</v>
      </c>
      <c s="10" r="Y2563"/>
      <c s="22" r="AA2563">
        <v>58.04</v>
      </c>
      <c s="22" r="AB2563">
        <v>6.01</v>
      </c>
      <c s="22" r="AC2563">
        <v>1</v>
      </c>
      <c s="22" r="AD2563">
        <v>0.88</v>
      </c>
    </row>
    <row customHeight="1" r="2564" ht="12.0">
      <c s="13" r="A2564">
        <v>41381.75</v>
      </c>
      <c s="16" r="B2564">
        <v>41381.75</v>
      </c>
      <c s="13" r="C2564">
        <f>A2564+TIME(5,0,0)</f>
        <v>41381.9583333333</v>
      </c>
      <c s="17" r="D2564">
        <f>DATE(YEAR(C2564),MONTH(C2564),DAY(C2564))</f>
        <v>41381</v>
      </c>
      <c s="18" r="E2564">
        <f>HOUR(C2564)</f>
        <v>23</v>
      </c>
      <c t="str" s="18" r="F2564">
        <f>CONCATENATE("LMsched:",(H2564*1000))</f>
        <v>LMsched:32000</v>
      </c>
      <c s="11" r="G2564">
        <v>32</v>
      </c>
      <c s="6" r="H2564">
        <v>32</v>
      </c>
      <c s="25" r="I2564">
        <v>0</v>
      </c>
      <c s="25" r="J2564">
        <v>0</v>
      </c>
      <c s="25" r="K2564">
        <v>0</v>
      </c>
      <c s="25" r="L2564">
        <v>0</v>
      </c>
      <c s="25" r="M2564">
        <v>0</v>
      </c>
      <c s="25" r="N2564">
        <v>0</v>
      </c>
      <c s="24" r="O2564"/>
      <c s="6" r="P2564">
        <v>32</v>
      </c>
      <c s="10" r="Q2564">
        <v>-2</v>
      </c>
      <c s="28" r="R2564">
        <v>-99.92</v>
      </c>
      <c s="28" r="S2564">
        <v>1012.82</v>
      </c>
      <c s="10" r="T2564"/>
      <c s="4" r="U2564"/>
      <c s="29" r="V2564"/>
      <c s="28" r="X2564">
        <f>(AA2564+AB2564)*AC2564</f>
        <v>32.8</v>
      </c>
      <c s="10" r="Y2564"/>
      <c s="22" r="AA2564">
        <v>29.31</v>
      </c>
      <c s="22" r="AB2564">
        <v>3.49</v>
      </c>
      <c s="22" r="AC2564">
        <v>1</v>
      </c>
      <c s="22" r="AD2564">
        <v>0.96</v>
      </c>
    </row>
    <row customHeight="1" r="2565" ht="12.0">
      <c s="13" r="A2565">
        <v>41381.7916666667</v>
      </c>
      <c s="16" r="B2565">
        <v>41381.7916666667</v>
      </c>
      <c s="13" r="C2565">
        <f>A2565+TIME(5,0,0)</f>
        <v>41382</v>
      </c>
      <c s="17" r="D2565">
        <f>DATE(YEAR(C2565),MONTH(C2565),DAY(C2565))</f>
        <v>41382</v>
      </c>
      <c s="18" r="E2565">
        <f>HOUR(C2565)</f>
        <v>0</v>
      </c>
      <c t="str" s="18" r="F2565">
        <f>CONCATENATE("LMsched:",(H2565*1000))</f>
        <v>LMsched:32000</v>
      </c>
      <c s="11" r="G2565">
        <v>32</v>
      </c>
      <c s="6" r="H2565">
        <v>32</v>
      </c>
      <c s="25" r="I2565">
        <v>0</v>
      </c>
      <c s="25" r="J2565">
        <v>0</v>
      </c>
      <c s="25" r="K2565">
        <v>0</v>
      </c>
      <c s="25" r="L2565">
        <v>0</v>
      </c>
      <c s="25" r="M2565">
        <v>0</v>
      </c>
      <c s="25" r="N2565">
        <v>0</v>
      </c>
      <c s="24" r="O2565"/>
      <c s="6" r="P2565">
        <v>32</v>
      </c>
      <c s="10" r="Q2565">
        <v>-1</v>
      </c>
      <c s="28" r="R2565">
        <v>-45.58</v>
      </c>
      <c s="28" r="S2565">
        <v>1415.69</v>
      </c>
      <c s="10" r="T2565"/>
      <c s="4" r="U2565"/>
      <c s="29" r="V2565"/>
      <c s="28" r="X2565">
        <f>(AA2565+AB2565)*AC2565</f>
        <v>47</v>
      </c>
      <c s="10" r="Y2565"/>
      <c s="22" r="AA2565">
        <v>42.26</v>
      </c>
      <c s="22" r="AB2565">
        <v>4.74</v>
      </c>
      <c s="22" r="AC2565">
        <v>1</v>
      </c>
      <c s="22" r="AD2565">
        <v>0.94</v>
      </c>
    </row>
    <row customHeight="1" r="2566" ht="12.0">
      <c s="13" r="A2566">
        <v>41381.8333333333</v>
      </c>
      <c s="16" r="B2566">
        <v>41381.8333333333</v>
      </c>
      <c s="13" r="C2566">
        <f>A2566+TIME(5,0,0)</f>
        <v>41382.0416666667</v>
      </c>
      <c s="17" r="D2566">
        <f>DATE(YEAR(C2566),MONTH(C2566),DAY(C2566))</f>
        <v>41382</v>
      </c>
      <c s="18" r="E2566">
        <f>HOUR(C2566)</f>
        <v>1</v>
      </c>
      <c t="str" s="18" r="F2566">
        <f>CONCATENATE("LMsched:",(H2566*1000))</f>
        <v>LMsched:32000</v>
      </c>
      <c s="11" r="G2566">
        <v>32</v>
      </c>
      <c s="6" r="H2566">
        <v>32</v>
      </c>
      <c s="25" r="I2566">
        <v>0</v>
      </c>
      <c s="25" r="J2566">
        <v>0</v>
      </c>
      <c s="25" r="K2566">
        <v>0</v>
      </c>
      <c s="25" r="L2566">
        <v>0</v>
      </c>
      <c s="25" r="M2566">
        <v>0</v>
      </c>
      <c s="25" r="N2566">
        <v>0</v>
      </c>
      <c s="24" r="O2566"/>
      <c s="6" r="P2566">
        <v>32</v>
      </c>
      <c s="10" r="Q2566">
        <v>-1</v>
      </c>
      <c s="28" r="R2566">
        <v>-38.02</v>
      </c>
      <c s="28" r="S2566">
        <v>815.28</v>
      </c>
      <c s="10" r="T2566"/>
      <c s="4" r="U2566"/>
      <c s="29" r="V2566"/>
      <c s="28" r="X2566">
        <f>(AA2566+AB2566)*AC2566</f>
        <v>28.79</v>
      </c>
      <c s="10" r="Y2566"/>
      <c s="22" r="AA2566">
        <v>25.85</v>
      </c>
      <c s="22" r="AB2566">
        <v>2.94</v>
      </c>
      <c s="22" r="AC2566">
        <v>1</v>
      </c>
      <c s="22" r="AD2566">
        <v>0.88</v>
      </c>
    </row>
    <row customHeight="1" r="2567" ht="12.0">
      <c s="13" r="A2567">
        <v>41381.875</v>
      </c>
      <c s="16" r="B2567">
        <v>41381.875</v>
      </c>
      <c s="13" r="C2567">
        <f>A2567+TIME(5,0,0)</f>
        <v>41382.0833333333</v>
      </c>
      <c s="17" r="D2567">
        <f>DATE(YEAR(C2567),MONTH(C2567),DAY(C2567))</f>
        <v>41382</v>
      </c>
      <c s="18" r="E2567">
        <f>HOUR(C2567)</f>
        <v>2</v>
      </c>
      <c t="str" s="18" r="F2567">
        <f>CONCATENATE("LMsched:",(H2567*1000))</f>
        <v>LMsched:32000</v>
      </c>
      <c s="11" r="G2567">
        <v>32</v>
      </c>
      <c s="6" r="H2567">
        <v>32</v>
      </c>
      <c s="25" r="I2567">
        <v>0</v>
      </c>
      <c s="25" r="J2567">
        <v>0</v>
      </c>
      <c s="25" r="K2567">
        <v>0</v>
      </c>
      <c s="25" r="L2567">
        <v>0</v>
      </c>
      <c s="25" r="M2567">
        <v>0</v>
      </c>
      <c s="25" r="N2567">
        <v>0</v>
      </c>
      <c s="24" r="O2567"/>
      <c s="6" r="P2567">
        <v>32</v>
      </c>
      <c s="10" r="Q2567">
        <v>-3</v>
      </c>
      <c s="28" r="R2567">
        <v>-144.51</v>
      </c>
      <c s="28" r="S2567">
        <v>883.75</v>
      </c>
      <c s="10" r="T2567"/>
      <c s="4" r="U2567"/>
      <c s="29" r="V2567"/>
      <c s="28" r="X2567">
        <f>(AA2567+AB2567)*AC2567</f>
        <v>32.31</v>
      </c>
      <c s="10" r="Y2567"/>
      <c s="22" r="AA2567">
        <v>30.67</v>
      </c>
      <c s="22" r="AB2567">
        <v>1.64</v>
      </c>
      <c s="22" r="AC2567">
        <v>1</v>
      </c>
      <c s="22" r="AD2567">
        <v>0.85</v>
      </c>
    </row>
    <row customHeight="1" r="2568" ht="12.0">
      <c s="13" r="A2568">
        <v>41381.9166666667</v>
      </c>
      <c s="16" r="B2568">
        <v>41381.9166666667</v>
      </c>
      <c s="13" r="C2568">
        <f>A2568+TIME(5,0,0)</f>
        <v>41382.125</v>
      </c>
      <c s="17" r="D2568">
        <f>DATE(YEAR(C2568),MONTH(C2568),DAY(C2568))</f>
        <v>41382</v>
      </c>
      <c s="18" r="E2568">
        <f>HOUR(C2568)</f>
        <v>3</v>
      </c>
      <c t="str" s="18" r="F2568">
        <f>CONCATENATE("LMsched:",(H2568*1000))</f>
        <v>LMsched:32000</v>
      </c>
      <c s="11" r="G2568">
        <v>32</v>
      </c>
      <c s="6" r="H2568">
        <v>32</v>
      </c>
      <c s="25" r="I2568">
        <v>0</v>
      </c>
      <c s="25" r="J2568">
        <v>0</v>
      </c>
      <c s="25" r="K2568">
        <v>0</v>
      </c>
      <c s="25" r="L2568">
        <v>0</v>
      </c>
      <c s="25" r="M2568">
        <v>0</v>
      </c>
      <c s="25" r="N2568">
        <v>0</v>
      </c>
      <c s="24" r="O2568"/>
      <c s="6" r="P2568">
        <v>32</v>
      </c>
      <c s="10" r="Q2568">
        <v>-2</v>
      </c>
      <c s="28" r="R2568">
        <v>-141</v>
      </c>
      <c s="28" r="S2568">
        <v>1490.6</v>
      </c>
      <c s="10" r="T2568"/>
      <c s="4" r="U2568"/>
      <c s="29" r="V2568"/>
      <c s="28" r="X2568">
        <f>(AA2568+AB2568)*AC2568</f>
        <v>52.43</v>
      </c>
      <c s="10" r="Y2568"/>
      <c s="22" r="AA2568">
        <v>48.23</v>
      </c>
      <c s="22" r="AB2568">
        <v>4.2</v>
      </c>
      <c s="22" r="AC2568">
        <v>1</v>
      </c>
      <c s="22" r="AD2568">
        <v>0.89</v>
      </c>
    </row>
    <row customHeight="1" r="2569" ht="12.0">
      <c s="13" r="A2569">
        <v>41381.9583333333</v>
      </c>
      <c s="16" r="B2569">
        <v>41381.9583333333</v>
      </c>
      <c s="13" r="C2569">
        <f>A2569+TIME(5,0,0)</f>
        <v>41382.1666666667</v>
      </c>
      <c s="17" r="D2569">
        <f>DATE(YEAR(C2569),MONTH(C2569),DAY(C2569))</f>
        <v>41382</v>
      </c>
      <c s="18" r="E2569">
        <f>HOUR(C2569)</f>
        <v>4</v>
      </c>
      <c t="str" s="18" r="F2569">
        <f>CONCATENATE("LMsched:",(H2569*1000))</f>
        <v>LMsched:32000</v>
      </c>
      <c s="11" r="G2569">
        <v>32</v>
      </c>
      <c s="6" r="H2569">
        <v>32</v>
      </c>
      <c s="25" r="I2569">
        <v>0</v>
      </c>
      <c s="25" r="J2569">
        <v>0</v>
      </c>
      <c s="25" r="K2569">
        <v>0</v>
      </c>
      <c s="25" r="L2569">
        <v>0</v>
      </c>
      <c s="25" r="M2569">
        <v>0</v>
      </c>
      <c s="25" r="N2569">
        <v>0</v>
      </c>
      <c s="24" r="O2569"/>
      <c s="6" r="P2569">
        <v>32</v>
      </c>
      <c s="10" r="Q2569">
        <v>1</v>
      </c>
      <c s="28" r="R2569">
        <v>39.05</v>
      </c>
      <c s="28" r="S2569">
        <v>821.56</v>
      </c>
      <c s="10" r="T2569"/>
      <c s="4" r="U2569"/>
      <c s="29" r="V2569"/>
      <c s="28" r="X2569">
        <f>(AA2569+AB2569)*AC2569</f>
        <v>33.39</v>
      </c>
      <c s="10" r="Y2569"/>
      <c s="22" r="AA2569">
        <v>30.87</v>
      </c>
      <c s="22" r="AB2569">
        <v>2.52</v>
      </c>
      <c s="22" r="AC2569">
        <v>1</v>
      </c>
      <c s="22" r="AD2569">
        <v>0.77</v>
      </c>
    </row>
    <row customHeight="1" r="2570" ht="12.0">
      <c s="13" r="A2570">
        <v>41382</v>
      </c>
      <c s="16" r="B2570">
        <v>41382</v>
      </c>
      <c s="13" r="C2570">
        <f>A2570+TIME(5,0,0)</f>
        <v>41382.2083333333</v>
      </c>
      <c s="17" r="D2570">
        <f>DATE(YEAR(C2570),MONTH(C2570),DAY(C2570))</f>
        <v>41382</v>
      </c>
      <c s="18" r="E2570">
        <f>HOUR(C2570)</f>
        <v>5</v>
      </c>
      <c t="str" s="18" r="F2570">
        <f>CONCATENATE("LMsched:",(H2570*1000))</f>
        <v>LMsched:32000</v>
      </c>
      <c s="11" r="G2570">
        <v>32</v>
      </c>
      <c s="6" r="H2570">
        <v>32</v>
      </c>
      <c s="25" r="I2570">
        <v>0</v>
      </c>
      <c s="25" r="J2570">
        <v>0</v>
      </c>
      <c s="25" r="K2570">
        <v>0</v>
      </c>
      <c s="25" r="L2570">
        <v>0</v>
      </c>
      <c s="25" r="M2570">
        <v>0</v>
      </c>
      <c s="25" r="N2570">
        <v>0</v>
      </c>
      <c s="24" r="O2570"/>
      <c s="6" r="P2570">
        <v>32</v>
      </c>
      <c s="10" r="Q2570">
        <v>-3</v>
      </c>
      <c s="28" r="R2570">
        <v>-106.56</v>
      </c>
      <c s="28" r="S2570">
        <v>760.93</v>
      </c>
      <c s="10" r="T2570"/>
      <c s="4" r="U2570"/>
      <c s="29" r="V2570"/>
      <c s="28" r="X2570">
        <f>(AA2570+AB2570)*AC2570</f>
        <v>26.95</v>
      </c>
      <c s="10" r="Y2570"/>
      <c s="22" r="AA2570">
        <v>23.76</v>
      </c>
      <c s="22" r="AB2570">
        <v>3.19</v>
      </c>
      <c s="22" r="AC2570">
        <v>1</v>
      </c>
      <c s="22" r="AD2570">
        <v>0.88</v>
      </c>
    </row>
    <row customHeight="1" r="2571" ht="12.0">
      <c s="13" r="A2571">
        <v>41382.0416666667</v>
      </c>
      <c s="16" r="B2571">
        <v>41382.0416666667</v>
      </c>
      <c s="13" r="C2571">
        <f>A2571+TIME(5,0,0)</f>
        <v>41382.25</v>
      </c>
      <c s="17" r="D2571">
        <f>DATE(YEAR(C2571),MONTH(C2571),DAY(C2571))</f>
        <v>41382</v>
      </c>
      <c s="18" r="E2571">
        <f>HOUR(C2571)</f>
        <v>6</v>
      </c>
      <c t="str" s="18" r="F2571">
        <f>CONCATENATE("LMsched:",(H2571*1000))</f>
        <v>LMsched:32000</v>
      </c>
      <c s="11" r="G2571">
        <v>32</v>
      </c>
      <c s="6" r="H2571">
        <v>32</v>
      </c>
      <c s="25" r="I2571">
        <v>0</v>
      </c>
      <c s="25" r="J2571">
        <v>0</v>
      </c>
      <c s="25" r="K2571">
        <v>0</v>
      </c>
      <c s="25" r="L2571">
        <v>0</v>
      </c>
      <c s="25" r="M2571">
        <v>0</v>
      </c>
      <c s="25" r="N2571">
        <v>0</v>
      </c>
      <c s="24" r="O2571"/>
      <c s="6" r="P2571">
        <v>32</v>
      </c>
      <c s="10" r="Q2571">
        <v>-1</v>
      </c>
      <c s="28" r="R2571">
        <v>-27.46</v>
      </c>
      <c s="28" r="S2571">
        <v>281.82</v>
      </c>
      <c s="10" r="T2571"/>
      <c s="4" r="U2571"/>
      <c s="29" r="V2571"/>
      <c s="28" r="X2571">
        <f>(AA2571+AB2571)*AC2571</f>
        <v>9.96</v>
      </c>
      <c s="10" r="Y2571"/>
      <c s="22" r="AA2571">
        <v>6.04</v>
      </c>
      <c s="22" r="AB2571">
        <v>3.92</v>
      </c>
      <c s="22" r="AC2571">
        <v>1</v>
      </c>
      <c s="22" r="AD2571">
        <v>0.88</v>
      </c>
    </row>
    <row customHeight="1" r="2572" ht="12.0">
      <c s="13" r="A2572">
        <v>41382.0833333333</v>
      </c>
      <c s="16" r="B2572">
        <v>41382.0833333333</v>
      </c>
      <c s="13" r="C2572">
        <f>A2572+TIME(5,0,0)</f>
        <v>41382.2916666667</v>
      </c>
      <c s="17" r="D2572">
        <f>DATE(YEAR(C2572),MONTH(C2572),DAY(C2572))</f>
        <v>41382</v>
      </c>
      <c s="18" r="E2572">
        <f>HOUR(C2572)</f>
        <v>7</v>
      </c>
      <c t="str" s="18" r="F2572">
        <f>CONCATENATE("LMsched:",(H2572*1000))</f>
        <v>LMsched:32000</v>
      </c>
      <c s="11" r="G2572">
        <v>32</v>
      </c>
      <c s="6" r="H2572">
        <v>32</v>
      </c>
      <c s="25" r="I2572">
        <v>0</v>
      </c>
      <c s="25" r="J2572">
        <v>0</v>
      </c>
      <c s="25" r="K2572">
        <v>0</v>
      </c>
      <c s="25" r="L2572">
        <v>0</v>
      </c>
      <c s="25" r="M2572">
        <v>0</v>
      </c>
      <c s="25" r="N2572">
        <v>0</v>
      </c>
      <c s="24" r="O2572"/>
      <c s="6" r="P2572">
        <v>32</v>
      </c>
      <c s="10" r="Q2572">
        <v>-1</v>
      </c>
      <c s="28" r="R2572">
        <v>-27.8</v>
      </c>
      <c s="28" r="S2572">
        <v>185.75</v>
      </c>
      <c s="10" r="T2572"/>
      <c s="4" r="U2572"/>
      <c s="29" r="V2572"/>
      <c s="28" r="X2572">
        <f>(AA2572+AB2572)*AC2572</f>
        <v>6.16</v>
      </c>
      <c s="10" r="Y2572"/>
      <c s="22" r="AA2572">
        <v>4.22</v>
      </c>
      <c s="22" r="AB2572">
        <v>1.94</v>
      </c>
      <c s="22" r="AC2572">
        <v>1</v>
      </c>
      <c s="22" r="AD2572">
        <v>0.94</v>
      </c>
    </row>
    <row customHeight="1" r="2573" ht="12.0">
      <c s="13" r="A2573">
        <v>41382.125</v>
      </c>
      <c s="16" r="B2573">
        <v>41382.125</v>
      </c>
      <c s="13" r="C2573">
        <f>A2573+TIME(5,0,0)</f>
        <v>41382.3333333333</v>
      </c>
      <c s="17" r="D2573">
        <f>DATE(YEAR(C2573),MONTH(C2573),DAY(C2573))</f>
        <v>41382</v>
      </c>
      <c s="18" r="E2573">
        <f>HOUR(C2573)</f>
        <v>8</v>
      </c>
      <c t="str" s="18" r="F2573">
        <f>CONCATENATE("LMsched:",(H2573*1000))</f>
        <v>LMsched:32000</v>
      </c>
      <c s="11" r="G2573">
        <v>32</v>
      </c>
      <c s="6" r="H2573">
        <v>32</v>
      </c>
      <c s="25" r="I2573">
        <v>0</v>
      </c>
      <c s="25" r="J2573">
        <v>0</v>
      </c>
      <c s="25" r="K2573">
        <v>0</v>
      </c>
      <c s="25" r="L2573">
        <v>0</v>
      </c>
      <c s="25" r="M2573">
        <v>0</v>
      </c>
      <c s="25" r="N2573">
        <v>0</v>
      </c>
      <c s="24" r="O2573"/>
      <c s="6" r="P2573">
        <v>32</v>
      </c>
      <c s="10" r="Q2573">
        <v>-2</v>
      </c>
      <c s="28" r="R2573">
        <v>-46.96</v>
      </c>
      <c s="28" r="S2573">
        <v>449.27</v>
      </c>
      <c s="10" r="T2573"/>
      <c s="4" r="U2573"/>
      <c s="29" r="V2573"/>
      <c s="28" r="X2573">
        <f>(AA2573+AB2573)*AC2573</f>
        <v>14.78</v>
      </c>
      <c s="10" r="Y2573"/>
      <c s="22" r="AA2573">
        <v>13.61</v>
      </c>
      <c s="22" r="AB2573">
        <v>1.17</v>
      </c>
      <c s="22" r="AC2573">
        <v>1</v>
      </c>
      <c s="22" r="AD2573">
        <v>0.95</v>
      </c>
    </row>
    <row customHeight="1" r="2574" ht="12.0">
      <c s="13" r="A2574">
        <v>41382.1666666667</v>
      </c>
      <c s="16" r="B2574">
        <v>41382.1666666667</v>
      </c>
      <c s="13" r="C2574">
        <f>A2574+TIME(5,0,0)</f>
        <v>41382.375</v>
      </c>
      <c s="17" r="D2574">
        <f>DATE(YEAR(C2574),MONTH(C2574),DAY(C2574))</f>
        <v>41382</v>
      </c>
      <c s="18" r="E2574">
        <f>HOUR(C2574)</f>
        <v>9</v>
      </c>
      <c t="str" s="18" r="F2574">
        <f>CONCATENATE("LMsched:",(H2574*1000))</f>
        <v>LMsched:32000</v>
      </c>
      <c s="11" r="G2574">
        <v>32</v>
      </c>
      <c s="6" r="H2574">
        <v>32</v>
      </c>
      <c s="25" r="I2574">
        <v>0</v>
      </c>
      <c s="25" r="J2574">
        <v>0</v>
      </c>
      <c s="25" r="K2574">
        <v>0</v>
      </c>
      <c s="25" r="L2574">
        <v>0</v>
      </c>
      <c s="25" r="M2574">
        <v>0</v>
      </c>
      <c s="25" r="N2574">
        <v>0</v>
      </c>
      <c s="24" r="O2574"/>
      <c s="6" r="P2574">
        <v>32</v>
      </c>
      <c s="10" r="Q2574">
        <v>-1</v>
      </c>
      <c s="28" r="R2574">
        <v>-24.56</v>
      </c>
      <c s="28" r="S2574">
        <v>720.39</v>
      </c>
      <c s="10" r="T2574"/>
      <c s="4" r="U2574"/>
      <c s="29" r="V2574"/>
      <c s="28" r="X2574">
        <f>(AA2574+AB2574)*AC2574</f>
        <v>23.23</v>
      </c>
      <c s="10" r="Y2574"/>
      <c s="22" r="AA2574">
        <v>20.8</v>
      </c>
      <c s="22" r="AB2574">
        <v>2.43</v>
      </c>
      <c s="22" r="AC2574">
        <v>1</v>
      </c>
      <c s="22" r="AD2574">
        <v>0.97</v>
      </c>
    </row>
    <row customHeight="1" r="2575" ht="12.0">
      <c s="13" r="A2575">
        <v>41382.2083333333</v>
      </c>
      <c s="16" r="B2575">
        <v>41382.2083333333</v>
      </c>
      <c s="13" r="C2575">
        <f>A2575+TIME(5,0,0)</f>
        <v>41382.4166666667</v>
      </c>
      <c s="17" r="D2575">
        <f>DATE(YEAR(C2575),MONTH(C2575),DAY(C2575))</f>
        <v>41382</v>
      </c>
      <c s="18" r="E2575">
        <f>HOUR(C2575)</f>
        <v>10</v>
      </c>
      <c t="str" s="18" r="F2575">
        <f>CONCATENATE("LMsched:",(H2575*1000))</f>
        <v>LMsched:32000</v>
      </c>
      <c s="11" r="G2575">
        <v>32</v>
      </c>
      <c s="6" r="H2575">
        <v>32</v>
      </c>
      <c s="25" r="I2575">
        <v>0</v>
      </c>
      <c s="25" r="J2575">
        <v>0</v>
      </c>
      <c s="25" r="K2575">
        <v>0</v>
      </c>
      <c s="25" r="L2575">
        <v>0</v>
      </c>
      <c s="25" r="M2575">
        <v>0</v>
      </c>
      <c s="25" r="N2575">
        <v>0</v>
      </c>
      <c s="24" r="O2575"/>
      <c s="6" r="P2575">
        <v>32</v>
      </c>
      <c s="10" r="Q2575">
        <v>0</v>
      </c>
      <c s="28" r="R2575">
        <v>0</v>
      </c>
      <c s="28" r="S2575">
        <v>658.95</v>
      </c>
      <c s="10" r="T2575"/>
      <c s="4" r="U2575"/>
      <c s="29" r="V2575"/>
      <c s="28" r="X2575">
        <f>(AA2575+AB2575)*AC2575</f>
        <v>21.13</v>
      </c>
      <c s="10" r="Y2575"/>
      <c s="22" r="AA2575">
        <v>17.4</v>
      </c>
      <c s="22" r="AB2575">
        <v>3.73</v>
      </c>
      <c s="22" r="AC2575">
        <v>1</v>
      </c>
      <c s="22" r="AD2575">
        <v>0.97</v>
      </c>
    </row>
    <row customHeight="1" r="2576" ht="12.0">
      <c s="13" r="A2576">
        <v>41382.25</v>
      </c>
      <c s="16" r="B2576">
        <v>41382.25</v>
      </c>
      <c s="13" r="C2576">
        <f>A2576+TIME(5,0,0)</f>
        <v>41382.4583333333</v>
      </c>
      <c s="17" r="D2576">
        <f>DATE(YEAR(C2576),MONTH(C2576),DAY(C2576))</f>
        <v>41382</v>
      </c>
      <c s="18" r="E2576">
        <f>HOUR(C2576)</f>
        <v>11</v>
      </c>
      <c t="str" s="18" r="F2576">
        <f>CONCATENATE("LMsched:",(H2576*1000))</f>
        <v>LMsched:32000</v>
      </c>
      <c s="11" r="G2576">
        <v>32</v>
      </c>
      <c s="6" r="H2576">
        <v>32</v>
      </c>
      <c s="25" r="I2576">
        <v>0</v>
      </c>
      <c s="25" r="J2576">
        <v>0</v>
      </c>
      <c s="25" r="K2576">
        <v>0</v>
      </c>
      <c s="25" r="L2576">
        <v>0</v>
      </c>
      <c s="25" r="M2576">
        <v>0</v>
      </c>
      <c s="25" r="N2576">
        <v>0</v>
      </c>
      <c s="24" r="O2576"/>
      <c s="6" r="P2576">
        <v>32</v>
      </c>
      <c s="10" r="Q2576">
        <v>-3</v>
      </c>
      <c s="28" r="R2576">
        <v>-89.43</v>
      </c>
      <c s="28" r="S2576">
        <v>666.98</v>
      </c>
      <c s="10" r="T2576"/>
      <c s="4" r="U2576"/>
      <c s="29" r="V2576"/>
      <c s="28" r="X2576">
        <f>(AA2576+AB2576)*AC2576</f>
        <v>21.7</v>
      </c>
      <c s="10" r="Y2576"/>
      <c s="22" r="AA2576">
        <v>18.46</v>
      </c>
      <c s="22" r="AB2576">
        <v>3.24</v>
      </c>
      <c s="22" r="AC2576">
        <v>1</v>
      </c>
      <c s="22" r="AD2576">
        <v>0.96</v>
      </c>
    </row>
    <row customHeight="1" r="2577" ht="12.0">
      <c s="13" r="A2577">
        <v>41382.2916666667</v>
      </c>
      <c s="16" r="B2577">
        <v>41382.2916666667</v>
      </c>
      <c s="13" r="C2577">
        <f>A2577+TIME(5,0,0)</f>
        <v>41382.5</v>
      </c>
      <c s="17" r="D2577">
        <f>DATE(YEAR(C2577),MONTH(C2577),DAY(C2577))</f>
        <v>41382</v>
      </c>
      <c s="18" r="E2577">
        <f>HOUR(C2577)</f>
        <v>12</v>
      </c>
      <c t="str" s="18" r="F2577">
        <f>CONCATENATE("LMsched:",(H2577*1000))</f>
        <v>LMsched:32000</v>
      </c>
      <c s="11" r="G2577">
        <v>32</v>
      </c>
      <c s="6" r="H2577">
        <v>32</v>
      </c>
      <c s="25" r="I2577">
        <v>0</v>
      </c>
      <c s="25" r="J2577">
        <v>0</v>
      </c>
      <c s="25" r="K2577">
        <v>0</v>
      </c>
      <c s="25" r="L2577">
        <v>0</v>
      </c>
      <c s="25" r="M2577">
        <v>0</v>
      </c>
      <c s="25" r="N2577">
        <v>0</v>
      </c>
      <c s="24" r="O2577"/>
      <c s="6" r="P2577">
        <v>32</v>
      </c>
      <c s="10" r="Q2577">
        <v>-2</v>
      </c>
      <c s="28" r="R2577">
        <v>-77.86</v>
      </c>
      <c s="28" r="S2577">
        <v>961.08</v>
      </c>
      <c s="10" r="T2577"/>
      <c s="4" r="U2577"/>
      <c s="29" r="V2577"/>
      <c s="28" r="X2577">
        <f>(AA2577+AB2577)*AC2577</f>
        <v>32.08</v>
      </c>
      <c s="10" r="Y2577"/>
      <c s="22" r="AA2577">
        <v>28.04</v>
      </c>
      <c s="22" r="AB2577">
        <v>4.04</v>
      </c>
      <c s="22" r="AC2577">
        <v>1</v>
      </c>
      <c s="22" r="AD2577">
        <v>0.94</v>
      </c>
    </row>
    <row customHeight="1" r="2578" ht="12.0">
      <c s="13" r="A2578">
        <v>41382.3333333333</v>
      </c>
      <c s="16" r="B2578">
        <v>41382.3333333333</v>
      </c>
      <c s="13" r="C2578">
        <f>A2578+TIME(5,0,0)</f>
        <v>41382.5416666667</v>
      </c>
      <c s="17" r="D2578">
        <f>DATE(YEAR(C2578),MONTH(C2578),DAY(C2578))</f>
        <v>41382</v>
      </c>
      <c s="18" r="E2578">
        <f>HOUR(C2578)</f>
        <v>13</v>
      </c>
      <c t="str" s="18" r="F2578">
        <f>CONCATENATE("LMsched:",(H2578*1000))</f>
        <v>LMsched:32000</v>
      </c>
      <c s="11" r="G2578">
        <v>32</v>
      </c>
      <c s="6" r="H2578">
        <v>32</v>
      </c>
      <c s="25" r="I2578">
        <v>0</v>
      </c>
      <c s="25" r="J2578">
        <v>0</v>
      </c>
      <c s="25" r="K2578">
        <v>0</v>
      </c>
      <c s="25" r="L2578">
        <v>0</v>
      </c>
      <c s="25" r="M2578">
        <v>0</v>
      </c>
      <c s="25" r="N2578">
        <v>0</v>
      </c>
      <c s="24" r="O2578"/>
      <c s="6" r="P2578">
        <v>32</v>
      </c>
      <c s="10" r="Q2578">
        <v>-1</v>
      </c>
      <c s="28" r="R2578">
        <v>-61.54</v>
      </c>
      <c s="28" r="S2578">
        <v>1683.65</v>
      </c>
      <c s="10" r="T2578"/>
      <c s="4" r="U2578"/>
      <c s="29" r="V2578"/>
      <c s="28" r="X2578">
        <f>(AA2578+AB2578)*AC2578</f>
        <v>58.82</v>
      </c>
      <c s="10" r="Y2578"/>
      <c s="22" r="AA2578">
        <v>54.14</v>
      </c>
      <c s="22" r="AB2578">
        <v>4.68</v>
      </c>
      <c s="22" r="AC2578">
        <v>1</v>
      </c>
      <c s="22" r="AD2578">
        <v>0.89</v>
      </c>
    </row>
    <row customHeight="1" r="2579" ht="12.0">
      <c s="13" r="A2579">
        <v>41382.375</v>
      </c>
      <c s="16" r="B2579">
        <v>41382.375</v>
      </c>
      <c s="13" r="C2579">
        <f>A2579+TIME(5,0,0)</f>
        <v>41382.5833333333</v>
      </c>
      <c s="17" r="D2579">
        <f>DATE(YEAR(C2579),MONTH(C2579),DAY(C2579))</f>
        <v>41382</v>
      </c>
      <c s="18" r="E2579">
        <f>HOUR(C2579)</f>
        <v>14</v>
      </c>
      <c t="str" s="18" r="F2579">
        <f>CONCATENATE("LMsched:",(H2579*1000))</f>
        <v>LMsched:32000</v>
      </c>
      <c s="11" r="G2579">
        <v>32</v>
      </c>
      <c s="6" r="H2579">
        <v>32</v>
      </c>
      <c s="25" r="I2579">
        <v>0</v>
      </c>
      <c s="25" r="J2579">
        <v>0</v>
      </c>
      <c s="25" r="K2579">
        <v>0</v>
      </c>
      <c s="25" r="L2579">
        <v>0</v>
      </c>
      <c s="25" r="M2579">
        <v>0</v>
      </c>
      <c s="25" r="N2579">
        <v>0</v>
      </c>
      <c s="24" r="O2579"/>
      <c s="6" r="P2579">
        <v>32</v>
      </c>
      <c s="10" r="Q2579">
        <v>-1</v>
      </c>
      <c s="28" r="R2579">
        <v>-56.04</v>
      </c>
      <c s="28" r="S2579">
        <v>1318.71</v>
      </c>
      <c s="10" r="T2579"/>
      <c s="4" r="U2579"/>
      <c s="29" r="V2579"/>
      <c s="28" r="X2579">
        <f>(AA2579+AB2579)*AC2579</f>
        <v>44.04</v>
      </c>
      <c s="10" r="Y2579"/>
      <c s="22" r="AA2579">
        <v>42.36</v>
      </c>
      <c s="22" r="AB2579">
        <v>1.68</v>
      </c>
      <c s="22" r="AC2579">
        <v>1</v>
      </c>
      <c s="22" r="AD2579">
        <v>0.94</v>
      </c>
    </row>
    <row customHeight="1" r="2580" ht="12.0">
      <c s="13" r="A2580">
        <v>41382.4166666667</v>
      </c>
      <c s="16" r="B2580">
        <v>41382.4166666667</v>
      </c>
      <c s="13" r="C2580">
        <f>A2580+TIME(5,0,0)</f>
        <v>41382.625</v>
      </c>
      <c s="17" r="D2580">
        <f>DATE(YEAR(C2580),MONTH(C2580),DAY(C2580))</f>
        <v>41382</v>
      </c>
      <c s="18" r="E2580">
        <f>HOUR(C2580)</f>
        <v>15</v>
      </c>
      <c t="str" s="18" r="F2580">
        <f>CONCATENATE("LMsched:",(H2580*1000))</f>
        <v>LMsched:32000</v>
      </c>
      <c s="11" r="G2580">
        <v>32</v>
      </c>
      <c s="6" r="H2580">
        <v>32</v>
      </c>
      <c s="25" r="I2580">
        <v>0</v>
      </c>
      <c s="25" r="J2580">
        <v>0</v>
      </c>
      <c s="25" r="K2580">
        <v>0</v>
      </c>
      <c s="25" r="L2580">
        <v>0</v>
      </c>
      <c s="25" r="M2580">
        <v>0</v>
      </c>
      <c s="25" r="N2580">
        <v>0</v>
      </c>
      <c s="24" r="O2580"/>
      <c s="6" r="P2580">
        <v>32</v>
      </c>
      <c s="10" r="Q2580">
        <v>-1</v>
      </c>
      <c s="28" r="R2580">
        <v>-66.77</v>
      </c>
      <c s="28" r="S2580">
        <v>1752.57</v>
      </c>
      <c s="10" r="T2580"/>
      <c s="4" r="U2580"/>
      <c s="29" r="V2580"/>
      <c s="28" r="X2580">
        <f>(AA2580+AB2580)*AC2580</f>
        <v>62.59</v>
      </c>
      <c s="10" r="Y2580"/>
      <c s="22" r="AA2580">
        <v>58.37</v>
      </c>
      <c s="22" r="AB2580">
        <v>4.22</v>
      </c>
      <c s="22" r="AC2580">
        <v>1</v>
      </c>
      <c s="22" r="AD2580">
        <v>0.88</v>
      </c>
    </row>
    <row customHeight="1" r="2581" ht="12.0">
      <c s="13" r="A2581">
        <v>41382.4583333333</v>
      </c>
      <c s="16" r="B2581">
        <v>41382.4583333333</v>
      </c>
      <c s="13" r="C2581">
        <f>A2581+TIME(5,0,0)</f>
        <v>41382.6666666667</v>
      </c>
      <c s="17" r="D2581">
        <f>DATE(YEAR(C2581),MONTH(C2581),DAY(C2581))</f>
        <v>41382</v>
      </c>
      <c s="18" r="E2581">
        <f>HOUR(C2581)</f>
        <v>16</v>
      </c>
      <c t="str" s="18" r="F2581">
        <f>CONCATENATE("LMsched:",(H2581*1000))</f>
        <v>LMsched:32000</v>
      </c>
      <c s="11" r="G2581">
        <v>32</v>
      </c>
      <c s="6" r="H2581">
        <v>32</v>
      </c>
      <c s="25" r="I2581">
        <v>0</v>
      </c>
      <c s="25" r="J2581">
        <v>0</v>
      </c>
      <c s="25" r="K2581">
        <v>0</v>
      </c>
      <c s="25" r="L2581">
        <v>0</v>
      </c>
      <c s="25" r="M2581">
        <v>0</v>
      </c>
      <c s="25" r="N2581">
        <v>0</v>
      </c>
      <c s="24" r="O2581"/>
      <c s="6" r="P2581">
        <v>32</v>
      </c>
      <c s="10" r="Q2581">
        <v>0</v>
      </c>
      <c s="28" r="R2581">
        <v>0</v>
      </c>
      <c s="28" r="S2581">
        <v>795.64</v>
      </c>
      <c s="10" r="T2581"/>
      <c s="4" r="U2581"/>
      <c s="29" r="V2581"/>
      <c s="28" r="X2581">
        <f>(AA2581+AB2581)*AC2581</f>
        <v>27.75</v>
      </c>
      <c s="10" r="Y2581"/>
      <c s="22" r="AA2581">
        <v>26.97</v>
      </c>
      <c s="22" r="AB2581">
        <v>0.78</v>
      </c>
      <c s="22" r="AC2581">
        <v>1</v>
      </c>
      <c s="22" r="AD2581">
        <v>0.9</v>
      </c>
    </row>
    <row customHeight="1" r="2582" ht="12.0">
      <c s="13" r="A2582">
        <v>41382.5</v>
      </c>
      <c s="16" r="B2582">
        <v>41382.5</v>
      </c>
      <c s="13" r="C2582">
        <f>A2582+TIME(5,0,0)</f>
        <v>41382.7083333333</v>
      </c>
      <c s="17" r="D2582">
        <f>DATE(YEAR(C2582),MONTH(C2582),DAY(C2582))</f>
        <v>41382</v>
      </c>
      <c s="18" r="E2582">
        <f>HOUR(C2582)</f>
        <v>17</v>
      </c>
      <c t="str" s="18" r="F2582">
        <f>CONCATENATE("LMsched:",(H2582*1000))</f>
        <v>LMsched:32000</v>
      </c>
      <c s="11" r="G2582">
        <v>32</v>
      </c>
      <c s="6" r="H2582">
        <v>32</v>
      </c>
      <c s="25" r="I2582">
        <v>0</v>
      </c>
      <c s="25" r="J2582">
        <v>0</v>
      </c>
      <c s="25" r="K2582">
        <v>0</v>
      </c>
      <c s="25" r="L2582">
        <v>0</v>
      </c>
      <c s="25" r="M2582">
        <v>0</v>
      </c>
      <c s="25" r="N2582">
        <v>0</v>
      </c>
      <c s="24" r="O2582"/>
      <c s="6" r="P2582">
        <v>32</v>
      </c>
      <c s="10" r="Q2582">
        <v>-3</v>
      </c>
      <c s="28" r="R2582">
        <v>-112.92</v>
      </c>
      <c s="28" r="S2582">
        <v>912.38</v>
      </c>
      <c s="10" r="T2582"/>
      <c s="4" r="U2582"/>
      <c s="29" r="V2582"/>
      <c s="28" r="X2582">
        <f>(AA2582+AB2582)*AC2582</f>
        <v>30.59</v>
      </c>
      <c s="10" r="Y2582"/>
      <c s="22" r="AA2582">
        <v>27.52</v>
      </c>
      <c s="22" r="AB2582">
        <v>3.07</v>
      </c>
      <c s="22" r="AC2582">
        <v>1</v>
      </c>
      <c s="22" r="AD2582">
        <v>0.93</v>
      </c>
    </row>
    <row customHeight="1" r="2583" ht="12.0">
      <c s="13" r="A2583">
        <v>41382.5416666667</v>
      </c>
      <c s="16" r="B2583">
        <v>41382.5416666667</v>
      </c>
      <c s="13" r="C2583">
        <f>A2583+TIME(5,0,0)</f>
        <v>41382.75</v>
      </c>
      <c s="17" r="D2583">
        <f>DATE(YEAR(C2583),MONTH(C2583),DAY(C2583))</f>
        <v>41382</v>
      </c>
      <c s="18" r="E2583">
        <f>HOUR(C2583)</f>
        <v>18</v>
      </c>
      <c t="str" s="18" r="F2583">
        <f>CONCATENATE("LMsched:",(H2583*1000))</f>
        <v>LMsched:32000</v>
      </c>
      <c s="11" r="G2583">
        <v>32</v>
      </c>
      <c s="6" r="H2583">
        <v>32</v>
      </c>
      <c s="25" r="I2583">
        <v>0</v>
      </c>
      <c s="25" r="J2583">
        <v>0</v>
      </c>
      <c s="25" r="K2583">
        <v>0</v>
      </c>
      <c s="25" r="L2583">
        <v>0</v>
      </c>
      <c s="25" r="M2583">
        <v>0</v>
      </c>
      <c s="25" r="N2583">
        <v>0</v>
      </c>
      <c s="24" r="O2583"/>
      <c s="6" r="P2583">
        <v>32</v>
      </c>
      <c s="10" r="Q2583">
        <v>0</v>
      </c>
      <c s="28" r="R2583">
        <v>0</v>
      </c>
      <c s="28" r="S2583">
        <v>690.78</v>
      </c>
      <c s="10" r="T2583"/>
      <c s="4" r="U2583"/>
      <c s="29" r="V2583"/>
      <c s="28" r="X2583">
        <f>(AA2583+AB2583)*AC2583</f>
        <v>22.72</v>
      </c>
      <c s="10" r="Y2583"/>
      <c s="22" r="AA2583">
        <v>20.88</v>
      </c>
      <c s="22" r="AB2583">
        <v>1.84</v>
      </c>
      <c s="22" r="AC2583">
        <v>1</v>
      </c>
      <c s="22" r="AD2583">
        <v>0.95</v>
      </c>
    </row>
    <row customHeight="1" r="2584" ht="12.0">
      <c s="13" r="A2584">
        <v>41382.5833333333</v>
      </c>
      <c s="16" r="B2584">
        <v>41382.5833333333</v>
      </c>
      <c s="13" r="C2584">
        <f>A2584+TIME(5,0,0)</f>
        <v>41382.7916666667</v>
      </c>
      <c s="17" r="D2584">
        <f>DATE(YEAR(C2584),MONTH(C2584),DAY(C2584))</f>
        <v>41382</v>
      </c>
      <c s="18" r="E2584">
        <f>HOUR(C2584)</f>
        <v>19</v>
      </c>
      <c t="str" s="18" r="F2584">
        <f>CONCATENATE("LMsched:",(H2584*1000))</f>
        <v>LMsched:32000</v>
      </c>
      <c s="11" r="G2584">
        <v>32</v>
      </c>
      <c s="6" r="H2584">
        <v>32</v>
      </c>
      <c s="25" r="I2584">
        <v>0</v>
      </c>
      <c s="25" r="J2584">
        <v>0</v>
      </c>
      <c s="25" r="K2584">
        <v>0</v>
      </c>
      <c s="25" r="L2584">
        <v>0</v>
      </c>
      <c s="25" r="M2584">
        <v>0</v>
      </c>
      <c s="25" r="N2584">
        <v>0</v>
      </c>
      <c s="24" r="O2584"/>
      <c s="6" r="P2584">
        <v>32</v>
      </c>
      <c s="10" r="Q2584">
        <v>-1</v>
      </c>
      <c s="28" r="R2584">
        <v>-39.45</v>
      </c>
      <c s="28" r="S2584">
        <v>379.26</v>
      </c>
      <c s="10" r="T2584"/>
      <c s="4" r="U2584"/>
      <c s="29" r="V2584"/>
      <c s="28" r="X2584">
        <f>(AA2584+AB2584)*AC2584</f>
        <v>13.38</v>
      </c>
      <c s="10" r="Y2584"/>
      <c s="22" r="AA2584">
        <v>12.07</v>
      </c>
      <c s="22" r="AB2584">
        <v>1.31</v>
      </c>
      <c s="22" r="AC2584">
        <v>1</v>
      </c>
      <c s="22" r="AD2584">
        <v>0.89</v>
      </c>
    </row>
    <row customHeight="1" r="2585" ht="12.0">
      <c s="13" r="A2585">
        <v>41382.625</v>
      </c>
      <c s="16" r="B2585">
        <v>41382.625</v>
      </c>
      <c s="13" r="C2585">
        <f>A2585+TIME(5,0,0)</f>
        <v>41382.8333333333</v>
      </c>
      <c s="17" r="D2585">
        <f>DATE(YEAR(C2585),MONTH(C2585),DAY(C2585))</f>
        <v>41382</v>
      </c>
      <c s="18" r="E2585">
        <f>HOUR(C2585)</f>
        <v>20</v>
      </c>
      <c t="str" s="18" r="F2585">
        <f>CONCATENATE("LMsched:",(H2585*1000))</f>
        <v>LMsched:32000</v>
      </c>
      <c s="11" r="G2585">
        <v>32</v>
      </c>
      <c s="6" r="H2585">
        <v>32</v>
      </c>
      <c s="25" r="I2585">
        <v>0</v>
      </c>
      <c s="25" r="J2585">
        <v>0</v>
      </c>
      <c s="25" r="K2585">
        <v>0</v>
      </c>
      <c s="25" r="L2585">
        <v>0</v>
      </c>
      <c s="25" r="M2585">
        <v>0</v>
      </c>
      <c s="25" r="N2585">
        <v>0</v>
      </c>
      <c s="24" r="O2585"/>
      <c s="6" r="P2585">
        <v>32</v>
      </c>
      <c s="10" r="Q2585">
        <v>-1</v>
      </c>
      <c s="28" r="R2585">
        <v>-39.56</v>
      </c>
      <c s="28" r="S2585">
        <v>323.13</v>
      </c>
      <c s="10" r="T2585"/>
      <c s="4" r="U2585"/>
      <c s="29" r="V2585"/>
      <c s="28" r="X2585">
        <f>(AA2585+AB2585)*AC2585</f>
        <v>10.61</v>
      </c>
      <c s="10" r="Y2585"/>
      <c s="22" r="AA2585">
        <v>7.2</v>
      </c>
      <c s="22" r="AB2585">
        <v>3.41</v>
      </c>
      <c s="22" r="AC2585">
        <v>1</v>
      </c>
      <c s="22" r="AD2585">
        <v>0.95</v>
      </c>
    </row>
    <row customHeight="1" r="2586" ht="12.0">
      <c s="13" r="A2586">
        <v>41382.6666666667</v>
      </c>
      <c s="16" r="B2586">
        <v>41382.6666666667</v>
      </c>
      <c s="13" r="C2586">
        <f>A2586+TIME(5,0,0)</f>
        <v>41382.875</v>
      </c>
      <c s="17" r="D2586">
        <f>DATE(YEAR(C2586),MONTH(C2586),DAY(C2586))</f>
        <v>41382</v>
      </c>
      <c s="18" r="E2586">
        <f>HOUR(C2586)</f>
        <v>21</v>
      </c>
      <c t="str" s="18" r="F2586">
        <f>CONCATENATE("LMsched:",(H2586*1000))</f>
        <v>LMsched:32000</v>
      </c>
      <c s="11" r="G2586">
        <v>32</v>
      </c>
      <c s="6" r="H2586">
        <v>32</v>
      </c>
      <c s="25" r="I2586">
        <v>0</v>
      </c>
      <c s="25" r="J2586">
        <v>0</v>
      </c>
      <c s="25" r="K2586">
        <v>0</v>
      </c>
      <c s="25" r="L2586">
        <v>0</v>
      </c>
      <c s="25" r="M2586">
        <v>0</v>
      </c>
      <c s="25" r="N2586">
        <v>0</v>
      </c>
      <c s="24" r="O2586"/>
      <c s="6" r="P2586">
        <v>32</v>
      </c>
      <c s="10" r="Q2586">
        <v>-2</v>
      </c>
      <c s="28" r="R2586">
        <v>-82.78</v>
      </c>
      <c s="28" r="S2586">
        <v>668.67</v>
      </c>
      <c s="10" r="T2586"/>
      <c s="4" r="U2586"/>
      <c s="29" r="V2586"/>
      <c s="28" r="X2586">
        <f>(AA2586+AB2586)*AC2586</f>
        <v>21.7</v>
      </c>
      <c s="10" r="Y2586"/>
      <c s="22" r="AA2586">
        <v>18.46</v>
      </c>
      <c s="22" r="AB2586">
        <v>3.24</v>
      </c>
      <c s="22" r="AC2586">
        <v>1</v>
      </c>
      <c s="22" r="AD2586">
        <v>0.96</v>
      </c>
    </row>
    <row customHeight="1" r="2587" ht="12.0">
      <c s="13" r="A2587">
        <v>41382.7083333333</v>
      </c>
      <c s="16" r="B2587">
        <v>41382.7083333333</v>
      </c>
      <c s="13" r="C2587">
        <f>A2587+TIME(5,0,0)</f>
        <v>41382.9166666667</v>
      </c>
      <c s="17" r="D2587">
        <f>DATE(YEAR(C2587),MONTH(C2587),DAY(C2587))</f>
        <v>41382</v>
      </c>
      <c s="18" r="E2587">
        <f>HOUR(C2587)</f>
        <v>22</v>
      </c>
      <c t="str" s="18" r="F2587">
        <f>CONCATENATE("LMsched:",(H2587*1000))</f>
        <v>LMsched:32000</v>
      </c>
      <c s="11" r="G2587">
        <v>32</v>
      </c>
      <c s="6" r="H2587">
        <v>32</v>
      </c>
      <c s="25" r="I2587">
        <v>0</v>
      </c>
      <c s="25" r="J2587">
        <v>0</v>
      </c>
      <c s="25" r="K2587">
        <v>0</v>
      </c>
      <c s="25" r="L2587">
        <v>0</v>
      </c>
      <c s="25" r="M2587">
        <v>0</v>
      </c>
      <c s="25" r="N2587">
        <v>0</v>
      </c>
      <c s="24" r="O2587"/>
      <c s="6" r="P2587">
        <v>32</v>
      </c>
      <c s="10" r="Q2587">
        <v>-1</v>
      </c>
      <c s="28" r="R2587">
        <v>-40.51</v>
      </c>
      <c s="28" r="S2587">
        <v>348.51</v>
      </c>
      <c s="10" r="T2587"/>
      <c s="4" r="U2587"/>
      <c s="29" r="V2587"/>
      <c s="28" r="X2587">
        <f>(AA2587+AB2587)*AC2587</f>
        <v>11.29</v>
      </c>
      <c s="10" r="Y2587"/>
      <c s="22" r="AA2587">
        <v>8.48</v>
      </c>
      <c s="22" r="AB2587">
        <v>2.81</v>
      </c>
      <c s="22" r="AC2587">
        <v>1</v>
      </c>
      <c s="22" r="AD2587">
        <v>0.96</v>
      </c>
    </row>
    <row customHeight="1" r="2588" ht="12.0">
      <c s="13" r="A2588">
        <v>41382.75</v>
      </c>
      <c s="16" r="B2588">
        <v>41382.75</v>
      </c>
      <c s="13" r="C2588">
        <f>A2588+TIME(5,0,0)</f>
        <v>41382.9583333333</v>
      </c>
      <c s="17" r="D2588">
        <f>DATE(YEAR(C2588),MONTH(C2588),DAY(C2588))</f>
        <v>41382</v>
      </c>
      <c s="18" r="E2588">
        <f>HOUR(C2588)</f>
        <v>23</v>
      </c>
      <c t="str" s="18" r="F2588">
        <f>CONCATENATE("LMsched:",(H2588*1000))</f>
        <v>LMsched:32000</v>
      </c>
      <c s="11" r="G2588">
        <v>32</v>
      </c>
      <c s="6" r="H2588">
        <v>32</v>
      </c>
      <c s="25" r="I2588">
        <v>0</v>
      </c>
      <c s="25" r="J2588">
        <v>0</v>
      </c>
      <c s="25" r="K2588">
        <v>0</v>
      </c>
      <c s="25" r="L2588">
        <v>0</v>
      </c>
      <c s="25" r="M2588">
        <v>0</v>
      </c>
      <c s="25" r="N2588">
        <v>0</v>
      </c>
      <c s="24" r="O2588"/>
      <c s="6" r="P2588">
        <v>32</v>
      </c>
      <c s="10" r="Q2588">
        <v>-2</v>
      </c>
      <c s="28" r="R2588">
        <v>-79.96</v>
      </c>
      <c s="28" r="S2588">
        <v>241.22</v>
      </c>
      <c s="10" r="T2588"/>
      <c s="4" r="U2588"/>
      <c s="29" r="V2588"/>
      <c s="28" r="X2588">
        <f>(AA2588+AB2588)*AC2588</f>
        <v>7.89</v>
      </c>
      <c s="10" r="Y2588"/>
      <c s="22" r="AA2588">
        <v>6.38</v>
      </c>
      <c s="22" r="AB2588">
        <v>1.51</v>
      </c>
      <c s="22" r="AC2588">
        <v>1</v>
      </c>
      <c s="22" r="AD2588">
        <v>0.96</v>
      </c>
    </row>
    <row customHeight="1" r="2589" ht="12.0">
      <c s="13" r="A2589">
        <v>41382.7916666667</v>
      </c>
      <c s="16" r="B2589">
        <v>41382.7916666667</v>
      </c>
      <c s="13" r="C2589">
        <f>A2589+TIME(5,0,0)</f>
        <v>41383</v>
      </c>
      <c s="17" r="D2589">
        <f>DATE(YEAR(C2589),MONTH(C2589),DAY(C2589))</f>
        <v>41383</v>
      </c>
      <c s="18" r="E2589">
        <f>HOUR(C2589)</f>
        <v>0</v>
      </c>
      <c t="str" s="18" r="F2589">
        <f>CONCATENATE("LMsched:",(H2589*1000))</f>
        <v>LMsched:32000</v>
      </c>
      <c s="11" r="G2589">
        <v>32</v>
      </c>
      <c s="6" r="H2589">
        <v>32</v>
      </c>
      <c s="25" r="I2589">
        <v>0</v>
      </c>
      <c s="25" r="J2589">
        <v>0</v>
      </c>
      <c s="25" r="K2589">
        <v>0</v>
      </c>
      <c s="25" r="L2589">
        <v>0</v>
      </c>
      <c s="25" r="M2589">
        <v>0</v>
      </c>
      <c s="25" r="N2589">
        <v>0</v>
      </c>
      <c s="24" r="O2589"/>
      <c s="6" r="P2589">
        <v>32</v>
      </c>
      <c s="10" r="Q2589">
        <v>0</v>
      </c>
      <c s="28" r="R2589">
        <v>0</v>
      </c>
      <c s="28" r="S2589">
        <v>408.19</v>
      </c>
      <c s="10" r="T2589"/>
      <c s="4" r="U2589"/>
      <c s="29" r="V2589"/>
      <c s="28" r="X2589">
        <f>(AA2589+AB2589)*AC2589</f>
        <v>13.3</v>
      </c>
      <c s="10" r="Y2589"/>
      <c s="22" r="AA2589">
        <v>11.21</v>
      </c>
      <c s="22" r="AB2589">
        <v>2.09</v>
      </c>
      <c s="22" r="AC2589">
        <v>1</v>
      </c>
      <c s="22" r="AD2589">
        <v>0.96</v>
      </c>
    </row>
    <row customHeight="1" r="2590" ht="12.0">
      <c s="13" r="A2590">
        <v>41382.8333333333</v>
      </c>
      <c s="16" r="B2590">
        <v>41382.8333333333</v>
      </c>
      <c s="13" r="C2590">
        <f>A2590+TIME(5,0,0)</f>
        <v>41383.0416666667</v>
      </c>
      <c s="17" r="D2590">
        <f>DATE(YEAR(C2590),MONTH(C2590),DAY(C2590))</f>
        <v>41383</v>
      </c>
      <c s="18" r="E2590">
        <f>HOUR(C2590)</f>
        <v>1</v>
      </c>
      <c t="str" s="18" r="F2590">
        <f>CONCATENATE("LMsched:",(H2590*1000))</f>
        <v>LMsched:32000</v>
      </c>
      <c s="11" r="G2590">
        <v>32</v>
      </c>
      <c s="6" r="H2590">
        <v>32</v>
      </c>
      <c s="25" r="I2590">
        <v>0</v>
      </c>
      <c s="25" r="J2590">
        <v>0</v>
      </c>
      <c s="25" r="K2590">
        <v>0</v>
      </c>
      <c s="25" r="L2590">
        <v>0</v>
      </c>
      <c s="25" r="M2590">
        <v>0</v>
      </c>
      <c s="25" r="N2590">
        <v>0</v>
      </c>
      <c s="24" r="O2590"/>
      <c s="6" r="P2590">
        <v>32</v>
      </c>
      <c s="10" r="Q2590">
        <v>-1</v>
      </c>
      <c s="28" r="R2590">
        <v>-36.55</v>
      </c>
      <c s="28" r="S2590">
        <v>477.73</v>
      </c>
      <c s="10" r="T2590"/>
      <c s="4" r="U2590"/>
      <c s="29" r="V2590"/>
      <c s="28" r="X2590">
        <f>(AA2590+AB2590)*AC2590</f>
        <v>15.61</v>
      </c>
      <c s="10" r="Y2590"/>
      <c s="22" r="AA2590">
        <v>13.29</v>
      </c>
      <c s="22" r="AB2590">
        <v>2.32</v>
      </c>
      <c s="22" r="AC2590">
        <v>1</v>
      </c>
      <c s="22" r="AD2590">
        <v>0.96</v>
      </c>
    </row>
    <row customHeight="1" r="2591" ht="12.0">
      <c s="13" r="A2591">
        <v>41382.875</v>
      </c>
      <c s="16" r="B2591">
        <v>41382.875</v>
      </c>
      <c s="13" r="C2591">
        <f>A2591+TIME(5,0,0)</f>
        <v>41383.0833333333</v>
      </c>
      <c s="17" r="D2591">
        <f>DATE(YEAR(C2591),MONTH(C2591),DAY(C2591))</f>
        <v>41383</v>
      </c>
      <c s="18" r="E2591">
        <f>HOUR(C2591)</f>
        <v>2</v>
      </c>
      <c t="str" s="18" r="F2591">
        <f>CONCATENATE("LMsched:",(H2591*1000))</f>
        <v>LMsched:32000</v>
      </c>
      <c s="11" r="G2591">
        <v>32</v>
      </c>
      <c s="6" r="H2591">
        <v>32</v>
      </c>
      <c s="25" r="I2591">
        <v>0</v>
      </c>
      <c s="25" r="J2591">
        <v>0</v>
      </c>
      <c s="25" r="K2591">
        <v>0</v>
      </c>
      <c s="25" r="L2591">
        <v>0</v>
      </c>
      <c s="25" r="M2591">
        <v>0</v>
      </c>
      <c s="25" r="N2591">
        <v>0</v>
      </c>
      <c s="24" r="O2591"/>
      <c s="6" r="P2591">
        <v>32</v>
      </c>
      <c s="10" r="Q2591">
        <v>-2</v>
      </c>
      <c s="28" r="R2591">
        <v>-81.76</v>
      </c>
      <c s="28" r="S2591">
        <v>312.47</v>
      </c>
      <c s="10" r="T2591"/>
      <c s="4" r="U2591"/>
      <c s="29" r="V2591"/>
      <c s="28" r="X2591">
        <f>(AA2591+AB2591)*AC2591</f>
        <v>10.42</v>
      </c>
      <c s="10" r="Y2591"/>
      <c s="22" r="AA2591">
        <v>8.21</v>
      </c>
      <c s="22" r="AB2591">
        <v>2.21</v>
      </c>
      <c s="22" r="AC2591">
        <v>1</v>
      </c>
      <c s="22" r="AD2591">
        <v>0.94</v>
      </c>
    </row>
    <row customHeight="1" r="2592" ht="12.0">
      <c s="13" r="A2592">
        <v>41382.9166666667</v>
      </c>
      <c s="16" r="B2592">
        <v>41382.9166666667</v>
      </c>
      <c s="13" r="C2592">
        <f>A2592+TIME(5,0,0)</f>
        <v>41383.125</v>
      </c>
      <c s="17" r="D2592">
        <f>DATE(YEAR(C2592),MONTH(C2592),DAY(C2592))</f>
        <v>41383</v>
      </c>
      <c s="18" r="E2592">
        <f>HOUR(C2592)</f>
        <v>3</v>
      </c>
      <c t="str" s="18" r="F2592">
        <f>CONCATENATE("LMsched:",(H2592*1000))</f>
        <v>LMsched:32000</v>
      </c>
      <c s="11" r="G2592">
        <v>32</v>
      </c>
      <c s="6" r="H2592">
        <v>32</v>
      </c>
      <c s="25" r="I2592">
        <v>0</v>
      </c>
      <c s="25" r="J2592">
        <v>0</v>
      </c>
      <c s="25" r="K2592">
        <v>0</v>
      </c>
      <c s="25" r="L2592">
        <v>0</v>
      </c>
      <c s="25" r="M2592">
        <v>0</v>
      </c>
      <c s="25" r="N2592">
        <v>0</v>
      </c>
      <c s="24" r="O2592"/>
      <c s="6" r="P2592">
        <v>32</v>
      </c>
      <c s="10" r="Q2592">
        <v>-2</v>
      </c>
      <c s="28" r="R2592">
        <v>-82.52</v>
      </c>
      <c s="28" r="S2592">
        <v>1074.47</v>
      </c>
      <c s="10" r="T2592"/>
      <c s="4" r="U2592"/>
      <c s="29" r="V2592"/>
      <c s="28" r="X2592">
        <f>(AA2592+AB2592)*AC2592</f>
        <v>38.02</v>
      </c>
      <c s="10" r="Y2592"/>
      <c s="22" r="AA2592">
        <v>34.63</v>
      </c>
      <c s="22" r="AB2592">
        <v>3.39</v>
      </c>
      <c s="22" r="AC2592">
        <v>1</v>
      </c>
      <c s="22" r="AD2592">
        <v>0.88</v>
      </c>
    </row>
    <row customHeight="1" r="2593" ht="12.0">
      <c s="13" r="A2593">
        <v>41382.9583333333</v>
      </c>
      <c s="16" r="B2593">
        <v>41382.9583333333</v>
      </c>
      <c s="13" r="C2593">
        <f>A2593+TIME(5,0,0)</f>
        <v>41383.1666666667</v>
      </c>
      <c s="17" r="D2593">
        <f>DATE(YEAR(C2593),MONTH(C2593),DAY(C2593))</f>
        <v>41383</v>
      </c>
      <c s="18" r="E2593">
        <f>HOUR(C2593)</f>
        <v>4</v>
      </c>
      <c t="str" s="18" r="F2593">
        <f>CONCATENATE("LMsched:",(H2593*1000))</f>
        <v>LMsched:32000</v>
      </c>
      <c s="11" r="G2593">
        <v>32</v>
      </c>
      <c s="6" r="H2593">
        <v>32</v>
      </c>
      <c s="25" r="I2593">
        <v>0</v>
      </c>
      <c s="25" r="J2593">
        <v>0</v>
      </c>
      <c s="25" r="K2593">
        <v>0</v>
      </c>
      <c s="25" r="L2593">
        <v>0</v>
      </c>
      <c s="25" r="M2593">
        <v>0</v>
      </c>
      <c s="25" r="N2593">
        <v>0</v>
      </c>
      <c s="24" r="O2593"/>
      <c s="6" r="P2593">
        <v>32</v>
      </c>
      <c s="10" r="Q2593">
        <v>1</v>
      </c>
      <c s="28" r="R2593">
        <v>35.41</v>
      </c>
      <c s="28" r="S2593">
        <v>858.63</v>
      </c>
      <c s="10" r="T2593"/>
      <c s="4" r="U2593"/>
      <c s="29" r="V2593"/>
      <c s="28" r="X2593">
        <f>(AA2593+AB2593)*AC2593</f>
        <v>28.66</v>
      </c>
      <c s="10" r="Y2593"/>
      <c s="22" r="AA2593">
        <v>24.55</v>
      </c>
      <c s="22" r="AB2593">
        <v>4.11</v>
      </c>
      <c s="22" r="AC2593">
        <v>1</v>
      </c>
      <c s="22" r="AD2593">
        <v>0.94</v>
      </c>
    </row>
    <row customHeight="1" r="2594" ht="12.0">
      <c s="13" r="A2594">
        <v>41383</v>
      </c>
      <c s="16" r="B2594">
        <v>41383</v>
      </c>
      <c s="13" r="C2594">
        <f>A2594+TIME(5,0,0)</f>
        <v>41383.2083333333</v>
      </c>
      <c s="17" r="D2594">
        <f>DATE(YEAR(C2594),MONTH(C2594),DAY(C2594))</f>
        <v>41383</v>
      </c>
      <c s="18" r="E2594">
        <f>HOUR(C2594)</f>
        <v>5</v>
      </c>
      <c t="str" s="18" r="F2594">
        <f>CONCATENATE("LMsched:",(H2594*1000))</f>
        <v>LMsched:32000</v>
      </c>
      <c s="11" r="G2594">
        <v>32</v>
      </c>
      <c s="6" r="H2594">
        <v>32</v>
      </c>
      <c s="25" r="I2594">
        <v>0</v>
      </c>
      <c s="25" r="J2594">
        <v>0</v>
      </c>
      <c s="25" r="K2594">
        <v>0</v>
      </c>
      <c s="25" r="L2594">
        <v>0</v>
      </c>
      <c s="25" r="M2594">
        <v>0</v>
      </c>
      <c s="25" r="N2594">
        <v>0</v>
      </c>
      <c s="24" r="O2594"/>
      <c s="6" r="P2594">
        <v>32</v>
      </c>
      <c s="10" r="Q2594">
        <v>-2</v>
      </c>
      <c s="28" r="R2594">
        <v>-69.98</v>
      </c>
      <c s="28" r="S2594">
        <v>818.82</v>
      </c>
      <c s="10" r="T2594"/>
      <c s="4" r="U2594"/>
      <c s="29" r="V2594"/>
      <c s="28" r="X2594">
        <f>(AA2594+AB2594)*AC2594</f>
        <v>27.45</v>
      </c>
      <c s="10" r="Y2594"/>
      <c s="22" r="AA2594">
        <v>22.15</v>
      </c>
      <c s="22" r="AB2594">
        <v>5.3</v>
      </c>
      <c s="22" r="AC2594">
        <v>1</v>
      </c>
      <c s="22" r="AD2594">
        <v>0.93</v>
      </c>
    </row>
    <row customHeight="1" r="2595" ht="12.0">
      <c s="13" r="A2595">
        <v>41383.0416666667</v>
      </c>
      <c s="16" r="B2595">
        <v>41383.0416666667</v>
      </c>
      <c s="13" r="C2595">
        <f>A2595+TIME(5,0,0)</f>
        <v>41383.25</v>
      </c>
      <c s="17" r="D2595">
        <f>DATE(YEAR(C2595),MONTH(C2595),DAY(C2595))</f>
        <v>41383</v>
      </c>
      <c s="18" r="E2595">
        <f>HOUR(C2595)</f>
        <v>6</v>
      </c>
      <c t="str" s="18" r="F2595">
        <f>CONCATENATE("LMsched:",(H2595*1000))</f>
        <v>LMsched:32000</v>
      </c>
      <c s="11" r="G2595">
        <v>32</v>
      </c>
      <c s="6" r="H2595">
        <v>32</v>
      </c>
      <c s="25" r="I2595">
        <v>0</v>
      </c>
      <c s="25" r="J2595">
        <v>0</v>
      </c>
      <c s="25" r="K2595">
        <v>0</v>
      </c>
      <c s="25" r="L2595">
        <v>0</v>
      </c>
      <c s="25" r="M2595">
        <v>0</v>
      </c>
      <c s="25" r="N2595">
        <v>0</v>
      </c>
      <c s="24" r="O2595"/>
      <c s="6" r="P2595">
        <v>32</v>
      </c>
      <c s="10" r="Q2595">
        <v>0</v>
      </c>
      <c s="28" r="R2595">
        <v>0</v>
      </c>
      <c s="28" r="S2595">
        <v>410.92</v>
      </c>
      <c s="10" r="T2595"/>
      <c s="4" r="U2595"/>
      <c s="29" r="V2595"/>
      <c s="28" r="X2595">
        <f>(AA2595+AB2595)*AC2595</f>
        <v>13.5</v>
      </c>
      <c s="10" r="Y2595"/>
      <c s="22" r="AA2595">
        <v>9.72</v>
      </c>
      <c s="22" r="AB2595">
        <v>3.78</v>
      </c>
      <c s="22" r="AC2595">
        <v>1</v>
      </c>
      <c s="22" r="AD2595">
        <v>0.95</v>
      </c>
    </row>
    <row customHeight="1" r="2596" ht="12.0">
      <c s="13" r="A2596">
        <v>41383.0833333333</v>
      </c>
      <c s="16" r="B2596">
        <v>41383.0833333333</v>
      </c>
      <c s="13" r="C2596">
        <f>A2596+TIME(5,0,0)</f>
        <v>41383.2916666667</v>
      </c>
      <c s="17" r="D2596">
        <f>DATE(YEAR(C2596),MONTH(C2596),DAY(C2596))</f>
        <v>41383</v>
      </c>
      <c s="18" r="E2596">
        <f>HOUR(C2596)</f>
        <v>7</v>
      </c>
      <c t="str" s="18" r="F2596">
        <f>CONCATENATE("LMsched:",(H2596*1000))</f>
        <v>LMsched:32000</v>
      </c>
      <c s="11" r="G2596">
        <v>32</v>
      </c>
      <c s="6" r="H2596">
        <v>32</v>
      </c>
      <c s="25" r="I2596">
        <v>0</v>
      </c>
      <c s="25" r="J2596">
        <v>0</v>
      </c>
      <c s="25" r="K2596">
        <v>0</v>
      </c>
      <c s="25" r="L2596">
        <v>0</v>
      </c>
      <c s="25" r="M2596">
        <v>0</v>
      </c>
      <c s="25" r="N2596">
        <v>0</v>
      </c>
      <c s="24" r="O2596"/>
      <c s="6" r="P2596">
        <v>32</v>
      </c>
      <c s="10" r="Q2596">
        <v>-2</v>
      </c>
      <c s="28" r="R2596">
        <v>-50.88</v>
      </c>
      <c s="28" r="S2596">
        <v>228.83</v>
      </c>
      <c s="10" r="T2596"/>
      <c s="4" r="U2596"/>
      <c s="29" r="V2596"/>
      <c s="28" r="X2596">
        <f>(AA2596+AB2596)*AC2596</f>
        <v>7.5</v>
      </c>
      <c s="10" r="Y2596"/>
      <c s="22" r="AA2596">
        <v>3.85</v>
      </c>
      <c s="22" r="AB2596">
        <v>3.65</v>
      </c>
      <c s="22" r="AC2596">
        <v>1</v>
      </c>
      <c s="22" r="AD2596">
        <v>0.95</v>
      </c>
    </row>
    <row customHeight="1" r="2597" ht="12.0">
      <c s="13" r="A2597">
        <v>41383.125</v>
      </c>
      <c s="16" r="B2597">
        <v>41383.125</v>
      </c>
      <c s="13" r="C2597">
        <f>A2597+TIME(5,0,0)</f>
        <v>41383.3333333333</v>
      </c>
      <c s="17" r="D2597">
        <f>DATE(YEAR(C2597),MONTH(C2597),DAY(C2597))</f>
        <v>41383</v>
      </c>
      <c s="18" r="E2597">
        <f>HOUR(C2597)</f>
        <v>8</v>
      </c>
      <c t="str" s="18" r="F2597">
        <f>CONCATENATE("LMsched:",(H2597*1000))</f>
        <v>LMsched:32000</v>
      </c>
      <c s="11" r="G2597">
        <v>32</v>
      </c>
      <c s="6" r="H2597">
        <v>32</v>
      </c>
      <c s="25" r="I2597">
        <v>0</v>
      </c>
      <c s="25" r="J2597">
        <v>0</v>
      </c>
      <c s="25" r="K2597">
        <v>0</v>
      </c>
      <c s="25" r="L2597">
        <v>0</v>
      </c>
      <c s="25" r="M2597">
        <v>0</v>
      </c>
      <c s="25" r="N2597">
        <v>0</v>
      </c>
      <c s="24" r="O2597"/>
      <c s="6" r="P2597">
        <v>32</v>
      </c>
      <c s="10" r="Q2597">
        <v>-2</v>
      </c>
      <c s="28" r="R2597">
        <v>-48.5</v>
      </c>
      <c s="28" r="S2597">
        <v>485.03</v>
      </c>
      <c s="10" r="T2597"/>
      <c s="4" r="U2597"/>
      <c s="29" r="V2597"/>
      <c s="28" r="X2597">
        <f>(AA2597+AB2597)*AC2597</f>
        <v>15.55</v>
      </c>
      <c s="10" r="Y2597"/>
      <c s="22" r="AA2597">
        <v>11.71</v>
      </c>
      <c s="22" r="AB2597">
        <v>3.84</v>
      </c>
      <c s="22" r="AC2597">
        <v>1</v>
      </c>
      <c s="22" r="AD2597">
        <v>0.97</v>
      </c>
    </row>
    <row customHeight="1" r="2598" ht="12.0">
      <c s="13" r="A2598">
        <v>41383.1666666667</v>
      </c>
      <c s="16" r="B2598">
        <v>41383.1666666667</v>
      </c>
      <c s="13" r="C2598">
        <f>A2598+TIME(5,0,0)</f>
        <v>41383.375</v>
      </c>
      <c s="17" r="D2598">
        <f>DATE(YEAR(C2598),MONTH(C2598),DAY(C2598))</f>
        <v>41383</v>
      </c>
      <c s="18" r="E2598">
        <f>HOUR(C2598)</f>
        <v>9</v>
      </c>
      <c t="str" s="18" r="F2598">
        <f>CONCATENATE("LMsched:",(H2598*1000))</f>
        <v>LMsched:32000</v>
      </c>
      <c s="11" r="G2598">
        <v>32</v>
      </c>
      <c s="6" r="H2598">
        <v>32</v>
      </c>
      <c s="25" r="I2598">
        <v>0</v>
      </c>
      <c s="25" r="J2598">
        <v>0</v>
      </c>
      <c s="25" r="K2598">
        <v>0</v>
      </c>
      <c s="25" r="L2598">
        <v>0</v>
      </c>
      <c s="25" r="M2598">
        <v>0</v>
      </c>
      <c s="25" r="N2598">
        <v>0</v>
      </c>
      <c s="24" r="O2598"/>
      <c s="6" r="P2598">
        <v>32</v>
      </c>
      <c s="10" r="Q2598">
        <v>0</v>
      </c>
      <c s="28" r="R2598">
        <v>0</v>
      </c>
      <c s="28" r="S2598">
        <v>310.92</v>
      </c>
      <c s="10" r="T2598"/>
      <c s="4" r="U2598"/>
      <c s="29" r="V2598"/>
      <c s="28" r="X2598">
        <f>(AA2598+AB2598)*AC2598</f>
        <v>10.11</v>
      </c>
      <c s="10" r="Y2598"/>
      <c s="22" r="AA2598">
        <v>7.89</v>
      </c>
      <c s="22" r="AB2598">
        <v>2.22</v>
      </c>
      <c s="22" r="AC2598">
        <v>1</v>
      </c>
      <c s="22" r="AD2598">
        <v>0.96</v>
      </c>
    </row>
    <row customHeight="1" r="2599" ht="12.0">
      <c s="13" r="A2599">
        <v>41383.2083333333</v>
      </c>
      <c s="16" r="B2599">
        <v>41383.2083333333</v>
      </c>
      <c s="13" r="C2599">
        <f>A2599+TIME(5,0,0)</f>
        <v>41383.4166666667</v>
      </c>
      <c s="17" r="D2599">
        <f>DATE(YEAR(C2599),MONTH(C2599),DAY(C2599))</f>
        <v>41383</v>
      </c>
      <c s="18" r="E2599">
        <f>HOUR(C2599)</f>
        <v>10</v>
      </c>
      <c t="str" s="18" r="F2599">
        <f>CONCATENATE("LMsched:",(H2599*1000))</f>
        <v>LMsched:32000</v>
      </c>
      <c s="11" r="G2599">
        <v>32</v>
      </c>
      <c s="6" r="H2599">
        <v>32</v>
      </c>
      <c s="25" r="I2599">
        <v>0</v>
      </c>
      <c s="25" r="J2599">
        <v>0</v>
      </c>
      <c s="25" r="K2599">
        <v>0</v>
      </c>
      <c s="25" r="L2599">
        <v>0</v>
      </c>
      <c s="25" r="M2599">
        <v>0</v>
      </c>
      <c s="25" r="N2599">
        <v>0</v>
      </c>
      <c s="24" r="O2599"/>
      <c s="6" r="P2599">
        <v>32</v>
      </c>
      <c s="10" r="Q2599">
        <v>-2</v>
      </c>
      <c s="28" r="R2599">
        <v>-48.88</v>
      </c>
      <c s="28" r="S2599">
        <v>878.74</v>
      </c>
      <c s="10" r="T2599"/>
      <c s="4" r="U2599"/>
      <c s="29" r="V2599"/>
      <c s="28" r="X2599">
        <f>(AA2599+AB2599)*AC2599</f>
        <v>29.75</v>
      </c>
      <c s="10" r="Y2599"/>
      <c s="22" r="AA2599">
        <v>19.22</v>
      </c>
      <c s="22" r="AB2599">
        <v>10.53</v>
      </c>
      <c s="22" r="AC2599">
        <v>1</v>
      </c>
      <c s="22" r="AD2599">
        <v>0.92</v>
      </c>
    </row>
    <row customHeight="1" r="2600" ht="12.0">
      <c s="13" r="A2600">
        <v>41383.25</v>
      </c>
      <c s="16" r="B2600">
        <v>41383.25</v>
      </c>
      <c s="13" r="C2600">
        <f>A2600+TIME(5,0,0)</f>
        <v>41383.4583333333</v>
      </c>
      <c s="17" r="D2600">
        <f>DATE(YEAR(C2600),MONTH(C2600),DAY(C2600))</f>
        <v>41383</v>
      </c>
      <c s="18" r="E2600">
        <f>HOUR(C2600)</f>
        <v>11</v>
      </c>
      <c t="str" s="18" r="F2600">
        <f>CONCATENATE("LMsched:",(H2600*1000))</f>
        <v>LMsched:32000</v>
      </c>
      <c s="11" r="G2600">
        <v>32</v>
      </c>
      <c s="6" r="H2600">
        <v>32</v>
      </c>
      <c s="25" r="I2600">
        <v>0</v>
      </c>
      <c s="25" r="J2600">
        <v>0</v>
      </c>
      <c s="25" r="K2600">
        <v>0</v>
      </c>
      <c s="25" r="L2600">
        <v>0</v>
      </c>
      <c s="25" r="M2600">
        <v>0</v>
      </c>
      <c s="25" r="N2600">
        <v>0</v>
      </c>
      <c s="24" r="O2600"/>
      <c s="6" r="P2600">
        <v>32</v>
      </c>
      <c s="10" r="Q2600">
        <v>-1</v>
      </c>
      <c s="28" r="R2600">
        <v>-27.42</v>
      </c>
      <c s="28" r="S2600">
        <v>718.56</v>
      </c>
      <c s="10" r="T2600"/>
      <c s="4" r="U2600"/>
      <c s="29" r="V2600"/>
      <c s="28" r="X2600">
        <f>(AA2600+AB2600)*AC2600</f>
        <v>25.03</v>
      </c>
      <c s="10" r="Y2600"/>
      <c s="22" r="AA2600">
        <v>21.53</v>
      </c>
      <c s="22" r="AB2600">
        <v>3.5</v>
      </c>
      <c s="22" r="AC2600">
        <v>1</v>
      </c>
      <c s="22" r="AD2600">
        <v>0.9</v>
      </c>
    </row>
    <row customHeight="1" r="2601" ht="12.0">
      <c s="13" r="A2601">
        <v>41383.2916666667</v>
      </c>
      <c s="16" r="B2601">
        <v>41383.2916666667</v>
      </c>
      <c s="13" r="C2601">
        <f>A2601+TIME(5,0,0)</f>
        <v>41383.5</v>
      </c>
      <c s="17" r="D2601">
        <f>DATE(YEAR(C2601),MONTH(C2601),DAY(C2601))</f>
        <v>41383</v>
      </c>
      <c s="18" r="E2601">
        <f>HOUR(C2601)</f>
        <v>12</v>
      </c>
      <c t="str" s="18" r="F2601">
        <f>CONCATENATE("LMsched:",(H2601*1000))</f>
        <v>LMsched:32000</v>
      </c>
      <c s="11" r="G2601">
        <v>32</v>
      </c>
      <c s="6" r="H2601">
        <v>32</v>
      </c>
      <c s="25" r="I2601">
        <v>0</v>
      </c>
      <c s="25" r="J2601">
        <v>0</v>
      </c>
      <c s="25" r="K2601">
        <v>0</v>
      </c>
      <c s="25" r="L2601">
        <v>0</v>
      </c>
      <c s="25" r="M2601">
        <v>0</v>
      </c>
      <c s="25" r="N2601">
        <v>0</v>
      </c>
      <c s="24" r="O2601"/>
      <c s="6" r="P2601">
        <v>32</v>
      </c>
      <c s="10" r="Q2601">
        <v>-2</v>
      </c>
      <c s="28" r="R2601">
        <v>-97.22</v>
      </c>
      <c s="28" r="S2601">
        <v>1755.8</v>
      </c>
      <c s="10" r="T2601"/>
      <c s="4" r="U2601"/>
      <c s="29" r="V2601"/>
      <c s="28" r="X2601">
        <f>(AA2601+AB2601)*AC2601</f>
        <v>57.59</v>
      </c>
      <c s="10" r="Y2601"/>
      <c s="22" r="AA2601">
        <v>47.59</v>
      </c>
      <c s="22" r="AB2601">
        <v>10</v>
      </c>
      <c s="22" r="AC2601">
        <v>1</v>
      </c>
      <c s="22" r="AD2601">
        <v>0.95</v>
      </c>
    </row>
    <row customHeight="1" r="2602" ht="12.0">
      <c s="13" r="A2602">
        <v>41383.3333333333</v>
      </c>
      <c s="16" r="B2602">
        <v>41383.3333333333</v>
      </c>
      <c s="13" r="C2602">
        <f>A2602+TIME(5,0,0)</f>
        <v>41383.5416666667</v>
      </c>
      <c s="17" r="D2602">
        <f>DATE(YEAR(C2602),MONTH(C2602),DAY(C2602))</f>
        <v>41383</v>
      </c>
      <c s="18" r="E2602">
        <f>HOUR(C2602)</f>
        <v>13</v>
      </c>
      <c t="str" s="18" r="F2602">
        <f>CONCATENATE("LMsched:",(H2602*1000))</f>
        <v>LMsched:32000</v>
      </c>
      <c s="11" r="G2602">
        <v>32</v>
      </c>
      <c s="6" r="H2602">
        <v>32</v>
      </c>
      <c s="25" r="I2602">
        <v>0</v>
      </c>
      <c s="25" r="J2602">
        <v>0</v>
      </c>
      <c s="25" r="K2602">
        <v>0</v>
      </c>
      <c s="25" r="L2602">
        <v>0</v>
      </c>
      <c s="25" r="M2602">
        <v>0</v>
      </c>
      <c s="25" r="N2602">
        <v>0</v>
      </c>
      <c s="24" r="O2602"/>
      <c s="6" r="P2602">
        <v>32</v>
      </c>
      <c s="10" r="Q2602">
        <v>-1</v>
      </c>
      <c s="28" r="R2602">
        <v>-35.75</v>
      </c>
      <c s="28" r="S2602">
        <v>902.09</v>
      </c>
      <c s="10" r="T2602"/>
      <c s="4" r="U2602"/>
      <c s="29" r="V2602"/>
      <c s="28" r="X2602">
        <f>(AA2602+AB2602)*AC2602</f>
        <v>31.1</v>
      </c>
      <c s="10" r="Y2602"/>
      <c s="22" r="AA2602">
        <v>21.89</v>
      </c>
      <c s="22" r="AB2602">
        <v>9.21</v>
      </c>
      <c s="22" r="AC2602">
        <v>1</v>
      </c>
      <c s="22" r="AD2602">
        <v>0.91</v>
      </c>
    </row>
    <row customHeight="1" r="2603" ht="12.0">
      <c s="13" r="A2603">
        <v>41383.375</v>
      </c>
      <c s="16" r="B2603">
        <v>41383.375</v>
      </c>
      <c s="13" r="C2603">
        <f>A2603+TIME(5,0,0)</f>
        <v>41383.5833333333</v>
      </c>
      <c s="17" r="D2603">
        <f>DATE(YEAR(C2603),MONTH(C2603),DAY(C2603))</f>
        <v>41383</v>
      </c>
      <c s="18" r="E2603">
        <f>HOUR(C2603)</f>
        <v>14</v>
      </c>
      <c t="str" s="18" r="F2603">
        <f>CONCATENATE("LMsched:",(H2603*1000))</f>
        <v>LMsched:32000</v>
      </c>
      <c s="11" r="G2603">
        <v>32</v>
      </c>
      <c s="6" r="H2603">
        <v>32</v>
      </c>
      <c s="25" r="I2603">
        <v>0</v>
      </c>
      <c s="25" r="J2603">
        <v>0</v>
      </c>
      <c s="25" r="K2603">
        <v>0</v>
      </c>
      <c s="25" r="L2603">
        <v>0</v>
      </c>
      <c s="25" r="M2603">
        <v>0</v>
      </c>
      <c s="25" r="N2603">
        <v>0</v>
      </c>
      <c s="24" r="O2603"/>
      <c s="6" r="P2603">
        <v>32</v>
      </c>
      <c s="10" r="Q2603">
        <v>-1</v>
      </c>
      <c s="28" r="R2603">
        <v>-37.4</v>
      </c>
      <c s="28" r="S2603">
        <v>1121.93</v>
      </c>
      <c s="10" r="T2603"/>
      <c s="4" r="U2603"/>
      <c s="29" r="V2603"/>
      <c s="28" r="X2603">
        <f>(AA2603+AB2603)*AC2603</f>
        <v>37.94</v>
      </c>
      <c s="10" r="Y2603"/>
      <c s="22" r="AA2603">
        <v>27.85</v>
      </c>
      <c s="22" r="AB2603">
        <v>10.09</v>
      </c>
      <c s="22" r="AC2603">
        <v>1</v>
      </c>
      <c s="22" r="AD2603">
        <v>0.92</v>
      </c>
    </row>
    <row customHeight="1" r="2604" ht="12.0">
      <c s="13" r="A2604">
        <v>41383.4166666667</v>
      </c>
      <c s="16" r="B2604">
        <v>41383.4166666667</v>
      </c>
      <c s="13" r="C2604">
        <f>A2604+TIME(5,0,0)</f>
        <v>41383.625</v>
      </c>
      <c s="17" r="D2604">
        <f>DATE(YEAR(C2604),MONTH(C2604),DAY(C2604))</f>
        <v>41383</v>
      </c>
      <c s="18" r="E2604">
        <f>HOUR(C2604)</f>
        <v>15</v>
      </c>
      <c t="str" s="18" r="F2604">
        <f>CONCATENATE("LMsched:",(H2604*1000))</f>
        <v>LMsched:32000</v>
      </c>
      <c s="11" r="G2604">
        <v>32</v>
      </c>
      <c s="6" r="H2604">
        <v>32</v>
      </c>
      <c s="25" r="I2604">
        <v>0</v>
      </c>
      <c s="25" r="J2604">
        <v>0</v>
      </c>
      <c s="25" r="K2604">
        <v>0</v>
      </c>
      <c s="25" r="L2604">
        <v>0</v>
      </c>
      <c s="25" r="M2604">
        <v>0</v>
      </c>
      <c s="25" r="N2604">
        <v>0</v>
      </c>
      <c s="24" r="O2604"/>
      <c s="6" r="P2604">
        <v>32</v>
      </c>
      <c s="10" r="Q2604">
        <v>-3</v>
      </c>
      <c s="28" r="R2604">
        <v>-124.98</v>
      </c>
      <c s="28" r="S2604">
        <v>1694.54</v>
      </c>
      <c s="10" r="T2604"/>
      <c s="4" r="U2604"/>
      <c s="29" r="V2604"/>
      <c s="28" r="X2604">
        <f>(AA2604+AB2604)*AC2604</f>
        <v>55.94</v>
      </c>
      <c s="10" r="Y2604"/>
      <c s="22" r="AA2604">
        <v>53.2</v>
      </c>
      <c s="22" r="AB2604">
        <v>2.74</v>
      </c>
      <c s="22" r="AC2604">
        <v>1</v>
      </c>
      <c s="22" r="AD2604">
        <v>0.95</v>
      </c>
    </row>
    <row customHeight="1" r="2605" ht="12.0">
      <c s="13" r="A2605">
        <v>41383.4583333333</v>
      </c>
      <c s="16" r="B2605">
        <v>41383.4583333333</v>
      </c>
      <c s="13" r="C2605">
        <f>A2605+TIME(5,0,0)</f>
        <v>41383.6666666667</v>
      </c>
      <c s="17" r="D2605">
        <f>DATE(YEAR(C2605),MONTH(C2605),DAY(C2605))</f>
        <v>41383</v>
      </c>
      <c s="18" r="E2605">
        <f>HOUR(C2605)</f>
        <v>16</v>
      </c>
      <c t="str" s="18" r="F2605">
        <f>CONCATENATE("LMsched:",(H2605*1000))</f>
        <v>LMsched:32000</v>
      </c>
      <c s="11" r="G2605">
        <v>32</v>
      </c>
      <c s="6" r="H2605">
        <v>32</v>
      </c>
      <c s="25" r="I2605">
        <v>0</v>
      </c>
      <c s="25" r="J2605">
        <v>0</v>
      </c>
      <c s="25" r="K2605">
        <v>0</v>
      </c>
      <c s="25" r="L2605">
        <v>0</v>
      </c>
      <c s="25" r="M2605">
        <v>0</v>
      </c>
      <c s="25" r="N2605">
        <v>0</v>
      </c>
      <c s="24" r="O2605"/>
      <c s="6" r="P2605">
        <v>32</v>
      </c>
      <c s="10" r="Q2605">
        <v>0</v>
      </c>
      <c s="28" r="R2605">
        <v>0</v>
      </c>
      <c s="28" r="S2605">
        <v>881.19</v>
      </c>
      <c s="10" r="T2605"/>
      <c s="4" r="U2605"/>
      <c s="29" r="V2605"/>
      <c s="28" r="X2605">
        <f>(AA2605+AB2605)*AC2605</f>
        <v>28.3</v>
      </c>
      <c s="10" r="Y2605"/>
      <c s="22" r="AA2605">
        <v>25.37</v>
      </c>
      <c s="22" r="AB2605">
        <v>2.93</v>
      </c>
      <c s="22" r="AC2605">
        <v>1</v>
      </c>
      <c s="22" r="AD2605">
        <v>0.97</v>
      </c>
    </row>
    <row customHeight="1" r="2606" ht="12.0">
      <c s="13" r="A2606">
        <v>41383.5</v>
      </c>
      <c s="16" r="B2606">
        <v>41383.5</v>
      </c>
      <c s="13" r="C2606">
        <f>A2606+TIME(5,0,0)</f>
        <v>41383.7083333333</v>
      </c>
      <c s="17" r="D2606">
        <f>DATE(YEAR(C2606),MONTH(C2606),DAY(C2606))</f>
        <v>41383</v>
      </c>
      <c s="18" r="E2606">
        <f>HOUR(C2606)</f>
        <v>17</v>
      </c>
      <c t="str" s="18" r="F2606">
        <f>CONCATENATE("LMsched:",(H2606*1000))</f>
        <v>LMsched:32000</v>
      </c>
      <c s="11" r="G2606">
        <v>32</v>
      </c>
      <c s="6" r="H2606">
        <v>32</v>
      </c>
      <c s="25" r="I2606">
        <v>0</v>
      </c>
      <c s="25" r="J2606">
        <v>0</v>
      </c>
      <c s="25" r="K2606">
        <v>0</v>
      </c>
      <c s="25" r="L2606">
        <v>0</v>
      </c>
      <c s="25" r="M2606">
        <v>0</v>
      </c>
      <c s="25" r="N2606">
        <v>0</v>
      </c>
      <c s="24" r="O2606"/>
      <c s="6" r="P2606">
        <v>32</v>
      </c>
      <c s="10" r="Q2606">
        <v>-1</v>
      </c>
      <c s="28" r="R2606">
        <v>-38.96</v>
      </c>
      <c s="28" r="S2606">
        <v>728.83</v>
      </c>
      <c s="10" r="T2606"/>
      <c s="4" r="U2606"/>
      <c s="29" r="V2606"/>
      <c s="28" r="X2606">
        <f>(AA2606+AB2606)*AC2606</f>
        <v>25.74</v>
      </c>
      <c s="10" r="Y2606"/>
      <c s="22" r="AA2606">
        <v>21</v>
      </c>
      <c s="22" r="AB2606">
        <v>4.74</v>
      </c>
      <c s="22" r="AC2606">
        <v>1</v>
      </c>
      <c s="22" r="AD2606">
        <v>0.88</v>
      </c>
    </row>
    <row customHeight="1" r="2607" ht="12.0">
      <c s="13" r="A2607">
        <v>41383.5416666667</v>
      </c>
      <c s="16" r="B2607">
        <v>41383.5416666667</v>
      </c>
      <c s="13" r="C2607">
        <f>A2607+TIME(5,0,0)</f>
        <v>41383.75</v>
      </c>
      <c s="17" r="D2607">
        <f>DATE(YEAR(C2607),MONTH(C2607),DAY(C2607))</f>
        <v>41383</v>
      </c>
      <c s="18" r="E2607">
        <f>HOUR(C2607)</f>
        <v>18</v>
      </c>
      <c t="str" s="18" r="F2607">
        <f>CONCATENATE("LMsched:",(H2607*1000))</f>
        <v>LMsched:32000</v>
      </c>
      <c s="11" r="G2607">
        <v>32</v>
      </c>
      <c s="6" r="H2607">
        <v>32</v>
      </c>
      <c s="25" r="I2607">
        <v>0</v>
      </c>
      <c s="25" r="J2607">
        <v>0</v>
      </c>
      <c s="25" r="K2607">
        <v>0</v>
      </c>
      <c s="25" r="L2607">
        <v>0</v>
      </c>
      <c s="25" r="M2607">
        <v>0</v>
      </c>
      <c s="25" r="N2607">
        <v>0</v>
      </c>
      <c s="24" r="O2607"/>
      <c s="6" r="P2607">
        <v>32</v>
      </c>
      <c s="10" r="Q2607">
        <v>-2</v>
      </c>
      <c s="28" r="R2607">
        <v>-78.5</v>
      </c>
      <c s="28" r="S2607">
        <v>678.74</v>
      </c>
      <c s="10" r="T2607"/>
      <c s="4" r="U2607"/>
      <c s="29" r="V2607"/>
      <c s="28" r="X2607">
        <f>(AA2607+AB2607)*AC2607</f>
        <v>21.92</v>
      </c>
      <c s="10" r="Y2607"/>
      <c s="22" r="AA2607">
        <v>18.03</v>
      </c>
      <c s="22" r="AB2607">
        <v>3.89</v>
      </c>
      <c s="22" r="AC2607">
        <v>1</v>
      </c>
      <c s="22" r="AD2607">
        <v>0.97</v>
      </c>
    </row>
    <row customHeight="1" r="2608" ht="12.0">
      <c s="13" r="A2608">
        <v>41383.5833333333</v>
      </c>
      <c s="16" r="B2608">
        <v>41383.5833333333</v>
      </c>
      <c s="13" r="C2608">
        <f>A2608+TIME(5,0,0)</f>
        <v>41383.7916666667</v>
      </c>
      <c s="17" r="D2608">
        <f>DATE(YEAR(C2608),MONTH(C2608),DAY(C2608))</f>
        <v>41383</v>
      </c>
      <c s="18" r="E2608">
        <f>HOUR(C2608)</f>
        <v>19</v>
      </c>
      <c t="str" s="18" r="F2608">
        <f>CONCATENATE("LMsched:",(H2608*1000))</f>
        <v>LMsched:32000</v>
      </c>
      <c s="11" r="G2608">
        <v>32</v>
      </c>
      <c s="6" r="H2608">
        <v>32</v>
      </c>
      <c s="25" r="I2608">
        <v>0</v>
      </c>
      <c s="25" r="J2608">
        <v>0</v>
      </c>
      <c s="25" r="K2608">
        <v>0</v>
      </c>
      <c s="25" r="L2608">
        <v>0</v>
      </c>
      <c s="25" r="M2608">
        <v>0</v>
      </c>
      <c s="25" r="N2608">
        <v>0</v>
      </c>
      <c s="24" r="O2608"/>
      <c s="6" r="P2608">
        <v>32</v>
      </c>
      <c s="10" r="Q2608">
        <v>-1</v>
      </c>
      <c s="28" r="R2608">
        <v>-43.66</v>
      </c>
      <c s="28" r="S2608">
        <v>588.77</v>
      </c>
      <c s="10" r="T2608"/>
      <c s="4" r="U2608"/>
      <c s="29" r="V2608"/>
      <c s="28" r="X2608">
        <f>(AA2608+AB2608)*AC2608</f>
        <v>18.97</v>
      </c>
      <c s="10" r="Y2608"/>
      <c s="22" r="AA2608">
        <v>16.06</v>
      </c>
      <c s="22" r="AB2608">
        <v>2.91</v>
      </c>
      <c s="22" r="AC2608">
        <v>1</v>
      </c>
      <c s="22" r="AD2608">
        <v>0.97</v>
      </c>
    </row>
    <row customHeight="1" r="2609" ht="12.0">
      <c s="13" r="A2609">
        <v>41383.625</v>
      </c>
      <c s="16" r="B2609">
        <v>41383.625</v>
      </c>
      <c s="13" r="C2609">
        <f>A2609+TIME(5,0,0)</f>
        <v>41383.8333333333</v>
      </c>
      <c s="17" r="D2609">
        <f>DATE(YEAR(C2609),MONTH(C2609),DAY(C2609))</f>
        <v>41383</v>
      </c>
      <c s="18" r="E2609">
        <f>HOUR(C2609)</f>
        <v>20</v>
      </c>
      <c t="str" s="18" r="F2609">
        <f>CONCATENATE("LMsched:",(H2609*1000))</f>
        <v>LMsched:32000</v>
      </c>
      <c s="11" r="G2609">
        <v>32</v>
      </c>
      <c s="6" r="H2609">
        <v>32</v>
      </c>
      <c s="25" r="I2609">
        <v>0</v>
      </c>
      <c s="25" r="J2609">
        <v>0</v>
      </c>
      <c s="25" r="K2609">
        <v>0</v>
      </c>
      <c s="25" r="L2609">
        <v>0</v>
      </c>
      <c s="25" r="M2609">
        <v>0</v>
      </c>
      <c s="25" r="N2609">
        <v>0</v>
      </c>
      <c s="24" r="O2609"/>
      <c s="6" r="P2609">
        <v>32</v>
      </c>
      <c s="10" r="Q2609">
        <v>-1</v>
      </c>
      <c s="28" r="R2609">
        <v>-39.46</v>
      </c>
      <c s="28" r="S2609">
        <v>745.45</v>
      </c>
      <c s="10" r="T2609"/>
      <c s="4" r="U2609"/>
      <c s="29" r="V2609"/>
      <c s="28" r="X2609">
        <f>(AA2609+AB2609)*AC2609</f>
        <v>24.37</v>
      </c>
      <c s="10" r="Y2609"/>
      <c s="22" r="AA2609">
        <v>21.26</v>
      </c>
      <c s="22" r="AB2609">
        <v>3.11</v>
      </c>
      <c s="22" r="AC2609">
        <v>1</v>
      </c>
      <c s="22" r="AD2609">
        <v>0.96</v>
      </c>
    </row>
    <row customHeight="1" r="2610" ht="12.0">
      <c s="13" r="A2610">
        <v>41383.6666666667</v>
      </c>
      <c s="16" r="B2610">
        <v>41383.6666666667</v>
      </c>
      <c s="13" r="C2610">
        <f>A2610+TIME(5,0,0)</f>
        <v>41383.875</v>
      </c>
      <c s="17" r="D2610">
        <f>DATE(YEAR(C2610),MONTH(C2610),DAY(C2610))</f>
        <v>41383</v>
      </c>
      <c s="18" r="E2610">
        <f>HOUR(C2610)</f>
        <v>21</v>
      </c>
      <c t="str" s="18" r="F2610">
        <f>CONCATENATE("LMsched:",(H2610*1000))</f>
        <v>LMsched:32000</v>
      </c>
      <c s="11" r="G2610">
        <v>32</v>
      </c>
      <c s="6" r="H2610">
        <v>32</v>
      </c>
      <c s="25" r="I2610">
        <v>0</v>
      </c>
      <c s="25" r="J2610">
        <v>0</v>
      </c>
      <c s="25" r="K2610">
        <v>0</v>
      </c>
      <c s="25" r="L2610">
        <v>0</v>
      </c>
      <c s="25" r="M2610">
        <v>0</v>
      </c>
      <c s="25" r="N2610">
        <v>0</v>
      </c>
      <c s="24" r="O2610"/>
      <c s="6" r="P2610">
        <v>32</v>
      </c>
      <c s="10" r="Q2610">
        <v>-1</v>
      </c>
      <c s="28" r="R2610">
        <v>-40.95</v>
      </c>
      <c s="28" r="S2610">
        <v>802.67</v>
      </c>
      <c s="10" r="T2610"/>
      <c s="4" r="U2610"/>
      <c s="29" r="V2610"/>
      <c s="28" r="X2610">
        <f>(AA2610+AB2610)*AC2610</f>
        <v>26.18</v>
      </c>
      <c s="10" r="Y2610"/>
      <c s="22" r="AA2610">
        <v>21.21</v>
      </c>
      <c s="22" r="AB2610">
        <v>4.97</v>
      </c>
      <c s="22" r="AC2610">
        <v>1</v>
      </c>
      <c s="22" r="AD2610">
        <v>0.96</v>
      </c>
    </row>
    <row customHeight="1" r="2611" ht="12.0">
      <c s="13" r="A2611">
        <v>41383.7083333333</v>
      </c>
      <c s="16" r="B2611">
        <v>41383.7083333333</v>
      </c>
      <c s="13" r="C2611">
        <f>A2611+TIME(5,0,0)</f>
        <v>41383.9166666667</v>
      </c>
      <c s="17" r="D2611">
        <f>DATE(YEAR(C2611),MONTH(C2611),DAY(C2611))</f>
        <v>41383</v>
      </c>
      <c s="18" r="E2611">
        <f>HOUR(C2611)</f>
        <v>22</v>
      </c>
      <c t="str" s="18" r="F2611">
        <f>CONCATENATE("LMsched:",(H2611*1000))</f>
        <v>LMsched:32000</v>
      </c>
      <c s="11" r="G2611">
        <v>32</v>
      </c>
      <c s="6" r="H2611">
        <v>32</v>
      </c>
      <c s="25" r="I2611">
        <v>0</v>
      </c>
      <c s="25" r="J2611">
        <v>0</v>
      </c>
      <c s="25" r="K2611">
        <v>0</v>
      </c>
      <c s="25" r="L2611">
        <v>0</v>
      </c>
      <c s="25" r="M2611">
        <v>0</v>
      </c>
      <c s="25" r="N2611">
        <v>0</v>
      </c>
      <c s="24" r="O2611"/>
      <c s="6" r="P2611">
        <v>32</v>
      </c>
      <c s="10" r="Q2611">
        <v>-1</v>
      </c>
      <c s="28" r="R2611">
        <v>-39.44</v>
      </c>
      <c s="28" r="S2611">
        <v>1149.95</v>
      </c>
      <c s="10" r="T2611"/>
      <c s="4" r="U2611"/>
      <c s="29" r="V2611"/>
      <c s="28" r="X2611">
        <f>(AA2611+AB2611)*AC2611</f>
        <v>37</v>
      </c>
      <c s="10" r="Y2611"/>
      <c s="22" r="AA2611">
        <v>33.55</v>
      </c>
      <c s="22" r="AB2611">
        <v>3.45</v>
      </c>
      <c s="22" r="AC2611">
        <v>1</v>
      </c>
      <c s="22" r="AD2611">
        <v>0.97</v>
      </c>
    </row>
    <row customHeight="1" r="2612" ht="12.0">
      <c s="13" r="A2612">
        <v>41383.75</v>
      </c>
      <c s="16" r="B2612">
        <v>41383.75</v>
      </c>
      <c s="13" r="C2612">
        <f>A2612+TIME(5,0,0)</f>
        <v>41383.9583333333</v>
      </c>
      <c s="17" r="D2612">
        <f>DATE(YEAR(C2612),MONTH(C2612),DAY(C2612))</f>
        <v>41383</v>
      </c>
      <c s="18" r="E2612">
        <f>HOUR(C2612)</f>
        <v>23</v>
      </c>
      <c t="str" s="18" r="F2612">
        <f>CONCATENATE("LMsched:",(H2612*1000))</f>
        <v>LMsched:32000</v>
      </c>
      <c s="11" r="G2612">
        <v>32</v>
      </c>
      <c s="6" r="H2612">
        <v>32</v>
      </c>
      <c s="25" r="I2612">
        <v>0</v>
      </c>
      <c s="25" r="J2612">
        <v>0</v>
      </c>
      <c s="25" r="K2612">
        <v>0</v>
      </c>
      <c s="25" r="L2612">
        <v>0</v>
      </c>
      <c s="25" r="M2612">
        <v>0</v>
      </c>
      <c s="25" r="N2612">
        <v>0</v>
      </c>
      <c s="24" r="O2612"/>
      <c s="6" r="P2612">
        <v>32</v>
      </c>
      <c s="10" r="Q2612">
        <v>0</v>
      </c>
      <c s="28" r="R2612">
        <v>0</v>
      </c>
      <c s="28" r="S2612">
        <v>802.99</v>
      </c>
      <c s="10" r="T2612"/>
      <c s="4" r="U2612"/>
      <c s="29" r="V2612"/>
      <c s="28" r="X2612">
        <f>(AA2612+AB2612)*AC2612</f>
        <v>26.06</v>
      </c>
      <c s="10" r="Y2612"/>
      <c s="22" r="AA2612">
        <v>21.44</v>
      </c>
      <c s="22" r="AB2612">
        <v>4.62</v>
      </c>
      <c s="22" r="AC2612">
        <v>1</v>
      </c>
      <c s="22" r="AD2612">
        <v>0.96</v>
      </c>
    </row>
    <row customHeight="1" r="2613" ht="12.0">
      <c s="13" r="A2613">
        <v>41383.7916666667</v>
      </c>
      <c s="16" r="B2613">
        <v>41383.7916666667</v>
      </c>
      <c s="13" r="C2613">
        <f>A2613+TIME(5,0,0)</f>
        <v>41384</v>
      </c>
      <c s="17" r="D2613">
        <f>DATE(YEAR(C2613),MONTH(C2613),DAY(C2613))</f>
        <v>41384</v>
      </c>
      <c s="18" r="E2613">
        <f>HOUR(C2613)</f>
        <v>0</v>
      </c>
      <c t="str" s="18" r="F2613">
        <f>CONCATENATE("LMsched:",(H2613*1000))</f>
        <v>LMsched:32000</v>
      </c>
      <c s="11" r="G2613">
        <v>32</v>
      </c>
      <c s="6" r="H2613">
        <v>32</v>
      </c>
      <c s="25" r="I2613">
        <v>0</v>
      </c>
      <c s="25" r="J2613">
        <v>0</v>
      </c>
      <c s="25" r="K2613">
        <v>0</v>
      </c>
      <c s="25" r="L2613">
        <v>0</v>
      </c>
      <c s="25" r="M2613">
        <v>0</v>
      </c>
      <c s="25" r="N2613">
        <v>0</v>
      </c>
      <c s="24" r="O2613"/>
      <c s="6" r="P2613">
        <v>32</v>
      </c>
      <c s="10" r="Q2613">
        <v>-2</v>
      </c>
      <c s="28" r="R2613">
        <v>-75.34</v>
      </c>
      <c s="28" r="S2613">
        <v>870.4</v>
      </c>
      <c s="10" r="T2613"/>
      <c s="4" r="U2613"/>
      <c s="29" r="V2613"/>
      <c s="28" r="X2613">
        <f>(AA2613+AB2613)*AC2613</f>
        <v>28.24</v>
      </c>
      <c s="10" r="Y2613"/>
      <c s="22" r="AA2613">
        <v>23.87</v>
      </c>
      <c s="22" r="AB2613">
        <v>4.37</v>
      </c>
      <c s="22" r="AC2613">
        <v>1</v>
      </c>
      <c s="22" r="AD2613">
        <v>0.96</v>
      </c>
    </row>
    <row customHeight="1" r="2614" ht="12.0">
      <c s="13" r="A2614">
        <v>41383.8333333333</v>
      </c>
      <c s="16" r="B2614">
        <v>41383.8333333333</v>
      </c>
      <c s="13" r="C2614">
        <f>A2614+TIME(5,0,0)</f>
        <v>41384.0416666667</v>
      </c>
      <c s="17" r="D2614">
        <f>DATE(YEAR(C2614),MONTH(C2614),DAY(C2614))</f>
        <v>41384</v>
      </c>
      <c s="18" r="E2614">
        <f>HOUR(C2614)</f>
        <v>1</v>
      </c>
      <c t="str" s="18" r="F2614">
        <f>CONCATENATE("LMsched:",(H2614*1000))</f>
        <v>LMsched:32000</v>
      </c>
      <c s="11" r="G2614">
        <v>32</v>
      </c>
      <c s="6" r="H2614">
        <v>32</v>
      </c>
      <c s="25" r="I2614">
        <v>0</v>
      </c>
      <c s="25" r="J2614">
        <v>0</v>
      </c>
      <c s="25" r="K2614">
        <v>0</v>
      </c>
      <c s="25" r="L2614">
        <v>0</v>
      </c>
      <c s="25" r="M2614">
        <v>0</v>
      </c>
      <c s="25" r="N2614">
        <v>0</v>
      </c>
      <c s="24" r="O2614"/>
      <c s="6" r="P2614">
        <v>32</v>
      </c>
      <c s="10" r="Q2614">
        <v>-2</v>
      </c>
      <c s="28" r="R2614">
        <v>-71.3</v>
      </c>
      <c s="28" r="S2614">
        <v>810.78</v>
      </c>
      <c s="10" r="T2614"/>
      <c s="4" r="U2614"/>
      <c s="29" r="V2614"/>
      <c s="28" r="X2614">
        <f>(AA2614+AB2614)*AC2614</f>
        <v>26.53</v>
      </c>
      <c s="10" r="Y2614"/>
      <c s="22" r="AA2614">
        <v>22.29</v>
      </c>
      <c s="22" r="AB2614">
        <v>4.24</v>
      </c>
      <c s="22" r="AC2614">
        <v>1</v>
      </c>
      <c s="22" r="AD2614">
        <v>0.96</v>
      </c>
    </row>
    <row customHeight="1" r="2615" ht="12.0">
      <c s="13" r="A2615">
        <v>41383.875</v>
      </c>
      <c s="16" r="B2615">
        <v>41383.875</v>
      </c>
      <c s="13" r="C2615">
        <f>A2615+TIME(5,0,0)</f>
        <v>41384.0833333333</v>
      </c>
      <c s="17" r="D2615">
        <f>DATE(YEAR(C2615),MONTH(C2615),DAY(C2615))</f>
        <v>41384</v>
      </c>
      <c s="18" r="E2615">
        <f>HOUR(C2615)</f>
        <v>2</v>
      </c>
      <c t="str" s="18" r="F2615">
        <f>CONCATENATE("LMsched:",(H2615*1000))</f>
        <v>LMsched:32000</v>
      </c>
      <c s="11" r="G2615">
        <v>32</v>
      </c>
      <c s="6" r="H2615">
        <v>32</v>
      </c>
      <c s="25" r="I2615">
        <v>0</v>
      </c>
      <c s="25" r="J2615">
        <v>0</v>
      </c>
      <c s="25" r="K2615">
        <v>0</v>
      </c>
      <c s="25" r="L2615">
        <v>0</v>
      </c>
      <c s="25" r="M2615">
        <v>0</v>
      </c>
      <c s="25" r="N2615">
        <v>0</v>
      </c>
      <c s="24" r="O2615"/>
      <c s="6" r="P2615">
        <v>32</v>
      </c>
      <c s="10" r="Q2615">
        <v>0</v>
      </c>
      <c s="28" r="R2615">
        <v>0</v>
      </c>
      <c s="28" r="S2615">
        <v>649.67</v>
      </c>
      <c s="10" r="T2615"/>
      <c s="4" r="U2615"/>
      <c s="29" r="V2615"/>
      <c s="28" r="X2615">
        <f>(AA2615+AB2615)*AC2615</f>
        <v>23.61</v>
      </c>
      <c s="10" r="Y2615"/>
      <c s="22" r="AA2615">
        <v>20.96</v>
      </c>
      <c s="22" r="AB2615">
        <v>2.65</v>
      </c>
      <c s="22" r="AC2615">
        <v>1</v>
      </c>
      <c s="22" r="AD2615">
        <v>0.86</v>
      </c>
    </row>
    <row customHeight="1" r="2616" ht="12.0">
      <c s="13" r="A2616">
        <v>41383.9166666667</v>
      </c>
      <c s="16" r="B2616">
        <v>41383.9166666667</v>
      </c>
      <c s="13" r="C2616">
        <f>A2616+TIME(5,0,0)</f>
        <v>41384.125</v>
      </c>
      <c s="17" r="D2616">
        <f>DATE(YEAR(C2616),MONTH(C2616),DAY(C2616))</f>
        <v>41384</v>
      </c>
      <c s="18" r="E2616">
        <f>HOUR(C2616)</f>
        <v>3</v>
      </c>
      <c t="str" s="18" r="F2616">
        <f>CONCATENATE("LMsched:",(H2616*1000))</f>
        <v>LMsched:32000</v>
      </c>
      <c s="11" r="G2616">
        <v>32</v>
      </c>
      <c s="6" r="H2616">
        <v>32</v>
      </c>
      <c s="25" r="I2616">
        <v>0</v>
      </c>
      <c s="25" r="J2616">
        <v>0</v>
      </c>
      <c s="25" r="K2616">
        <v>0</v>
      </c>
      <c s="25" r="L2616">
        <v>0</v>
      </c>
      <c s="25" r="M2616">
        <v>0</v>
      </c>
      <c s="25" r="N2616">
        <v>0</v>
      </c>
      <c s="24" r="O2616"/>
      <c s="6" r="P2616">
        <v>32</v>
      </c>
      <c s="10" r="Q2616">
        <v>-1</v>
      </c>
      <c s="28" r="R2616">
        <v>-39.73</v>
      </c>
      <c s="28" r="S2616">
        <v>1179.98</v>
      </c>
      <c s="10" r="T2616"/>
      <c s="4" r="U2616"/>
      <c s="29" r="V2616"/>
      <c s="28" r="X2616">
        <f>(AA2616+AB2616)*AC2616</f>
        <v>38.65</v>
      </c>
      <c s="10" r="Y2616"/>
      <c s="22" r="AA2616">
        <v>29.29</v>
      </c>
      <c s="22" r="AB2616">
        <v>9.36</v>
      </c>
      <c s="22" r="AC2616">
        <v>1</v>
      </c>
      <c s="22" r="AD2616">
        <v>0.95</v>
      </c>
    </row>
    <row customHeight="1" r="2617" ht="12.0">
      <c s="13" r="A2617">
        <v>41383.9583333333</v>
      </c>
      <c s="16" r="B2617">
        <v>41383.9583333333</v>
      </c>
      <c s="13" r="C2617">
        <f>A2617+TIME(5,0,0)</f>
        <v>41384.1666666667</v>
      </c>
      <c s="17" r="D2617">
        <f>DATE(YEAR(C2617),MONTH(C2617),DAY(C2617))</f>
        <v>41384</v>
      </c>
      <c s="18" r="E2617">
        <f>HOUR(C2617)</f>
        <v>4</v>
      </c>
      <c t="str" s="18" r="F2617">
        <f>CONCATENATE("LMsched:",(H2617*1000))</f>
        <v>LMsched:32000</v>
      </c>
      <c s="11" r="G2617">
        <v>32</v>
      </c>
      <c s="6" r="H2617">
        <v>32</v>
      </c>
      <c s="25" r="I2617">
        <v>0</v>
      </c>
      <c s="25" r="J2617">
        <v>0</v>
      </c>
      <c s="25" r="K2617">
        <v>0</v>
      </c>
      <c s="25" r="L2617">
        <v>0</v>
      </c>
      <c s="25" r="M2617">
        <v>0</v>
      </c>
      <c s="25" r="N2617">
        <v>0</v>
      </c>
      <c s="24" r="O2617"/>
      <c s="6" r="P2617">
        <v>32</v>
      </c>
      <c s="10" r="Q2617">
        <v>-1</v>
      </c>
      <c s="28" r="R2617">
        <v>-29.91</v>
      </c>
      <c s="28" r="S2617">
        <v>893.66</v>
      </c>
      <c s="10" r="T2617"/>
      <c s="4" r="U2617"/>
      <c s="29" r="V2617"/>
      <c s="28" r="X2617">
        <f>(AA2617+AB2617)*AC2617</f>
        <v>32.35</v>
      </c>
      <c s="10" r="Y2617"/>
      <c s="22" r="AA2617">
        <v>27.61</v>
      </c>
      <c s="22" r="AB2617">
        <v>4.74</v>
      </c>
      <c s="22" r="AC2617">
        <v>1</v>
      </c>
      <c s="22" r="AD2617">
        <v>0.86</v>
      </c>
    </row>
    <row customHeight="1" r="2618" ht="12.0">
      <c s="13" r="A2618">
        <v>41384</v>
      </c>
      <c s="16" r="B2618">
        <v>41384</v>
      </c>
      <c s="13" r="C2618">
        <f>A2618+TIME(5,0,0)</f>
        <v>41384.2083333333</v>
      </c>
      <c s="17" r="D2618">
        <f>DATE(YEAR(C2618),MONTH(C2618),DAY(C2618))</f>
        <v>41384</v>
      </c>
      <c s="18" r="E2618">
        <f>HOUR(C2618)</f>
        <v>5</v>
      </c>
      <c t="str" s="18" r="F2618">
        <f>CONCATENATE("LMsched:",(H2618*1000))</f>
        <v>LMsched:32000</v>
      </c>
      <c s="11" r="G2618">
        <v>32</v>
      </c>
      <c s="6" r="H2618">
        <v>32</v>
      </c>
      <c s="25" r="I2618">
        <v>0</v>
      </c>
      <c s="25" r="J2618">
        <v>0</v>
      </c>
      <c s="25" r="K2618">
        <v>0</v>
      </c>
      <c s="25" r="L2618">
        <v>0</v>
      </c>
      <c s="25" r="M2618">
        <v>0</v>
      </c>
      <c s="25" r="N2618">
        <v>0</v>
      </c>
      <c s="24" r="O2618"/>
      <c s="6" r="P2618">
        <v>32</v>
      </c>
      <c s="10" r="Q2618">
        <v>-2</v>
      </c>
      <c s="28" r="R2618">
        <v>-60.16</v>
      </c>
      <c s="28" r="S2618">
        <v>920.85</v>
      </c>
      <c s="10" r="T2618"/>
      <c s="4" r="U2618"/>
      <c s="29" r="V2618"/>
      <c s="28" r="X2618">
        <f>(AA2618+AB2618)*AC2618</f>
        <v>30.33</v>
      </c>
      <c s="10" r="Y2618"/>
      <c s="22" r="AA2618">
        <v>21.55</v>
      </c>
      <c s="22" r="AB2618">
        <v>8.78</v>
      </c>
      <c s="22" r="AC2618">
        <v>1</v>
      </c>
      <c s="22" r="AD2618">
        <v>0.95</v>
      </c>
    </row>
    <row customHeight="1" r="2619" ht="12.0">
      <c s="13" r="A2619">
        <v>41384.0416666667</v>
      </c>
      <c s="16" r="B2619">
        <v>41384.0416666667</v>
      </c>
      <c s="13" r="C2619">
        <f>A2619+TIME(5,0,0)</f>
        <v>41384.25</v>
      </c>
      <c s="17" r="D2619">
        <f>DATE(YEAR(C2619),MONTH(C2619),DAY(C2619))</f>
        <v>41384</v>
      </c>
      <c s="18" r="E2619">
        <f>HOUR(C2619)</f>
        <v>6</v>
      </c>
      <c t="str" s="18" r="F2619">
        <f>CONCATENATE("LMsched:",(H2619*1000))</f>
        <v>LMsched:32000</v>
      </c>
      <c s="11" r="G2619">
        <v>32</v>
      </c>
      <c s="6" r="H2619">
        <v>32</v>
      </c>
      <c s="25" r="I2619">
        <v>0</v>
      </c>
      <c s="25" r="J2619">
        <v>0</v>
      </c>
      <c s="25" r="K2619">
        <v>0</v>
      </c>
      <c s="25" r="L2619">
        <v>0</v>
      </c>
      <c s="25" r="M2619">
        <v>0</v>
      </c>
      <c s="25" r="N2619">
        <v>0</v>
      </c>
      <c s="24" r="O2619"/>
      <c s="6" r="P2619">
        <v>32</v>
      </c>
      <c s="10" r="Q2619">
        <v>0</v>
      </c>
      <c s="28" r="R2619">
        <v>0</v>
      </c>
      <c s="28" r="S2619">
        <v>410.92</v>
      </c>
      <c s="10" r="T2619"/>
      <c s="4" r="U2619"/>
      <c s="29" r="V2619"/>
      <c s="28" r="X2619">
        <f>(AA2619+AB2619)*AC2619</f>
        <v>13.5</v>
      </c>
      <c s="10" r="Y2619"/>
      <c s="22" r="AA2619">
        <v>9.72</v>
      </c>
      <c s="22" r="AB2619">
        <v>3.78</v>
      </c>
      <c s="22" r="AC2619">
        <v>1</v>
      </c>
      <c s="22" r="AD2619">
        <v>0.95</v>
      </c>
    </row>
    <row customHeight="1" r="2620" ht="12.0">
      <c s="13" r="A2620">
        <v>41384.0833333333</v>
      </c>
      <c s="16" r="B2620">
        <v>41384.0833333333</v>
      </c>
      <c s="13" r="C2620">
        <f>A2620+TIME(5,0,0)</f>
        <v>41384.2916666667</v>
      </c>
      <c s="17" r="D2620">
        <f>DATE(YEAR(C2620),MONTH(C2620),DAY(C2620))</f>
        <v>41384</v>
      </c>
      <c s="18" r="E2620">
        <f>HOUR(C2620)</f>
        <v>7</v>
      </c>
      <c t="str" s="18" r="F2620">
        <f>CONCATENATE("LMsched:",(H2620*1000))</f>
        <v>LMsched:32000</v>
      </c>
      <c s="11" r="G2620">
        <v>32</v>
      </c>
      <c s="6" r="H2620">
        <v>32</v>
      </c>
      <c s="25" r="I2620">
        <v>0</v>
      </c>
      <c s="25" r="J2620">
        <v>0</v>
      </c>
      <c s="25" r="K2620">
        <v>0</v>
      </c>
      <c s="25" r="L2620">
        <v>0</v>
      </c>
      <c s="25" r="M2620">
        <v>0</v>
      </c>
      <c s="25" r="N2620">
        <v>0</v>
      </c>
      <c s="24" r="O2620"/>
      <c s="6" r="P2620">
        <v>32</v>
      </c>
      <c s="10" r="Q2620">
        <v>-2</v>
      </c>
      <c s="28" r="R2620">
        <v>-50.88</v>
      </c>
      <c s="28" r="S2620">
        <v>228.83</v>
      </c>
      <c s="10" r="T2620"/>
      <c s="4" r="U2620"/>
      <c s="29" r="V2620"/>
      <c s="28" r="X2620">
        <f>(AA2620+AB2620)*AC2620</f>
        <v>7.5</v>
      </c>
      <c s="10" r="Y2620"/>
      <c s="22" r="AA2620">
        <v>3.85</v>
      </c>
      <c s="22" r="AB2620">
        <v>3.65</v>
      </c>
      <c s="22" r="AC2620">
        <v>1</v>
      </c>
      <c s="22" r="AD2620">
        <v>0.95</v>
      </c>
    </row>
    <row customHeight="1" r="2621" ht="12.0">
      <c s="13" r="A2621">
        <v>41384.125</v>
      </c>
      <c s="16" r="B2621">
        <v>41384.125</v>
      </c>
      <c s="13" r="C2621">
        <f>A2621+TIME(5,0,0)</f>
        <v>41384.3333333333</v>
      </c>
      <c s="17" r="D2621">
        <f>DATE(YEAR(C2621),MONTH(C2621),DAY(C2621))</f>
        <v>41384</v>
      </c>
      <c s="18" r="E2621">
        <f>HOUR(C2621)</f>
        <v>8</v>
      </c>
      <c t="str" s="18" r="F2621">
        <f>CONCATENATE("LMsched:",(H2621*1000))</f>
        <v>LMsched:32000</v>
      </c>
      <c s="11" r="G2621">
        <v>32</v>
      </c>
      <c s="6" r="H2621">
        <v>32</v>
      </c>
      <c s="25" r="I2621">
        <v>0</v>
      </c>
      <c s="25" r="J2621">
        <v>0</v>
      </c>
      <c s="25" r="K2621">
        <v>0</v>
      </c>
      <c s="25" r="L2621">
        <v>0</v>
      </c>
      <c s="25" r="M2621">
        <v>0</v>
      </c>
      <c s="25" r="N2621">
        <v>0</v>
      </c>
      <c s="24" r="O2621"/>
      <c s="6" r="P2621">
        <v>32</v>
      </c>
      <c s="10" r="Q2621">
        <v>-2</v>
      </c>
      <c s="28" r="R2621">
        <v>-48.5</v>
      </c>
      <c s="28" r="S2621">
        <v>485.03</v>
      </c>
      <c s="10" r="T2621"/>
      <c s="4" r="U2621"/>
      <c s="29" r="V2621"/>
      <c s="28" r="X2621">
        <f>(AA2621+AB2621)*AC2621</f>
        <v>15.55</v>
      </c>
      <c s="10" r="Y2621"/>
      <c s="22" r="AA2621">
        <v>11.71</v>
      </c>
      <c s="22" r="AB2621">
        <v>3.84</v>
      </c>
      <c s="22" r="AC2621">
        <v>1</v>
      </c>
      <c s="22" r="AD2621">
        <v>0.97</v>
      </c>
    </row>
    <row customHeight="1" r="2622" ht="12.0">
      <c s="13" r="A2622">
        <v>41384.1666666667</v>
      </c>
      <c s="16" r="B2622">
        <v>41384.1666666667</v>
      </c>
      <c s="13" r="C2622">
        <f>A2622+TIME(5,0,0)</f>
        <v>41384.375</v>
      </c>
      <c s="17" r="D2622">
        <f>DATE(YEAR(C2622),MONTH(C2622),DAY(C2622))</f>
        <v>41384</v>
      </c>
      <c s="18" r="E2622">
        <f>HOUR(C2622)</f>
        <v>9</v>
      </c>
      <c t="str" s="18" r="F2622">
        <f>CONCATENATE("LMsched:",(H2622*1000))</f>
        <v>LMsched:32000</v>
      </c>
      <c s="11" r="G2622">
        <v>32</v>
      </c>
      <c s="6" r="H2622">
        <v>32</v>
      </c>
      <c s="25" r="I2622">
        <v>0</v>
      </c>
      <c s="25" r="J2622">
        <v>0</v>
      </c>
      <c s="25" r="K2622">
        <v>0</v>
      </c>
      <c s="25" r="L2622">
        <v>0</v>
      </c>
      <c s="25" r="M2622">
        <v>0</v>
      </c>
      <c s="25" r="N2622">
        <v>0</v>
      </c>
      <c s="24" r="O2622"/>
      <c s="6" r="P2622">
        <v>32</v>
      </c>
      <c s="10" r="Q2622">
        <v>0</v>
      </c>
      <c s="28" r="R2622">
        <v>0</v>
      </c>
      <c s="28" r="S2622">
        <v>310.92</v>
      </c>
      <c s="10" r="T2622"/>
      <c s="4" r="U2622"/>
      <c s="29" r="V2622"/>
      <c s="28" r="X2622">
        <f>(AA2622+AB2622)*AC2622</f>
        <v>10.11</v>
      </c>
      <c s="10" r="Y2622"/>
      <c s="22" r="AA2622">
        <v>7.89</v>
      </c>
      <c s="22" r="AB2622">
        <v>2.22</v>
      </c>
      <c s="22" r="AC2622">
        <v>1</v>
      </c>
      <c s="22" r="AD2622">
        <v>0.96</v>
      </c>
    </row>
    <row customHeight="1" r="2623" ht="12.0">
      <c s="13" r="A2623">
        <v>41384.2083333333</v>
      </c>
      <c s="16" r="B2623">
        <v>41384.2083333333</v>
      </c>
      <c s="13" r="C2623">
        <f>A2623+TIME(5,0,0)</f>
        <v>41384.4166666667</v>
      </c>
      <c s="17" r="D2623">
        <f>DATE(YEAR(C2623),MONTH(C2623),DAY(C2623))</f>
        <v>41384</v>
      </c>
      <c s="18" r="E2623">
        <f>HOUR(C2623)</f>
        <v>10</v>
      </c>
      <c t="str" s="18" r="F2623">
        <f>CONCATENATE("LMsched:",(H2623*1000))</f>
        <v>LMsched:32000</v>
      </c>
      <c s="11" r="G2623">
        <v>32</v>
      </c>
      <c s="6" r="H2623">
        <v>32</v>
      </c>
      <c s="25" r="I2623">
        <v>0</v>
      </c>
      <c s="25" r="J2623">
        <v>0</v>
      </c>
      <c s="25" r="K2623">
        <v>0</v>
      </c>
      <c s="25" r="L2623">
        <v>0</v>
      </c>
      <c s="25" r="M2623">
        <v>0</v>
      </c>
      <c s="25" r="N2623">
        <v>0</v>
      </c>
      <c s="24" r="O2623"/>
      <c s="6" r="P2623">
        <v>32</v>
      </c>
      <c s="10" r="Q2623">
        <v>-2</v>
      </c>
      <c s="28" r="R2623">
        <v>-48.88</v>
      </c>
      <c s="28" r="S2623">
        <v>878.74</v>
      </c>
      <c s="10" r="T2623"/>
      <c s="4" r="U2623"/>
      <c s="29" r="V2623"/>
      <c s="28" r="X2623">
        <f>(AA2623+AB2623)*AC2623</f>
        <v>29.75</v>
      </c>
      <c s="10" r="Y2623"/>
      <c s="22" r="AA2623">
        <v>19.22</v>
      </c>
      <c s="22" r="AB2623">
        <v>10.53</v>
      </c>
      <c s="22" r="AC2623">
        <v>1</v>
      </c>
      <c s="22" r="AD2623">
        <v>0.92</v>
      </c>
    </row>
    <row customHeight="1" r="2624" ht="12.0">
      <c s="13" r="A2624">
        <v>41384.25</v>
      </c>
      <c s="16" r="B2624">
        <v>41384.25</v>
      </c>
      <c s="13" r="C2624">
        <f>A2624+TIME(5,0,0)</f>
        <v>41384.4583333333</v>
      </c>
      <c s="17" r="D2624">
        <f>DATE(YEAR(C2624),MONTH(C2624),DAY(C2624))</f>
        <v>41384</v>
      </c>
      <c s="18" r="E2624">
        <f>HOUR(C2624)</f>
        <v>11</v>
      </c>
      <c t="str" s="18" r="F2624">
        <f>CONCATENATE("LMsched:",(H2624*1000))</f>
        <v>LMsched:32000</v>
      </c>
      <c s="11" r="G2624">
        <v>32</v>
      </c>
      <c s="6" r="H2624">
        <v>32</v>
      </c>
      <c s="25" r="I2624">
        <v>0</v>
      </c>
      <c s="25" r="J2624">
        <v>0</v>
      </c>
      <c s="25" r="K2624">
        <v>0</v>
      </c>
      <c s="25" r="L2624">
        <v>0</v>
      </c>
      <c s="25" r="M2624">
        <v>0</v>
      </c>
      <c s="25" r="N2624">
        <v>0</v>
      </c>
      <c s="24" r="O2624"/>
      <c s="6" r="P2624">
        <v>32</v>
      </c>
      <c s="10" r="Q2624">
        <v>-1</v>
      </c>
      <c s="28" r="R2624">
        <v>-27.42</v>
      </c>
      <c s="28" r="S2624">
        <v>718.56</v>
      </c>
      <c s="10" r="T2624"/>
      <c s="4" r="U2624"/>
      <c s="29" r="V2624"/>
      <c s="28" r="X2624">
        <f>(AA2624+AB2624)*AC2624</f>
        <v>25.03</v>
      </c>
      <c s="10" r="Y2624"/>
      <c s="22" r="AA2624">
        <v>21.53</v>
      </c>
      <c s="22" r="AB2624">
        <v>3.5</v>
      </c>
      <c s="22" r="AC2624">
        <v>1</v>
      </c>
      <c s="22" r="AD2624">
        <v>0.9</v>
      </c>
    </row>
    <row customHeight="1" r="2625" ht="12.0">
      <c s="13" r="A2625">
        <v>41384.2916666667</v>
      </c>
      <c s="16" r="B2625">
        <v>41384.2916666667</v>
      </c>
      <c s="13" r="C2625">
        <f>A2625+TIME(5,0,0)</f>
        <v>41384.5</v>
      </c>
      <c s="17" r="D2625">
        <f>DATE(YEAR(C2625),MONTH(C2625),DAY(C2625))</f>
        <v>41384</v>
      </c>
      <c s="18" r="E2625">
        <f>HOUR(C2625)</f>
        <v>12</v>
      </c>
      <c t="str" s="18" r="F2625">
        <f>CONCATENATE("LMsched:",(H2625*1000))</f>
        <v>LMsched:32000</v>
      </c>
      <c s="11" r="G2625">
        <v>32</v>
      </c>
      <c s="6" r="H2625">
        <v>32</v>
      </c>
      <c s="25" r="I2625">
        <v>0</v>
      </c>
      <c s="25" r="J2625">
        <v>0</v>
      </c>
      <c s="25" r="K2625">
        <v>0</v>
      </c>
      <c s="25" r="L2625">
        <v>0</v>
      </c>
      <c s="25" r="M2625">
        <v>0</v>
      </c>
      <c s="25" r="N2625">
        <v>0</v>
      </c>
      <c s="24" r="O2625"/>
      <c s="6" r="P2625">
        <v>32</v>
      </c>
      <c s="10" r="Q2625">
        <v>-2</v>
      </c>
      <c s="28" r="R2625">
        <v>-97.22</v>
      </c>
      <c s="28" r="S2625">
        <v>1755.8</v>
      </c>
      <c s="10" r="T2625"/>
      <c s="4" r="U2625"/>
      <c s="29" r="V2625"/>
      <c s="28" r="X2625">
        <f>(AA2625+AB2625)*AC2625</f>
        <v>57.59</v>
      </c>
      <c s="10" r="Y2625"/>
      <c s="22" r="AA2625">
        <v>47.59</v>
      </c>
      <c s="22" r="AB2625">
        <v>10</v>
      </c>
      <c s="22" r="AC2625">
        <v>1</v>
      </c>
      <c s="22" r="AD2625">
        <v>0.95</v>
      </c>
    </row>
    <row customHeight="1" r="2626" ht="12.0">
      <c s="13" r="A2626">
        <v>41384.3333333333</v>
      </c>
      <c s="16" r="B2626">
        <v>41384.3333333333</v>
      </c>
      <c s="13" r="C2626">
        <f>A2626+TIME(5,0,0)</f>
        <v>41384.5416666667</v>
      </c>
      <c s="17" r="D2626">
        <f>DATE(YEAR(C2626),MONTH(C2626),DAY(C2626))</f>
        <v>41384</v>
      </c>
      <c s="18" r="E2626">
        <f>HOUR(C2626)</f>
        <v>13</v>
      </c>
      <c t="str" s="18" r="F2626">
        <f>CONCATENATE("LMsched:",(H2626*1000))</f>
        <v>LMsched:32000</v>
      </c>
      <c s="11" r="G2626">
        <v>32</v>
      </c>
      <c s="6" r="H2626">
        <v>32</v>
      </c>
      <c s="25" r="I2626">
        <v>0</v>
      </c>
      <c s="25" r="J2626">
        <v>0</v>
      </c>
      <c s="25" r="K2626">
        <v>0</v>
      </c>
      <c s="25" r="L2626">
        <v>0</v>
      </c>
      <c s="25" r="M2626">
        <v>0</v>
      </c>
      <c s="25" r="N2626">
        <v>0</v>
      </c>
      <c s="24" r="O2626"/>
      <c s="6" r="P2626">
        <v>32</v>
      </c>
      <c s="10" r="Q2626">
        <v>-1</v>
      </c>
      <c s="28" r="R2626">
        <v>-35.75</v>
      </c>
      <c s="28" r="S2626">
        <v>902.09</v>
      </c>
      <c s="10" r="T2626"/>
      <c s="4" r="U2626"/>
      <c s="29" r="V2626"/>
      <c s="28" r="X2626">
        <f>(AA2626+AB2626)*AC2626</f>
        <v>31.1</v>
      </c>
      <c s="10" r="Y2626"/>
      <c s="22" r="AA2626">
        <v>21.89</v>
      </c>
      <c s="22" r="AB2626">
        <v>9.21</v>
      </c>
      <c s="22" r="AC2626">
        <v>1</v>
      </c>
      <c s="22" r="AD2626">
        <v>0.91</v>
      </c>
    </row>
    <row customHeight="1" r="2627" ht="12.0">
      <c s="13" r="A2627">
        <v>41384.375</v>
      </c>
      <c s="16" r="B2627">
        <v>41384.375</v>
      </c>
      <c s="13" r="C2627">
        <f>A2627+TIME(5,0,0)</f>
        <v>41384.5833333333</v>
      </c>
      <c s="17" r="D2627">
        <f>DATE(YEAR(C2627),MONTH(C2627),DAY(C2627))</f>
        <v>41384</v>
      </c>
      <c s="18" r="E2627">
        <f>HOUR(C2627)</f>
        <v>14</v>
      </c>
      <c t="str" s="18" r="F2627">
        <f>CONCATENATE("LMsched:",(H2627*1000))</f>
        <v>LMsched:32000</v>
      </c>
      <c s="11" r="G2627">
        <v>32</v>
      </c>
      <c s="6" r="H2627">
        <v>32</v>
      </c>
      <c s="25" r="I2627">
        <v>0</v>
      </c>
      <c s="25" r="J2627">
        <v>0</v>
      </c>
      <c s="25" r="K2627">
        <v>0</v>
      </c>
      <c s="25" r="L2627">
        <v>0</v>
      </c>
      <c s="25" r="M2627">
        <v>0</v>
      </c>
      <c s="25" r="N2627">
        <v>0</v>
      </c>
      <c s="24" r="O2627"/>
      <c s="6" r="P2627">
        <v>32</v>
      </c>
      <c s="10" r="Q2627">
        <v>-1</v>
      </c>
      <c s="28" r="R2627">
        <v>-37.4</v>
      </c>
      <c s="28" r="S2627">
        <v>1121.93</v>
      </c>
      <c s="10" r="T2627"/>
      <c s="4" r="U2627"/>
      <c s="29" r="V2627"/>
      <c s="28" r="X2627">
        <f>(AA2627+AB2627)*AC2627</f>
        <v>37.94</v>
      </c>
      <c s="10" r="Y2627"/>
      <c s="22" r="AA2627">
        <v>27.85</v>
      </c>
      <c s="22" r="AB2627">
        <v>10.09</v>
      </c>
      <c s="22" r="AC2627">
        <v>1</v>
      </c>
      <c s="22" r="AD2627">
        <v>0.92</v>
      </c>
    </row>
    <row customHeight="1" r="2628" ht="12.0">
      <c s="13" r="A2628">
        <v>41384.4166666667</v>
      </c>
      <c s="16" r="B2628">
        <v>41384.4166666667</v>
      </c>
      <c s="13" r="C2628">
        <f>A2628+TIME(5,0,0)</f>
        <v>41384.625</v>
      </c>
      <c s="17" r="D2628">
        <f>DATE(YEAR(C2628),MONTH(C2628),DAY(C2628))</f>
        <v>41384</v>
      </c>
      <c s="18" r="E2628">
        <f>HOUR(C2628)</f>
        <v>15</v>
      </c>
      <c t="str" s="18" r="F2628">
        <f>CONCATENATE("LMsched:",(H2628*1000))</f>
        <v>LMsched:32000</v>
      </c>
      <c s="11" r="G2628">
        <v>32</v>
      </c>
      <c s="6" r="H2628">
        <v>32</v>
      </c>
      <c s="25" r="I2628">
        <v>0</v>
      </c>
      <c s="25" r="J2628">
        <v>0</v>
      </c>
      <c s="25" r="K2628">
        <v>0</v>
      </c>
      <c s="25" r="L2628">
        <v>0</v>
      </c>
      <c s="25" r="M2628">
        <v>0</v>
      </c>
      <c s="25" r="N2628">
        <v>0</v>
      </c>
      <c s="24" r="O2628"/>
      <c s="6" r="P2628">
        <v>32</v>
      </c>
      <c s="10" r="Q2628">
        <v>-3</v>
      </c>
      <c s="28" r="R2628">
        <v>-124.98</v>
      </c>
      <c s="28" r="S2628">
        <v>1694.54</v>
      </c>
      <c s="10" r="T2628"/>
      <c s="4" r="U2628"/>
      <c s="29" r="V2628"/>
      <c s="28" r="X2628">
        <f>(AA2628+AB2628)*AC2628</f>
        <v>55.94</v>
      </c>
      <c s="10" r="Y2628"/>
      <c s="22" r="AA2628">
        <v>53.2</v>
      </c>
      <c s="22" r="AB2628">
        <v>2.74</v>
      </c>
      <c s="22" r="AC2628">
        <v>1</v>
      </c>
      <c s="22" r="AD2628">
        <v>0.95</v>
      </c>
    </row>
    <row customHeight="1" r="2629" ht="12.0">
      <c s="13" r="A2629">
        <v>41384.4583333333</v>
      </c>
      <c s="16" r="B2629">
        <v>41384.4583333333</v>
      </c>
      <c s="13" r="C2629">
        <f>A2629+TIME(5,0,0)</f>
        <v>41384.6666666667</v>
      </c>
      <c s="17" r="D2629">
        <f>DATE(YEAR(C2629),MONTH(C2629),DAY(C2629))</f>
        <v>41384</v>
      </c>
      <c s="18" r="E2629">
        <f>HOUR(C2629)</f>
        <v>16</v>
      </c>
      <c t="str" s="18" r="F2629">
        <f>CONCATENATE("LMsched:",(H2629*1000))</f>
        <v>LMsched:32000</v>
      </c>
      <c s="11" r="G2629">
        <v>32</v>
      </c>
      <c s="6" r="H2629">
        <v>32</v>
      </c>
      <c s="25" r="I2629">
        <v>0</v>
      </c>
      <c s="25" r="J2629">
        <v>0</v>
      </c>
      <c s="25" r="K2629">
        <v>0</v>
      </c>
      <c s="25" r="L2629">
        <v>0</v>
      </c>
      <c s="25" r="M2629">
        <v>0</v>
      </c>
      <c s="25" r="N2629">
        <v>0</v>
      </c>
      <c s="24" r="O2629"/>
      <c s="6" r="P2629">
        <v>32</v>
      </c>
      <c s="10" r="Q2629">
        <v>0</v>
      </c>
      <c s="28" r="R2629">
        <v>0</v>
      </c>
      <c s="28" r="S2629">
        <v>881.19</v>
      </c>
      <c s="10" r="T2629"/>
      <c s="4" r="U2629"/>
      <c s="29" r="V2629"/>
      <c s="28" r="X2629">
        <f>(AA2629+AB2629)*AC2629</f>
        <v>28.3</v>
      </c>
      <c s="10" r="Y2629"/>
      <c s="22" r="AA2629">
        <v>25.37</v>
      </c>
      <c s="22" r="AB2629">
        <v>2.93</v>
      </c>
      <c s="22" r="AC2629">
        <v>1</v>
      </c>
      <c s="22" r="AD2629">
        <v>0.97</v>
      </c>
    </row>
    <row customHeight="1" r="2630" ht="12.0">
      <c s="13" r="A2630">
        <v>41384.5</v>
      </c>
      <c s="16" r="B2630">
        <v>41384.5</v>
      </c>
      <c s="13" r="C2630">
        <f>A2630+TIME(5,0,0)</f>
        <v>41384.7083333333</v>
      </c>
      <c s="17" r="D2630">
        <f>DATE(YEAR(C2630),MONTH(C2630),DAY(C2630))</f>
        <v>41384</v>
      </c>
      <c s="18" r="E2630">
        <f>HOUR(C2630)</f>
        <v>17</v>
      </c>
      <c t="str" s="18" r="F2630">
        <f>CONCATENATE("LMsched:",(H2630*1000))</f>
        <v>LMsched:32000</v>
      </c>
      <c s="11" r="G2630">
        <v>32</v>
      </c>
      <c s="6" r="H2630">
        <v>32</v>
      </c>
      <c s="25" r="I2630">
        <v>0</v>
      </c>
      <c s="25" r="J2630">
        <v>0</v>
      </c>
      <c s="25" r="K2630">
        <v>0</v>
      </c>
      <c s="25" r="L2630">
        <v>0</v>
      </c>
      <c s="25" r="M2630">
        <v>0</v>
      </c>
      <c s="25" r="N2630">
        <v>0</v>
      </c>
      <c s="24" r="O2630"/>
      <c s="6" r="P2630">
        <v>32</v>
      </c>
      <c s="10" r="Q2630">
        <v>-1</v>
      </c>
      <c s="28" r="R2630">
        <v>-38.96</v>
      </c>
      <c s="28" r="S2630">
        <v>728.83</v>
      </c>
      <c s="10" r="T2630"/>
      <c s="4" r="U2630"/>
      <c s="29" r="V2630"/>
      <c s="28" r="X2630">
        <f>(AA2630+AB2630)*AC2630</f>
        <v>25.74</v>
      </c>
      <c s="10" r="Y2630"/>
      <c s="22" r="AA2630">
        <v>21</v>
      </c>
      <c s="22" r="AB2630">
        <v>4.74</v>
      </c>
      <c s="22" r="AC2630">
        <v>1</v>
      </c>
      <c s="22" r="AD2630">
        <v>0.88</v>
      </c>
    </row>
    <row customHeight="1" r="2631" ht="12.0">
      <c s="13" r="A2631">
        <v>41384.5416666667</v>
      </c>
      <c s="16" r="B2631">
        <v>41384.5416666667</v>
      </c>
      <c s="13" r="C2631">
        <f>A2631+TIME(5,0,0)</f>
        <v>41384.75</v>
      </c>
      <c s="17" r="D2631">
        <f>DATE(YEAR(C2631),MONTH(C2631),DAY(C2631))</f>
        <v>41384</v>
      </c>
      <c s="18" r="E2631">
        <f>HOUR(C2631)</f>
        <v>18</v>
      </c>
      <c t="str" s="18" r="F2631">
        <f>CONCATENATE("LMsched:",(H2631*1000))</f>
        <v>LMsched:32000</v>
      </c>
      <c s="11" r="G2631">
        <v>32</v>
      </c>
      <c s="6" r="H2631">
        <v>32</v>
      </c>
      <c s="25" r="I2631">
        <v>0</v>
      </c>
      <c s="25" r="J2631">
        <v>0</v>
      </c>
      <c s="25" r="K2631">
        <v>0</v>
      </c>
      <c s="25" r="L2631">
        <v>0</v>
      </c>
      <c s="25" r="M2631">
        <v>0</v>
      </c>
      <c s="25" r="N2631">
        <v>0</v>
      </c>
      <c s="24" r="O2631"/>
      <c s="6" r="P2631">
        <v>32</v>
      </c>
      <c s="10" r="Q2631">
        <v>-2</v>
      </c>
      <c s="28" r="R2631">
        <v>-78.5</v>
      </c>
      <c s="28" r="S2631">
        <v>678.74</v>
      </c>
      <c s="10" r="T2631"/>
      <c s="4" r="U2631"/>
      <c s="29" r="V2631"/>
      <c s="28" r="X2631">
        <f>(AA2631+AB2631)*AC2631</f>
        <v>21.92</v>
      </c>
      <c s="10" r="Y2631"/>
      <c s="22" r="AA2631">
        <v>18.03</v>
      </c>
      <c s="22" r="AB2631">
        <v>3.89</v>
      </c>
      <c s="22" r="AC2631">
        <v>1</v>
      </c>
      <c s="22" r="AD2631">
        <v>0.97</v>
      </c>
    </row>
    <row customHeight="1" r="2632" ht="12.0">
      <c s="13" r="A2632">
        <v>41384.5833333333</v>
      </c>
      <c s="16" r="B2632">
        <v>41384.5833333333</v>
      </c>
      <c s="13" r="C2632">
        <f>A2632+TIME(5,0,0)</f>
        <v>41384.7916666667</v>
      </c>
      <c s="17" r="D2632">
        <f>DATE(YEAR(C2632),MONTH(C2632),DAY(C2632))</f>
        <v>41384</v>
      </c>
      <c s="18" r="E2632">
        <f>HOUR(C2632)</f>
        <v>19</v>
      </c>
      <c t="str" s="18" r="F2632">
        <f>CONCATENATE("LMsched:",(H2632*1000))</f>
        <v>LMsched:32000</v>
      </c>
      <c s="11" r="G2632">
        <v>32</v>
      </c>
      <c s="6" r="H2632">
        <v>32</v>
      </c>
      <c s="25" r="I2632">
        <v>0</v>
      </c>
      <c s="25" r="J2632">
        <v>0</v>
      </c>
      <c s="25" r="K2632">
        <v>0</v>
      </c>
      <c s="25" r="L2632">
        <v>0</v>
      </c>
      <c s="25" r="M2632">
        <v>0</v>
      </c>
      <c s="25" r="N2632">
        <v>0</v>
      </c>
      <c s="24" r="O2632"/>
      <c s="6" r="P2632">
        <v>32</v>
      </c>
      <c s="10" r="Q2632">
        <v>-1</v>
      </c>
      <c s="28" r="R2632">
        <v>-43.66</v>
      </c>
      <c s="28" r="S2632">
        <v>588.77</v>
      </c>
      <c s="10" r="T2632"/>
      <c s="4" r="U2632"/>
      <c s="29" r="V2632"/>
      <c s="28" r="X2632">
        <f>(AA2632+AB2632)*AC2632</f>
        <v>18.97</v>
      </c>
      <c s="10" r="Y2632"/>
      <c s="22" r="AA2632">
        <v>16.06</v>
      </c>
      <c s="22" r="AB2632">
        <v>2.91</v>
      </c>
      <c s="22" r="AC2632">
        <v>1</v>
      </c>
      <c s="22" r="AD2632">
        <v>0.97</v>
      </c>
    </row>
    <row customHeight="1" r="2633" ht="12.0">
      <c s="13" r="A2633">
        <v>41384.625</v>
      </c>
      <c s="16" r="B2633">
        <v>41384.625</v>
      </c>
      <c s="13" r="C2633">
        <f>A2633+TIME(5,0,0)</f>
        <v>41384.8333333333</v>
      </c>
      <c s="17" r="D2633">
        <f>DATE(YEAR(C2633),MONTH(C2633),DAY(C2633))</f>
        <v>41384</v>
      </c>
      <c s="18" r="E2633">
        <f>HOUR(C2633)</f>
        <v>20</v>
      </c>
      <c t="str" s="18" r="F2633">
        <f>CONCATENATE("LMsched:",(H2633*1000))</f>
        <v>LMsched:32000</v>
      </c>
      <c s="11" r="G2633">
        <v>32</v>
      </c>
      <c s="6" r="H2633">
        <v>32</v>
      </c>
      <c s="25" r="I2633">
        <v>0</v>
      </c>
      <c s="25" r="J2633">
        <v>0</v>
      </c>
      <c s="25" r="K2633">
        <v>0</v>
      </c>
      <c s="25" r="L2633">
        <v>0</v>
      </c>
      <c s="25" r="M2633">
        <v>0</v>
      </c>
      <c s="25" r="N2633">
        <v>0</v>
      </c>
      <c s="24" r="O2633"/>
      <c s="6" r="P2633">
        <v>32</v>
      </c>
      <c s="10" r="Q2633">
        <v>-1</v>
      </c>
      <c s="28" r="R2633">
        <v>-39.46</v>
      </c>
      <c s="28" r="S2633">
        <v>745.45</v>
      </c>
      <c s="10" r="T2633"/>
      <c s="4" r="U2633"/>
      <c s="29" r="V2633"/>
      <c s="28" r="X2633">
        <f>(AA2633+AB2633)*AC2633</f>
        <v>24.37</v>
      </c>
      <c s="10" r="Y2633"/>
      <c s="22" r="AA2633">
        <v>21.26</v>
      </c>
      <c s="22" r="AB2633">
        <v>3.11</v>
      </c>
      <c s="22" r="AC2633">
        <v>1</v>
      </c>
      <c s="22" r="AD2633">
        <v>0.96</v>
      </c>
    </row>
    <row customHeight="1" r="2634" ht="12.0">
      <c s="13" r="A2634">
        <v>41384.6666666667</v>
      </c>
      <c s="16" r="B2634">
        <v>41384.6666666667</v>
      </c>
      <c s="13" r="C2634">
        <f>A2634+TIME(5,0,0)</f>
        <v>41384.875</v>
      </c>
      <c s="17" r="D2634">
        <f>DATE(YEAR(C2634),MONTH(C2634),DAY(C2634))</f>
        <v>41384</v>
      </c>
      <c s="18" r="E2634">
        <f>HOUR(C2634)</f>
        <v>21</v>
      </c>
      <c t="str" s="18" r="F2634">
        <f>CONCATENATE("LMsched:",(H2634*1000))</f>
        <v>LMsched:32000</v>
      </c>
      <c s="11" r="G2634">
        <v>32</v>
      </c>
      <c s="6" r="H2634">
        <v>32</v>
      </c>
      <c s="25" r="I2634">
        <v>0</v>
      </c>
      <c s="25" r="J2634">
        <v>0</v>
      </c>
      <c s="25" r="K2634">
        <v>0</v>
      </c>
      <c s="25" r="L2634">
        <v>0</v>
      </c>
      <c s="25" r="M2634">
        <v>0</v>
      </c>
      <c s="25" r="N2634">
        <v>0</v>
      </c>
      <c s="24" r="O2634"/>
      <c s="6" r="P2634">
        <v>32</v>
      </c>
      <c s="10" r="Q2634">
        <v>-1</v>
      </c>
      <c s="28" r="R2634">
        <v>-40.95</v>
      </c>
      <c s="28" r="S2634">
        <v>802.67</v>
      </c>
      <c s="10" r="T2634"/>
      <c s="4" r="U2634"/>
      <c s="29" r="V2634"/>
      <c s="28" r="X2634">
        <f>(AA2634+AB2634)*AC2634</f>
        <v>26.18</v>
      </c>
      <c s="10" r="Y2634"/>
      <c s="22" r="AA2634">
        <v>21.21</v>
      </c>
      <c s="22" r="AB2634">
        <v>4.97</v>
      </c>
      <c s="22" r="AC2634">
        <v>1</v>
      </c>
      <c s="22" r="AD2634">
        <v>0.96</v>
      </c>
    </row>
    <row customHeight="1" r="2635" ht="12.0">
      <c s="13" r="A2635">
        <v>41384.7083333333</v>
      </c>
      <c s="16" r="B2635">
        <v>41384.7083333333</v>
      </c>
      <c s="13" r="C2635">
        <f>A2635+TIME(5,0,0)</f>
        <v>41384.9166666667</v>
      </c>
      <c s="17" r="D2635">
        <f>DATE(YEAR(C2635),MONTH(C2635),DAY(C2635))</f>
        <v>41384</v>
      </c>
      <c s="18" r="E2635">
        <f>HOUR(C2635)</f>
        <v>22</v>
      </c>
      <c t="str" s="18" r="F2635">
        <f>CONCATENATE("LMsched:",(H2635*1000))</f>
        <v>LMsched:32000</v>
      </c>
      <c s="11" r="G2635">
        <v>32</v>
      </c>
      <c s="6" r="H2635">
        <v>32</v>
      </c>
      <c s="25" r="I2635">
        <v>0</v>
      </c>
      <c s="25" r="J2635">
        <v>0</v>
      </c>
      <c s="25" r="K2635">
        <v>0</v>
      </c>
      <c s="25" r="L2635">
        <v>0</v>
      </c>
      <c s="25" r="M2635">
        <v>0</v>
      </c>
      <c s="25" r="N2635">
        <v>0</v>
      </c>
      <c s="24" r="O2635"/>
      <c s="6" r="P2635">
        <v>32</v>
      </c>
      <c s="10" r="Q2635">
        <v>-1</v>
      </c>
      <c s="28" r="R2635">
        <v>-39.44</v>
      </c>
      <c s="28" r="S2635">
        <v>1149.95</v>
      </c>
      <c s="10" r="T2635"/>
      <c s="4" r="U2635"/>
      <c s="29" r="V2635"/>
      <c s="28" r="X2635">
        <f>(AA2635+AB2635)*AC2635</f>
        <v>37</v>
      </c>
      <c s="10" r="Y2635"/>
      <c s="22" r="AA2635">
        <v>33.55</v>
      </c>
      <c s="22" r="AB2635">
        <v>3.45</v>
      </c>
      <c s="22" r="AC2635">
        <v>1</v>
      </c>
      <c s="22" r="AD2635">
        <v>0.97</v>
      </c>
    </row>
    <row customHeight="1" r="2636" ht="12.0">
      <c s="13" r="A2636">
        <v>41384.75</v>
      </c>
      <c s="16" r="B2636">
        <v>41384.75</v>
      </c>
      <c s="13" r="C2636">
        <f>A2636+TIME(5,0,0)</f>
        <v>41384.9583333333</v>
      </c>
      <c s="17" r="D2636">
        <f>DATE(YEAR(C2636),MONTH(C2636),DAY(C2636))</f>
        <v>41384</v>
      </c>
      <c s="18" r="E2636">
        <f>HOUR(C2636)</f>
        <v>23</v>
      </c>
      <c t="str" s="18" r="F2636">
        <f>CONCATENATE("LMsched:",(H2636*1000))</f>
        <v>LMsched:32000</v>
      </c>
      <c s="11" r="G2636">
        <v>32</v>
      </c>
      <c s="6" r="H2636">
        <v>32</v>
      </c>
      <c s="25" r="I2636">
        <v>0</v>
      </c>
      <c s="25" r="J2636">
        <v>0</v>
      </c>
      <c s="25" r="K2636">
        <v>0</v>
      </c>
      <c s="25" r="L2636">
        <v>0</v>
      </c>
      <c s="25" r="M2636">
        <v>0</v>
      </c>
      <c s="25" r="N2636">
        <v>0</v>
      </c>
      <c s="24" r="O2636"/>
      <c s="6" r="P2636">
        <v>32</v>
      </c>
      <c s="10" r="Q2636">
        <v>0</v>
      </c>
      <c s="28" r="R2636">
        <v>0</v>
      </c>
      <c s="28" r="S2636">
        <v>802.99</v>
      </c>
      <c s="10" r="T2636"/>
      <c s="4" r="U2636"/>
      <c s="29" r="V2636"/>
      <c s="28" r="X2636">
        <f>(AA2636+AB2636)*AC2636</f>
        <v>26.06</v>
      </c>
      <c s="10" r="Y2636"/>
      <c s="22" r="AA2636">
        <v>21.44</v>
      </c>
      <c s="22" r="AB2636">
        <v>4.62</v>
      </c>
      <c s="22" r="AC2636">
        <v>1</v>
      </c>
      <c s="22" r="AD2636">
        <v>0.96</v>
      </c>
    </row>
    <row customHeight="1" r="2637" ht="12.0">
      <c s="13" r="A2637">
        <v>41384.7916666667</v>
      </c>
      <c s="16" r="B2637">
        <v>41384.7916666667</v>
      </c>
      <c s="13" r="C2637">
        <f>A2637+TIME(5,0,0)</f>
        <v>41385</v>
      </c>
      <c s="17" r="D2637">
        <f>DATE(YEAR(C2637),MONTH(C2637),DAY(C2637))</f>
        <v>41385</v>
      </c>
      <c s="18" r="E2637">
        <f>HOUR(C2637)</f>
        <v>0</v>
      </c>
      <c t="str" s="18" r="F2637">
        <f>CONCATENATE("LMsched:",(H2637*1000))</f>
        <v>LMsched:32000</v>
      </c>
      <c s="11" r="G2637">
        <v>32</v>
      </c>
      <c s="6" r="H2637">
        <v>32</v>
      </c>
      <c s="25" r="I2637">
        <v>0</v>
      </c>
      <c s="25" r="J2637">
        <v>0</v>
      </c>
      <c s="25" r="K2637">
        <v>0</v>
      </c>
      <c s="25" r="L2637">
        <v>0</v>
      </c>
      <c s="25" r="M2637">
        <v>0</v>
      </c>
      <c s="25" r="N2637">
        <v>0</v>
      </c>
      <c s="24" r="O2637"/>
      <c s="6" r="P2637">
        <v>32</v>
      </c>
      <c s="10" r="Q2637">
        <v>-2</v>
      </c>
      <c s="28" r="R2637">
        <v>-75.34</v>
      </c>
      <c s="28" r="S2637">
        <v>870.4</v>
      </c>
      <c s="10" r="T2637"/>
      <c s="4" r="U2637"/>
      <c s="29" r="V2637"/>
      <c s="28" r="X2637">
        <f>(AA2637+AB2637)*AC2637</f>
        <v>28.24</v>
      </c>
      <c s="10" r="Y2637"/>
      <c s="22" r="AA2637">
        <v>23.87</v>
      </c>
      <c s="22" r="AB2637">
        <v>4.37</v>
      </c>
      <c s="22" r="AC2637">
        <v>1</v>
      </c>
      <c s="22" r="AD2637">
        <v>0.96</v>
      </c>
    </row>
    <row customHeight="1" r="2638" ht="12.0">
      <c s="13" r="A2638">
        <v>41384.8333333333</v>
      </c>
      <c s="16" r="B2638">
        <v>41384.8333333333</v>
      </c>
      <c s="13" r="C2638">
        <f>A2638+TIME(5,0,0)</f>
        <v>41385.0416666667</v>
      </c>
      <c s="17" r="D2638">
        <f>DATE(YEAR(C2638),MONTH(C2638),DAY(C2638))</f>
        <v>41385</v>
      </c>
      <c s="18" r="E2638">
        <f>HOUR(C2638)</f>
        <v>1</v>
      </c>
      <c t="str" s="18" r="F2638">
        <f>CONCATENATE("LMsched:",(H2638*1000))</f>
        <v>LMsched:32000</v>
      </c>
      <c s="11" r="G2638">
        <v>32</v>
      </c>
      <c s="6" r="H2638">
        <v>32</v>
      </c>
      <c s="25" r="I2638">
        <v>0</v>
      </c>
      <c s="25" r="J2638">
        <v>0</v>
      </c>
      <c s="25" r="K2638">
        <v>0</v>
      </c>
      <c s="25" r="L2638">
        <v>0</v>
      </c>
      <c s="25" r="M2638">
        <v>0</v>
      </c>
      <c s="25" r="N2638">
        <v>0</v>
      </c>
      <c s="24" r="O2638"/>
      <c s="6" r="P2638">
        <v>32</v>
      </c>
      <c s="10" r="Q2638">
        <v>-2</v>
      </c>
      <c s="28" r="R2638">
        <v>-71.3</v>
      </c>
      <c s="28" r="S2638">
        <v>810.78</v>
      </c>
      <c s="10" r="T2638"/>
      <c s="4" r="U2638"/>
      <c s="29" r="V2638"/>
      <c s="28" r="X2638">
        <f>(AA2638+AB2638)*AC2638</f>
        <v>26.53</v>
      </c>
      <c s="10" r="Y2638"/>
      <c s="22" r="AA2638">
        <v>22.29</v>
      </c>
      <c s="22" r="AB2638">
        <v>4.24</v>
      </c>
      <c s="22" r="AC2638">
        <v>1</v>
      </c>
      <c s="22" r="AD2638">
        <v>0.96</v>
      </c>
    </row>
    <row customHeight="1" r="2639" ht="12.0">
      <c s="13" r="A2639">
        <v>41384.875</v>
      </c>
      <c s="16" r="B2639">
        <v>41384.875</v>
      </c>
      <c s="13" r="C2639">
        <f>A2639+TIME(5,0,0)</f>
        <v>41385.0833333333</v>
      </c>
      <c s="17" r="D2639">
        <f>DATE(YEAR(C2639),MONTH(C2639),DAY(C2639))</f>
        <v>41385</v>
      </c>
      <c s="18" r="E2639">
        <f>HOUR(C2639)</f>
        <v>2</v>
      </c>
      <c t="str" s="18" r="F2639">
        <f>CONCATENATE("LMsched:",(H2639*1000))</f>
        <v>LMsched:32000</v>
      </c>
      <c s="11" r="G2639">
        <v>32</v>
      </c>
      <c s="6" r="H2639">
        <v>32</v>
      </c>
      <c s="25" r="I2639">
        <v>0</v>
      </c>
      <c s="25" r="J2639">
        <v>0</v>
      </c>
      <c s="25" r="K2639">
        <v>0</v>
      </c>
      <c s="25" r="L2639">
        <v>0</v>
      </c>
      <c s="25" r="M2639">
        <v>0</v>
      </c>
      <c s="25" r="N2639">
        <v>0</v>
      </c>
      <c s="24" r="O2639"/>
      <c s="6" r="P2639">
        <v>32</v>
      </c>
      <c s="10" r="Q2639">
        <v>0</v>
      </c>
      <c s="28" r="R2639">
        <v>0</v>
      </c>
      <c s="28" r="S2639">
        <v>649.67</v>
      </c>
      <c s="10" r="T2639"/>
      <c s="4" r="U2639"/>
      <c s="29" r="V2639"/>
      <c s="28" r="X2639">
        <f>(AA2639+AB2639)*AC2639</f>
        <v>23.61</v>
      </c>
      <c s="10" r="Y2639"/>
      <c s="22" r="AA2639">
        <v>20.96</v>
      </c>
      <c s="22" r="AB2639">
        <v>2.65</v>
      </c>
      <c s="22" r="AC2639">
        <v>1</v>
      </c>
      <c s="22" r="AD2639">
        <v>0.86</v>
      </c>
    </row>
    <row customHeight="1" r="2640" ht="12.0">
      <c s="13" r="A2640">
        <v>41384.9166666667</v>
      </c>
      <c s="16" r="B2640">
        <v>41384.9166666667</v>
      </c>
      <c s="13" r="C2640">
        <f>A2640+TIME(5,0,0)</f>
        <v>41385.125</v>
      </c>
      <c s="17" r="D2640">
        <f>DATE(YEAR(C2640),MONTH(C2640),DAY(C2640))</f>
        <v>41385</v>
      </c>
      <c s="18" r="E2640">
        <f>HOUR(C2640)</f>
        <v>3</v>
      </c>
      <c t="str" s="18" r="F2640">
        <f>CONCATENATE("LMsched:",(H2640*1000))</f>
        <v>LMsched:32000</v>
      </c>
      <c s="11" r="G2640">
        <v>32</v>
      </c>
      <c s="6" r="H2640">
        <v>32</v>
      </c>
      <c s="25" r="I2640">
        <v>0</v>
      </c>
      <c s="25" r="J2640">
        <v>0</v>
      </c>
      <c s="25" r="K2640">
        <v>0</v>
      </c>
      <c s="25" r="L2640">
        <v>0</v>
      </c>
      <c s="25" r="M2640">
        <v>0</v>
      </c>
      <c s="25" r="N2640">
        <v>0</v>
      </c>
      <c s="24" r="O2640"/>
      <c s="6" r="P2640">
        <v>32</v>
      </c>
      <c s="10" r="Q2640">
        <v>-1</v>
      </c>
      <c s="28" r="R2640">
        <v>-39.73</v>
      </c>
      <c s="28" r="S2640">
        <v>1179.98</v>
      </c>
      <c s="10" r="T2640"/>
      <c s="4" r="U2640"/>
      <c s="29" r="V2640"/>
      <c s="28" r="X2640">
        <f>(AA2640+AB2640)*AC2640</f>
        <v>38.65</v>
      </c>
      <c s="10" r="Y2640"/>
      <c s="22" r="AA2640">
        <v>29.29</v>
      </c>
      <c s="22" r="AB2640">
        <v>9.36</v>
      </c>
      <c s="22" r="AC2640">
        <v>1</v>
      </c>
      <c s="22" r="AD2640">
        <v>0.95</v>
      </c>
    </row>
    <row customHeight="1" r="2641" ht="12.0">
      <c s="13" r="A2641">
        <v>41384.9583333333</v>
      </c>
      <c s="16" r="B2641">
        <v>41384.9583333333</v>
      </c>
      <c s="13" r="C2641">
        <f>A2641+TIME(5,0,0)</f>
        <v>41385.1666666667</v>
      </c>
      <c s="17" r="D2641">
        <f>DATE(YEAR(C2641),MONTH(C2641),DAY(C2641))</f>
        <v>41385</v>
      </c>
      <c s="18" r="E2641">
        <f>HOUR(C2641)</f>
        <v>4</v>
      </c>
      <c t="str" s="18" r="F2641">
        <f>CONCATENATE("LMsched:",(H2641*1000))</f>
        <v>LMsched:32000</v>
      </c>
      <c s="11" r="G2641">
        <v>32</v>
      </c>
      <c s="6" r="H2641">
        <v>32</v>
      </c>
      <c s="25" r="I2641">
        <v>0</v>
      </c>
      <c s="25" r="J2641">
        <v>0</v>
      </c>
      <c s="25" r="K2641">
        <v>0</v>
      </c>
      <c s="25" r="L2641">
        <v>0</v>
      </c>
      <c s="25" r="M2641">
        <v>0</v>
      </c>
      <c s="25" r="N2641">
        <v>0</v>
      </c>
      <c s="24" r="O2641"/>
      <c s="6" r="P2641">
        <v>32</v>
      </c>
      <c s="10" r="Q2641">
        <v>-1</v>
      </c>
      <c s="28" r="R2641">
        <v>-29.91</v>
      </c>
      <c s="28" r="S2641">
        <v>893.66</v>
      </c>
      <c s="10" r="T2641"/>
      <c s="4" r="U2641"/>
      <c s="29" r="V2641"/>
      <c s="28" r="X2641">
        <f>(AA2641+AB2641)*AC2641</f>
        <v>32.35</v>
      </c>
      <c s="10" r="Y2641"/>
      <c s="22" r="AA2641">
        <v>27.61</v>
      </c>
      <c s="22" r="AB2641">
        <v>4.74</v>
      </c>
      <c s="22" r="AC2641">
        <v>1</v>
      </c>
      <c s="22" r="AD2641">
        <v>0.86</v>
      </c>
    </row>
    <row customHeight="1" r="2642" ht="12.0">
      <c s="13" r="A2642">
        <v>41385</v>
      </c>
      <c s="16" r="B2642">
        <v>41385</v>
      </c>
      <c s="13" r="C2642">
        <f>A2642+TIME(5,0,0)</f>
        <v>41385.2083333333</v>
      </c>
      <c s="17" r="D2642">
        <f>DATE(YEAR(C2642),MONTH(C2642),DAY(C2642))</f>
        <v>41385</v>
      </c>
      <c s="18" r="E2642">
        <f>HOUR(C2642)</f>
        <v>5</v>
      </c>
      <c t="str" s="18" r="F2642">
        <f>CONCATENATE("LMsched:",(H2642*1000))</f>
        <v>LMsched:32000</v>
      </c>
      <c s="11" r="G2642">
        <v>32</v>
      </c>
      <c s="6" r="H2642">
        <v>32</v>
      </c>
      <c s="25" r="I2642">
        <v>0</v>
      </c>
      <c s="25" r="J2642">
        <v>0</v>
      </c>
      <c s="25" r="K2642">
        <v>0</v>
      </c>
      <c s="25" r="L2642">
        <v>0</v>
      </c>
      <c s="25" r="M2642">
        <v>0</v>
      </c>
      <c s="25" r="N2642">
        <v>0</v>
      </c>
      <c s="24" r="O2642"/>
      <c s="6" r="P2642">
        <v>32</v>
      </c>
      <c s="10" r="Q2642">
        <v>-2</v>
      </c>
      <c s="28" r="R2642">
        <v>-60.16</v>
      </c>
      <c s="28" r="S2642">
        <v>920.85</v>
      </c>
      <c s="10" r="T2642"/>
      <c s="4" r="U2642"/>
      <c s="29" r="V2642"/>
      <c s="28" r="X2642">
        <f>(AA2642+AB2642)*AC2642</f>
        <v>30.33</v>
      </c>
      <c s="10" r="Y2642"/>
      <c s="22" r="AA2642">
        <v>21.55</v>
      </c>
      <c s="22" r="AB2642">
        <v>8.78</v>
      </c>
      <c s="22" r="AC2642">
        <v>1</v>
      </c>
      <c s="22" r="AD2642">
        <v>0.95</v>
      </c>
    </row>
    <row customHeight="1" r="2643" ht="12.0">
      <c s="13" r="A2643">
        <v>41385.0416666667</v>
      </c>
      <c s="16" r="B2643">
        <v>41385.0416666667</v>
      </c>
      <c s="13" r="C2643">
        <f>A2643+TIME(5,0,0)</f>
        <v>41385.25</v>
      </c>
      <c s="17" r="D2643">
        <f>DATE(YEAR(C2643),MONTH(C2643),DAY(C2643))</f>
        <v>41385</v>
      </c>
      <c s="18" r="E2643">
        <f>HOUR(C2643)</f>
        <v>6</v>
      </c>
      <c t="str" s="18" r="F2643">
        <f>CONCATENATE("LMsched:",(H2643*1000))</f>
        <v>LMsched:32000</v>
      </c>
      <c s="11" r="G2643">
        <v>32</v>
      </c>
      <c s="6" r="H2643">
        <v>32</v>
      </c>
      <c s="25" r="I2643">
        <v>0</v>
      </c>
      <c s="25" r="J2643">
        <v>0</v>
      </c>
      <c s="25" r="K2643">
        <v>0</v>
      </c>
      <c s="25" r="L2643">
        <v>0</v>
      </c>
      <c s="25" r="M2643">
        <v>0</v>
      </c>
      <c s="25" r="N2643">
        <v>0</v>
      </c>
      <c s="24" r="O2643"/>
      <c s="6" r="P2643">
        <v>32</v>
      </c>
      <c s="10" r="Q2643">
        <v>-1</v>
      </c>
      <c s="28" r="R2643">
        <v>-30.35</v>
      </c>
      <c s="28" r="S2643">
        <v>775.03</v>
      </c>
      <c s="10" r="T2643"/>
      <c s="4" r="U2643"/>
      <c s="29" r="V2643"/>
      <c s="28" r="X2643">
        <f>(AA2643+AB2643)*AC2643</f>
        <v>26.29</v>
      </c>
      <c s="10" r="Y2643"/>
      <c s="22" r="AA2643">
        <v>16.44</v>
      </c>
      <c s="22" r="AB2643">
        <v>9.85</v>
      </c>
      <c s="22" r="AC2643">
        <v>1</v>
      </c>
      <c s="22" r="AD2643">
        <v>0.92</v>
      </c>
    </row>
    <row customHeight="1" r="2644" ht="12.0">
      <c s="13" r="A2644">
        <v>41385.0833333333</v>
      </c>
      <c s="16" r="B2644">
        <v>41385.0833333333</v>
      </c>
      <c s="13" r="C2644">
        <f>A2644+TIME(5,0,0)</f>
        <v>41385.2916666667</v>
      </c>
      <c s="17" r="D2644">
        <f>DATE(YEAR(C2644),MONTH(C2644),DAY(C2644))</f>
        <v>41385</v>
      </c>
      <c s="18" r="E2644">
        <f>HOUR(C2644)</f>
        <v>7</v>
      </c>
      <c t="str" s="18" r="F2644">
        <f>CONCATENATE("LMsched:",(H2644*1000))</f>
        <v>LMsched:32000</v>
      </c>
      <c s="11" r="G2644">
        <v>32</v>
      </c>
      <c s="6" r="H2644">
        <v>32</v>
      </c>
      <c s="25" r="I2644">
        <v>0</v>
      </c>
      <c s="25" r="J2644">
        <v>0</v>
      </c>
      <c s="25" r="K2644">
        <v>0</v>
      </c>
      <c s="25" r="L2644">
        <v>0</v>
      </c>
      <c s="25" r="M2644">
        <v>0</v>
      </c>
      <c s="25" r="N2644">
        <v>0</v>
      </c>
      <c s="24" r="O2644"/>
      <c s="6" r="P2644">
        <v>32</v>
      </c>
      <c s="10" r="Q2644">
        <v>-2</v>
      </c>
      <c s="28" r="R2644">
        <v>-72.74</v>
      </c>
      <c s="28" r="S2644">
        <v>925.63</v>
      </c>
      <c s="10" r="T2644"/>
      <c s="4" r="U2644"/>
      <c s="29" r="V2644"/>
      <c s="28" r="X2644">
        <f>(AA2644+AB2644)*AC2644</f>
        <v>32.37</v>
      </c>
      <c s="10" r="Y2644"/>
      <c s="22" r="AA2644">
        <v>24.97</v>
      </c>
      <c s="22" r="AB2644">
        <v>7.4</v>
      </c>
      <c s="22" r="AC2644">
        <v>1</v>
      </c>
      <c s="22" r="AD2644">
        <v>0.89</v>
      </c>
    </row>
    <row customHeight="1" r="2645" ht="12.0">
      <c s="13" r="A2645">
        <v>41385.125</v>
      </c>
      <c s="16" r="B2645">
        <v>41385.125</v>
      </c>
      <c s="13" r="C2645">
        <f>A2645+TIME(5,0,0)</f>
        <v>41385.3333333333</v>
      </c>
      <c s="17" r="D2645">
        <f>DATE(YEAR(C2645),MONTH(C2645),DAY(C2645))</f>
        <v>41385</v>
      </c>
      <c s="18" r="E2645">
        <f>HOUR(C2645)</f>
        <v>8</v>
      </c>
      <c t="str" s="18" r="F2645">
        <f>CONCATENATE("LMsched:",(H2645*1000))</f>
        <v>LMsched:32000</v>
      </c>
      <c s="11" r="G2645">
        <v>32</v>
      </c>
      <c s="6" r="H2645">
        <v>32</v>
      </c>
      <c s="25" r="I2645">
        <v>0</v>
      </c>
      <c s="25" r="J2645">
        <v>0</v>
      </c>
      <c s="25" r="K2645">
        <v>0</v>
      </c>
      <c s="25" r="L2645">
        <v>0</v>
      </c>
      <c s="25" r="M2645">
        <v>0</v>
      </c>
      <c s="25" r="N2645">
        <v>0</v>
      </c>
      <c s="24" r="O2645"/>
      <c s="6" r="P2645">
        <v>32</v>
      </c>
      <c s="10" r="Q2645">
        <v>-1</v>
      </c>
      <c s="28" r="R2645">
        <v>-30.58</v>
      </c>
      <c s="28" r="S2645">
        <v>503.84</v>
      </c>
      <c s="10" r="T2645"/>
      <c s="4" r="U2645"/>
      <c s="29" r="V2645"/>
      <c s="28" r="X2645">
        <f>(AA2645+AB2645)*AC2645</f>
        <v>17.75</v>
      </c>
      <c s="10" r="Y2645"/>
      <c s="22" r="AA2645">
        <v>15.67</v>
      </c>
      <c s="22" r="AB2645">
        <v>2.08</v>
      </c>
      <c s="22" r="AC2645">
        <v>1</v>
      </c>
      <c s="22" r="AD2645">
        <v>0.89</v>
      </c>
    </row>
    <row customHeight="1" r="2646" ht="12.0">
      <c s="13" r="A2646">
        <v>41385.1666666667</v>
      </c>
      <c s="16" r="B2646">
        <v>41385.1666666667</v>
      </c>
      <c s="13" r="C2646">
        <f>A2646+TIME(5,0,0)</f>
        <v>41385.375</v>
      </c>
      <c s="17" r="D2646">
        <f>DATE(YEAR(C2646),MONTH(C2646),DAY(C2646))</f>
        <v>41385</v>
      </c>
      <c s="18" r="E2646">
        <f>HOUR(C2646)</f>
        <v>9</v>
      </c>
      <c t="str" s="18" r="F2646">
        <f>CONCATENATE("LMsched:",(H2646*1000))</f>
        <v>LMsched:32000</v>
      </c>
      <c s="11" r="G2646">
        <v>32</v>
      </c>
      <c s="6" r="H2646">
        <v>32</v>
      </c>
      <c s="25" r="I2646">
        <v>0</v>
      </c>
      <c s="25" r="J2646">
        <v>0</v>
      </c>
      <c s="25" r="K2646">
        <v>0</v>
      </c>
      <c s="25" r="L2646">
        <v>0</v>
      </c>
      <c s="25" r="M2646">
        <v>0</v>
      </c>
      <c s="25" r="N2646">
        <v>0</v>
      </c>
      <c s="24" r="O2646"/>
      <c s="6" r="P2646">
        <v>32</v>
      </c>
      <c s="10" r="Q2646">
        <v>0</v>
      </c>
      <c s="28" r="R2646">
        <v>0</v>
      </c>
      <c s="28" r="S2646">
        <v>579.94</v>
      </c>
      <c s="10" r="T2646"/>
      <c s="4" r="U2646"/>
      <c s="29" r="V2646"/>
      <c s="28" r="X2646">
        <f>(AA2646+AB2646)*AC2646</f>
        <v>18.8</v>
      </c>
      <c s="10" r="Y2646"/>
      <c s="22" r="AA2646">
        <v>16.65</v>
      </c>
      <c s="22" r="AB2646">
        <v>2.15</v>
      </c>
      <c s="22" r="AC2646">
        <v>1</v>
      </c>
      <c s="22" r="AD2646">
        <v>0.96</v>
      </c>
    </row>
    <row customHeight="1" r="2647" ht="12.0">
      <c s="13" r="A2647">
        <v>41385.2083333333</v>
      </c>
      <c s="16" r="B2647">
        <v>41385.2083333333</v>
      </c>
      <c s="13" r="C2647">
        <f>A2647+TIME(5,0,0)</f>
        <v>41385.4166666667</v>
      </c>
      <c s="17" r="D2647">
        <f>DATE(YEAR(C2647),MONTH(C2647),DAY(C2647))</f>
        <v>41385</v>
      </c>
      <c s="18" r="E2647">
        <f>HOUR(C2647)</f>
        <v>10</v>
      </c>
      <c t="str" s="18" r="F2647">
        <f>CONCATENATE("LMsched:",(H2647*1000))</f>
        <v>LMsched:32000</v>
      </c>
      <c s="11" r="G2647">
        <v>32</v>
      </c>
      <c s="6" r="H2647">
        <v>32</v>
      </c>
      <c s="25" r="I2647">
        <v>0</v>
      </c>
      <c s="25" r="J2647">
        <v>0</v>
      </c>
      <c s="25" r="K2647">
        <v>0</v>
      </c>
      <c s="25" r="L2647">
        <v>0</v>
      </c>
      <c s="25" r="M2647">
        <v>0</v>
      </c>
      <c s="25" r="N2647">
        <v>0</v>
      </c>
      <c s="24" r="O2647"/>
      <c s="6" r="P2647">
        <v>32</v>
      </c>
      <c s="10" r="Q2647">
        <v>-1</v>
      </c>
      <c s="28" r="R2647">
        <v>-29.94</v>
      </c>
      <c s="28" r="S2647">
        <v>234.18</v>
      </c>
      <c s="10" r="T2647"/>
      <c s="4" r="U2647"/>
      <c s="29" r="V2647"/>
      <c s="28" r="X2647">
        <f>(AA2647+AB2647)*AC2647</f>
        <v>7.62</v>
      </c>
      <c s="10" r="Y2647"/>
      <c s="22" r="AA2647">
        <v>5.17</v>
      </c>
      <c s="22" r="AB2647">
        <v>2.45</v>
      </c>
      <c s="22" r="AC2647">
        <v>1</v>
      </c>
      <c s="22" r="AD2647">
        <v>0.96</v>
      </c>
    </row>
    <row customHeight="1" r="2648" ht="12.0">
      <c s="13" r="A2648">
        <v>41385.25</v>
      </c>
      <c s="16" r="B2648">
        <v>41385.25</v>
      </c>
      <c s="13" r="C2648">
        <f>A2648+TIME(5,0,0)</f>
        <v>41385.4583333333</v>
      </c>
      <c s="17" r="D2648">
        <f>DATE(YEAR(C2648),MONTH(C2648),DAY(C2648))</f>
        <v>41385</v>
      </c>
      <c s="18" r="E2648">
        <f>HOUR(C2648)</f>
        <v>11</v>
      </c>
      <c t="str" s="18" r="F2648">
        <f>CONCATENATE("LMsched:",(H2648*1000))</f>
        <v>LMsched:32000</v>
      </c>
      <c s="11" r="G2648">
        <v>32</v>
      </c>
      <c s="6" r="H2648">
        <v>32</v>
      </c>
      <c s="25" r="I2648">
        <v>0</v>
      </c>
      <c s="25" r="J2648">
        <v>0</v>
      </c>
      <c s="25" r="K2648">
        <v>0</v>
      </c>
      <c s="25" r="L2648">
        <v>0</v>
      </c>
      <c s="25" r="M2648">
        <v>0</v>
      </c>
      <c s="25" r="N2648">
        <v>0</v>
      </c>
      <c s="24" r="O2648"/>
      <c s="6" r="P2648">
        <v>32</v>
      </c>
      <c s="10" r="Q2648">
        <v>-1</v>
      </c>
      <c s="28" r="R2648">
        <v>-32.28</v>
      </c>
      <c s="28" r="S2648">
        <v>606.19</v>
      </c>
      <c s="10" r="T2648"/>
      <c s="4" r="U2648"/>
      <c s="29" r="V2648"/>
      <c s="28" r="X2648">
        <f>(AA2648+AB2648)*AC2648</f>
        <v>20.2</v>
      </c>
      <c s="10" r="Y2648"/>
      <c s="22" r="AA2648">
        <v>17.43</v>
      </c>
      <c s="22" r="AB2648">
        <v>2.77</v>
      </c>
      <c s="22" r="AC2648">
        <v>1</v>
      </c>
      <c s="22" r="AD2648">
        <v>0.94</v>
      </c>
    </row>
    <row customHeight="1" r="2649" ht="12.0">
      <c s="13" r="A2649">
        <v>41385.2916666667</v>
      </c>
      <c s="16" r="B2649">
        <v>41385.2916666667</v>
      </c>
      <c s="13" r="C2649">
        <f>A2649+TIME(5,0,0)</f>
        <v>41385.5</v>
      </c>
      <c s="17" r="D2649">
        <f>DATE(YEAR(C2649),MONTH(C2649),DAY(C2649))</f>
        <v>41385</v>
      </c>
      <c s="18" r="E2649">
        <f>HOUR(C2649)</f>
        <v>12</v>
      </c>
      <c t="str" s="18" r="F2649">
        <f>CONCATENATE("LMsched:",(H2649*1000))</f>
        <v>LMsched:32000</v>
      </c>
      <c s="11" r="G2649">
        <v>32</v>
      </c>
      <c s="6" r="H2649">
        <v>32</v>
      </c>
      <c s="25" r="I2649">
        <v>0</v>
      </c>
      <c s="25" r="J2649">
        <v>0</v>
      </c>
      <c s="25" r="K2649">
        <v>0</v>
      </c>
      <c s="25" r="L2649">
        <v>0</v>
      </c>
      <c s="25" r="M2649">
        <v>0</v>
      </c>
      <c s="25" r="N2649">
        <v>0</v>
      </c>
      <c s="24" r="O2649"/>
      <c s="6" r="P2649">
        <v>32</v>
      </c>
      <c s="10" r="Q2649">
        <v>-1</v>
      </c>
      <c s="28" r="R2649">
        <v>-33.01</v>
      </c>
      <c s="28" r="S2649">
        <v>735.47</v>
      </c>
      <c s="10" r="T2649"/>
      <c s="4" r="U2649"/>
      <c s="29" r="V2649"/>
      <c s="28" r="X2649">
        <f>(AA2649+AB2649)*AC2649</f>
        <v>24.18</v>
      </c>
      <c s="10" r="Y2649"/>
      <c s="22" r="AA2649">
        <v>20.72</v>
      </c>
      <c s="22" r="AB2649">
        <v>3.46</v>
      </c>
      <c s="22" r="AC2649">
        <v>1</v>
      </c>
      <c s="22" r="AD2649">
        <v>0.95</v>
      </c>
    </row>
    <row customHeight="1" r="2650" ht="12.0">
      <c s="13" r="A2650">
        <v>41385.3333333333</v>
      </c>
      <c s="16" r="B2650">
        <v>41385.3333333333</v>
      </c>
      <c s="13" r="C2650">
        <f>A2650+TIME(5,0,0)</f>
        <v>41385.5416666667</v>
      </c>
      <c s="17" r="D2650">
        <f>DATE(YEAR(C2650),MONTH(C2650),DAY(C2650))</f>
        <v>41385</v>
      </c>
      <c s="18" r="E2650">
        <f>HOUR(C2650)</f>
        <v>13</v>
      </c>
      <c t="str" s="18" r="F2650">
        <f>CONCATENATE("LMsched:",(H2650*1000))</f>
        <v>LMsched:32000</v>
      </c>
      <c s="11" r="G2650">
        <v>32</v>
      </c>
      <c s="6" r="H2650">
        <v>32</v>
      </c>
      <c s="25" r="I2650">
        <v>0</v>
      </c>
      <c s="25" r="J2650">
        <v>0</v>
      </c>
      <c s="25" r="K2650">
        <v>0</v>
      </c>
      <c s="25" r="L2650">
        <v>0</v>
      </c>
      <c s="25" r="M2650">
        <v>0</v>
      </c>
      <c s="25" r="N2650">
        <v>0</v>
      </c>
      <c s="24" r="O2650"/>
      <c s="6" r="P2650">
        <v>32</v>
      </c>
      <c s="10" r="Q2650">
        <v>0</v>
      </c>
      <c s="28" r="R2650">
        <v>0</v>
      </c>
      <c s="28" r="S2650">
        <v>851.72</v>
      </c>
      <c s="10" r="T2650"/>
      <c s="4" r="U2650"/>
      <c s="29" r="V2650"/>
      <c s="28" r="X2650">
        <f>(AA2650+AB2650)*AC2650</f>
        <v>27.89</v>
      </c>
      <c s="10" r="Y2650"/>
      <c s="22" r="AA2650">
        <v>22.84</v>
      </c>
      <c s="22" r="AB2650">
        <v>5.05</v>
      </c>
      <c s="22" r="AC2650">
        <v>1</v>
      </c>
      <c s="22" r="AD2650">
        <v>0.95</v>
      </c>
    </row>
    <row customHeight="1" r="2651" ht="12.0">
      <c s="13" r="A2651">
        <v>41385.375</v>
      </c>
      <c s="16" r="B2651">
        <v>41385.375</v>
      </c>
      <c s="13" r="C2651">
        <f>A2651+TIME(5,0,0)</f>
        <v>41385.5833333333</v>
      </c>
      <c s="17" r="D2651">
        <f>DATE(YEAR(C2651),MONTH(C2651),DAY(C2651))</f>
        <v>41385</v>
      </c>
      <c s="18" r="E2651">
        <f>HOUR(C2651)</f>
        <v>14</v>
      </c>
      <c t="str" s="18" r="F2651">
        <f>CONCATENATE("LMsched:",(H2651*1000))</f>
        <v>LMsched:32000</v>
      </c>
      <c s="11" r="G2651">
        <v>32</v>
      </c>
      <c s="6" r="H2651">
        <v>32</v>
      </c>
      <c s="25" r="I2651">
        <v>0</v>
      </c>
      <c s="25" r="J2651">
        <v>0</v>
      </c>
      <c s="25" r="K2651">
        <v>0</v>
      </c>
      <c s="25" r="L2651">
        <v>0</v>
      </c>
      <c s="25" r="M2651">
        <v>0</v>
      </c>
      <c s="25" r="N2651">
        <v>0</v>
      </c>
      <c s="24" r="O2651"/>
      <c s="6" r="P2651">
        <v>32</v>
      </c>
      <c s="10" r="Q2651">
        <v>-2</v>
      </c>
      <c s="28" r="R2651">
        <v>-98.02</v>
      </c>
      <c s="28" r="S2651">
        <v>1266.35</v>
      </c>
      <c s="10" r="T2651"/>
      <c s="4" r="U2651"/>
      <c s="29" r="V2651"/>
      <c s="28" r="X2651">
        <f>(AA2651+AB2651)*AC2651</f>
        <v>42.31</v>
      </c>
      <c s="10" r="Y2651"/>
      <c s="22" r="AA2651">
        <v>40.01</v>
      </c>
      <c s="22" r="AB2651">
        <v>2.3</v>
      </c>
      <c s="22" r="AC2651">
        <v>1</v>
      </c>
      <c s="22" r="AD2651">
        <v>0.94</v>
      </c>
    </row>
    <row customHeight="1" r="2652" ht="12.0">
      <c s="13" r="A2652">
        <v>41385.4166666667</v>
      </c>
      <c s="16" r="B2652">
        <v>41385.4166666667</v>
      </c>
      <c s="13" r="C2652">
        <f>A2652+TIME(5,0,0)</f>
        <v>41385.625</v>
      </c>
      <c s="17" r="D2652">
        <f>DATE(YEAR(C2652),MONTH(C2652),DAY(C2652))</f>
        <v>41385</v>
      </c>
      <c s="18" r="E2652">
        <f>HOUR(C2652)</f>
        <v>15</v>
      </c>
      <c t="str" s="18" r="F2652">
        <f>CONCATENATE("LMsched:",(H2652*1000))</f>
        <v>LMsched:32000</v>
      </c>
      <c s="11" r="G2652">
        <v>32</v>
      </c>
      <c s="6" r="H2652">
        <v>32</v>
      </c>
      <c s="25" r="I2652">
        <v>0</v>
      </c>
      <c s="25" r="J2652">
        <v>0</v>
      </c>
      <c s="25" r="K2652">
        <v>0</v>
      </c>
      <c s="25" r="L2652">
        <v>0</v>
      </c>
      <c s="25" r="M2652">
        <v>0</v>
      </c>
      <c s="25" r="N2652">
        <v>0</v>
      </c>
      <c s="24" r="O2652"/>
      <c s="6" r="P2652">
        <v>32</v>
      </c>
      <c s="10" r="Q2652">
        <v>-1</v>
      </c>
      <c s="28" r="R2652">
        <v>-46.52</v>
      </c>
      <c s="28" r="S2652">
        <v>594.11</v>
      </c>
      <c s="10" r="T2652"/>
      <c s="4" r="U2652"/>
      <c s="29" r="V2652"/>
      <c s="28" r="X2652">
        <f>(AA2652+AB2652)*AC2652</f>
        <v>19.11</v>
      </c>
      <c s="10" r="Y2652"/>
      <c s="22" r="AA2652">
        <v>17.93</v>
      </c>
      <c s="22" r="AB2652">
        <v>1.18</v>
      </c>
      <c s="22" r="AC2652">
        <v>1</v>
      </c>
      <c s="22" r="AD2652">
        <v>0.97</v>
      </c>
    </row>
    <row customHeight="1" r="2653" ht="12.0">
      <c s="13" r="A2653">
        <v>41385.4583333333</v>
      </c>
      <c s="16" r="B2653">
        <v>41385.4583333333</v>
      </c>
      <c s="13" r="C2653">
        <f>A2653+TIME(5,0,0)</f>
        <v>41385.6666666667</v>
      </c>
      <c s="17" r="D2653">
        <f>DATE(YEAR(C2653),MONTH(C2653),DAY(C2653))</f>
        <v>41385</v>
      </c>
      <c s="18" r="E2653">
        <f>HOUR(C2653)</f>
        <v>16</v>
      </c>
      <c t="str" s="18" r="F2653">
        <f>CONCATENATE("LMsched:",(H2653*1000))</f>
        <v>LMsched:32000</v>
      </c>
      <c s="11" r="G2653">
        <v>32</v>
      </c>
      <c s="6" r="H2653">
        <v>32</v>
      </c>
      <c s="25" r="I2653">
        <v>0</v>
      </c>
      <c s="25" r="J2653">
        <v>0</v>
      </c>
      <c s="25" r="K2653">
        <v>0</v>
      </c>
      <c s="25" r="L2653">
        <v>0</v>
      </c>
      <c s="25" r="M2653">
        <v>0</v>
      </c>
      <c s="25" r="N2653">
        <v>0</v>
      </c>
      <c s="24" r="O2653"/>
      <c s="6" r="P2653">
        <v>32</v>
      </c>
      <c s="10" r="Q2653">
        <v>-2</v>
      </c>
      <c s="28" r="R2653">
        <v>-99.76</v>
      </c>
      <c s="28" r="S2653">
        <v>704.73</v>
      </c>
      <c s="10" r="T2653"/>
      <c s="4" r="U2653"/>
      <c s="29" r="V2653"/>
      <c s="28" r="X2653">
        <f>(AA2653+AB2653)*AC2653</f>
        <v>22.75</v>
      </c>
      <c s="10" r="Y2653"/>
      <c s="22" r="AA2653">
        <v>21.03</v>
      </c>
      <c s="22" r="AB2653">
        <v>1.72</v>
      </c>
      <c s="22" r="AC2653">
        <v>1</v>
      </c>
      <c s="22" r="AD2653">
        <v>0.97</v>
      </c>
    </row>
    <row customHeight="1" r="2654" ht="12.0">
      <c s="13" r="A2654">
        <v>41385.5</v>
      </c>
      <c s="16" r="B2654">
        <v>41385.5</v>
      </c>
      <c s="13" r="C2654">
        <f>A2654+TIME(5,0,0)</f>
        <v>41385.7083333333</v>
      </c>
      <c s="17" r="D2654">
        <f>DATE(YEAR(C2654),MONTH(C2654),DAY(C2654))</f>
        <v>41385</v>
      </c>
      <c s="18" r="E2654">
        <f>HOUR(C2654)</f>
        <v>17</v>
      </c>
      <c t="str" s="18" r="F2654">
        <f>CONCATENATE("LMsched:",(H2654*1000))</f>
        <v>LMsched:32000</v>
      </c>
      <c s="11" r="G2654">
        <v>32</v>
      </c>
      <c s="6" r="H2654">
        <v>32</v>
      </c>
      <c s="25" r="I2654">
        <v>0</v>
      </c>
      <c s="25" r="J2654">
        <v>0</v>
      </c>
      <c s="25" r="K2654">
        <v>0</v>
      </c>
      <c s="25" r="L2654">
        <v>0</v>
      </c>
      <c s="25" r="M2654">
        <v>0</v>
      </c>
      <c s="25" r="N2654">
        <v>0</v>
      </c>
      <c s="24" r="O2654"/>
      <c s="6" r="P2654">
        <v>32</v>
      </c>
      <c s="10" r="Q2654">
        <v>-1</v>
      </c>
      <c s="28" r="R2654">
        <v>-39.97</v>
      </c>
      <c s="28" r="S2654">
        <v>959.7</v>
      </c>
      <c s="10" r="T2654"/>
      <c s="4" r="U2654"/>
      <c s="29" r="V2654"/>
      <c s="28" r="X2654">
        <f>(AA2654+AB2654)*AC2654</f>
        <v>31.77</v>
      </c>
      <c s="10" r="Y2654"/>
      <c s="22" r="AA2654">
        <v>22.67</v>
      </c>
      <c s="22" r="AB2654">
        <v>9.1</v>
      </c>
      <c s="22" r="AC2654">
        <v>1</v>
      </c>
      <c s="22" r="AD2654">
        <v>0.94</v>
      </c>
    </row>
    <row customHeight="1" r="2655" ht="12.0">
      <c s="13" r="A2655">
        <v>41385.5416666667</v>
      </c>
      <c s="16" r="B2655">
        <v>41385.5416666667</v>
      </c>
      <c s="13" r="C2655">
        <f>A2655+TIME(5,0,0)</f>
        <v>41385.75</v>
      </c>
      <c s="17" r="D2655">
        <f>DATE(YEAR(C2655),MONTH(C2655),DAY(C2655))</f>
        <v>41385</v>
      </c>
      <c s="18" r="E2655">
        <f>HOUR(C2655)</f>
        <v>18</v>
      </c>
      <c t="str" s="18" r="F2655">
        <f>CONCATENATE("LMsched:",(H2655*1000))</f>
        <v>LMsched:32000</v>
      </c>
      <c s="11" r="G2655">
        <v>32</v>
      </c>
      <c s="6" r="H2655">
        <v>32</v>
      </c>
      <c s="25" r="I2655">
        <v>0</v>
      </c>
      <c s="25" r="J2655">
        <v>0</v>
      </c>
      <c s="25" r="K2655">
        <v>0</v>
      </c>
      <c s="25" r="L2655">
        <v>0</v>
      </c>
      <c s="25" r="M2655">
        <v>0</v>
      </c>
      <c s="25" r="N2655">
        <v>0</v>
      </c>
      <c s="24" r="O2655"/>
      <c s="6" r="P2655">
        <v>32</v>
      </c>
      <c s="10" r="Q2655">
        <v>-1</v>
      </c>
      <c s="28" r="R2655">
        <v>-39.73</v>
      </c>
      <c s="28" r="S2655">
        <v>860.24</v>
      </c>
      <c s="10" r="T2655"/>
      <c s="4" r="U2655"/>
      <c s="29" r="V2655"/>
      <c s="28" r="X2655">
        <f>(AA2655+AB2655)*AC2655</f>
        <v>29.88</v>
      </c>
      <c s="10" r="Y2655"/>
      <c s="22" r="AA2655">
        <v>27.1</v>
      </c>
      <c s="22" r="AB2655">
        <v>2.78</v>
      </c>
      <c s="22" r="AC2655">
        <v>1</v>
      </c>
      <c s="22" r="AD2655">
        <v>0.9</v>
      </c>
    </row>
    <row customHeight="1" r="2656" ht="12.0">
      <c s="13" r="A2656">
        <v>41385.5833333333</v>
      </c>
      <c s="16" r="B2656">
        <v>41385.5833333333</v>
      </c>
      <c s="13" r="C2656">
        <f>A2656+TIME(5,0,0)</f>
        <v>41385.7916666667</v>
      </c>
      <c s="17" r="D2656">
        <f>DATE(YEAR(C2656),MONTH(C2656),DAY(C2656))</f>
        <v>41385</v>
      </c>
      <c s="18" r="E2656">
        <f>HOUR(C2656)</f>
        <v>19</v>
      </c>
      <c t="str" s="18" r="F2656">
        <f>CONCATENATE("LMsched:",(H2656*1000))</f>
        <v>LMsched:32000</v>
      </c>
      <c s="11" r="G2656">
        <v>32</v>
      </c>
      <c s="6" r="H2656">
        <v>32</v>
      </c>
      <c s="25" r="I2656">
        <v>0</v>
      </c>
      <c s="25" r="J2656">
        <v>0</v>
      </c>
      <c s="25" r="K2656">
        <v>0</v>
      </c>
      <c s="25" r="L2656">
        <v>0</v>
      </c>
      <c s="25" r="M2656">
        <v>0</v>
      </c>
      <c s="25" r="N2656">
        <v>0</v>
      </c>
      <c s="24" r="O2656"/>
      <c s="6" r="P2656">
        <v>32</v>
      </c>
      <c s="10" r="Q2656">
        <v>-1</v>
      </c>
      <c s="28" r="R2656">
        <v>-35.65</v>
      </c>
      <c s="28" r="S2656">
        <v>690.15</v>
      </c>
      <c s="10" r="T2656"/>
      <c s="4" r="U2656"/>
      <c s="29" r="V2656"/>
      <c s="28" r="X2656">
        <f>(AA2656+AB2656)*AC2656</f>
        <v>23.03</v>
      </c>
      <c s="10" r="Y2656"/>
      <c s="22" r="AA2656">
        <v>19.59</v>
      </c>
      <c s="22" r="AB2656">
        <v>3.44</v>
      </c>
      <c s="22" r="AC2656">
        <v>1</v>
      </c>
      <c s="22" r="AD2656">
        <v>0.94</v>
      </c>
    </row>
    <row customHeight="1" r="2657" ht="12.0">
      <c s="13" r="A2657">
        <v>41385.625</v>
      </c>
      <c s="16" r="B2657">
        <v>41385.625</v>
      </c>
      <c s="13" r="C2657">
        <f>A2657+TIME(5,0,0)</f>
        <v>41385.8333333333</v>
      </c>
      <c s="17" r="D2657">
        <f>DATE(YEAR(C2657),MONTH(C2657),DAY(C2657))</f>
        <v>41385</v>
      </c>
      <c s="18" r="E2657">
        <f>HOUR(C2657)</f>
        <v>20</v>
      </c>
      <c t="str" s="18" r="F2657">
        <f>CONCATENATE("LMsched:",(H2657*1000))</f>
        <v>LMsched:32000</v>
      </c>
      <c s="11" r="G2657">
        <v>32</v>
      </c>
      <c s="6" r="H2657">
        <v>32</v>
      </c>
      <c s="25" r="I2657">
        <v>0</v>
      </c>
      <c s="25" r="J2657">
        <v>0</v>
      </c>
      <c s="25" r="K2657">
        <v>0</v>
      </c>
      <c s="25" r="L2657">
        <v>0</v>
      </c>
      <c s="25" r="M2657">
        <v>0</v>
      </c>
      <c s="25" r="N2657">
        <v>0</v>
      </c>
      <c s="24" r="O2657"/>
      <c s="6" r="P2657">
        <v>32</v>
      </c>
      <c s="10" r="Q2657">
        <v>-2</v>
      </c>
      <c s="28" r="R2657">
        <v>-63.98</v>
      </c>
      <c s="28" r="S2657">
        <v>643.29</v>
      </c>
      <c s="10" r="T2657"/>
      <c s="4" r="U2657"/>
      <c s="29" r="V2657"/>
      <c s="28" r="X2657">
        <f>(AA2657+AB2657)*AC2657</f>
        <v>21.73</v>
      </c>
      <c s="10" r="Y2657"/>
      <c s="22" r="AA2657">
        <v>19.19</v>
      </c>
      <c s="22" r="AB2657">
        <v>2.54</v>
      </c>
      <c s="22" r="AC2657">
        <v>1</v>
      </c>
      <c s="22" r="AD2657">
        <v>0.93</v>
      </c>
    </row>
    <row customHeight="1" r="2658" ht="12.0">
      <c s="13" r="A2658">
        <v>41385.6666666667</v>
      </c>
      <c s="16" r="B2658">
        <v>41385.6666666667</v>
      </c>
      <c s="13" r="C2658">
        <f>A2658+TIME(5,0,0)</f>
        <v>41385.875</v>
      </c>
      <c s="17" r="D2658">
        <f>DATE(YEAR(C2658),MONTH(C2658),DAY(C2658))</f>
        <v>41385</v>
      </c>
      <c s="18" r="E2658">
        <f>HOUR(C2658)</f>
        <v>21</v>
      </c>
      <c t="str" s="18" r="F2658">
        <f>CONCATENATE("LMsched:",(H2658*1000))</f>
        <v>LMsched:32000</v>
      </c>
      <c s="11" r="G2658">
        <v>32</v>
      </c>
      <c s="6" r="H2658">
        <v>32</v>
      </c>
      <c s="25" r="I2658">
        <v>0</v>
      </c>
      <c s="25" r="J2658">
        <v>0</v>
      </c>
      <c s="25" r="K2658">
        <v>0</v>
      </c>
      <c s="25" r="L2658">
        <v>0</v>
      </c>
      <c s="25" r="M2658">
        <v>0</v>
      </c>
      <c s="25" r="N2658">
        <v>0</v>
      </c>
      <c s="24" r="O2658"/>
      <c s="6" r="P2658">
        <v>32</v>
      </c>
      <c s="10" r="Q2658">
        <v>0</v>
      </c>
      <c s="28" r="R2658">
        <v>0</v>
      </c>
      <c s="28" r="S2658">
        <v>596.18</v>
      </c>
      <c s="10" r="T2658"/>
      <c s="4" r="U2658"/>
      <c s="29" r="V2658"/>
      <c s="28" r="X2658">
        <f>(AA2658+AB2658)*AC2658</f>
        <v>20.92</v>
      </c>
      <c s="10" r="Y2658"/>
      <c s="22" r="AA2658">
        <v>19.13</v>
      </c>
      <c s="22" r="AB2658">
        <v>1.79</v>
      </c>
      <c s="22" r="AC2658">
        <v>1</v>
      </c>
      <c s="22" r="AD2658">
        <v>0.89</v>
      </c>
    </row>
    <row customHeight="1" r="2659" ht="12.0">
      <c s="13" r="A2659">
        <v>41385.7083333333</v>
      </c>
      <c s="16" r="B2659">
        <v>41385.7083333333</v>
      </c>
      <c s="13" r="C2659">
        <f>A2659+TIME(5,0,0)</f>
        <v>41385.9166666667</v>
      </c>
      <c s="17" r="D2659">
        <f>DATE(YEAR(C2659),MONTH(C2659),DAY(C2659))</f>
        <v>41385</v>
      </c>
      <c s="18" r="E2659">
        <f>HOUR(C2659)</f>
        <v>22</v>
      </c>
      <c t="str" s="18" r="F2659">
        <f>CONCATENATE("LMsched:",(H2659*1000))</f>
        <v>LMsched:32000</v>
      </c>
      <c s="11" r="G2659">
        <v>32</v>
      </c>
      <c s="6" r="H2659">
        <v>32</v>
      </c>
      <c s="25" r="I2659">
        <v>0</v>
      </c>
      <c s="25" r="J2659">
        <v>0</v>
      </c>
      <c s="25" r="K2659">
        <v>0</v>
      </c>
      <c s="25" r="L2659">
        <v>0</v>
      </c>
      <c s="25" r="M2659">
        <v>0</v>
      </c>
      <c s="25" r="N2659">
        <v>0</v>
      </c>
      <c s="24" r="O2659"/>
      <c s="6" r="P2659">
        <v>32</v>
      </c>
      <c s="10" r="Q2659">
        <v>-2</v>
      </c>
      <c s="28" r="R2659">
        <v>-63.42</v>
      </c>
      <c s="28" r="S2659">
        <v>558.21</v>
      </c>
      <c s="10" r="T2659"/>
      <c s="4" r="U2659"/>
      <c s="29" r="V2659"/>
      <c s="28" r="X2659">
        <f>(AA2659+AB2659)*AC2659</f>
        <v>18.69</v>
      </c>
      <c s="10" r="Y2659"/>
      <c s="22" r="AA2659">
        <v>16.37</v>
      </c>
      <c s="22" r="AB2659">
        <v>2.32</v>
      </c>
      <c s="22" r="AC2659">
        <v>1</v>
      </c>
      <c s="22" r="AD2659">
        <v>0.93</v>
      </c>
    </row>
    <row customHeight="1" r="2660" ht="12.0">
      <c s="13" r="A2660">
        <v>41385.75</v>
      </c>
      <c s="16" r="B2660">
        <v>41385.75</v>
      </c>
      <c s="13" r="C2660">
        <f>A2660+TIME(5,0,0)</f>
        <v>41385.9583333333</v>
      </c>
      <c s="17" r="D2660">
        <f>DATE(YEAR(C2660),MONTH(C2660),DAY(C2660))</f>
        <v>41385</v>
      </c>
      <c s="18" r="E2660">
        <f>HOUR(C2660)</f>
        <v>23</v>
      </c>
      <c t="str" s="18" r="F2660">
        <f>CONCATENATE("LMsched:",(H2660*1000))</f>
        <v>LMsched:32000</v>
      </c>
      <c s="11" r="G2660">
        <v>32</v>
      </c>
      <c s="6" r="H2660">
        <v>32</v>
      </c>
      <c s="25" r="I2660">
        <v>0</v>
      </c>
      <c s="25" r="J2660">
        <v>0</v>
      </c>
      <c s="25" r="K2660">
        <v>0</v>
      </c>
      <c s="25" r="L2660">
        <v>0</v>
      </c>
      <c s="25" r="M2660">
        <v>0</v>
      </c>
      <c s="25" r="N2660">
        <v>0</v>
      </c>
      <c s="24" r="O2660"/>
      <c s="6" r="P2660">
        <v>32</v>
      </c>
      <c s="10" r="Q2660">
        <v>0</v>
      </c>
      <c s="28" r="R2660">
        <v>0</v>
      </c>
      <c s="28" r="S2660">
        <v>584.39</v>
      </c>
      <c s="10" r="T2660"/>
      <c s="4" r="U2660"/>
      <c s="29" r="V2660"/>
      <c s="28" r="X2660">
        <f>(AA2660+AB2660)*AC2660</f>
        <v>19.05</v>
      </c>
      <c s="10" r="Y2660"/>
      <c s="22" r="AA2660">
        <v>17.53</v>
      </c>
      <c s="22" r="AB2660">
        <v>1.52</v>
      </c>
      <c s="22" r="AC2660">
        <v>1</v>
      </c>
      <c s="22" r="AD2660">
        <v>0.96</v>
      </c>
    </row>
    <row customHeight="1" r="2661" ht="12.0">
      <c s="13" r="A2661">
        <v>41385.7916666667</v>
      </c>
      <c s="16" r="B2661">
        <v>41385.7916666667</v>
      </c>
      <c s="13" r="C2661">
        <f>A2661+TIME(5,0,0)</f>
        <v>41386</v>
      </c>
      <c s="17" r="D2661">
        <f>DATE(YEAR(C2661),MONTH(C2661),DAY(C2661))</f>
        <v>41386</v>
      </c>
      <c s="18" r="E2661">
        <f>HOUR(C2661)</f>
        <v>0</v>
      </c>
      <c t="str" s="18" r="F2661">
        <f>CONCATENATE("LMsched:",(H2661*1000))</f>
        <v>LMsched:32000</v>
      </c>
      <c s="11" r="G2661">
        <v>32</v>
      </c>
      <c s="6" r="H2661">
        <v>32</v>
      </c>
      <c s="25" r="I2661">
        <v>0</v>
      </c>
      <c s="25" r="J2661">
        <v>0</v>
      </c>
      <c s="25" r="K2661">
        <v>0</v>
      </c>
      <c s="25" r="L2661">
        <v>0</v>
      </c>
      <c s="25" r="M2661">
        <v>0</v>
      </c>
      <c s="25" r="N2661">
        <v>0</v>
      </c>
      <c s="24" r="O2661"/>
      <c s="6" r="P2661">
        <v>32</v>
      </c>
      <c s="10" r="Q2661">
        <v>-2</v>
      </c>
      <c s="28" r="R2661">
        <v>-62.88</v>
      </c>
      <c s="28" r="S2661">
        <v>311.71</v>
      </c>
      <c s="10" r="T2661"/>
      <c s="4" r="U2661"/>
      <c s="29" r="V2661"/>
      <c s="28" r="X2661">
        <f>(AA2661+AB2661)*AC2661</f>
        <v>10.99</v>
      </c>
      <c s="10" r="Y2661"/>
      <c s="22" r="AA2661">
        <v>8.84</v>
      </c>
      <c s="22" r="AB2661">
        <v>2.15</v>
      </c>
      <c s="22" r="AC2661">
        <v>1</v>
      </c>
      <c s="22" r="AD2661">
        <v>0.89</v>
      </c>
    </row>
    <row customHeight="1" r="2662" ht="12.0">
      <c s="13" r="A2662">
        <v>41385.8333333333</v>
      </c>
      <c s="16" r="B2662">
        <v>41385.8333333333</v>
      </c>
      <c s="13" r="C2662">
        <f>A2662+TIME(5,0,0)</f>
        <v>41386.0416666667</v>
      </c>
      <c s="17" r="D2662">
        <f>DATE(YEAR(C2662),MONTH(C2662),DAY(C2662))</f>
        <v>41386</v>
      </c>
      <c s="18" r="E2662">
        <f>HOUR(C2662)</f>
        <v>1</v>
      </c>
      <c t="str" s="18" r="F2662">
        <f>CONCATENATE("LMsched:",(H2662*1000))</f>
        <v>LMsched:32000</v>
      </c>
      <c s="11" r="G2662">
        <v>32</v>
      </c>
      <c s="6" r="H2662">
        <v>32</v>
      </c>
      <c s="25" r="I2662">
        <v>0</v>
      </c>
      <c s="25" r="J2662">
        <v>0</v>
      </c>
      <c s="25" r="K2662">
        <v>0</v>
      </c>
      <c s="25" r="L2662">
        <v>0</v>
      </c>
      <c s="25" r="M2662">
        <v>0</v>
      </c>
      <c s="25" r="N2662">
        <v>0</v>
      </c>
      <c s="24" r="O2662"/>
      <c s="6" r="P2662">
        <v>32</v>
      </c>
      <c s="10" r="Q2662">
        <v>1</v>
      </c>
      <c s="28" r="R2662">
        <v>30.81</v>
      </c>
      <c s="28" r="S2662">
        <v>481.88</v>
      </c>
      <c s="10" r="T2662"/>
      <c s="4" r="U2662"/>
      <c s="29" r="V2662"/>
      <c s="28" r="X2662">
        <f>(AA2662+AB2662)*AC2662</f>
        <v>16.08</v>
      </c>
      <c s="10" r="Y2662"/>
      <c s="22" r="AA2662">
        <v>14.46</v>
      </c>
      <c s="22" r="AB2662">
        <v>1.62</v>
      </c>
      <c s="22" r="AC2662">
        <v>1</v>
      </c>
      <c s="22" r="AD2662">
        <v>0.94</v>
      </c>
    </row>
    <row customHeight="1" r="2663" ht="12.0">
      <c s="13" r="A2663">
        <v>41385.875</v>
      </c>
      <c s="16" r="B2663">
        <v>41385.875</v>
      </c>
      <c s="13" r="C2663">
        <f>A2663+TIME(5,0,0)</f>
        <v>41386.0833333333</v>
      </c>
      <c s="17" r="D2663">
        <f>DATE(YEAR(C2663),MONTH(C2663),DAY(C2663))</f>
        <v>41386</v>
      </c>
      <c s="18" r="E2663">
        <f>HOUR(C2663)</f>
        <v>2</v>
      </c>
      <c t="str" s="18" r="F2663">
        <f>CONCATENATE("LMsched:",(H2663*1000))</f>
        <v>LMsched:32000</v>
      </c>
      <c s="11" r="G2663">
        <v>32</v>
      </c>
      <c s="6" r="H2663">
        <v>32</v>
      </c>
      <c s="25" r="I2663">
        <v>0</v>
      </c>
      <c s="25" r="J2663">
        <v>0</v>
      </c>
      <c s="25" r="K2663">
        <v>0</v>
      </c>
      <c s="25" r="L2663">
        <v>0</v>
      </c>
      <c s="25" r="M2663">
        <v>0</v>
      </c>
      <c s="25" r="N2663">
        <v>0</v>
      </c>
      <c s="24" r="O2663"/>
      <c s="6" r="P2663">
        <v>32</v>
      </c>
      <c s="10" r="Q2663">
        <v>-1</v>
      </c>
      <c s="28" r="R2663">
        <v>-49.41</v>
      </c>
      <c s="28" r="S2663">
        <v>293.23</v>
      </c>
      <c s="10" r="T2663"/>
      <c s="4" r="U2663"/>
      <c s="29" r="V2663"/>
      <c s="28" r="X2663">
        <f>(AA2663+AB2663)*AC2663</f>
        <v>9.86</v>
      </c>
      <c s="10" r="Y2663"/>
      <c s="22" r="AA2663">
        <v>8.95</v>
      </c>
      <c s="22" r="AB2663">
        <v>0.91</v>
      </c>
      <c s="22" r="AC2663">
        <v>1</v>
      </c>
      <c s="22" r="AD2663">
        <v>0.93</v>
      </c>
    </row>
    <row customHeight="1" r="2664" ht="12.0">
      <c s="13" r="A2664">
        <v>41385.9166666667</v>
      </c>
      <c s="16" r="B2664">
        <v>41385.9166666667</v>
      </c>
      <c s="13" r="C2664">
        <f>A2664+TIME(5,0,0)</f>
        <v>41386.125</v>
      </c>
      <c s="17" r="D2664">
        <f>DATE(YEAR(C2664),MONTH(C2664),DAY(C2664))</f>
        <v>41386</v>
      </c>
      <c s="18" r="E2664">
        <f>HOUR(C2664)</f>
        <v>3</v>
      </c>
      <c t="str" s="18" r="F2664">
        <f>CONCATENATE("LMsched:",(H2664*1000))</f>
        <v>LMsched:32000</v>
      </c>
      <c s="11" r="G2664">
        <v>32</v>
      </c>
      <c s="6" r="H2664">
        <v>32</v>
      </c>
      <c s="25" r="I2664">
        <v>0</v>
      </c>
      <c s="25" r="J2664">
        <v>0</v>
      </c>
      <c s="25" r="K2664">
        <v>0</v>
      </c>
      <c s="25" r="L2664">
        <v>0</v>
      </c>
      <c s="25" r="M2664">
        <v>0</v>
      </c>
      <c s="25" r="N2664">
        <v>0</v>
      </c>
      <c s="24" r="O2664"/>
      <c s="6" r="P2664">
        <v>32</v>
      </c>
      <c s="10" r="Q2664">
        <v>-1</v>
      </c>
      <c s="28" r="R2664">
        <v>-46.69</v>
      </c>
      <c s="28" r="S2664">
        <v>424.97</v>
      </c>
      <c s="10" r="T2664"/>
      <c s="4" r="U2664"/>
      <c s="29" r="V2664"/>
      <c s="28" r="X2664">
        <f>(AA2664+AB2664)*AC2664</f>
        <v>13.77</v>
      </c>
      <c s="10" r="Y2664"/>
      <c s="22" r="AA2664">
        <v>11.62</v>
      </c>
      <c s="22" r="AB2664">
        <v>2.15</v>
      </c>
      <c s="22" r="AC2664">
        <v>1</v>
      </c>
      <c s="22" r="AD2664">
        <v>0.96</v>
      </c>
    </row>
    <row customHeight="1" r="2665" ht="12.0">
      <c s="13" r="A2665">
        <v>41385.9583333333</v>
      </c>
      <c s="16" r="B2665">
        <v>41385.9583333333</v>
      </c>
      <c s="13" r="C2665">
        <f>A2665+TIME(5,0,0)</f>
        <v>41386.1666666667</v>
      </c>
      <c s="17" r="D2665">
        <f>DATE(YEAR(C2665),MONTH(C2665),DAY(C2665))</f>
        <v>41386</v>
      </c>
      <c s="18" r="E2665">
        <f>HOUR(C2665)</f>
        <v>4</v>
      </c>
      <c t="str" s="18" r="F2665">
        <f>CONCATENATE("LMsched:",(H2665*1000))</f>
        <v>LMsched:32000</v>
      </c>
      <c s="11" r="G2665">
        <v>32</v>
      </c>
      <c s="6" r="H2665">
        <v>32</v>
      </c>
      <c s="25" r="I2665">
        <v>0</v>
      </c>
      <c s="25" r="J2665">
        <v>0</v>
      </c>
      <c s="25" r="K2665">
        <v>0</v>
      </c>
      <c s="25" r="L2665">
        <v>0</v>
      </c>
      <c s="25" r="M2665">
        <v>0</v>
      </c>
      <c s="25" r="N2665">
        <v>0</v>
      </c>
      <c s="24" r="O2665"/>
      <c s="6" r="P2665">
        <v>32</v>
      </c>
      <c s="10" r="Q2665">
        <v>-1</v>
      </c>
      <c s="28" r="R2665">
        <v>-42.3</v>
      </c>
      <c s="28" r="S2665">
        <v>845.42</v>
      </c>
      <c s="10" r="T2665"/>
      <c s="4" r="U2665"/>
      <c s="29" r="V2665"/>
      <c s="28" r="X2665">
        <f>(AA2665+AB2665)*AC2665</f>
        <v>27.53</v>
      </c>
      <c s="10" r="Y2665"/>
      <c s="22" r="AA2665">
        <v>23.26</v>
      </c>
      <c s="22" r="AB2665">
        <v>4.27</v>
      </c>
      <c s="22" r="AC2665">
        <v>1</v>
      </c>
      <c s="22" r="AD2665">
        <v>0.96</v>
      </c>
    </row>
    <row customHeight="1" r="2666" ht="12.0">
      <c s="13" r="A2666">
        <v>41386</v>
      </c>
      <c s="16" r="B2666">
        <v>41386</v>
      </c>
      <c s="13" r="C2666">
        <f>A2666+TIME(5,0,0)</f>
        <v>41386.2083333333</v>
      </c>
      <c s="17" r="D2666">
        <f>DATE(YEAR(C2666),MONTH(C2666),DAY(C2666))</f>
        <v>41386</v>
      </c>
      <c s="18" r="E2666">
        <f>HOUR(C2666)</f>
        <v>5</v>
      </c>
      <c t="str" s="18" r="F2666">
        <f>CONCATENATE("LMsched:",(H2666*1000))</f>
        <v>LMsched:32000</v>
      </c>
      <c s="11" r="G2666">
        <v>32</v>
      </c>
      <c s="6" r="H2666">
        <v>32</v>
      </c>
      <c s="25" r="I2666">
        <v>0</v>
      </c>
      <c s="25" r="J2666">
        <v>0</v>
      </c>
      <c s="25" r="K2666">
        <v>0</v>
      </c>
      <c s="25" r="L2666">
        <v>0</v>
      </c>
      <c s="25" r="M2666">
        <v>0</v>
      </c>
      <c s="25" r="N2666">
        <v>0</v>
      </c>
      <c s="24" r="O2666"/>
      <c s="6" r="P2666">
        <v>32</v>
      </c>
      <c s="10" r="Q2666">
        <v>-3</v>
      </c>
      <c s="28" r="R2666">
        <v>-123.87</v>
      </c>
      <c s="28" r="S2666">
        <v>721.59</v>
      </c>
      <c s="10" r="T2666"/>
      <c s="4" r="U2666"/>
      <c s="29" r="V2666"/>
      <c s="28" r="X2666">
        <f>(AA2666+AB2666)*AC2666</f>
        <v>27.92</v>
      </c>
      <c s="10" r="Y2666"/>
      <c s="22" r="AA2666">
        <v>24.44</v>
      </c>
      <c s="22" r="AB2666">
        <v>3.48</v>
      </c>
      <c s="22" r="AC2666">
        <v>1</v>
      </c>
      <c s="22" r="AD2666">
        <v>0.92</v>
      </c>
    </row>
    <row customHeight="1" r="2667" ht="12.0">
      <c s="13" r="A2667">
        <v>41386.0416666667</v>
      </c>
      <c s="16" r="B2667">
        <v>41386.0416666667</v>
      </c>
      <c s="13" r="C2667">
        <f>A2667+TIME(5,0,0)</f>
        <v>41386.25</v>
      </c>
      <c s="17" r="D2667">
        <f>DATE(YEAR(C2667),MONTH(C2667),DAY(C2667))</f>
        <v>41386</v>
      </c>
      <c s="18" r="E2667">
        <f>HOUR(C2667)</f>
        <v>6</v>
      </c>
      <c t="str" s="18" r="F2667">
        <f>CONCATENATE("LMsched:",(H2667*1000))</f>
        <v>LMsched:32000</v>
      </c>
      <c s="11" r="G2667">
        <v>32</v>
      </c>
      <c s="6" r="H2667">
        <v>32</v>
      </c>
      <c s="25" r="I2667">
        <v>0</v>
      </c>
      <c s="25" r="J2667">
        <v>0</v>
      </c>
      <c s="25" r="K2667">
        <v>0</v>
      </c>
      <c s="25" r="L2667">
        <v>0</v>
      </c>
      <c s="25" r="M2667">
        <v>0</v>
      </c>
      <c s="25" r="N2667">
        <v>0</v>
      </c>
      <c s="24" r="O2667"/>
      <c s="6" r="P2667">
        <v>32</v>
      </c>
      <c s="10" r="Q2667">
        <v>-1</v>
      </c>
      <c s="28" r="R2667">
        <v>-29.41</v>
      </c>
      <c s="28" r="S2667">
        <v>522.45</v>
      </c>
      <c s="10" r="T2667"/>
      <c s="4" r="U2667"/>
      <c s="29" r="V2667"/>
      <c s="28" r="X2667">
        <f>(AA2667+AB2667)*AC2667</f>
        <v>17.3</v>
      </c>
      <c s="10" r="Y2667"/>
      <c s="22" r="AA2667">
        <v>14.57</v>
      </c>
      <c s="22" r="AB2667">
        <v>2.73</v>
      </c>
      <c s="22" r="AC2667">
        <v>1</v>
      </c>
      <c s="22" r="AD2667">
        <v>0.94</v>
      </c>
    </row>
    <row customHeight="1" r="2668" ht="12.0">
      <c s="13" r="A2668">
        <v>41386.0833333333</v>
      </c>
      <c s="16" r="B2668">
        <v>41386.0833333333</v>
      </c>
      <c s="13" r="C2668">
        <f>A2668+TIME(5,0,0)</f>
        <v>41386.2916666667</v>
      </c>
      <c s="17" r="D2668">
        <f>DATE(YEAR(C2668),MONTH(C2668),DAY(C2668))</f>
        <v>41386</v>
      </c>
      <c s="18" r="E2668">
        <f>HOUR(C2668)</f>
        <v>7</v>
      </c>
      <c t="str" s="18" r="F2668">
        <f>CONCATENATE("LMsched:",(H2668*1000))</f>
        <v>LMsched:32000</v>
      </c>
      <c s="11" r="G2668">
        <v>32</v>
      </c>
      <c s="6" r="H2668">
        <v>32</v>
      </c>
      <c s="25" r="I2668">
        <v>0</v>
      </c>
      <c s="25" r="J2668">
        <v>0</v>
      </c>
      <c s="25" r="K2668">
        <v>0</v>
      </c>
      <c s="25" r="L2668">
        <v>0</v>
      </c>
      <c s="25" r="M2668">
        <v>0</v>
      </c>
      <c s="25" r="N2668">
        <v>0</v>
      </c>
      <c s="24" r="O2668"/>
      <c s="6" r="P2668">
        <v>32</v>
      </c>
      <c s="10" r="Q2668">
        <v>-2</v>
      </c>
      <c s="28" r="R2668">
        <v>-59.38</v>
      </c>
      <c s="28" r="S2668">
        <v>438.15</v>
      </c>
      <c s="10" r="T2668"/>
      <c s="4" r="U2668"/>
      <c s="29" r="V2668"/>
      <c s="28" r="X2668">
        <f>(AA2668+AB2668)*AC2668</f>
        <v>14.31</v>
      </c>
      <c s="10" r="Y2668"/>
      <c s="22" r="AA2668">
        <v>11.57</v>
      </c>
      <c s="22" r="AB2668">
        <v>2.74</v>
      </c>
      <c s="22" r="AC2668">
        <v>1</v>
      </c>
      <c s="22" r="AD2668">
        <v>0.96</v>
      </c>
    </row>
    <row customHeight="1" r="2669" ht="12.0">
      <c s="13" r="A2669">
        <v>41386.125</v>
      </c>
      <c s="16" r="B2669">
        <v>41386.125</v>
      </c>
      <c s="13" r="C2669">
        <f>A2669+TIME(5,0,0)</f>
        <v>41386.3333333333</v>
      </c>
      <c s="17" r="D2669">
        <f>DATE(YEAR(C2669),MONTH(C2669),DAY(C2669))</f>
        <v>41386</v>
      </c>
      <c s="18" r="E2669">
        <f>HOUR(C2669)</f>
        <v>8</v>
      </c>
      <c t="str" s="18" r="F2669">
        <f>CONCATENATE("LMsched:",(H2669*1000))</f>
        <v>LMsched:32000</v>
      </c>
      <c s="11" r="G2669">
        <v>32</v>
      </c>
      <c s="6" r="H2669">
        <v>32</v>
      </c>
      <c s="25" r="I2669">
        <v>0</v>
      </c>
      <c s="25" r="J2669">
        <v>0</v>
      </c>
      <c s="25" r="K2669">
        <v>0</v>
      </c>
      <c s="25" r="L2669">
        <v>0</v>
      </c>
      <c s="25" r="M2669">
        <v>0</v>
      </c>
      <c s="25" r="N2669">
        <v>0</v>
      </c>
      <c s="24" r="O2669"/>
      <c s="6" r="P2669">
        <v>32</v>
      </c>
      <c s="10" r="Q2669">
        <v>-1</v>
      </c>
      <c s="28" r="R2669">
        <v>-28.27</v>
      </c>
      <c s="28" r="S2669">
        <v>477.96</v>
      </c>
      <c s="10" r="T2669"/>
      <c s="4" r="U2669"/>
      <c s="29" r="V2669"/>
      <c s="28" r="X2669">
        <f>(AA2669+AB2669)*AC2669</f>
        <v>15.48</v>
      </c>
      <c s="10" r="Y2669"/>
      <c s="22" r="AA2669">
        <v>12.48</v>
      </c>
      <c s="22" r="AB2669">
        <v>3</v>
      </c>
      <c s="22" r="AC2669">
        <v>1</v>
      </c>
      <c s="22" r="AD2669">
        <v>0.96</v>
      </c>
    </row>
    <row customHeight="1" r="2670" ht="12.0">
      <c s="13" r="A2670">
        <v>41386.1666666667</v>
      </c>
      <c s="16" r="B2670">
        <v>41386.1666666667</v>
      </c>
      <c s="13" r="C2670">
        <f>A2670+TIME(5,0,0)</f>
        <v>41386.375</v>
      </c>
      <c s="17" r="D2670">
        <f>DATE(YEAR(C2670),MONTH(C2670),DAY(C2670))</f>
        <v>41386</v>
      </c>
      <c s="18" r="E2670">
        <f>HOUR(C2670)</f>
        <v>9</v>
      </c>
      <c t="str" s="18" r="F2670">
        <f>CONCATENATE("LMsched:",(H2670*1000))</f>
        <v>LMsched:32000</v>
      </c>
      <c s="11" r="G2670">
        <v>32</v>
      </c>
      <c s="6" r="H2670">
        <v>32</v>
      </c>
      <c s="25" r="I2670">
        <v>0</v>
      </c>
      <c s="25" r="J2670">
        <v>0</v>
      </c>
      <c s="25" r="K2670">
        <v>0</v>
      </c>
      <c s="25" r="L2670">
        <v>0</v>
      </c>
      <c s="25" r="M2670">
        <v>0</v>
      </c>
      <c s="25" r="N2670">
        <v>0</v>
      </c>
      <c s="24" r="O2670"/>
      <c s="6" r="P2670">
        <v>32</v>
      </c>
      <c s="10" r="Q2670">
        <v>-1</v>
      </c>
      <c s="28" r="R2670">
        <v>-27.87</v>
      </c>
      <c s="28" r="S2670">
        <v>624.5</v>
      </c>
      <c s="10" r="T2670"/>
      <c s="4" r="U2670"/>
      <c s="29" r="V2670"/>
      <c s="28" r="X2670">
        <f>(AA2670+AB2670)*AC2670</f>
        <v>20.22</v>
      </c>
      <c s="10" r="Y2670"/>
      <c s="22" r="AA2670">
        <v>17.24</v>
      </c>
      <c s="22" r="AB2670">
        <v>2.98</v>
      </c>
      <c s="22" r="AC2670">
        <v>1</v>
      </c>
      <c s="22" r="AD2670">
        <v>0.97</v>
      </c>
    </row>
    <row customHeight="1" r="2671" ht="12.0">
      <c s="13" r="A2671">
        <v>41386.2083333333</v>
      </c>
      <c s="16" r="B2671">
        <v>41386.2083333333</v>
      </c>
      <c s="13" r="C2671">
        <f>A2671+TIME(5,0,0)</f>
        <v>41386.4166666667</v>
      </c>
      <c s="17" r="D2671">
        <f>DATE(YEAR(C2671),MONTH(C2671),DAY(C2671))</f>
        <v>41386</v>
      </c>
      <c s="18" r="E2671">
        <f>HOUR(C2671)</f>
        <v>10</v>
      </c>
      <c t="str" s="18" r="F2671">
        <f>CONCATENATE("LMsched:",(H2671*1000))</f>
        <v>LMsched:32000</v>
      </c>
      <c s="11" r="G2671">
        <v>32</v>
      </c>
      <c s="6" r="H2671">
        <v>32</v>
      </c>
      <c s="25" r="I2671">
        <v>0</v>
      </c>
      <c s="25" r="J2671">
        <v>0</v>
      </c>
      <c s="25" r="K2671">
        <v>0</v>
      </c>
      <c s="25" r="L2671">
        <v>0</v>
      </c>
      <c s="25" r="M2671">
        <v>0</v>
      </c>
      <c s="25" r="N2671">
        <v>0</v>
      </c>
      <c s="24" r="O2671"/>
      <c s="6" r="P2671">
        <v>32</v>
      </c>
      <c s="10" r="Q2671">
        <v>0</v>
      </c>
      <c s="28" r="R2671">
        <v>0</v>
      </c>
      <c s="28" r="S2671">
        <v>804.97</v>
      </c>
      <c s="10" r="T2671"/>
      <c s="4" r="U2671"/>
      <c s="29" r="V2671"/>
      <c s="28" r="X2671">
        <f>(AA2671+AB2671)*AC2671</f>
        <v>26.01</v>
      </c>
      <c s="10" r="Y2671"/>
      <c s="22" r="AA2671">
        <v>22.21</v>
      </c>
      <c s="22" r="AB2671">
        <v>3.8</v>
      </c>
      <c s="22" r="AC2671">
        <v>1</v>
      </c>
      <c s="22" r="AD2671">
        <v>0.97</v>
      </c>
    </row>
    <row customHeight="1" r="2672" ht="12.0">
      <c s="13" r="A2672">
        <v>41386.25</v>
      </c>
      <c s="16" r="B2672">
        <v>41386.25</v>
      </c>
      <c s="13" r="C2672">
        <f>A2672+TIME(5,0,0)</f>
        <v>41386.4583333333</v>
      </c>
      <c s="17" r="D2672">
        <f>DATE(YEAR(C2672),MONTH(C2672),DAY(C2672))</f>
        <v>41386</v>
      </c>
      <c s="18" r="E2672">
        <f>HOUR(C2672)</f>
        <v>11</v>
      </c>
      <c t="str" s="18" r="F2672">
        <f>CONCATENATE("LMsched:",(H2672*1000))</f>
        <v>LMsched:32000</v>
      </c>
      <c s="11" r="G2672">
        <v>32</v>
      </c>
      <c s="6" r="H2672">
        <v>32</v>
      </c>
      <c s="25" r="I2672">
        <v>0</v>
      </c>
      <c s="25" r="J2672">
        <v>0</v>
      </c>
      <c s="25" r="K2672">
        <v>0</v>
      </c>
      <c s="25" r="L2672">
        <v>0</v>
      </c>
      <c s="25" r="M2672">
        <v>0</v>
      </c>
      <c s="25" r="N2672">
        <v>0</v>
      </c>
      <c s="24" r="O2672"/>
      <c s="6" r="P2672">
        <v>32</v>
      </c>
      <c s="10" r="Q2672">
        <v>-2</v>
      </c>
      <c s="28" r="R2672">
        <v>-71.62</v>
      </c>
      <c s="28" r="S2672">
        <v>968.18</v>
      </c>
      <c s="10" r="T2672"/>
      <c s="4" r="U2672"/>
      <c s="29" r="V2672"/>
      <c s="28" r="X2672">
        <f>(AA2672+AB2672)*AC2672</f>
        <v>31.77</v>
      </c>
      <c s="10" r="Y2672"/>
      <c s="22" r="AA2672">
        <v>27.78</v>
      </c>
      <c s="22" r="AB2672">
        <v>3.99</v>
      </c>
      <c s="22" r="AC2672">
        <v>1</v>
      </c>
      <c s="22" r="AD2672">
        <v>0.95</v>
      </c>
    </row>
    <row customHeight="1" r="2673" ht="12.0">
      <c s="13" r="A2673">
        <v>41386.2916666667</v>
      </c>
      <c s="16" r="B2673">
        <v>41386.2916666667</v>
      </c>
      <c s="13" r="C2673">
        <f>A2673+TIME(5,0,0)</f>
        <v>41386.5</v>
      </c>
      <c s="17" r="D2673">
        <f>DATE(YEAR(C2673),MONTH(C2673),DAY(C2673))</f>
        <v>41386</v>
      </c>
      <c s="18" r="E2673">
        <f>HOUR(C2673)</f>
        <v>12</v>
      </c>
      <c t="str" s="18" r="F2673">
        <f>CONCATENATE("LMsched:",(H2673*1000))</f>
        <v>LMsched:32000</v>
      </c>
      <c s="11" r="G2673">
        <v>32</v>
      </c>
      <c s="6" r="H2673">
        <v>32</v>
      </c>
      <c s="25" r="I2673">
        <v>0</v>
      </c>
      <c s="25" r="J2673">
        <v>0</v>
      </c>
      <c s="25" r="K2673">
        <v>0</v>
      </c>
      <c s="25" r="L2673">
        <v>0</v>
      </c>
      <c s="25" r="M2673">
        <v>0</v>
      </c>
      <c s="25" r="N2673">
        <v>0</v>
      </c>
      <c s="24" r="O2673"/>
      <c s="6" r="P2673">
        <v>32</v>
      </c>
      <c s="10" r="Q2673">
        <v>0</v>
      </c>
      <c s="28" r="R2673">
        <v>0</v>
      </c>
      <c s="28" r="S2673">
        <v>1803.25</v>
      </c>
      <c s="10" r="T2673"/>
      <c s="4" r="U2673"/>
      <c s="29" r="V2673"/>
      <c s="28" r="X2673">
        <f>(AA2673+AB2673)*AC2673</f>
        <v>59.05</v>
      </c>
      <c s="10" r="Y2673"/>
      <c s="22" r="AA2673">
        <v>55.78</v>
      </c>
      <c s="22" r="AB2673">
        <v>3.27</v>
      </c>
      <c s="22" r="AC2673">
        <v>1</v>
      </c>
      <c s="22" r="AD2673">
        <v>0.95</v>
      </c>
    </row>
    <row customHeight="1" r="2674" ht="12.0">
      <c s="13" r="A2674">
        <v>41386.3333333333</v>
      </c>
      <c s="16" r="B2674">
        <v>41386.3333333333</v>
      </c>
      <c s="13" r="C2674">
        <f>A2674+TIME(5,0,0)</f>
        <v>41386.5416666667</v>
      </c>
      <c s="17" r="D2674">
        <f>DATE(YEAR(C2674),MONTH(C2674),DAY(C2674))</f>
        <v>41386</v>
      </c>
      <c s="18" r="E2674">
        <f>HOUR(C2674)</f>
        <v>13</v>
      </c>
      <c t="str" s="18" r="F2674">
        <f>CONCATENATE("LMsched:",(H2674*1000))</f>
        <v>LMsched:32000</v>
      </c>
      <c s="11" r="G2674">
        <v>32</v>
      </c>
      <c s="6" r="H2674">
        <v>32</v>
      </c>
      <c s="25" r="I2674">
        <v>0</v>
      </c>
      <c s="25" r="J2674">
        <v>0</v>
      </c>
      <c s="25" r="K2674">
        <v>0</v>
      </c>
      <c s="25" r="L2674">
        <v>0</v>
      </c>
      <c s="25" r="M2674">
        <v>0</v>
      </c>
      <c s="25" r="N2674">
        <v>0</v>
      </c>
      <c s="24" r="O2674"/>
      <c s="6" r="P2674">
        <v>32</v>
      </c>
      <c s="10" r="Q2674">
        <v>-1</v>
      </c>
      <c s="28" r="R2674">
        <v>-52.85</v>
      </c>
      <c s="28" r="S2674">
        <v>233.55</v>
      </c>
      <c s="10" r="T2674"/>
      <c s="4" r="U2674"/>
      <c s="29" r="V2674"/>
      <c s="28" r="X2674">
        <f>(AA2674+AB2674)*AC2674</f>
        <v>8.17</v>
      </c>
      <c s="10" r="Y2674"/>
      <c s="22" r="AA2674">
        <v>7</v>
      </c>
      <c s="22" r="AB2674">
        <v>1.17</v>
      </c>
      <c s="22" r="AC2674">
        <v>1</v>
      </c>
      <c s="22" r="AD2674">
        <v>0.89</v>
      </c>
    </row>
    <row customHeight="1" r="2675" ht="12.0">
      <c s="13" r="A2675">
        <v>41386.375</v>
      </c>
      <c s="16" r="B2675">
        <v>41386.375</v>
      </c>
      <c s="13" r="C2675">
        <f>A2675+TIME(5,0,0)</f>
        <v>41386.5833333333</v>
      </c>
      <c s="17" r="D2675">
        <f>DATE(YEAR(C2675),MONTH(C2675),DAY(C2675))</f>
        <v>41386</v>
      </c>
      <c s="18" r="E2675">
        <f>HOUR(C2675)</f>
        <v>14</v>
      </c>
      <c t="str" s="18" r="F2675">
        <f>CONCATENATE("LMsched:",(H2675*1000))</f>
        <v>LMsched:32000</v>
      </c>
      <c s="11" r="G2675">
        <v>32</v>
      </c>
      <c s="6" r="H2675">
        <v>32</v>
      </c>
      <c s="25" r="I2675">
        <v>0</v>
      </c>
      <c s="25" r="J2675">
        <v>0</v>
      </c>
      <c s="25" r="K2675">
        <v>0</v>
      </c>
      <c s="25" r="L2675">
        <v>0</v>
      </c>
      <c s="25" r="M2675">
        <v>0</v>
      </c>
      <c s="25" r="N2675">
        <v>0</v>
      </c>
      <c s="24" r="O2675"/>
      <c s="6" r="P2675">
        <v>32</v>
      </c>
      <c s="10" r="Q2675">
        <v>-1</v>
      </c>
      <c s="28" r="R2675">
        <v>-40.49</v>
      </c>
      <c s="28" r="S2675">
        <v>286.71</v>
      </c>
      <c s="10" r="T2675"/>
      <c s="4" r="U2675"/>
      <c s="29" r="V2675"/>
      <c s="28" r="X2675">
        <f>(AA2675+AB2675)*AC2675</f>
        <v>9.35</v>
      </c>
      <c s="10" r="Y2675"/>
      <c s="22" r="AA2675">
        <v>7.91</v>
      </c>
      <c s="22" r="AB2675">
        <v>1.44</v>
      </c>
      <c s="22" r="AC2675">
        <v>1</v>
      </c>
      <c s="22" r="AD2675">
        <v>0.96</v>
      </c>
    </row>
    <row customHeight="1" r="2676" ht="12.0">
      <c s="13" r="A2676">
        <v>41386.4166666667</v>
      </c>
      <c s="16" r="B2676">
        <v>41386.4166666667</v>
      </c>
      <c s="13" r="C2676">
        <f>A2676+TIME(5,0,0)</f>
        <v>41386.625</v>
      </c>
      <c s="17" r="D2676">
        <f>DATE(YEAR(C2676),MONTH(C2676),DAY(C2676))</f>
        <v>41386</v>
      </c>
      <c s="18" r="E2676">
        <f>HOUR(C2676)</f>
        <v>15</v>
      </c>
      <c t="str" s="18" r="F2676">
        <f>CONCATENATE("LMsched:",(H2676*1000))</f>
        <v>LMsched:32000</v>
      </c>
      <c s="11" r="G2676">
        <v>32</v>
      </c>
      <c s="6" r="H2676">
        <v>32</v>
      </c>
      <c s="25" r="I2676">
        <v>0</v>
      </c>
      <c s="25" r="J2676">
        <v>0</v>
      </c>
      <c s="25" r="K2676">
        <v>0</v>
      </c>
      <c s="25" r="L2676">
        <v>0</v>
      </c>
      <c s="25" r="M2676">
        <v>0</v>
      </c>
      <c s="25" r="N2676">
        <v>0</v>
      </c>
      <c s="24" r="O2676"/>
      <c s="6" r="P2676">
        <v>32</v>
      </c>
      <c s="10" r="Q2676">
        <v>-1</v>
      </c>
      <c s="28" r="R2676">
        <v>-42.94</v>
      </c>
      <c s="28" r="S2676">
        <v>504.14</v>
      </c>
      <c s="10" r="T2676"/>
      <c s="4" r="U2676"/>
      <c s="29" r="V2676"/>
      <c s="28" r="X2676">
        <f>(AA2676+AB2676)*AC2676</f>
        <v>16.2</v>
      </c>
      <c s="10" r="Y2676"/>
      <c s="22" r="AA2676">
        <v>13.79</v>
      </c>
      <c s="22" r="AB2676">
        <v>2.41</v>
      </c>
      <c s="22" r="AC2676">
        <v>1</v>
      </c>
      <c s="22" r="AD2676">
        <v>0.97</v>
      </c>
    </row>
    <row customHeight="1" r="2677" ht="12.0">
      <c s="13" r="A2677">
        <v>41386.4583333333</v>
      </c>
      <c s="16" r="B2677">
        <v>41386.4583333333</v>
      </c>
      <c s="13" r="C2677">
        <f>A2677+TIME(5,0,0)</f>
        <v>41386.6666666667</v>
      </c>
      <c s="17" r="D2677">
        <f>DATE(YEAR(C2677),MONTH(C2677),DAY(C2677))</f>
        <v>41386</v>
      </c>
      <c s="18" r="E2677">
        <f>HOUR(C2677)</f>
        <v>16</v>
      </c>
      <c t="str" s="18" r="F2677">
        <f>CONCATENATE("LMsched:",(H2677*1000))</f>
        <v>LMsched:32000</v>
      </c>
      <c s="11" r="G2677">
        <v>32</v>
      </c>
      <c s="6" r="H2677">
        <v>32</v>
      </c>
      <c s="25" r="I2677">
        <v>0</v>
      </c>
      <c s="25" r="J2677">
        <v>0</v>
      </c>
      <c s="25" r="K2677">
        <v>0</v>
      </c>
      <c s="25" r="L2677">
        <v>0</v>
      </c>
      <c s="25" r="M2677">
        <v>0</v>
      </c>
      <c s="25" r="N2677">
        <v>0</v>
      </c>
      <c s="24" r="O2677"/>
      <c s="6" r="P2677">
        <v>32</v>
      </c>
      <c s="10" r="Q2677">
        <v>-1</v>
      </c>
      <c s="28" r="R2677">
        <v>-66.97</v>
      </c>
      <c s="28" r="S2677">
        <v>2344.02</v>
      </c>
      <c s="10" r="T2677"/>
      <c s="4" r="U2677"/>
      <c s="29" r="V2677"/>
      <c s="28" r="X2677">
        <f>(AA2677+AB2677)*AC2677</f>
        <v>88.43</v>
      </c>
      <c s="10" r="Y2677"/>
      <c s="22" r="AA2677">
        <v>86.67</v>
      </c>
      <c s="22" r="AB2677">
        <v>1.76</v>
      </c>
      <c s="22" r="AC2677">
        <v>1</v>
      </c>
      <c s="22" r="AD2677">
        <v>0.83</v>
      </c>
    </row>
    <row customHeight="1" r="2678" ht="12.0">
      <c s="13" r="A2678">
        <v>41386.5</v>
      </c>
      <c s="16" r="B2678">
        <v>41386.5</v>
      </c>
      <c s="13" r="C2678">
        <f>A2678+TIME(5,0,0)</f>
        <v>41386.7083333333</v>
      </c>
      <c s="17" r="D2678">
        <f>DATE(YEAR(C2678),MONTH(C2678),DAY(C2678))</f>
        <v>41386</v>
      </c>
      <c s="18" r="E2678">
        <f>HOUR(C2678)</f>
        <v>17</v>
      </c>
      <c t="str" s="18" r="F2678">
        <f>CONCATENATE("LMsched:",(H2678*1000))</f>
        <v>LMsched:32000</v>
      </c>
      <c s="11" r="G2678">
        <v>32</v>
      </c>
      <c s="6" r="H2678">
        <v>32</v>
      </c>
      <c s="25" r="I2678">
        <v>0</v>
      </c>
      <c s="25" r="J2678">
        <v>0</v>
      </c>
      <c s="25" r="K2678">
        <v>0</v>
      </c>
      <c s="25" r="L2678">
        <v>0</v>
      </c>
      <c s="25" r="M2678">
        <v>0</v>
      </c>
      <c s="25" r="N2678">
        <v>0</v>
      </c>
      <c s="24" r="O2678"/>
      <c s="6" r="P2678">
        <v>32</v>
      </c>
      <c s="10" r="Q2678">
        <v>-2</v>
      </c>
      <c s="28" r="R2678">
        <v>-95</v>
      </c>
      <c s="28" r="S2678">
        <v>934.79</v>
      </c>
      <c s="10" r="T2678"/>
      <c s="4" r="U2678"/>
      <c s="29" r="V2678"/>
      <c s="28" r="X2678">
        <f>(AA2678+AB2678)*AC2678</f>
        <v>30.21</v>
      </c>
      <c s="10" r="Y2678"/>
      <c s="22" r="AA2678">
        <v>28.51</v>
      </c>
      <c s="22" r="AB2678">
        <v>1.7</v>
      </c>
      <c s="22" r="AC2678">
        <v>1</v>
      </c>
      <c s="22" r="AD2678">
        <v>0.97</v>
      </c>
    </row>
    <row customHeight="1" r="2679" ht="12.0">
      <c s="13" r="A2679">
        <v>41386.5416666667</v>
      </c>
      <c s="16" r="B2679">
        <v>41386.5416666667</v>
      </c>
      <c s="13" r="C2679">
        <f>A2679+TIME(5,0,0)</f>
        <v>41386.75</v>
      </c>
      <c s="17" r="D2679">
        <f>DATE(YEAR(C2679),MONTH(C2679),DAY(C2679))</f>
        <v>41386</v>
      </c>
      <c s="18" r="E2679">
        <f>HOUR(C2679)</f>
        <v>18</v>
      </c>
      <c t="str" s="18" r="F2679">
        <f>CONCATENATE("LMsched:",(H2679*1000))</f>
        <v>LMsched:32000</v>
      </c>
      <c s="11" r="G2679">
        <v>32</v>
      </c>
      <c s="6" r="H2679">
        <v>32</v>
      </c>
      <c s="25" r="I2679">
        <v>0</v>
      </c>
      <c s="25" r="J2679">
        <v>0</v>
      </c>
      <c s="25" r="K2679">
        <v>0</v>
      </c>
      <c s="25" r="L2679">
        <v>0</v>
      </c>
      <c s="25" r="M2679">
        <v>0</v>
      </c>
      <c s="25" r="N2679">
        <v>0</v>
      </c>
      <c s="24" r="O2679"/>
      <c s="6" r="P2679">
        <v>32</v>
      </c>
      <c s="10" r="Q2679">
        <v>-1</v>
      </c>
      <c s="28" r="R2679">
        <v>-50.94</v>
      </c>
      <c s="28" r="S2679">
        <v>1176.1</v>
      </c>
      <c s="10" r="T2679"/>
      <c s="4" r="U2679"/>
      <c s="29" r="V2679"/>
      <c s="28" r="X2679">
        <f>(AA2679+AB2679)*AC2679</f>
        <v>38.04</v>
      </c>
      <c s="10" r="Y2679"/>
      <c s="22" r="AA2679">
        <v>33.36</v>
      </c>
      <c s="22" r="AB2679">
        <v>4.68</v>
      </c>
      <c s="22" r="AC2679">
        <v>1</v>
      </c>
      <c s="22" r="AD2679">
        <v>0.97</v>
      </c>
    </row>
    <row customHeight="1" r="2680" ht="12.0">
      <c s="13" r="A2680">
        <v>41386.5833333333</v>
      </c>
      <c s="16" r="B2680">
        <v>41386.5833333333</v>
      </c>
      <c s="13" r="C2680">
        <f>A2680+TIME(5,0,0)</f>
        <v>41386.7916666667</v>
      </c>
      <c s="17" r="D2680">
        <f>DATE(YEAR(C2680),MONTH(C2680),DAY(C2680))</f>
        <v>41386</v>
      </c>
      <c s="18" r="E2680">
        <f>HOUR(C2680)</f>
        <v>19</v>
      </c>
      <c t="str" s="18" r="F2680">
        <f>CONCATENATE("LMsched:",(H2680*1000))</f>
        <v>LMsched:32000</v>
      </c>
      <c s="11" r="G2680">
        <v>32</v>
      </c>
      <c s="6" r="H2680">
        <v>32</v>
      </c>
      <c s="25" r="I2680">
        <v>0</v>
      </c>
      <c s="25" r="J2680">
        <v>0</v>
      </c>
      <c s="25" r="K2680">
        <v>0</v>
      </c>
      <c s="25" r="L2680">
        <v>0</v>
      </c>
      <c s="25" r="M2680">
        <v>0</v>
      </c>
      <c s="25" r="N2680">
        <v>0</v>
      </c>
      <c s="24" r="O2680"/>
      <c s="6" r="P2680">
        <v>32</v>
      </c>
      <c s="10" r="Q2680">
        <v>-1</v>
      </c>
      <c s="28" r="R2680">
        <v>-51.3</v>
      </c>
      <c s="28" r="S2680">
        <v>1206.17</v>
      </c>
      <c s="10" r="T2680"/>
      <c s="4" r="U2680"/>
      <c s="29" r="V2680"/>
      <c s="28" r="X2680">
        <f>(AA2680+AB2680)*AC2680</f>
        <v>39.48</v>
      </c>
      <c s="10" r="Y2680"/>
      <c s="22" r="AA2680">
        <v>32.22</v>
      </c>
      <c s="22" r="AB2680">
        <v>7.26</v>
      </c>
      <c s="22" r="AC2680">
        <v>1</v>
      </c>
      <c s="22" r="AD2680">
        <v>0.95</v>
      </c>
    </row>
    <row customHeight="1" r="2681" ht="12.0">
      <c s="13" r="A2681">
        <v>41386.625</v>
      </c>
      <c s="16" r="B2681">
        <v>41386.625</v>
      </c>
      <c s="13" r="C2681">
        <f>A2681+TIME(5,0,0)</f>
        <v>41386.8333333333</v>
      </c>
      <c s="17" r="D2681">
        <f>DATE(YEAR(C2681),MONTH(C2681),DAY(C2681))</f>
        <v>41386</v>
      </c>
      <c s="18" r="E2681">
        <f>HOUR(C2681)</f>
        <v>20</v>
      </c>
      <c t="str" s="18" r="F2681">
        <f>CONCATENATE("LMsched:",(H2681*1000))</f>
        <v>LMsched:32000</v>
      </c>
      <c s="11" r="G2681">
        <v>32</v>
      </c>
      <c s="6" r="H2681">
        <v>32</v>
      </c>
      <c s="25" r="I2681">
        <v>0</v>
      </c>
      <c s="25" r="J2681">
        <v>0</v>
      </c>
      <c s="25" r="K2681">
        <v>0</v>
      </c>
      <c s="25" r="L2681">
        <v>0</v>
      </c>
      <c s="25" r="M2681">
        <v>0</v>
      </c>
      <c s="25" r="N2681">
        <v>0</v>
      </c>
      <c s="24" r="O2681"/>
      <c s="6" r="P2681">
        <v>32</v>
      </c>
      <c s="10" r="Q2681">
        <v>-1</v>
      </c>
      <c s="28" r="R2681">
        <v>-40.35</v>
      </c>
      <c s="28" r="S2681">
        <v>824.53</v>
      </c>
      <c s="10" r="T2681"/>
      <c s="4" r="U2681"/>
      <c s="29" r="V2681"/>
      <c s="28" r="X2681">
        <f>(AA2681+AB2681)*AC2681</f>
        <v>27.47</v>
      </c>
      <c s="10" r="Y2681"/>
      <c s="22" r="AA2681">
        <v>20.46</v>
      </c>
      <c s="22" r="AB2681">
        <v>7.01</v>
      </c>
      <c s="22" r="AC2681">
        <v>1</v>
      </c>
      <c s="22" r="AD2681">
        <v>0.94</v>
      </c>
    </row>
    <row customHeight="1" r="2682" ht="12.0">
      <c s="13" r="A2682">
        <v>41386.6666666667</v>
      </c>
      <c s="16" r="B2682">
        <v>41386.6666666667</v>
      </c>
      <c s="13" r="C2682">
        <f>A2682+TIME(5,0,0)</f>
        <v>41386.875</v>
      </c>
      <c s="17" r="D2682">
        <f>DATE(YEAR(C2682),MONTH(C2682),DAY(C2682))</f>
        <v>41386</v>
      </c>
      <c s="18" r="E2682">
        <f>HOUR(C2682)</f>
        <v>21</v>
      </c>
      <c t="str" s="18" r="F2682">
        <f>CONCATENATE("LMsched:",(H2682*1000))</f>
        <v>LMsched:32000</v>
      </c>
      <c s="11" r="G2682">
        <v>32</v>
      </c>
      <c s="6" r="H2682">
        <v>32</v>
      </c>
      <c s="25" r="I2682">
        <v>0</v>
      </c>
      <c s="25" r="J2682">
        <v>0</v>
      </c>
      <c s="25" r="K2682">
        <v>0</v>
      </c>
      <c s="25" r="L2682">
        <v>0</v>
      </c>
      <c s="25" r="M2682">
        <v>0</v>
      </c>
      <c s="25" r="N2682">
        <v>0</v>
      </c>
      <c s="24" r="O2682"/>
      <c s="6" r="P2682">
        <v>32</v>
      </c>
      <c s="10" r="Q2682">
        <v>0</v>
      </c>
      <c s="28" r="R2682">
        <v>0</v>
      </c>
      <c s="28" r="S2682">
        <v>607.02</v>
      </c>
      <c s="10" r="T2682"/>
      <c s="4" r="U2682"/>
      <c s="29" r="V2682"/>
      <c s="28" r="X2682">
        <f>(AA2682+AB2682)*AC2682</f>
        <v>19.56</v>
      </c>
      <c s="10" r="Y2682"/>
      <c s="22" r="AA2682">
        <v>16.98</v>
      </c>
      <c s="22" r="AB2682">
        <v>2.58</v>
      </c>
      <c s="22" r="AC2682">
        <v>1</v>
      </c>
      <c s="22" r="AD2682">
        <v>0.97</v>
      </c>
    </row>
    <row customHeight="1" r="2683" ht="12.0">
      <c s="13" r="A2683">
        <v>41386.7083333333</v>
      </c>
      <c s="16" r="B2683">
        <v>41386.7083333333</v>
      </c>
      <c s="13" r="C2683">
        <f>A2683+TIME(5,0,0)</f>
        <v>41386.9166666667</v>
      </c>
      <c s="17" r="D2683">
        <f>DATE(YEAR(C2683),MONTH(C2683),DAY(C2683))</f>
        <v>41386</v>
      </c>
      <c s="18" r="E2683">
        <f>HOUR(C2683)</f>
        <v>22</v>
      </c>
      <c t="str" s="18" r="F2683">
        <f>CONCATENATE("LMsched:",(H2683*1000))</f>
        <v>LMsched:32000</v>
      </c>
      <c s="11" r="G2683">
        <v>32</v>
      </c>
      <c s="6" r="H2683">
        <v>32</v>
      </c>
      <c s="25" r="I2683">
        <v>0</v>
      </c>
      <c s="25" r="J2683">
        <v>0</v>
      </c>
      <c s="25" r="K2683">
        <v>0</v>
      </c>
      <c s="25" r="L2683">
        <v>0</v>
      </c>
      <c s="25" r="M2683">
        <v>0</v>
      </c>
      <c s="25" r="N2683">
        <v>0</v>
      </c>
      <c s="24" r="O2683"/>
      <c s="6" r="P2683">
        <v>32</v>
      </c>
      <c s="10" r="Q2683">
        <v>-3</v>
      </c>
      <c s="28" r="R2683">
        <v>-131.22</v>
      </c>
      <c s="28" r="S2683">
        <v>1340.75</v>
      </c>
      <c s="10" r="T2683"/>
      <c s="4" r="U2683"/>
      <c s="29" r="V2683"/>
      <c s="28" r="X2683">
        <f>(AA2683+AB2683)*AC2683</f>
        <v>43.5</v>
      </c>
      <c s="10" r="Y2683"/>
      <c s="22" r="AA2683">
        <v>42.01</v>
      </c>
      <c s="22" r="AB2683">
        <v>1.49</v>
      </c>
      <c s="22" r="AC2683">
        <v>1</v>
      </c>
      <c s="22" r="AD2683">
        <v>0.96</v>
      </c>
    </row>
    <row customHeight="1" r="2684" ht="12.0">
      <c s="13" r="A2684">
        <v>41386.75</v>
      </c>
      <c s="16" r="B2684">
        <v>41386.75</v>
      </c>
      <c s="13" r="C2684">
        <f>A2684+TIME(5,0,0)</f>
        <v>41386.9583333333</v>
      </c>
      <c s="17" r="D2684">
        <f>DATE(YEAR(C2684),MONTH(C2684),DAY(C2684))</f>
        <v>41386</v>
      </c>
      <c s="18" r="E2684">
        <f>HOUR(C2684)</f>
        <v>23</v>
      </c>
      <c t="str" s="18" r="F2684">
        <f>CONCATENATE("LMsched:",(H2684*1000))</f>
        <v>LMsched:32000</v>
      </c>
      <c s="11" r="G2684">
        <v>32</v>
      </c>
      <c s="6" r="H2684">
        <v>32</v>
      </c>
      <c s="25" r="I2684">
        <v>0</v>
      </c>
      <c s="25" r="J2684">
        <v>0</v>
      </c>
      <c s="25" r="K2684">
        <v>0</v>
      </c>
      <c s="25" r="L2684">
        <v>0</v>
      </c>
      <c s="25" r="M2684">
        <v>0</v>
      </c>
      <c s="25" r="N2684">
        <v>0</v>
      </c>
      <c s="24" r="O2684"/>
      <c s="6" r="P2684">
        <v>32</v>
      </c>
      <c s="10" r="Q2684">
        <v>-1</v>
      </c>
      <c s="28" r="R2684">
        <v>-36.29</v>
      </c>
      <c s="28" r="S2684">
        <v>1338.2</v>
      </c>
      <c s="10" r="T2684"/>
      <c s="4" r="U2684"/>
      <c s="29" r="V2684"/>
      <c s="28" r="X2684">
        <f>(AA2684+AB2684)*AC2684</f>
        <v>45.81</v>
      </c>
      <c s="10" r="Y2684"/>
      <c s="22" r="AA2684">
        <v>43.75</v>
      </c>
      <c s="22" r="AB2684">
        <v>2.06</v>
      </c>
      <c s="22" r="AC2684">
        <v>1</v>
      </c>
      <c s="22" r="AD2684">
        <v>0.91</v>
      </c>
    </row>
    <row customHeight="1" r="2685" ht="12.0">
      <c s="13" r="A2685">
        <v>41386.7916666667</v>
      </c>
      <c s="16" r="B2685">
        <v>41386.7916666667</v>
      </c>
      <c s="13" r="C2685">
        <f>A2685+TIME(5,0,0)</f>
        <v>41387</v>
      </c>
      <c s="17" r="D2685">
        <f>DATE(YEAR(C2685),MONTH(C2685),DAY(C2685))</f>
        <v>41387</v>
      </c>
      <c s="18" r="E2685">
        <f>HOUR(C2685)</f>
        <v>0</v>
      </c>
      <c t="str" s="18" r="F2685">
        <f>CONCATENATE("LMsched:",(H2685*1000))</f>
        <v>LMsched:32000</v>
      </c>
      <c s="11" r="G2685">
        <v>32</v>
      </c>
      <c s="6" r="H2685">
        <v>32</v>
      </c>
      <c s="25" r="I2685">
        <v>0</v>
      </c>
      <c s="25" r="J2685">
        <v>0</v>
      </c>
      <c s="25" r="K2685">
        <v>0</v>
      </c>
      <c s="25" r="L2685">
        <v>0</v>
      </c>
      <c s="25" r="M2685">
        <v>0</v>
      </c>
      <c s="25" r="N2685">
        <v>0</v>
      </c>
      <c s="24" r="O2685"/>
      <c s="6" r="P2685">
        <v>32</v>
      </c>
      <c s="10" r="Q2685">
        <v>-1</v>
      </c>
      <c s="28" r="R2685">
        <v>-34.57</v>
      </c>
      <c s="28" r="S2685">
        <v>682.41</v>
      </c>
      <c s="10" r="T2685"/>
      <c s="4" r="U2685"/>
      <c s="29" r="V2685"/>
      <c s="28" r="X2685">
        <f>(AA2685+AB2685)*AC2685</f>
        <v>23.72</v>
      </c>
      <c s="10" r="Y2685"/>
      <c s="22" r="AA2685">
        <v>23.07</v>
      </c>
      <c s="22" r="AB2685">
        <v>0.65</v>
      </c>
      <c s="22" r="AC2685">
        <v>1</v>
      </c>
      <c s="22" r="AD2685">
        <v>0.9</v>
      </c>
    </row>
    <row customHeight="1" r="2686" ht="12.0">
      <c s="13" r="A2686">
        <v>41386.8333333333</v>
      </c>
      <c s="16" r="B2686">
        <v>41386.8333333333</v>
      </c>
      <c s="13" r="C2686">
        <f>A2686+TIME(5,0,0)</f>
        <v>41387.0416666667</v>
      </c>
      <c s="17" r="D2686">
        <f>DATE(YEAR(C2686),MONTH(C2686),DAY(C2686))</f>
        <v>41387</v>
      </c>
      <c s="18" r="E2686">
        <f>HOUR(C2686)</f>
        <v>1</v>
      </c>
      <c t="str" s="18" r="F2686">
        <f>CONCATENATE("LMsched:",(H2686*1000))</f>
        <v>LMsched:32000</v>
      </c>
      <c s="11" r="G2686">
        <v>32</v>
      </c>
      <c s="6" r="H2686">
        <v>32</v>
      </c>
      <c s="25" r="I2686">
        <v>0</v>
      </c>
      <c s="25" r="J2686">
        <v>0</v>
      </c>
      <c s="25" r="K2686">
        <v>0</v>
      </c>
      <c s="25" r="L2686">
        <v>0</v>
      </c>
      <c s="25" r="M2686">
        <v>0</v>
      </c>
      <c s="25" r="N2686">
        <v>0</v>
      </c>
      <c s="24" r="O2686"/>
      <c s="6" r="P2686">
        <v>32</v>
      </c>
      <c s="10" r="Q2686">
        <v>-1</v>
      </c>
      <c s="28" r="R2686">
        <v>-33.14</v>
      </c>
      <c s="28" r="S2686">
        <v>651.78</v>
      </c>
      <c s="10" r="T2686"/>
      <c s="4" r="U2686"/>
      <c s="29" r="V2686"/>
      <c s="28" r="X2686">
        <f>(AA2686+AB2686)*AC2686</f>
        <v>22.96</v>
      </c>
      <c s="10" r="Y2686"/>
      <c s="22" r="AA2686">
        <v>20.54</v>
      </c>
      <c s="22" r="AB2686">
        <v>2.42</v>
      </c>
      <c s="22" r="AC2686">
        <v>1</v>
      </c>
      <c s="22" r="AD2686">
        <v>0.89</v>
      </c>
    </row>
    <row customHeight="1" r="2687" ht="12.0">
      <c s="13" r="A2687">
        <v>41386.875</v>
      </c>
      <c s="16" r="B2687">
        <v>41386.875</v>
      </c>
      <c s="13" r="C2687">
        <f>A2687+TIME(5,0,0)</f>
        <v>41387.0833333333</v>
      </c>
      <c s="17" r="D2687">
        <f>DATE(YEAR(C2687),MONTH(C2687),DAY(C2687))</f>
        <v>41387</v>
      </c>
      <c s="18" r="E2687">
        <f>HOUR(C2687)</f>
        <v>2</v>
      </c>
      <c t="str" s="18" r="F2687">
        <f>CONCATENATE("LMsched:",(H2687*1000))</f>
        <v>LMsched:32000</v>
      </c>
      <c s="11" r="G2687">
        <v>32</v>
      </c>
      <c s="6" r="H2687">
        <v>32</v>
      </c>
      <c s="25" r="I2687">
        <v>0</v>
      </c>
      <c s="25" r="J2687">
        <v>0</v>
      </c>
      <c s="25" r="K2687">
        <v>0</v>
      </c>
      <c s="25" r="L2687">
        <v>0</v>
      </c>
      <c s="25" r="M2687">
        <v>0</v>
      </c>
      <c s="25" r="N2687">
        <v>0</v>
      </c>
      <c s="24" r="O2687"/>
      <c s="6" r="P2687">
        <v>32</v>
      </c>
      <c s="10" r="Q2687">
        <v>-1</v>
      </c>
      <c s="28" r="R2687">
        <v>-48.61</v>
      </c>
      <c s="28" r="S2687">
        <v>250.5</v>
      </c>
      <c s="10" r="T2687"/>
      <c s="4" r="U2687"/>
      <c s="29" r="V2687"/>
      <c s="28" r="X2687">
        <f>(AA2687+AB2687)*AC2687</f>
        <v>8.68</v>
      </c>
      <c s="10" r="Y2687"/>
      <c s="22" r="AA2687">
        <v>7.13</v>
      </c>
      <c s="22" r="AB2687">
        <v>1.55</v>
      </c>
      <c s="22" r="AC2687">
        <v>1</v>
      </c>
      <c s="22" r="AD2687">
        <v>0.9</v>
      </c>
    </row>
    <row customHeight="1" r="2688" ht="12.0">
      <c s="13" r="A2688">
        <v>41386.9166666667</v>
      </c>
      <c s="16" r="B2688">
        <v>41386.9166666667</v>
      </c>
      <c s="13" r="C2688">
        <f>A2688+TIME(5,0,0)</f>
        <v>41387.125</v>
      </c>
      <c s="17" r="D2688">
        <f>DATE(YEAR(C2688),MONTH(C2688),DAY(C2688))</f>
        <v>41387</v>
      </c>
      <c s="18" r="E2688">
        <f>HOUR(C2688)</f>
        <v>3</v>
      </c>
      <c t="str" s="18" r="F2688">
        <f>CONCATENATE("LMsched:",(H2688*1000))</f>
        <v>LMsched:32000</v>
      </c>
      <c s="11" r="G2688">
        <v>32</v>
      </c>
      <c s="6" r="H2688">
        <v>32</v>
      </c>
      <c s="25" r="I2688">
        <v>0</v>
      </c>
      <c s="25" r="J2688">
        <v>0</v>
      </c>
      <c s="25" r="K2688">
        <v>0</v>
      </c>
      <c s="25" r="L2688">
        <v>0</v>
      </c>
      <c s="25" r="M2688">
        <v>0</v>
      </c>
      <c s="25" r="N2688">
        <v>0</v>
      </c>
      <c s="24" r="O2688"/>
      <c s="6" r="P2688">
        <v>32</v>
      </c>
      <c s="10" r="Q2688">
        <v>-1</v>
      </c>
      <c s="28" r="R2688">
        <v>-39.33</v>
      </c>
      <c s="28" r="S2688">
        <v>400.23</v>
      </c>
      <c s="10" r="T2688"/>
      <c s="4" r="U2688"/>
      <c s="29" r="V2688"/>
      <c s="28" r="X2688">
        <f>(AA2688+AB2688)*AC2688</f>
        <v>14.48</v>
      </c>
      <c s="10" r="Y2688"/>
      <c s="22" r="AA2688">
        <v>12.46</v>
      </c>
      <c s="22" r="AB2688">
        <v>2.02</v>
      </c>
      <c s="22" r="AC2688">
        <v>1</v>
      </c>
      <c s="22" r="AD2688">
        <v>0.86</v>
      </c>
    </row>
    <row customHeight="1" r="2689" ht="12.0">
      <c s="13" r="A2689">
        <v>41386.9583333333</v>
      </c>
      <c s="16" r="B2689">
        <v>41386.9583333333</v>
      </c>
      <c s="13" r="C2689">
        <f>A2689+TIME(5,0,0)</f>
        <v>41387.1666666667</v>
      </c>
      <c s="17" r="D2689">
        <f>DATE(YEAR(C2689),MONTH(C2689),DAY(C2689))</f>
        <v>41387</v>
      </c>
      <c s="18" r="E2689">
        <f>HOUR(C2689)</f>
        <v>4</v>
      </c>
      <c t="str" s="18" r="F2689">
        <f>CONCATENATE("LMsched:",(H2689*1000))</f>
        <v>LMsched:32000</v>
      </c>
      <c s="11" r="G2689">
        <v>32</v>
      </c>
      <c s="6" r="H2689">
        <v>32</v>
      </c>
      <c s="25" r="I2689">
        <v>0</v>
      </c>
      <c s="25" r="J2689">
        <v>0</v>
      </c>
      <c s="25" r="K2689">
        <v>0</v>
      </c>
      <c s="25" r="L2689">
        <v>0</v>
      </c>
      <c s="25" r="M2689">
        <v>0</v>
      </c>
      <c s="25" r="N2689">
        <v>0</v>
      </c>
      <c s="24" r="O2689"/>
      <c s="6" r="P2689">
        <v>32</v>
      </c>
      <c s="10" r="Q2689">
        <v>0</v>
      </c>
      <c s="28" r="R2689">
        <v>0</v>
      </c>
      <c s="28" r="S2689">
        <v>750.43</v>
      </c>
      <c s="10" r="T2689"/>
      <c s="4" r="U2689"/>
      <c s="29" r="V2689"/>
      <c s="28" r="X2689">
        <f>(AA2689+AB2689)*AC2689</f>
        <v>24.69</v>
      </c>
      <c s="10" r="Y2689"/>
      <c s="22" r="AA2689">
        <v>22.69</v>
      </c>
      <c s="22" r="AB2689">
        <v>2</v>
      </c>
      <c s="22" r="AC2689">
        <v>1</v>
      </c>
      <c s="22" r="AD2689">
        <v>0.95</v>
      </c>
    </row>
    <row customHeight="1" r="2690" ht="12.0">
      <c s="13" r="A2690">
        <v>41387</v>
      </c>
      <c s="16" r="B2690">
        <v>41387</v>
      </c>
      <c s="13" r="C2690">
        <f>A2690+TIME(5,0,0)</f>
        <v>41387.2083333333</v>
      </c>
      <c s="17" r="D2690">
        <f>DATE(YEAR(C2690),MONTH(C2690),DAY(C2690))</f>
        <v>41387</v>
      </c>
      <c s="18" r="E2690">
        <f>HOUR(C2690)</f>
        <v>5</v>
      </c>
      <c t="str" s="18" r="F2690">
        <f>CONCATENATE("LMsched:",(H2690*1000))</f>
        <v>LMsched:32000</v>
      </c>
      <c s="11" r="G2690">
        <v>32</v>
      </c>
      <c s="6" r="H2690">
        <v>32</v>
      </c>
      <c s="25" r="I2690">
        <v>0</v>
      </c>
      <c s="25" r="J2690">
        <v>0</v>
      </c>
      <c s="25" r="K2690">
        <v>0</v>
      </c>
      <c s="25" r="L2690">
        <v>0</v>
      </c>
      <c s="25" r="M2690">
        <v>0</v>
      </c>
      <c s="25" r="N2690">
        <v>0</v>
      </c>
      <c s="24" r="O2690"/>
      <c s="6" r="P2690">
        <v>32</v>
      </c>
      <c s="10" r="Q2690">
        <v>-2</v>
      </c>
      <c s="28" r="R2690">
        <v>-59.96</v>
      </c>
      <c s="28" r="S2690">
        <v>630.1</v>
      </c>
      <c s="10" r="T2690"/>
      <c s="4" r="U2690"/>
      <c s="29" r="V2690"/>
      <c s="28" r="X2690">
        <f>(AA2690+AB2690)*AC2690</f>
        <v>21.86</v>
      </c>
      <c s="10" r="Y2690"/>
      <c s="22" r="AA2690">
        <v>20.13</v>
      </c>
      <c s="22" r="AB2690">
        <v>1.73</v>
      </c>
      <c s="22" r="AC2690">
        <v>1</v>
      </c>
      <c s="22" r="AD2690">
        <v>0.9</v>
      </c>
    </row>
    <row customHeight="1" r="2691" ht="12.0">
      <c s="13" r="A2691">
        <v>41387.0416666667</v>
      </c>
      <c s="16" r="B2691">
        <v>41387.0416666667</v>
      </c>
      <c s="13" r="C2691">
        <f>A2691+TIME(5,0,0)</f>
        <v>41387.25</v>
      </c>
      <c s="17" r="D2691">
        <f>DATE(YEAR(C2691),MONTH(C2691),DAY(C2691))</f>
        <v>41387</v>
      </c>
      <c s="18" r="E2691">
        <f>HOUR(C2691)</f>
        <v>6</v>
      </c>
      <c t="str" s="18" r="F2691">
        <f>CONCATENATE("LMsched:",(H2691*1000))</f>
        <v>LMsched:32000</v>
      </c>
      <c s="11" r="G2691">
        <v>32</v>
      </c>
      <c s="6" r="H2691">
        <v>32</v>
      </c>
      <c s="25" r="I2691">
        <v>0</v>
      </c>
      <c s="25" r="J2691">
        <v>0</v>
      </c>
      <c s="25" r="K2691">
        <v>0</v>
      </c>
      <c s="25" r="L2691">
        <v>0</v>
      </c>
      <c s="25" r="M2691">
        <v>0</v>
      </c>
      <c s="25" r="N2691">
        <v>0</v>
      </c>
      <c s="24" r="O2691"/>
      <c s="6" r="P2691">
        <v>32</v>
      </c>
      <c s="10" r="Q2691">
        <v>-2</v>
      </c>
      <c s="28" r="R2691">
        <v>-66.96</v>
      </c>
      <c s="28" r="S2691">
        <v>887.94</v>
      </c>
      <c s="10" r="T2691"/>
      <c s="4" r="U2691"/>
      <c s="29" r="V2691"/>
      <c s="28" r="X2691">
        <f>(AA2691+AB2691)*AC2691</f>
        <v>29.75</v>
      </c>
      <c s="10" r="Y2691"/>
      <c s="22" r="AA2691">
        <v>20.11</v>
      </c>
      <c s="22" r="AB2691">
        <v>9.64</v>
      </c>
      <c s="22" r="AC2691">
        <v>1</v>
      </c>
      <c s="22" r="AD2691">
        <v>0.93</v>
      </c>
    </row>
    <row customHeight="1" r="2692" ht="12.0">
      <c s="13" r="A2692">
        <v>41387.0833333333</v>
      </c>
      <c s="16" r="B2692">
        <v>41387.0833333333</v>
      </c>
      <c s="13" r="C2692">
        <f>A2692+TIME(5,0,0)</f>
        <v>41387.2916666667</v>
      </c>
      <c s="17" r="D2692">
        <f>DATE(YEAR(C2692),MONTH(C2692),DAY(C2692))</f>
        <v>41387</v>
      </c>
      <c s="18" r="E2692">
        <f>HOUR(C2692)</f>
        <v>7</v>
      </c>
      <c t="str" s="18" r="F2692">
        <f>CONCATENATE("LMsched:",(H2692*1000))</f>
        <v>LMsched:32000</v>
      </c>
      <c s="11" r="G2692">
        <v>32</v>
      </c>
      <c s="6" r="H2692">
        <v>32</v>
      </c>
      <c s="25" r="I2692">
        <v>0</v>
      </c>
      <c s="25" r="J2692">
        <v>0</v>
      </c>
      <c s="25" r="K2692">
        <v>0</v>
      </c>
      <c s="25" r="L2692">
        <v>0</v>
      </c>
      <c s="25" r="M2692">
        <v>0</v>
      </c>
      <c s="25" r="N2692">
        <v>0</v>
      </c>
      <c s="24" r="O2692"/>
      <c s="6" r="P2692">
        <v>32</v>
      </c>
      <c s="10" r="Q2692">
        <v>0</v>
      </c>
      <c s="28" r="R2692">
        <v>0</v>
      </c>
      <c s="28" r="S2692">
        <v>465.5</v>
      </c>
      <c s="10" r="T2692"/>
      <c s="4" r="U2692"/>
      <c s="29" r="V2692"/>
      <c s="28" r="X2692">
        <f>(AA2692+AB2692)*AC2692</f>
        <v>15.6</v>
      </c>
      <c s="10" r="Y2692"/>
      <c s="22" r="AA2692">
        <v>13.6</v>
      </c>
      <c s="22" r="AB2692">
        <v>2</v>
      </c>
      <c s="22" r="AC2692">
        <v>1</v>
      </c>
      <c s="22" r="AD2692">
        <v>0.93</v>
      </c>
    </row>
    <row customHeight="1" r="2693" ht="12.0">
      <c s="13" r="A2693">
        <v>41387.125</v>
      </c>
      <c s="16" r="B2693">
        <v>41387.125</v>
      </c>
      <c s="13" r="C2693">
        <f>A2693+TIME(5,0,0)</f>
        <v>41387.3333333333</v>
      </c>
      <c s="17" r="D2693">
        <f>DATE(YEAR(C2693),MONTH(C2693),DAY(C2693))</f>
        <v>41387</v>
      </c>
      <c s="18" r="E2693">
        <f>HOUR(C2693)</f>
        <v>8</v>
      </c>
      <c t="str" s="18" r="F2693">
        <f>CONCATENATE("LMsched:",(H2693*1000))</f>
        <v>LMsched:32000</v>
      </c>
      <c s="11" r="G2693">
        <v>32</v>
      </c>
      <c s="6" r="H2693">
        <v>32</v>
      </c>
      <c s="25" r="I2693">
        <v>0</v>
      </c>
      <c s="25" r="J2693">
        <v>0</v>
      </c>
      <c s="25" r="K2693">
        <v>0</v>
      </c>
      <c s="25" r="L2693">
        <v>0</v>
      </c>
      <c s="25" r="M2693">
        <v>0</v>
      </c>
      <c s="25" r="N2693">
        <v>0</v>
      </c>
      <c s="24" r="O2693"/>
      <c s="6" r="P2693">
        <v>32</v>
      </c>
      <c s="10" r="Q2693">
        <v>-2</v>
      </c>
      <c s="28" r="R2693">
        <v>-55.94</v>
      </c>
      <c s="28" r="S2693">
        <v>541.59</v>
      </c>
      <c s="10" r="T2693"/>
      <c s="4" r="U2693"/>
      <c s="29" r="V2693"/>
      <c s="28" r="X2693">
        <f>(AA2693+AB2693)*AC2693</f>
        <v>18.25</v>
      </c>
      <c s="10" r="Y2693"/>
      <c s="22" r="AA2693">
        <v>14.4</v>
      </c>
      <c s="22" r="AB2693">
        <v>3.85</v>
      </c>
      <c s="22" r="AC2693">
        <v>1</v>
      </c>
      <c s="22" r="AD2693">
        <v>0.93</v>
      </c>
    </row>
    <row customHeight="1" r="2694" ht="12.0">
      <c s="13" r="A2694">
        <v>41387.1666666667</v>
      </c>
      <c s="16" r="B2694">
        <v>41387.1666666667</v>
      </c>
      <c s="13" r="C2694">
        <f>A2694+TIME(5,0,0)</f>
        <v>41387.375</v>
      </c>
      <c s="17" r="D2694">
        <f>DATE(YEAR(C2694),MONTH(C2694),DAY(C2694))</f>
        <v>41387</v>
      </c>
      <c s="18" r="E2694">
        <f>HOUR(C2694)</f>
        <v>9</v>
      </c>
      <c t="str" s="18" r="F2694">
        <f>CONCATENATE("LMsched:",(H2694*1000))</f>
        <v>LMsched:32000</v>
      </c>
      <c s="11" r="G2694">
        <v>32</v>
      </c>
      <c s="6" r="H2694">
        <v>32</v>
      </c>
      <c s="25" r="I2694">
        <v>0</v>
      </c>
      <c s="25" r="J2694">
        <v>0</v>
      </c>
      <c s="25" r="K2694">
        <v>0</v>
      </c>
      <c s="25" r="L2694">
        <v>0</v>
      </c>
      <c s="25" r="M2694">
        <v>0</v>
      </c>
      <c s="25" r="N2694">
        <v>0</v>
      </c>
      <c s="24" r="O2694"/>
      <c s="6" r="P2694">
        <v>32</v>
      </c>
      <c s="10" r="Q2694">
        <v>0</v>
      </c>
      <c s="28" r="R2694">
        <v>0</v>
      </c>
      <c s="28" r="S2694">
        <v>573.77</v>
      </c>
      <c s="10" r="T2694"/>
      <c s="4" r="U2694"/>
      <c s="29" r="V2694"/>
      <c s="28" r="X2694">
        <f>(AA2694+AB2694)*AC2694</f>
        <v>18.9</v>
      </c>
      <c s="10" r="Y2694"/>
      <c s="22" r="AA2694">
        <v>13.98</v>
      </c>
      <c s="22" r="AB2694">
        <v>4.92</v>
      </c>
      <c s="22" r="AC2694">
        <v>1</v>
      </c>
      <c s="22" r="AD2694">
        <v>0.95</v>
      </c>
    </row>
    <row customHeight="1" r="2695" ht="12.0">
      <c s="13" r="A2695">
        <v>41387.2083333333</v>
      </c>
      <c s="16" r="B2695">
        <v>41387.2083333333</v>
      </c>
      <c s="13" r="C2695">
        <f>A2695+TIME(5,0,0)</f>
        <v>41387.4166666667</v>
      </c>
      <c s="17" r="D2695">
        <f>DATE(YEAR(C2695),MONTH(C2695),DAY(C2695))</f>
        <v>41387</v>
      </c>
      <c s="18" r="E2695">
        <f>HOUR(C2695)</f>
        <v>10</v>
      </c>
      <c t="str" s="18" r="F2695">
        <f>CONCATENATE("LMsched:",(H2695*1000))</f>
        <v>LMsched:32000</v>
      </c>
      <c s="11" r="G2695">
        <v>32</v>
      </c>
      <c s="6" r="H2695">
        <v>32</v>
      </c>
      <c s="25" r="I2695">
        <v>0</v>
      </c>
      <c s="25" r="J2695">
        <v>0</v>
      </c>
      <c s="25" r="K2695">
        <v>0</v>
      </c>
      <c s="25" r="L2695">
        <v>0</v>
      </c>
      <c s="25" r="M2695">
        <v>0</v>
      </c>
      <c s="25" r="N2695">
        <v>0</v>
      </c>
      <c s="24" r="O2695"/>
      <c s="6" r="P2695">
        <v>32</v>
      </c>
      <c s="10" r="Q2695">
        <v>-1</v>
      </c>
      <c s="28" r="R2695">
        <v>-29.57</v>
      </c>
      <c s="28" r="S2695">
        <v>495.15</v>
      </c>
      <c s="10" r="T2695"/>
      <c s="4" r="U2695"/>
      <c s="29" r="V2695"/>
      <c s="28" r="X2695">
        <f>(AA2695+AB2695)*AC2695</f>
        <v>16.21</v>
      </c>
      <c s="10" r="Y2695"/>
      <c s="22" r="AA2695">
        <v>12.83</v>
      </c>
      <c s="22" r="AB2695">
        <v>3.38</v>
      </c>
      <c s="22" r="AC2695">
        <v>1</v>
      </c>
      <c s="22" r="AD2695">
        <v>0.95</v>
      </c>
    </row>
    <row customHeight="1" r="2696" ht="12.0">
      <c s="13" r="A2696">
        <v>41387.25</v>
      </c>
      <c s="16" r="B2696">
        <v>41387.25</v>
      </c>
      <c s="13" r="C2696">
        <f>A2696+TIME(5,0,0)</f>
        <v>41387.4583333333</v>
      </c>
      <c s="17" r="D2696">
        <f>DATE(YEAR(C2696),MONTH(C2696),DAY(C2696))</f>
        <v>41387</v>
      </c>
      <c s="18" r="E2696">
        <f>HOUR(C2696)</f>
        <v>11</v>
      </c>
      <c t="str" s="18" r="F2696">
        <f>CONCATENATE("LMsched:",(H2696*1000))</f>
        <v>LMsched:32000</v>
      </c>
      <c s="11" r="G2696">
        <v>32</v>
      </c>
      <c s="6" r="H2696">
        <v>32</v>
      </c>
      <c s="25" r="I2696">
        <v>0</v>
      </c>
      <c s="25" r="J2696">
        <v>0</v>
      </c>
      <c s="25" r="K2696">
        <v>0</v>
      </c>
      <c s="25" r="L2696">
        <v>0</v>
      </c>
      <c s="25" r="M2696">
        <v>0</v>
      </c>
      <c s="25" r="N2696">
        <v>0</v>
      </c>
      <c s="24" r="O2696"/>
      <c s="6" r="P2696">
        <v>32</v>
      </c>
      <c s="10" r="Q2696">
        <v>-2</v>
      </c>
      <c s="28" r="R2696">
        <v>-77.2</v>
      </c>
      <c s="28" r="S2696">
        <v>824.08</v>
      </c>
      <c s="10" r="T2696"/>
      <c s="4" r="U2696"/>
      <c s="29" r="V2696"/>
      <c s="28" r="X2696">
        <f>(AA2696+AB2696)*AC2696</f>
        <v>28.82</v>
      </c>
      <c s="10" r="Y2696"/>
      <c s="22" r="AA2696">
        <v>25.62</v>
      </c>
      <c s="22" r="AB2696">
        <v>3.2</v>
      </c>
      <c s="22" r="AC2696">
        <v>1</v>
      </c>
      <c s="22" r="AD2696">
        <v>0.89</v>
      </c>
    </row>
    <row customHeight="1" r="2697" ht="12.0">
      <c s="13" r="A2697">
        <v>41387.2916666667</v>
      </c>
      <c s="16" r="B2697">
        <v>41387.2916666667</v>
      </c>
      <c s="13" r="C2697">
        <f>A2697+TIME(5,0,0)</f>
        <v>41387.5</v>
      </c>
      <c s="17" r="D2697">
        <f>DATE(YEAR(C2697),MONTH(C2697),DAY(C2697))</f>
        <v>41387</v>
      </c>
      <c s="18" r="E2697">
        <f>HOUR(C2697)</f>
        <v>12</v>
      </c>
      <c t="str" s="18" r="F2697">
        <f>CONCATENATE("LMsched:",(H2697*1000))</f>
        <v>LMsched:32000</v>
      </c>
      <c s="11" r="G2697">
        <v>32</v>
      </c>
      <c s="6" r="H2697">
        <v>32</v>
      </c>
      <c s="25" r="I2697">
        <v>0</v>
      </c>
      <c s="25" r="J2697">
        <v>0</v>
      </c>
      <c s="25" r="K2697">
        <v>0</v>
      </c>
      <c s="25" r="L2697">
        <v>0</v>
      </c>
      <c s="25" r="M2697">
        <v>0</v>
      </c>
      <c s="25" r="N2697">
        <v>0</v>
      </c>
      <c s="24" r="O2697"/>
      <c s="6" r="P2697">
        <v>32</v>
      </c>
      <c s="10" r="Q2697">
        <v>-1</v>
      </c>
      <c s="28" r="R2697">
        <v>-46.54</v>
      </c>
      <c s="28" r="S2697">
        <v>1100.68</v>
      </c>
      <c s="10" r="T2697"/>
      <c s="4" r="U2697"/>
      <c s="29" r="V2697"/>
      <c s="28" r="X2697">
        <f>(AA2697+AB2697)*AC2697</f>
        <v>37.17</v>
      </c>
      <c s="10" r="Y2697"/>
      <c s="22" r="AA2697">
        <v>34.27</v>
      </c>
      <c s="22" r="AB2697">
        <v>2.9</v>
      </c>
      <c s="22" r="AC2697">
        <v>1</v>
      </c>
      <c s="22" r="AD2697">
        <v>0.93</v>
      </c>
    </row>
    <row customHeight="1" r="2698" ht="12.0">
      <c s="13" r="A2698">
        <v>41387.3333333333</v>
      </c>
      <c s="16" r="B2698">
        <v>41387.3333333333</v>
      </c>
      <c s="13" r="C2698">
        <f>A2698+TIME(5,0,0)</f>
        <v>41387.5416666667</v>
      </c>
      <c s="17" r="D2698">
        <f>DATE(YEAR(C2698),MONTH(C2698),DAY(C2698))</f>
        <v>41387</v>
      </c>
      <c s="18" r="E2698">
        <f>HOUR(C2698)</f>
        <v>13</v>
      </c>
      <c t="str" s="18" r="F2698">
        <f>CONCATENATE("LMsched:",(H2698*1000))</f>
        <v>LMsched:32000</v>
      </c>
      <c s="11" r="G2698">
        <v>32</v>
      </c>
      <c s="6" r="H2698">
        <v>32</v>
      </c>
      <c s="25" r="I2698">
        <v>0</v>
      </c>
      <c s="25" r="J2698">
        <v>0</v>
      </c>
      <c s="25" r="K2698">
        <v>0</v>
      </c>
      <c s="25" r="L2698">
        <v>0</v>
      </c>
      <c s="25" r="M2698">
        <v>0</v>
      </c>
      <c s="25" r="N2698">
        <v>0</v>
      </c>
      <c s="24" r="O2698"/>
      <c s="6" r="P2698">
        <v>32</v>
      </c>
      <c s="10" r="Q2698">
        <v>-1</v>
      </c>
      <c s="28" r="R2698">
        <v>-41.97</v>
      </c>
      <c s="28" r="S2698">
        <v>323.79</v>
      </c>
      <c s="10" r="T2698"/>
      <c s="4" r="U2698"/>
      <c s="29" r="V2698"/>
      <c s="28" r="X2698">
        <f>(AA2698+AB2698)*AC2698</f>
        <v>10.5</v>
      </c>
      <c s="10" r="Y2698"/>
      <c s="22" r="AA2698">
        <v>7.38</v>
      </c>
      <c s="22" r="AB2698">
        <v>3.12</v>
      </c>
      <c s="22" r="AC2698">
        <v>1</v>
      </c>
      <c s="22" r="AD2698">
        <v>0.96</v>
      </c>
    </row>
    <row customHeight="1" r="2699" ht="12.0">
      <c s="13" r="A2699">
        <v>41387.375</v>
      </c>
      <c s="16" r="B2699">
        <v>41387.375</v>
      </c>
      <c s="13" r="C2699">
        <f>A2699+TIME(5,0,0)</f>
        <v>41387.5833333333</v>
      </c>
      <c s="17" r="D2699">
        <f>DATE(YEAR(C2699),MONTH(C2699),DAY(C2699))</f>
        <v>41387</v>
      </c>
      <c s="18" r="E2699">
        <f>HOUR(C2699)</f>
        <v>14</v>
      </c>
      <c t="str" s="18" r="F2699">
        <f>CONCATENATE("LMsched:",(H2699*1000))</f>
        <v>LMsched:32000</v>
      </c>
      <c s="11" r="G2699">
        <v>32</v>
      </c>
      <c s="6" r="H2699">
        <v>32</v>
      </c>
      <c s="25" r="I2699">
        <v>0</v>
      </c>
      <c s="25" r="J2699">
        <v>0</v>
      </c>
      <c s="25" r="K2699">
        <v>0</v>
      </c>
      <c s="25" r="L2699">
        <v>0</v>
      </c>
      <c s="25" r="M2699">
        <v>0</v>
      </c>
      <c s="25" r="N2699">
        <v>0</v>
      </c>
      <c s="24" r="O2699"/>
      <c s="6" r="P2699">
        <v>32</v>
      </c>
      <c s="10" r="Q2699">
        <v>-1</v>
      </c>
      <c s="28" r="R2699">
        <v>-48.12</v>
      </c>
      <c s="28" r="S2699">
        <v>366.03</v>
      </c>
      <c s="10" r="T2699"/>
      <c s="4" r="U2699"/>
      <c s="29" r="V2699"/>
      <c s="28" r="X2699">
        <f>(AA2699+AB2699)*AC2699</f>
        <v>12.15</v>
      </c>
      <c s="10" r="Y2699"/>
      <c s="22" r="AA2699">
        <v>9.91</v>
      </c>
      <c s="22" r="AB2699">
        <v>2.24</v>
      </c>
      <c s="22" r="AC2699">
        <v>1</v>
      </c>
      <c s="22" r="AD2699">
        <v>0.94</v>
      </c>
    </row>
    <row customHeight="1" r="2700" ht="12.0">
      <c s="13" r="A2700">
        <v>41387.4166666667</v>
      </c>
      <c s="16" r="B2700">
        <v>41387.4166666667</v>
      </c>
      <c s="13" r="C2700">
        <f>A2700+TIME(5,0,0)</f>
        <v>41387.625</v>
      </c>
      <c s="17" r="D2700">
        <f>DATE(YEAR(C2700),MONTH(C2700),DAY(C2700))</f>
        <v>41387</v>
      </c>
      <c s="18" r="E2700">
        <f>HOUR(C2700)</f>
        <v>15</v>
      </c>
      <c t="str" s="18" r="F2700">
        <f>CONCATENATE("LMsched:",(H2700*1000))</f>
        <v>LMsched:32000</v>
      </c>
      <c s="11" r="G2700">
        <v>32</v>
      </c>
      <c s="6" r="H2700">
        <v>32</v>
      </c>
      <c s="25" r="I2700">
        <v>0</v>
      </c>
      <c s="25" r="J2700">
        <v>0</v>
      </c>
      <c s="25" r="K2700">
        <v>0</v>
      </c>
      <c s="25" r="L2700">
        <v>0</v>
      </c>
      <c s="25" r="M2700">
        <v>0</v>
      </c>
      <c s="25" r="N2700">
        <v>0</v>
      </c>
      <c s="24" r="O2700"/>
      <c s="6" r="P2700">
        <v>32</v>
      </c>
      <c s="10" r="Q2700">
        <v>-1</v>
      </c>
      <c s="28" r="R2700">
        <v>-41.58</v>
      </c>
      <c s="28" r="S2700">
        <v>297.89</v>
      </c>
      <c s="10" r="T2700"/>
      <c s="4" r="U2700"/>
      <c s="29" r="V2700"/>
      <c s="28" r="X2700">
        <f>(AA2700+AB2700)*AC2700</f>
        <v>9.97</v>
      </c>
      <c s="10" r="Y2700"/>
      <c s="22" r="AA2700">
        <v>8.18</v>
      </c>
      <c s="22" r="AB2700">
        <v>1.79</v>
      </c>
      <c s="22" r="AC2700">
        <v>1</v>
      </c>
      <c s="22" r="AD2700">
        <v>0.93</v>
      </c>
    </row>
    <row customHeight="1" r="2701" ht="12.0">
      <c s="13" r="A2701">
        <v>41387.4583333333</v>
      </c>
      <c s="16" r="B2701">
        <v>41387.4583333333</v>
      </c>
      <c s="13" r="C2701">
        <f>A2701+TIME(5,0,0)</f>
        <v>41387.6666666667</v>
      </c>
      <c s="17" r="D2701">
        <f>DATE(YEAR(C2701),MONTH(C2701),DAY(C2701))</f>
        <v>41387</v>
      </c>
      <c s="18" r="E2701">
        <f>HOUR(C2701)</f>
        <v>16</v>
      </c>
      <c t="str" s="18" r="F2701">
        <f>CONCATENATE("LMsched:",(H2701*1000))</f>
        <v>LMsched:32000</v>
      </c>
      <c s="11" r="G2701">
        <v>32</v>
      </c>
      <c s="6" r="H2701">
        <v>32</v>
      </c>
      <c s="25" r="I2701">
        <v>0</v>
      </c>
      <c s="25" r="J2701">
        <v>0</v>
      </c>
      <c s="25" r="K2701">
        <v>0</v>
      </c>
      <c s="25" r="L2701">
        <v>0</v>
      </c>
      <c s="25" r="M2701">
        <v>0</v>
      </c>
      <c s="25" r="N2701">
        <v>0</v>
      </c>
      <c s="24" r="O2701"/>
      <c s="6" r="P2701">
        <v>32</v>
      </c>
      <c s="10" r="Q2701">
        <v>-1</v>
      </c>
      <c s="28" r="R2701">
        <v>-43.93</v>
      </c>
      <c s="28" r="S2701">
        <v>179.51</v>
      </c>
      <c s="10" r="T2701"/>
      <c s="4" r="U2701"/>
      <c s="29" r="V2701"/>
      <c s="28" r="X2701">
        <f>(AA2701+AB2701)*AC2701</f>
        <v>5.82</v>
      </c>
      <c s="10" r="Y2701"/>
      <c s="22" r="AA2701">
        <v>3.53</v>
      </c>
      <c s="22" r="AB2701">
        <v>2.29</v>
      </c>
      <c s="22" r="AC2701">
        <v>1</v>
      </c>
      <c s="22" r="AD2701">
        <v>0.96</v>
      </c>
    </row>
    <row customHeight="1" r="2702" ht="12.0">
      <c s="13" r="A2702">
        <v>41387.5</v>
      </c>
      <c s="16" r="B2702">
        <v>41387.5</v>
      </c>
      <c s="13" r="C2702">
        <f>A2702+TIME(5,0,0)</f>
        <v>41387.7083333333</v>
      </c>
      <c s="17" r="D2702">
        <f>DATE(YEAR(C2702),MONTH(C2702),DAY(C2702))</f>
        <v>41387</v>
      </c>
      <c s="18" r="E2702">
        <f>HOUR(C2702)</f>
        <v>17</v>
      </c>
      <c t="str" s="18" r="F2702">
        <f>CONCATENATE("LMsched:",(H2702*1000))</f>
        <v>LMsched:32000</v>
      </c>
      <c s="11" r="G2702">
        <v>32</v>
      </c>
      <c s="6" r="H2702">
        <v>32</v>
      </c>
      <c s="25" r="I2702">
        <v>0</v>
      </c>
      <c s="25" r="J2702">
        <v>0</v>
      </c>
      <c s="25" r="K2702">
        <v>0</v>
      </c>
      <c s="25" r="L2702">
        <v>0</v>
      </c>
      <c s="25" r="M2702">
        <v>0</v>
      </c>
      <c s="25" r="N2702">
        <v>0</v>
      </c>
      <c s="24" r="O2702"/>
      <c s="6" r="P2702">
        <v>32</v>
      </c>
      <c s="10" r="Q2702">
        <v>-1</v>
      </c>
      <c s="28" r="R2702">
        <v>-37.86</v>
      </c>
      <c s="28" r="S2702">
        <v>675.87</v>
      </c>
      <c s="10" r="T2702"/>
      <c s="4" r="U2702"/>
      <c s="29" r="V2702"/>
      <c s="28" r="X2702">
        <f>(AA2702+AB2702)*AC2702</f>
        <v>22.44</v>
      </c>
      <c s="10" r="Y2702"/>
      <c s="22" r="AA2702">
        <v>16.84</v>
      </c>
      <c s="22" r="AB2702">
        <v>5.6</v>
      </c>
      <c s="22" r="AC2702">
        <v>1</v>
      </c>
      <c s="22" r="AD2702">
        <v>0.94</v>
      </c>
    </row>
    <row customHeight="1" r="2703" ht="12.0">
      <c s="13" r="A2703">
        <v>41387.5416666667</v>
      </c>
      <c s="16" r="B2703">
        <v>41387.5416666667</v>
      </c>
      <c s="13" r="C2703">
        <f>A2703+TIME(5,0,0)</f>
        <v>41387.75</v>
      </c>
      <c s="17" r="D2703">
        <f>DATE(YEAR(C2703),MONTH(C2703),DAY(C2703))</f>
        <v>41387</v>
      </c>
      <c s="18" r="E2703">
        <f>HOUR(C2703)</f>
        <v>18</v>
      </c>
      <c t="str" s="18" r="F2703">
        <f>CONCATENATE("LMsched:",(H2703*1000))</f>
        <v>LMsched:32000</v>
      </c>
      <c s="11" r="G2703">
        <v>32</v>
      </c>
      <c s="6" r="H2703">
        <v>32</v>
      </c>
      <c s="25" r="I2703">
        <v>0</v>
      </c>
      <c s="25" r="J2703">
        <v>0</v>
      </c>
      <c s="25" r="K2703">
        <v>0</v>
      </c>
      <c s="25" r="L2703">
        <v>0</v>
      </c>
      <c s="25" r="M2703">
        <v>0</v>
      </c>
      <c s="25" r="N2703">
        <v>0</v>
      </c>
      <c s="24" r="O2703"/>
      <c s="6" r="P2703">
        <v>32</v>
      </c>
      <c s="10" r="Q2703">
        <v>-1</v>
      </c>
      <c s="28" r="R2703">
        <v>-44.01</v>
      </c>
      <c s="28" r="S2703">
        <v>489.77</v>
      </c>
      <c s="10" r="T2703"/>
      <c s="4" r="U2703"/>
      <c s="29" r="V2703"/>
      <c s="28" r="X2703">
        <f>(AA2703+AB2703)*AC2703</f>
        <v>15.83</v>
      </c>
      <c s="10" r="Y2703"/>
      <c s="22" r="AA2703">
        <v>13.84</v>
      </c>
      <c s="22" r="AB2703">
        <v>1.99</v>
      </c>
      <c s="22" r="AC2703">
        <v>1</v>
      </c>
      <c s="22" r="AD2703">
        <v>0.97</v>
      </c>
    </row>
    <row customHeight="1" r="2704" ht="12.0">
      <c s="13" r="A2704">
        <v>41387.5833333333</v>
      </c>
      <c s="16" r="B2704">
        <v>41387.5833333333</v>
      </c>
      <c s="13" r="C2704">
        <f>A2704+TIME(5,0,0)</f>
        <v>41387.7916666667</v>
      </c>
      <c s="17" r="D2704">
        <f>DATE(YEAR(C2704),MONTH(C2704),DAY(C2704))</f>
        <v>41387</v>
      </c>
      <c s="18" r="E2704">
        <f>HOUR(C2704)</f>
        <v>19</v>
      </c>
      <c t="str" s="18" r="F2704">
        <f>CONCATENATE("LMsched:",(H2704*1000))</f>
        <v>LMsched:32000</v>
      </c>
      <c s="11" r="G2704">
        <v>32</v>
      </c>
      <c s="6" r="H2704">
        <v>32</v>
      </c>
      <c s="25" r="I2704">
        <v>0</v>
      </c>
      <c s="25" r="J2704">
        <v>0</v>
      </c>
      <c s="25" r="K2704">
        <v>0</v>
      </c>
      <c s="25" r="L2704">
        <v>0</v>
      </c>
      <c s="25" r="M2704">
        <v>0</v>
      </c>
      <c s="25" r="N2704">
        <v>0</v>
      </c>
      <c s="24" r="O2704"/>
      <c s="6" r="P2704">
        <v>32</v>
      </c>
      <c s="10" r="Q2704">
        <v>-1</v>
      </c>
      <c s="28" r="R2704">
        <v>-49.59</v>
      </c>
      <c s="28" r="S2704">
        <v>884.43</v>
      </c>
      <c s="10" r="T2704"/>
      <c s="4" r="U2704"/>
      <c s="29" r="V2704"/>
      <c s="28" r="X2704">
        <f>(AA2704+AB2704)*AC2704</f>
        <v>28.36</v>
      </c>
      <c s="10" r="Y2704"/>
      <c s="22" r="AA2704">
        <v>26.35</v>
      </c>
      <c s="22" r="AB2704">
        <v>2.01</v>
      </c>
      <c s="22" r="AC2704">
        <v>1</v>
      </c>
      <c s="22" r="AD2704">
        <v>0.97</v>
      </c>
    </row>
    <row customHeight="1" r="2705" ht="12.0">
      <c s="13" r="A2705">
        <v>41387.625</v>
      </c>
      <c s="16" r="B2705">
        <v>41387.625</v>
      </c>
      <c s="13" r="C2705">
        <f>A2705+TIME(5,0,0)</f>
        <v>41387.8333333333</v>
      </c>
      <c s="17" r="D2705">
        <f>DATE(YEAR(C2705),MONTH(C2705),DAY(C2705))</f>
        <v>41387</v>
      </c>
      <c s="18" r="E2705">
        <f>HOUR(C2705)</f>
        <v>20</v>
      </c>
      <c t="str" s="18" r="F2705">
        <f>CONCATENATE("LMsched:",(H2705*1000))</f>
        <v>LMsched:32000</v>
      </c>
      <c s="11" r="G2705">
        <v>32</v>
      </c>
      <c s="6" r="H2705">
        <v>32</v>
      </c>
      <c s="25" r="I2705">
        <v>0</v>
      </c>
      <c s="25" r="J2705">
        <v>0</v>
      </c>
      <c s="25" r="K2705">
        <v>0</v>
      </c>
      <c s="25" r="L2705">
        <v>0</v>
      </c>
      <c s="25" r="M2705">
        <v>0</v>
      </c>
      <c s="25" r="N2705">
        <v>0</v>
      </c>
      <c s="24" r="O2705"/>
      <c s="6" r="P2705">
        <v>32</v>
      </c>
      <c s="10" r="Q2705">
        <v>0</v>
      </c>
      <c s="28" r="R2705">
        <v>0</v>
      </c>
      <c s="28" r="S2705">
        <v>2340.7</v>
      </c>
      <c s="10" r="T2705"/>
      <c s="4" r="U2705"/>
      <c s="29" r="V2705"/>
      <c s="28" r="X2705">
        <f>(AA2705+AB2705)*AC2705</f>
        <v>81.3</v>
      </c>
      <c s="10" r="Y2705"/>
      <c s="22" r="AA2705">
        <v>78.01</v>
      </c>
      <c s="22" r="AB2705">
        <v>3.29</v>
      </c>
      <c s="22" r="AC2705">
        <v>1</v>
      </c>
      <c s="22" r="AD2705">
        <v>0.9</v>
      </c>
    </row>
    <row customHeight="1" r="2706" ht="12.0">
      <c s="13" r="A2706">
        <v>41387.6666666667</v>
      </c>
      <c s="16" r="B2706">
        <v>41387.6666666667</v>
      </c>
      <c s="13" r="C2706">
        <f>A2706+TIME(5,0,0)</f>
        <v>41387.875</v>
      </c>
      <c s="17" r="D2706">
        <f>DATE(YEAR(C2706),MONTH(C2706),DAY(C2706))</f>
        <v>41387</v>
      </c>
      <c s="18" r="E2706">
        <f>HOUR(C2706)</f>
        <v>21</v>
      </c>
      <c t="str" s="18" r="F2706">
        <f>CONCATENATE("LMsched:",(H2706*1000))</f>
        <v>LMsched:32000</v>
      </c>
      <c s="11" r="G2706">
        <v>32</v>
      </c>
      <c s="6" r="H2706">
        <v>32</v>
      </c>
      <c s="25" r="I2706">
        <v>0</v>
      </c>
      <c s="25" r="J2706">
        <v>0</v>
      </c>
      <c s="25" r="K2706">
        <v>0</v>
      </c>
      <c s="25" r="L2706">
        <v>0</v>
      </c>
      <c s="25" r="M2706">
        <v>0</v>
      </c>
      <c s="25" r="N2706">
        <v>0</v>
      </c>
      <c s="24" r="O2706"/>
      <c s="6" r="P2706">
        <v>32</v>
      </c>
      <c s="10" r="Q2706">
        <v>-3</v>
      </c>
      <c s="28" r="R2706">
        <v>-190.44</v>
      </c>
      <c s="28" r="S2706">
        <v>2144.28</v>
      </c>
      <c s="10" r="T2706"/>
      <c s="4" r="U2706"/>
      <c s="29" r="V2706"/>
      <c s="28" r="X2706">
        <f>(AA2706+AB2706)*AC2706</f>
        <v>70.84</v>
      </c>
      <c s="10" r="Y2706"/>
      <c s="22" r="AA2706">
        <v>67.46</v>
      </c>
      <c s="22" r="AB2706">
        <v>3.38</v>
      </c>
      <c s="22" r="AC2706">
        <v>1</v>
      </c>
      <c s="22" r="AD2706">
        <v>0.95</v>
      </c>
    </row>
    <row customHeight="1" r="2707" ht="12.0">
      <c s="13" r="A2707">
        <v>41387.7083333333</v>
      </c>
      <c s="16" r="B2707">
        <v>41387.7083333333</v>
      </c>
      <c s="13" r="C2707">
        <f>A2707+TIME(5,0,0)</f>
        <v>41387.9166666667</v>
      </c>
      <c s="17" r="D2707">
        <f>DATE(YEAR(C2707),MONTH(C2707),DAY(C2707))</f>
        <v>41387</v>
      </c>
      <c s="18" r="E2707">
        <f>HOUR(C2707)</f>
        <v>22</v>
      </c>
      <c t="str" s="18" r="F2707">
        <f>CONCATENATE("LMsched:",(H2707*1000))</f>
        <v>LMsched:32000</v>
      </c>
      <c s="11" r="G2707">
        <v>32</v>
      </c>
      <c s="6" r="H2707">
        <v>32</v>
      </c>
      <c s="25" r="I2707">
        <v>0</v>
      </c>
      <c s="25" r="J2707">
        <v>0</v>
      </c>
      <c s="25" r="K2707">
        <v>0</v>
      </c>
      <c s="25" r="L2707">
        <v>0</v>
      </c>
      <c s="25" r="M2707">
        <v>0</v>
      </c>
      <c s="25" r="N2707">
        <v>0</v>
      </c>
      <c s="24" r="O2707"/>
      <c s="6" r="P2707">
        <v>32</v>
      </c>
      <c s="10" r="Q2707">
        <v>0</v>
      </c>
      <c s="28" r="R2707">
        <v>0</v>
      </c>
      <c s="28" r="S2707">
        <v>1022.13</v>
      </c>
      <c s="10" r="T2707"/>
      <c s="4" r="U2707"/>
      <c s="29" r="V2707"/>
      <c s="28" r="X2707">
        <f>(AA2707+AB2707)*AC2707</f>
        <v>34.58</v>
      </c>
      <c s="10" r="Y2707"/>
      <c s="22" r="AA2707">
        <v>29.38</v>
      </c>
      <c s="22" r="AB2707">
        <v>5.2</v>
      </c>
      <c s="22" r="AC2707">
        <v>1</v>
      </c>
      <c s="22" r="AD2707">
        <v>0.92</v>
      </c>
    </row>
    <row customHeight="1" r="2708" ht="12.0">
      <c s="13" r="A2708">
        <v>41387.75</v>
      </c>
      <c s="16" r="B2708">
        <v>41387.75</v>
      </c>
      <c s="13" r="C2708">
        <f>A2708+TIME(5,0,0)</f>
        <v>41387.9583333333</v>
      </c>
      <c s="17" r="D2708">
        <f>DATE(YEAR(C2708),MONTH(C2708),DAY(C2708))</f>
        <v>41387</v>
      </c>
      <c s="18" r="E2708">
        <f>HOUR(C2708)</f>
        <v>23</v>
      </c>
      <c t="str" s="18" r="F2708">
        <f>CONCATENATE("LMsched:",(H2708*1000))</f>
        <v>LMsched:32000</v>
      </c>
      <c s="11" r="G2708">
        <v>32</v>
      </c>
      <c s="6" r="H2708">
        <v>32</v>
      </c>
      <c s="25" r="I2708">
        <v>0</v>
      </c>
      <c s="25" r="J2708">
        <v>0</v>
      </c>
      <c s="25" r="K2708">
        <v>0</v>
      </c>
      <c s="25" r="L2708">
        <v>0</v>
      </c>
      <c s="25" r="M2708">
        <v>0</v>
      </c>
      <c s="25" r="N2708">
        <v>0</v>
      </c>
      <c s="24" r="O2708"/>
      <c s="6" r="P2708">
        <v>32</v>
      </c>
      <c s="10" r="Q2708">
        <v>-1</v>
      </c>
      <c s="28" r="R2708">
        <v>-42.4</v>
      </c>
      <c s="28" r="S2708">
        <v>1142.57</v>
      </c>
      <c s="10" r="T2708"/>
      <c s="4" r="U2708"/>
      <c s="29" r="V2708"/>
      <c s="28" r="X2708">
        <f>(AA2708+AB2708)*AC2708</f>
        <v>37.66</v>
      </c>
      <c s="10" r="Y2708"/>
      <c s="22" r="AA2708">
        <v>33.85</v>
      </c>
      <c s="22" r="AB2708">
        <v>3.81</v>
      </c>
      <c s="22" r="AC2708">
        <v>1</v>
      </c>
      <c s="22" r="AD2708">
        <v>0.95</v>
      </c>
    </row>
    <row customHeight="1" r="2709" ht="12.0">
      <c s="13" r="A2709">
        <v>41387.7916666667</v>
      </c>
      <c s="16" r="B2709">
        <v>41387.7916666667</v>
      </c>
      <c s="13" r="C2709">
        <f>A2709+TIME(5,0,0)</f>
        <v>41388</v>
      </c>
      <c s="17" r="D2709">
        <f>DATE(YEAR(C2709),MONTH(C2709),DAY(C2709))</f>
        <v>41388</v>
      </c>
      <c s="18" r="E2709">
        <f>HOUR(C2709)</f>
        <v>0</v>
      </c>
      <c t="str" s="18" r="F2709">
        <f>CONCATENATE("LMsched:",(H2709*1000))</f>
        <v>LMsched:32000</v>
      </c>
      <c s="11" r="G2709">
        <v>32</v>
      </c>
      <c s="6" r="H2709">
        <v>32</v>
      </c>
      <c s="25" r="I2709">
        <v>0</v>
      </c>
      <c s="25" r="J2709">
        <v>0</v>
      </c>
      <c s="25" r="K2709">
        <v>0</v>
      </c>
      <c s="25" r="L2709">
        <v>0</v>
      </c>
      <c s="25" r="M2709">
        <v>0</v>
      </c>
      <c s="25" r="N2709">
        <v>0</v>
      </c>
      <c s="24" r="O2709"/>
      <c s="6" r="P2709">
        <v>32</v>
      </c>
      <c s="10" r="Q2709">
        <v>-1</v>
      </c>
      <c s="28" r="R2709">
        <v>-38.65</v>
      </c>
      <c s="28" r="S2709">
        <v>873.15</v>
      </c>
      <c s="10" r="T2709"/>
      <c s="4" r="U2709"/>
      <c s="29" r="V2709"/>
      <c s="28" r="X2709">
        <f>(AA2709+AB2709)*AC2709</f>
        <v>28.11</v>
      </c>
      <c s="10" r="Y2709"/>
      <c s="22" r="AA2709">
        <v>25.32</v>
      </c>
      <c s="22" r="AB2709">
        <v>2.79</v>
      </c>
      <c s="22" r="AC2709">
        <v>1</v>
      </c>
      <c s="22" r="AD2709">
        <v>0.97</v>
      </c>
    </row>
    <row customHeight="1" r="2710" ht="12.0">
      <c s="13" r="A2710">
        <v>41387.8333333333</v>
      </c>
      <c s="16" r="B2710">
        <v>41387.8333333333</v>
      </c>
      <c s="13" r="C2710">
        <f>A2710+TIME(5,0,0)</f>
        <v>41388.0416666667</v>
      </c>
      <c s="17" r="D2710">
        <f>DATE(YEAR(C2710),MONTH(C2710),DAY(C2710))</f>
        <v>41388</v>
      </c>
      <c s="18" r="E2710">
        <f>HOUR(C2710)</f>
        <v>1</v>
      </c>
      <c t="str" s="18" r="F2710">
        <f>CONCATENATE("LMsched:",(H2710*1000))</f>
        <v>LMsched:32000</v>
      </c>
      <c s="11" r="G2710">
        <v>32</v>
      </c>
      <c s="6" r="H2710">
        <v>32</v>
      </c>
      <c s="25" r="I2710">
        <v>0</v>
      </c>
      <c s="25" r="J2710">
        <v>0</v>
      </c>
      <c s="25" r="K2710">
        <v>0</v>
      </c>
      <c s="25" r="L2710">
        <v>0</v>
      </c>
      <c s="25" r="M2710">
        <v>0</v>
      </c>
      <c s="25" r="N2710">
        <v>0</v>
      </c>
      <c s="24" r="O2710"/>
      <c s="6" r="P2710">
        <v>32</v>
      </c>
      <c s="10" r="Q2710">
        <v>-1</v>
      </c>
      <c s="28" r="R2710">
        <v>-39.22</v>
      </c>
      <c s="28" r="S2710">
        <v>987.69</v>
      </c>
      <c s="10" r="T2710"/>
      <c s="4" r="U2710"/>
      <c s="29" r="V2710"/>
      <c s="28" r="X2710">
        <f>(AA2710+AB2710)*AC2710</f>
        <v>33.15</v>
      </c>
      <c s="10" r="Y2710"/>
      <c s="22" r="AA2710">
        <v>30.98</v>
      </c>
      <c s="22" r="AB2710">
        <v>2.17</v>
      </c>
      <c s="22" r="AC2710">
        <v>1</v>
      </c>
      <c s="22" r="AD2710">
        <v>0.93</v>
      </c>
    </row>
    <row customHeight="1" r="2711" ht="12.0">
      <c s="13" r="A2711">
        <v>41387.875</v>
      </c>
      <c s="16" r="B2711">
        <v>41387.875</v>
      </c>
      <c s="13" r="C2711">
        <f>A2711+TIME(5,0,0)</f>
        <v>41388.0833333333</v>
      </c>
      <c s="17" r="D2711">
        <f>DATE(YEAR(C2711),MONTH(C2711),DAY(C2711))</f>
        <v>41388</v>
      </c>
      <c s="18" r="E2711">
        <f>HOUR(C2711)</f>
        <v>2</v>
      </c>
      <c t="str" s="18" r="F2711">
        <f>CONCATENATE("LMsched:",(H2711*1000))</f>
        <v>LMsched:32000</v>
      </c>
      <c s="11" r="G2711">
        <v>32</v>
      </c>
      <c s="6" r="H2711">
        <v>32</v>
      </c>
      <c s="25" r="I2711">
        <v>0</v>
      </c>
      <c s="25" r="J2711">
        <v>0</v>
      </c>
      <c s="25" r="K2711">
        <v>0</v>
      </c>
      <c s="25" r="L2711">
        <v>0</v>
      </c>
      <c s="25" r="M2711">
        <v>0</v>
      </c>
      <c s="25" r="N2711">
        <v>0</v>
      </c>
      <c s="24" r="O2711"/>
      <c s="6" r="P2711">
        <v>32</v>
      </c>
      <c s="10" r="Q2711">
        <v>-2</v>
      </c>
      <c s="28" r="R2711">
        <v>-101.06</v>
      </c>
      <c s="28" r="S2711">
        <v>593.05</v>
      </c>
      <c s="10" r="T2711"/>
      <c s="4" r="U2711"/>
      <c s="29" r="V2711"/>
      <c s="28" r="X2711">
        <f>(AA2711+AB2711)*AC2711</f>
        <v>19.85</v>
      </c>
      <c s="10" r="Y2711"/>
      <c s="22" r="AA2711">
        <v>17.23</v>
      </c>
      <c s="22" r="AB2711">
        <v>2.62</v>
      </c>
      <c s="22" r="AC2711">
        <v>1</v>
      </c>
      <c s="22" r="AD2711">
        <v>0.93</v>
      </c>
    </row>
    <row customHeight="1" r="2712" ht="12.0">
      <c s="13" r="A2712">
        <v>41387.9166666667</v>
      </c>
      <c s="16" r="B2712">
        <v>41387.9166666667</v>
      </c>
      <c s="13" r="C2712">
        <f>A2712+TIME(5,0,0)</f>
        <v>41388.125</v>
      </c>
      <c s="17" r="D2712">
        <f>DATE(YEAR(C2712),MONTH(C2712),DAY(C2712))</f>
        <v>41388</v>
      </c>
      <c s="18" r="E2712">
        <f>HOUR(C2712)</f>
        <v>3</v>
      </c>
      <c t="str" s="18" r="F2712">
        <f>CONCATENATE("LMsched:",(H2712*1000))</f>
        <v>LMsched:32000</v>
      </c>
      <c s="11" r="G2712">
        <v>32</v>
      </c>
      <c s="6" r="H2712">
        <v>32</v>
      </c>
      <c s="25" r="I2712">
        <v>0</v>
      </c>
      <c s="25" r="J2712">
        <v>0</v>
      </c>
      <c s="25" r="K2712">
        <v>0</v>
      </c>
      <c s="25" r="L2712">
        <v>0</v>
      </c>
      <c s="25" r="M2712">
        <v>0</v>
      </c>
      <c s="25" r="N2712">
        <v>0</v>
      </c>
      <c s="24" r="O2712"/>
      <c s="6" r="P2712">
        <v>32</v>
      </c>
      <c s="10" r="Q2712">
        <v>-1</v>
      </c>
      <c s="28" r="R2712">
        <v>-40.23</v>
      </c>
      <c s="28" r="S2712">
        <v>1143.23</v>
      </c>
      <c s="10" r="T2712"/>
      <c s="4" r="U2712"/>
      <c s="29" r="V2712"/>
      <c s="28" r="X2712">
        <f>(AA2712+AB2712)*AC2712</f>
        <v>37.48</v>
      </c>
      <c s="10" r="Y2712"/>
      <c s="22" r="AA2712">
        <v>33.45</v>
      </c>
      <c s="22" r="AB2712">
        <v>4.03</v>
      </c>
      <c s="22" r="AC2712">
        <v>1</v>
      </c>
      <c s="22" r="AD2712">
        <v>0.95</v>
      </c>
    </row>
    <row customHeight="1" r="2713" ht="12.0">
      <c s="13" r="A2713">
        <v>41387.9583333333</v>
      </c>
      <c s="16" r="B2713">
        <v>41387.9583333333</v>
      </c>
      <c s="13" r="C2713">
        <f>A2713+TIME(5,0,0)</f>
        <v>41388.1666666667</v>
      </c>
      <c s="17" r="D2713">
        <f>DATE(YEAR(C2713),MONTH(C2713),DAY(C2713))</f>
        <v>41388</v>
      </c>
      <c s="18" r="E2713">
        <f>HOUR(C2713)</f>
        <v>4</v>
      </c>
      <c t="str" s="18" r="F2713">
        <f>CONCATENATE("LMsched:",(H2713*1000))</f>
        <v>LMsched:32000</v>
      </c>
      <c s="11" r="G2713">
        <v>32</v>
      </c>
      <c s="6" r="H2713">
        <v>32</v>
      </c>
      <c s="25" r="I2713">
        <v>0</v>
      </c>
      <c s="25" r="J2713">
        <v>0</v>
      </c>
      <c s="25" r="K2713">
        <v>0</v>
      </c>
      <c s="25" r="L2713">
        <v>0</v>
      </c>
      <c s="25" r="M2713">
        <v>0</v>
      </c>
      <c s="25" r="N2713">
        <v>0</v>
      </c>
      <c s="24" r="O2713"/>
      <c s="6" r="P2713">
        <v>32</v>
      </c>
      <c s="10" r="Q2713">
        <v>-1</v>
      </c>
      <c s="28" r="R2713">
        <v>-31.97</v>
      </c>
      <c s="28" r="S2713">
        <v>827.87</v>
      </c>
      <c s="10" r="T2713"/>
      <c s="4" r="U2713"/>
      <c s="29" r="V2713"/>
      <c s="28" r="X2713">
        <f>(AA2713+AB2713)*AC2713</f>
        <v>27.65</v>
      </c>
      <c s="10" r="Y2713"/>
      <c s="22" r="AA2713">
        <v>22.49</v>
      </c>
      <c s="22" r="AB2713">
        <v>5.16</v>
      </c>
      <c s="22" r="AC2713">
        <v>1</v>
      </c>
      <c s="22" r="AD2713">
        <v>0.94</v>
      </c>
    </row>
    <row customHeight="1" r="2714" ht="12.0">
      <c s="13" r="A2714">
        <v>41388</v>
      </c>
      <c s="16" r="B2714">
        <v>41388</v>
      </c>
      <c s="13" r="C2714">
        <f>A2714+TIME(5,0,0)</f>
        <v>41388.2083333333</v>
      </c>
      <c s="17" r="D2714">
        <f>DATE(YEAR(C2714),MONTH(C2714),DAY(C2714))</f>
        <v>41388</v>
      </c>
      <c s="18" r="E2714">
        <f>HOUR(C2714)</f>
        <v>5</v>
      </c>
      <c t="str" s="18" r="F2714">
        <f>CONCATENATE("LMsched:",(H2714*1000))</f>
        <v>LMsched:32000</v>
      </c>
      <c s="11" r="G2714">
        <v>32</v>
      </c>
      <c s="6" r="H2714">
        <v>32</v>
      </c>
      <c s="25" r="I2714">
        <v>0</v>
      </c>
      <c s="25" r="J2714">
        <v>0</v>
      </c>
      <c s="25" r="K2714">
        <v>0</v>
      </c>
      <c s="25" r="L2714">
        <v>0</v>
      </c>
      <c s="25" r="M2714">
        <v>0</v>
      </c>
      <c s="25" r="N2714">
        <v>0</v>
      </c>
      <c s="24" r="O2714"/>
      <c s="6" r="P2714">
        <v>32</v>
      </c>
      <c s="10" r="Q2714">
        <v>-2</v>
      </c>
      <c s="28" r="R2714">
        <v>-65.04</v>
      </c>
      <c s="28" r="S2714">
        <v>626.75</v>
      </c>
      <c s="10" r="T2714"/>
      <c s="4" r="U2714"/>
      <c s="29" r="V2714"/>
      <c s="28" r="X2714">
        <f>(AA2714+AB2714)*AC2714</f>
        <v>21.35</v>
      </c>
      <c s="10" r="Y2714"/>
      <c s="22" r="AA2714">
        <v>18.25</v>
      </c>
      <c s="22" r="AB2714">
        <v>3.1</v>
      </c>
      <c s="22" r="AC2714">
        <v>1</v>
      </c>
      <c s="22" r="AD2714">
        <v>0.92</v>
      </c>
    </row>
    <row customHeight="1" r="2715" ht="12.0">
      <c s="13" r="A2715">
        <v>41388.0416666667</v>
      </c>
      <c s="16" r="B2715">
        <v>41388.0416666667</v>
      </c>
      <c s="13" r="C2715">
        <f>A2715+TIME(5,0,0)</f>
        <v>41388.25</v>
      </c>
      <c s="17" r="D2715">
        <f>DATE(YEAR(C2715),MONTH(C2715),DAY(C2715))</f>
        <v>41388</v>
      </c>
      <c s="18" r="E2715">
        <f>HOUR(C2715)</f>
        <v>6</v>
      </c>
      <c t="str" s="18" r="F2715">
        <f>CONCATENATE("LMsched:",(H2715*1000))</f>
        <v>LMsched:32000</v>
      </c>
      <c s="11" r="G2715">
        <v>32</v>
      </c>
      <c s="6" r="H2715">
        <v>32</v>
      </c>
      <c s="25" r="I2715">
        <v>0</v>
      </c>
      <c s="25" r="J2715">
        <v>0</v>
      </c>
      <c s="25" r="K2715">
        <v>0</v>
      </c>
      <c s="25" r="L2715">
        <v>0</v>
      </c>
      <c s="25" r="M2715">
        <v>0</v>
      </c>
      <c s="25" r="N2715">
        <v>0</v>
      </c>
      <c s="24" r="O2715"/>
      <c s="6" r="P2715">
        <v>32</v>
      </c>
      <c s="10" r="Q2715">
        <v>0</v>
      </c>
      <c s="28" r="R2715">
        <v>0</v>
      </c>
      <c s="28" r="S2715">
        <v>468.7</v>
      </c>
      <c s="10" r="T2715"/>
      <c s="4" r="U2715"/>
      <c s="29" r="V2715"/>
      <c s="28" r="X2715">
        <f>(AA2715+AB2715)*AC2715</f>
        <v>17.82</v>
      </c>
      <c s="10" r="Y2715"/>
      <c s="22" r="AA2715">
        <v>17.04</v>
      </c>
      <c s="22" r="AB2715">
        <v>0.78</v>
      </c>
      <c s="22" r="AC2715">
        <v>1</v>
      </c>
      <c s="22" r="AD2715">
        <v>0.82</v>
      </c>
    </row>
    <row customHeight="1" r="2716" ht="12.0">
      <c s="13" r="A2716">
        <v>41388.0833333333</v>
      </c>
      <c s="16" r="B2716">
        <v>41388.0833333333</v>
      </c>
      <c s="13" r="C2716">
        <f>A2716+TIME(5,0,0)</f>
        <v>41388.2916666667</v>
      </c>
      <c s="17" r="D2716">
        <f>DATE(YEAR(C2716),MONTH(C2716),DAY(C2716))</f>
        <v>41388</v>
      </c>
      <c s="18" r="E2716">
        <f>HOUR(C2716)</f>
        <v>7</v>
      </c>
      <c t="str" s="18" r="F2716">
        <f>CONCATENATE("LMsched:",(H2716*1000))</f>
        <v>LMsched:32000</v>
      </c>
      <c s="11" r="G2716">
        <v>32</v>
      </c>
      <c s="6" r="H2716">
        <v>32</v>
      </c>
      <c s="25" r="I2716">
        <v>0</v>
      </c>
      <c s="25" r="J2716">
        <v>0</v>
      </c>
      <c s="25" r="K2716">
        <v>0</v>
      </c>
      <c s="25" r="L2716">
        <v>0</v>
      </c>
      <c s="25" r="M2716">
        <v>0</v>
      </c>
      <c s="25" r="N2716">
        <v>0</v>
      </c>
      <c s="24" r="O2716"/>
      <c s="6" r="P2716">
        <v>32</v>
      </c>
      <c s="10" r="Q2716">
        <v>-1</v>
      </c>
      <c s="28" r="R2716">
        <v>-27.2</v>
      </c>
      <c s="28" r="S2716">
        <v>458.64</v>
      </c>
      <c s="10" r="T2716"/>
      <c s="4" r="U2716"/>
      <c s="29" r="V2716"/>
      <c s="28" r="X2716">
        <f>(AA2716+AB2716)*AC2716</f>
        <v>14.92</v>
      </c>
      <c s="10" r="Y2716"/>
      <c s="22" r="AA2716">
        <v>9.24</v>
      </c>
      <c s="22" r="AB2716">
        <v>5.68</v>
      </c>
      <c s="22" r="AC2716">
        <v>1</v>
      </c>
      <c s="22" r="AD2716">
        <v>0.96</v>
      </c>
    </row>
    <row customHeight="1" r="2717" ht="12.0">
      <c s="13" r="A2717">
        <v>41388.125</v>
      </c>
      <c s="16" r="B2717">
        <v>41388.125</v>
      </c>
      <c s="13" r="C2717">
        <f>A2717+TIME(5,0,0)</f>
        <v>41388.3333333333</v>
      </c>
      <c s="17" r="D2717">
        <f>DATE(YEAR(C2717),MONTH(C2717),DAY(C2717))</f>
        <v>41388</v>
      </c>
      <c s="18" r="E2717">
        <f>HOUR(C2717)</f>
        <v>8</v>
      </c>
      <c t="str" s="18" r="F2717">
        <f>CONCATENATE("LMsched:",(H2717*1000))</f>
        <v>LMsched:32000</v>
      </c>
      <c s="11" r="G2717">
        <v>32</v>
      </c>
      <c s="6" r="H2717">
        <v>32</v>
      </c>
      <c s="25" r="I2717">
        <v>0</v>
      </c>
      <c s="25" r="J2717">
        <v>0</v>
      </c>
      <c s="25" r="K2717">
        <v>0</v>
      </c>
      <c s="25" r="L2717">
        <v>0</v>
      </c>
      <c s="25" r="M2717">
        <v>0</v>
      </c>
      <c s="25" r="N2717">
        <v>0</v>
      </c>
      <c s="24" r="O2717"/>
      <c s="6" r="P2717">
        <v>32</v>
      </c>
      <c s="10" r="Q2717">
        <v>-1</v>
      </c>
      <c s="28" r="R2717">
        <v>-25.96</v>
      </c>
      <c s="28" r="S2717">
        <v>375.68</v>
      </c>
      <c s="10" r="T2717"/>
      <c s="4" r="U2717"/>
      <c s="29" r="V2717"/>
      <c s="28" r="X2717">
        <f>(AA2717+AB2717)*AC2717</f>
        <v>12.39</v>
      </c>
      <c s="10" r="Y2717"/>
      <c s="22" r="AA2717">
        <v>10.1</v>
      </c>
      <c s="22" r="AB2717">
        <v>2.29</v>
      </c>
      <c s="22" r="AC2717">
        <v>1</v>
      </c>
      <c s="22" r="AD2717">
        <v>0.95</v>
      </c>
    </row>
    <row customHeight="1" r="2718" ht="12.0">
      <c s="13" r="A2718">
        <v>41388.1666666667</v>
      </c>
      <c s="16" r="B2718">
        <v>41388.1666666667</v>
      </c>
      <c s="13" r="C2718">
        <f>A2718+TIME(5,0,0)</f>
        <v>41388.375</v>
      </c>
      <c s="17" r="D2718">
        <f>DATE(YEAR(C2718),MONTH(C2718),DAY(C2718))</f>
        <v>41388</v>
      </c>
      <c s="18" r="E2718">
        <f>HOUR(C2718)</f>
        <v>9</v>
      </c>
      <c t="str" s="18" r="F2718">
        <f>CONCATENATE("LMsched:",(H2718*1000))</f>
        <v>LMsched:32000</v>
      </c>
      <c s="11" r="G2718">
        <v>32</v>
      </c>
      <c s="6" r="H2718">
        <v>32</v>
      </c>
      <c s="25" r="I2718">
        <v>0</v>
      </c>
      <c s="25" r="J2718">
        <v>0</v>
      </c>
      <c s="25" r="K2718">
        <v>0</v>
      </c>
      <c s="25" r="L2718">
        <v>0</v>
      </c>
      <c s="25" r="M2718">
        <v>0</v>
      </c>
      <c s="25" r="N2718">
        <v>0</v>
      </c>
      <c s="24" r="O2718"/>
      <c s="6" r="P2718">
        <v>32</v>
      </c>
      <c s="10" r="Q2718">
        <v>-1</v>
      </c>
      <c s="28" r="R2718">
        <v>-26.31</v>
      </c>
      <c s="28" r="S2718">
        <v>587.95</v>
      </c>
      <c s="10" r="T2718"/>
      <c s="4" r="U2718"/>
      <c s="29" r="V2718"/>
      <c s="28" r="X2718">
        <f>(AA2718+AB2718)*AC2718</f>
        <v>19.08</v>
      </c>
      <c s="10" r="Y2718"/>
      <c s="22" r="AA2718">
        <v>16.31</v>
      </c>
      <c s="22" r="AB2718">
        <v>2.77</v>
      </c>
      <c s="22" r="AC2718">
        <v>1</v>
      </c>
      <c s="22" r="AD2718">
        <v>0.96</v>
      </c>
    </row>
    <row customHeight="1" r="2719" ht="12.0">
      <c s="13" r="A2719">
        <v>41388.2083333333</v>
      </c>
      <c s="16" r="B2719">
        <v>41388.2083333333</v>
      </c>
      <c s="13" r="C2719">
        <f>A2719+TIME(5,0,0)</f>
        <v>41388.4166666667</v>
      </c>
      <c s="17" r="D2719">
        <f>DATE(YEAR(C2719),MONTH(C2719),DAY(C2719))</f>
        <v>41388</v>
      </c>
      <c s="18" r="E2719">
        <f>HOUR(C2719)</f>
        <v>10</v>
      </c>
      <c t="str" s="18" r="F2719">
        <f>CONCATENATE("LMsched:",(H2719*1000))</f>
        <v>LMsched:32000</v>
      </c>
      <c s="11" r="G2719">
        <v>32</v>
      </c>
      <c s="6" r="H2719">
        <v>32</v>
      </c>
      <c s="25" r="I2719">
        <v>0</v>
      </c>
      <c s="25" r="J2719">
        <v>0</v>
      </c>
      <c s="25" r="K2719">
        <v>0</v>
      </c>
      <c s="25" r="L2719">
        <v>0</v>
      </c>
      <c s="25" r="M2719">
        <v>0</v>
      </c>
      <c s="25" r="N2719">
        <v>0</v>
      </c>
      <c s="24" r="O2719"/>
      <c s="6" r="P2719">
        <v>32</v>
      </c>
      <c s="10" r="Q2719">
        <v>-2</v>
      </c>
      <c s="28" r="R2719">
        <v>-51.1</v>
      </c>
      <c s="28" r="S2719">
        <v>696.73</v>
      </c>
      <c s="10" r="T2719"/>
      <c s="4" r="U2719"/>
      <c s="29" r="V2719"/>
      <c s="28" r="X2719">
        <f>(AA2719+AB2719)*AC2719</f>
        <v>22.8</v>
      </c>
      <c s="10" r="Y2719"/>
      <c s="22" r="AA2719">
        <v>12.69</v>
      </c>
      <c s="22" r="AB2719">
        <v>10.11</v>
      </c>
      <c s="22" r="AC2719">
        <v>1</v>
      </c>
      <c s="22" r="AD2719">
        <v>0.95</v>
      </c>
    </row>
    <row customHeight="1" r="2720" ht="12.0">
      <c s="13" r="A2720">
        <v>41388.25</v>
      </c>
      <c s="16" r="B2720">
        <v>41388.25</v>
      </c>
      <c s="13" r="C2720">
        <f>A2720+TIME(5,0,0)</f>
        <v>41388.4583333333</v>
      </c>
      <c s="17" r="D2720">
        <f>DATE(YEAR(C2720),MONTH(C2720),DAY(C2720))</f>
        <v>41388</v>
      </c>
      <c s="18" r="E2720">
        <f>HOUR(C2720)</f>
        <v>11</v>
      </c>
      <c t="str" s="18" r="F2720">
        <f>CONCATENATE("LMsched:",(H2720*1000))</f>
        <v>LMsched:32000</v>
      </c>
      <c s="11" r="G2720">
        <v>32</v>
      </c>
      <c s="6" r="H2720">
        <v>32</v>
      </c>
      <c s="25" r="I2720">
        <v>0</v>
      </c>
      <c s="25" r="J2720">
        <v>0</v>
      </c>
      <c s="25" r="K2720">
        <v>0</v>
      </c>
      <c s="25" r="L2720">
        <v>0</v>
      </c>
      <c s="25" r="M2720">
        <v>0</v>
      </c>
      <c s="25" r="N2720">
        <v>0</v>
      </c>
      <c s="24" r="O2720"/>
      <c s="6" r="P2720">
        <v>32</v>
      </c>
      <c s="10" r="Q2720">
        <v>-1</v>
      </c>
      <c s="28" r="R2720">
        <v>-28.92</v>
      </c>
      <c s="28" r="S2720">
        <v>673.9</v>
      </c>
      <c s="10" r="T2720"/>
      <c s="4" r="U2720"/>
      <c s="29" r="V2720"/>
      <c s="28" r="X2720">
        <f>(AA2720+AB2720)*AC2720</f>
        <v>23.19</v>
      </c>
      <c s="10" r="Y2720"/>
      <c s="22" r="AA2720">
        <v>20.35</v>
      </c>
      <c s="22" r="AB2720">
        <v>2.84</v>
      </c>
      <c s="22" r="AC2720">
        <v>1</v>
      </c>
      <c s="22" r="AD2720">
        <v>0.91</v>
      </c>
    </row>
    <row customHeight="1" r="2721" ht="12.0">
      <c s="13" r="A2721">
        <v>41388.2916666667</v>
      </c>
      <c s="16" r="B2721">
        <v>41388.2916666667</v>
      </c>
      <c s="13" r="C2721">
        <f>A2721+TIME(5,0,0)</f>
        <v>41388.5</v>
      </c>
      <c s="17" r="D2721">
        <f>DATE(YEAR(C2721),MONTH(C2721),DAY(C2721))</f>
        <v>41388</v>
      </c>
      <c s="18" r="E2721">
        <f>HOUR(C2721)</f>
        <v>12</v>
      </c>
      <c t="str" s="18" r="F2721">
        <f>CONCATENATE("LMsched:",(H2721*1000))</f>
        <v>LMsched:32000</v>
      </c>
      <c s="11" r="G2721">
        <v>32</v>
      </c>
      <c s="6" r="H2721">
        <v>32</v>
      </c>
      <c s="25" r="I2721">
        <v>0</v>
      </c>
      <c s="25" r="J2721">
        <v>0</v>
      </c>
      <c s="25" r="K2721">
        <v>0</v>
      </c>
      <c s="25" r="L2721">
        <v>0</v>
      </c>
      <c s="25" r="M2721">
        <v>0</v>
      </c>
      <c s="25" r="N2721">
        <v>0</v>
      </c>
      <c s="24" r="O2721"/>
      <c s="6" r="P2721">
        <v>32</v>
      </c>
      <c s="10" r="Q2721">
        <v>-2</v>
      </c>
      <c s="28" r="R2721">
        <v>-105.74</v>
      </c>
      <c s="28" r="S2721">
        <v>2006.43</v>
      </c>
      <c s="10" r="T2721"/>
      <c s="4" r="U2721"/>
      <c s="29" r="V2721"/>
      <c s="28" r="X2721">
        <f>(AA2721+AB2721)*AC2721</f>
        <v>66.66</v>
      </c>
      <c s="10" r="Y2721"/>
      <c s="22" r="AA2721">
        <v>62.32</v>
      </c>
      <c s="22" r="AB2721">
        <v>4.34</v>
      </c>
      <c s="22" r="AC2721">
        <v>1</v>
      </c>
      <c s="22" r="AD2721">
        <v>0.94</v>
      </c>
    </row>
    <row customHeight="1" r="2722" ht="12.0">
      <c s="13" r="A2722">
        <v>41388.3333333333</v>
      </c>
      <c s="16" r="B2722">
        <v>41388.3333333333</v>
      </c>
      <c s="13" r="C2722">
        <f>A2722+TIME(5,0,0)</f>
        <v>41388.5416666667</v>
      </c>
      <c s="17" r="D2722">
        <f>DATE(YEAR(C2722),MONTH(C2722),DAY(C2722))</f>
        <v>41388</v>
      </c>
      <c s="18" r="E2722">
        <f>HOUR(C2722)</f>
        <v>13</v>
      </c>
      <c t="str" s="18" r="F2722">
        <f>CONCATENATE("LMsched:",(H2722*1000))</f>
        <v>LMsched:32000</v>
      </c>
      <c s="11" r="G2722">
        <v>32</v>
      </c>
      <c s="6" r="H2722">
        <v>32</v>
      </c>
      <c s="25" r="I2722">
        <v>0</v>
      </c>
      <c s="25" r="J2722">
        <v>0</v>
      </c>
      <c s="25" r="K2722">
        <v>0</v>
      </c>
      <c s="25" r="L2722">
        <v>0</v>
      </c>
      <c s="25" r="M2722">
        <v>0</v>
      </c>
      <c s="25" r="N2722">
        <v>0</v>
      </c>
      <c s="24" r="O2722"/>
      <c s="6" r="P2722">
        <v>32</v>
      </c>
      <c s="10" r="Q2722">
        <v>0</v>
      </c>
      <c s="28" r="R2722">
        <v>0</v>
      </c>
      <c s="28" r="S2722">
        <v>882.03</v>
      </c>
      <c s="10" r="T2722"/>
      <c s="4" r="U2722"/>
      <c s="29" r="V2722"/>
      <c s="28" r="X2722">
        <f>(AA2722+AB2722)*AC2722</f>
        <v>28.44</v>
      </c>
      <c s="10" r="Y2722"/>
      <c s="22" r="AA2722">
        <v>27.16</v>
      </c>
      <c s="22" r="AB2722">
        <v>1.28</v>
      </c>
      <c s="22" r="AC2722">
        <v>1</v>
      </c>
      <c s="22" r="AD2722">
        <v>0.97</v>
      </c>
    </row>
    <row customHeight="1" r="2723" ht="12.0">
      <c s="13" r="A2723">
        <v>41388.375</v>
      </c>
      <c s="16" r="B2723">
        <v>41388.375</v>
      </c>
      <c s="13" r="C2723">
        <f>A2723+TIME(5,0,0)</f>
        <v>41388.5833333333</v>
      </c>
      <c s="17" r="D2723">
        <f>DATE(YEAR(C2723),MONTH(C2723),DAY(C2723))</f>
        <v>41388</v>
      </c>
      <c s="18" r="E2723">
        <f>HOUR(C2723)</f>
        <v>14</v>
      </c>
      <c t="str" s="18" r="F2723">
        <f>CONCATENATE("LMsched:",(H2723*1000))</f>
        <v>LMsched:32000</v>
      </c>
      <c s="11" r="G2723">
        <v>32</v>
      </c>
      <c s="6" r="H2723">
        <v>32</v>
      </c>
      <c s="25" r="I2723">
        <v>0</v>
      </c>
      <c s="25" r="J2723">
        <v>0</v>
      </c>
      <c s="25" r="K2723">
        <v>0</v>
      </c>
      <c s="25" r="L2723">
        <v>0</v>
      </c>
      <c s="25" r="M2723">
        <v>0</v>
      </c>
      <c s="25" r="N2723">
        <v>0</v>
      </c>
      <c s="24" r="O2723"/>
      <c s="6" r="P2723">
        <v>32</v>
      </c>
      <c s="10" r="Q2723">
        <v>-1</v>
      </c>
      <c s="28" r="R2723">
        <v>-43.41</v>
      </c>
      <c s="28" r="S2723">
        <v>896.05</v>
      </c>
      <c s="10" r="T2723"/>
      <c s="4" r="U2723"/>
      <c s="29" r="V2723"/>
      <c s="28" r="X2723">
        <f>(AA2723+AB2723)*AC2723</f>
        <v>29.71</v>
      </c>
      <c s="10" r="Y2723"/>
      <c s="22" r="AA2723">
        <v>28.64</v>
      </c>
      <c s="22" r="AB2723">
        <v>1.07</v>
      </c>
      <c s="22" r="AC2723">
        <v>1</v>
      </c>
      <c s="22" r="AD2723">
        <v>0.94</v>
      </c>
    </row>
    <row customHeight="1" r="2724" ht="12.0">
      <c s="13" r="A2724">
        <v>41388.4166666667</v>
      </c>
      <c s="16" r="B2724">
        <v>41388.4166666667</v>
      </c>
      <c s="13" r="C2724">
        <f>A2724+TIME(5,0,0)</f>
        <v>41388.625</v>
      </c>
      <c s="17" r="D2724">
        <f>DATE(YEAR(C2724),MONTH(C2724),DAY(C2724))</f>
        <v>41388</v>
      </c>
      <c s="18" r="E2724">
        <f>HOUR(C2724)</f>
        <v>15</v>
      </c>
      <c t="str" s="18" r="F2724">
        <f>CONCATENATE("LMsched:",(H2724*1000))</f>
        <v>LMsched:32000</v>
      </c>
      <c s="11" r="G2724">
        <v>32</v>
      </c>
      <c s="6" r="H2724">
        <v>32</v>
      </c>
      <c s="25" r="I2724">
        <v>0</v>
      </c>
      <c s="25" r="J2724">
        <v>0</v>
      </c>
      <c s="25" r="K2724">
        <v>0</v>
      </c>
      <c s="25" r="L2724">
        <v>0</v>
      </c>
      <c s="25" r="M2724">
        <v>0</v>
      </c>
      <c s="25" r="N2724">
        <v>0</v>
      </c>
      <c s="24" r="O2724"/>
      <c s="6" r="P2724">
        <v>32</v>
      </c>
      <c s="10" r="Q2724">
        <v>0</v>
      </c>
      <c s="28" r="R2724">
        <v>0</v>
      </c>
      <c s="28" r="S2724">
        <v>648.47</v>
      </c>
      <c s="10" r="T2724"/>
      <c s="4" r="U2724"/>
      <c s="29" r="V2724"/>
      <c s="28" r="X2724">
        <f>(AA2724+AB2724)*AC2724</f>
        <v>21.02</v>
      </c>
      <c s="10" r="Y2724"/>
      <c s="22" r="AA2724">
        <v>19.04</v>
      </c>
      <c s="22" r="AB2724">
        <v>1.98</v>
      </c>
      <c s="22" r="AC2724">
        <v>1</v>
      </c>
      <c s="22" r="AD2724">
        <v>0.96</v>
      </c>
    </row>
    <row customHeight="1" r="2725" ht="12.0">
      <c s="13" r="A2725">
        <v>41388.4583333333</v>
      </c>
      <c s="16" r="B2725">
        <v>41388.4583333333</v>
      </c>
      <c s="13" r="C2725">
        <f>A2725+TIME(5,0,0)</f>
        <v>41388.6666666667</v>
      </c>
      <c s="17" r="D2725">
        <f>DATE(YEAR(C2725),MONTH(C2725),DAY(C2725))</f>
        <v>41388</v>
      </c>
      <c s="18" r="E2725">
        <f>HOUR(C2725)</f>
        <v>16</v>
      </c>
      <c t="str" s="18" r="F2725">
        <f>CONCATENATE("LMsched:",(H2725*1000))</f>
        <v>LMsched:32000</v>
      </c>
      <c s="11" r="G2725">
        <v>32</v>
      </c>
      <c s="6" r="H2725">
        <v>32</v>
      </c>
      <c s="25" r="I2725">
        <v>0</v>
      </c>
      <c s="25" r="J2725">
        <v>0</v>
      </c>
      <c s="25" r="K2725">
        <v>0</v>
      </c>
      <c s="25" r="L2725">
        <v>0</v>
      </c>
      <c s="25" r="M2725">
        <v>0</v>
      </c>
      <c s="25" r="N2725">
        <v>0</v>
      </c>
      <c s="24" r="O2725"/>
      <c s="6" r="P2725">
        <v>32</v>
      </c>
      <c s="10" r="Q2725">
        <v>-2</v>
      </c>
      <c s="28" r="R2725">
        <v>-117.16</v>
      </c>
      <c s="28" r="S2725">
        <v>1400.47</v>
      </c>
      <c s="10" r="T2725"/>
      <c s="4" r="U2725"/>
      <c s="29" r="V2725"/>
      <c s="28" r="X2725">
        <f>(AA2725+AB2725)*AC2725</f>
        <v>46.09</v>
      </c>
      <c s="10" r="Y2725"/>
      <c s="22" r="AA2725">
        <v>41.69</v>
      </c>
      <c s="22" r="AB2725">
        <v>4.4</v>
      </c>
      <c s="22" r="AC2725">
        <v>1</v>
      </c>
      <c s="22" r="AD2725">
        <v>0.95</v>
      </c>
    </row>
    <row customHeight="1" r="2726" ht="12.0">
      <c s="13" r="A2726">
        <v>41388.5</v>
      </c>
      <c s="16" r="B2726">
        <v>41388.5</v>
      </c>
      <c s="13" r="C2726">
        <f>A2726+TIME(5,0,0)</f>
        <v>41388.7083333333</v>
      </c>
      <c s="17" r="D2726">
        <f>DATE(YEAR(C2726),MONTH(C2726),DAY(C2726))</f>
        <v>41388</v>
      </c>
      <c s="18" r="E2726">
        <f>HOUR(C2726)</f>
        <v>17</v>
      </c>
      <c t="str" s="18" r="F2726">
        <f>CONCATENATE("LMsched:",(H2726*1000))</f>
        <v>LMsched:32000</v>
      </c>
      <c s="11" r="G2726">
        <v>32</v>
      </c>
      <c s="6" r="H2726">
        <v>32</v>
      </c>
      <c s="25" r="I2726">
        <v>0</v>
      </c>
      <c s="25" r="J2726">
        <v>0</v>
      </c>
      <c s="25" r="K2726">
        <v>0</v>
      </c>
      <c s="25" r="L2726">
        <v>0</v>
      </c>
      <c s="25" r="M2726">
        <v>0</v>
      </c>
      <c s="25" r="N2726">
        <v>0</v>
      </c>
      <c s="24" r="O2726"/>
      <c s="6" r="P2726">
        <v>32</v>
      </c>
      <c s="10" r="Q2726">
        <v>-2</v>
      </c>
      <c s="28" r="R2726">
        <v>-99.68</v>
      </c>
      <c s="28" r="S2726">
        <v>1084.39</v>
      </c>
      <c s="10" r="T2726"/>
      <c s="4" r="U2726"/>
      <c s="29" r="V2726"/>
      <c s="28" r="X2726">
        <f>(AA2726+AB2726)*AC2726</f>
        <v>35.72</v>
      </c>
      <c s="10" r="Y2726"/>
      <c s="22" r="AA2726">
        <v>30.26</v>
      </c>
      <c s="22" r="AB2726">
        <v>5.46</v>
      </c>
      <c s="22" r="AC2726">
        <v>1</v>
      </c>
      <c s="22" r="AD2726">
        <v>0.95</v>
      </c>
    </row>
    <row customHeight="1" r="2727" ht="12.0">
      <c s="13" r="A2727">
        <v>41388.5416666667</v>
      </c>
      <c s="16" r="B2727">
        <v>41388.5416666667</v>
      </c>
      <c s="13" r="C2727">
        <f>A2727+TIME(5,0,0)</f>
        <v>41388.75</v>
      </c>
      <c s="17" r="D2727">
        <f>DATE(YEAR(C2727),MONTH(C2727),DAY(C2727))</f>
        <v>41388</v>
      </c>
      <c s="18" r="E2727">
        <f>HOUR(C2727)</f>
        <v>18</v>
      </c>
      <c t="str" s="18" r="F2727">
        <f>CONCATENATE("LMsched:",(H2727*1000))</f>
        <v>LMsched:32000</v>
      </c>
      <c s="11" r="G2727">
        <v>32</v>
      </c>
      <c s="6" r="H2727">
        <v>32</v>
      </c>
      <c s="25" r="I2727">
        <v>0</v>
      </c>
      <c s="25" r="J2727">
        <v>0</v>
      </c>
      <c s="25" r="K2727">
        <v>0</v>
      </c>
      <c s="25" r="L2727">
        <v>0</v>
      </c>
      <c s="25" r="M2727">
        <v>0</v>
      </c>
      <c s="25" r="N2727">
        <v>0</v>
      </c>
      <c s="24" r="O2727"/>
      <c s="6" r="P2727">
        <v>32</v>
      </c>
      <c s="10" r="Q2727">
        <v>-1</v>
      </c>
      <c s="28" r="R2727">
        <v>-46.2</v>
      </c>
      <c s="28" r="S2727">
        <v>1003.18</v>
      </c>
      <c s="10" r="T2727"/>
      <c s="4" r="U2727"/>
      <c s="29" r="V2727"/>
      <c s="28" r="X2727">
        <f>(AA2727+AB2727)*AC2727</f>
        <v>32.74</v>
      </c>
      <c s="10" r="Y2727"/>
      <c s="22" r="AA2727">
        <v>28.04</v>
      </c>
      <c s="22" r="AB2727">
        <v>4.7</v>
      </c>
      <c s="22" r="AC2727">
        <v>1</v>
      </c>
      <c s="22" r="AD2727">
        <v>0.96</v>
      </c>
    </row>
    <row customHeight="1" r="2728" ht="12.0">
      <c s="13" r="A2728">
        <v>41388.5833333333</v>
      </c>
      <c s="16" r="B2728">
        <v>41388.5833333333</v>
      </c>
      <c s="13" r="C2728">
        <f>A2728+TIME(5,0,0)</f>
        <v>41388.7916666667</v>
      </c>
      <c s="17" r="D2728">
        <f>DATE(YEAR(C2728),MONTH(C2728),DAY(C2728))</f>
        <v>41388</v>
      </c>
      <c s="18" r="E2728">
        <f>HOUR(C2728)</f>
        <v>19</v>
      </c>
      <c t="str" s="18" r="F2728">
        <f>CONCATENATE("LMsched:",(H2728*1000))</f>
        <v>LMsched:32000</v>
      </c>
      <c s="11" r="G2728">
        <v>32</v>
      </c>
      <c s="6" r="H2728">
        <v>32</v>
      </c>
      <c s="25" r="I2728">
        <v>0</v>
      </c>
      <c s="25" r="J2728">
        <v>0</v>
      </c>
      <c s="25" r="K2728">
        <v>0</v>
      </c>
      <c s="25" r="L2728">
        <v>0</v>
      </c>
      <c s="25" r="M2728">
        <v>0</v>
      </c>
      <c s="25" r="N2728">
        <v>0</v>
      </c>
      <c s="24" r="O2728"/>
      <c s="6" r="P2728">
        <v>32</v>
      </c>
      <c s="10" r="Q2728">
        <v>0</v>
      </c>
      <c s="28" r="R2728">
        <v>0</v>
      </c>
      <c s="28" r="S2728">
        <v>841.16</v>
      </c>
      <c s="10" r="T2728"/>
      <c s="4" r="U2728"/>
      <c s="29" r="V2728"/>
      <c s="28" r="X2728">
        <f>(AA2728+AB2728)*AC2728</f>
        <v>28.02</v>
      </c>
      <c s="10" r="Y2728"/>
      <c s="22" r="AA2728">
        <v>23.86</v>
      </c>
      <c s="22" r="AB2728">
        <v>4.16</v>
      </c>
      <c s="22" r="AC2728">
        <v>1</v>
      </c>
      <c s="22" r="AD2728">
        <v>0.94</v>
      </c>
    </row>
    <row customHeight="1" r="2729" ht="12.0">
      <c s="13" r="A2729">
        <v>41388.625</v>
      </c>
      <c s="16" r="B2729">
        <v>41388.625</v>
      </c>
      <c s="13" r="C2729">
        <f>A2729+TIME(5,0,0)</f>
        <v>41388.8333333333</v>
      </c>
      <c s="17" r="D2729">
        <f>DATE(YEAR(C2729),MONTH(C2729),DAY(C2729))</f>
        <v>41388</v>
      </c>
      <c s="18" r="E2729">
        <f>HOUR(C2729)</f>
        <v>20</v>
      </c>
      <c t="str" s="18" r="F2729">
        <f>CONCATENATE("LMsched:",(H2729*1000))</f>
        <v>LMsched:32000</v>
      </c>
      <c s="11" r="G2729">
        <v>32</v>
      </c>
      <c s="6" r="H2729">
        <v>32</v>
      </c>
      <c s="25" r="I2729">
        <v>0</v>
      </c>
      <c s="25" r="J2729">
        <v>0</v>
      </c>
      <c s="25" r="K2729">
        <v>0</v>
      </c>
      <c s="25" r="L2729">
        <v>0</v>
      </c>
      <c s="25" r="M2729">
        <v>0</v>
      </c>
      <c s="25" r="N2729">
        <v>0</v>
      </c>
      <c s="24" r="O2729"/>
      <c s="6" r="P2729">
        <v>32</v>
      </c>
      <c s="10" r="Q2729">
        <v>-2</v>
      </c>
      <c s="28" r="R2729">
        <v>-94.54</v>
      </c>
      <c s="28" r="S2729">
        <v>1424.04</v>
      </c>
      <c s="10" r="T2729"/>
      <c s="4" r="U2729"/>
      <c s="29" r="V2729"/>
      <c s="28" r="X2729">
        <f>(AA2729+AB2729)*AC2729</f>
        <v>47.07</v>
      </c>
      <c s="10" r="Y2729"/>
      <c s="22" r="AA2729">
        <v>42.97</v>
      </c>
      <c s="22" r="AB2729">
        <v>4.1</v>
      </c>
      <c s="22" r="AC2729">
        <v>1</v>
      </c>
      <c s="22" r="AD2729">
        <v>0.95</v>
      </c>
    </row>
    <row customHeight="1" r="2730" ht="12.0">
      <c s="13" r="A2730">
        <v>41388.6666666667</v>
      </c>
      <c s="16" r="B2730">
        <v>41388.6666666667</v>
      </c>
      <c s="13" r="C2730">
        <f>A2730+TIME(5,0,0)</f>
        <v>41388.875</v>
      </c>
      <c s="17" r="D2730">
        <f>DATE(YEAR(C2730),MONTH(C2730),DAY(C2730))</f>
        <v>41388</v>
      </c>
      <c s="18" r="E2730">
        <f>HOUR(C2730)</f>
        <v>21</v>
      </c>
      <c t="str" s="18" r="F2730">
        <f>CONCATENATE("LMsched:",(H2730*1000))</f>
        <v>LMsched:32000</v>
      </c>
      <c s="11" r="G2730">
        <v>32</v>
      </c>
      <c s="6" r="H2730">
        <v>32</v>
      </c>
      <c s="25" r="I2730">
        <v>0</v>
      </c>
      <c s="25" r="J2730">
        <v>0</v>
      </c>
      <c s="25" r="K2730">
        <v>0</v>
      </c>
      <c s="25" r="L2730">
        <v>0</v>
      </c>
      <c s="25" r="M2730">
        <v>0</v>
      </c>
      <c s="25" r="N2730">
        <v>0</v>
      </c>
      <c s="24" r="O2730"/>
      <c s="6" r="P2730">
        <v>32</v>
      </c>
      <c s="10" r="Q2730">
        <v>-2</v>
      </c>
      <c s="28" r="R2730">
        <v>-94.52</v>
      </c>
      <c s="28" r="S2730">
        <v>1139.13</v>
      </c>
      <c s="10" r="T2730"/>
      <c s="4" r="U2730"/>
      <c s="29" r="V2730"/>
      <c s="28" r="X2730">
        <f>(AA2730+AB2730)*AC2730</f>
        <v>39.26</v>
      </c>
      <c s="10" r="Y2730"/>
      <c s="22" r="AA2730">
        <v>34.41</v>
      </c>
      <c s="22" r="AB2730">
        <v>4.85</v>
      </c>
      <c s="22" r="AC2730">
        <v>1</v>
      </c>
      <c s="22" r="AD2730">
        <v>0.97</v>
      </c>
    </row>
    <row customHeight="1" r="2731" ht="12.0">
      <c s="13" r="A2731">
        <v>41388.7083333333</v>
      </c>
      <c s="16" r="B2731">
        <v>41388.7083333333</v>
      </c>
      <c s="13" r="C2731">
        <f>A2731+TIME(5,0,0)</f>
        <v>41388.9166666667</v>
      </c>
      <c s="17" r="D2731">
        <f>DATE(YEAR(C2731),MONTH(C2731),DAY(C2731))</f>
        <v>41388</v>
      </c>
      <c s="18" r="E2731">
        <f>HOUR(C2731)</f>
        <v>22</v>
      </c>
      <c t="str" s="18" r="F2731">
        <f>CONCATENATE("LMsched:",(H2731*1000))</f>
        <v>LMsched:32000</v>
      </c>
      <c s="11" r="G2731">
        <v>32</v>
      </c>
      <c s="6" r="H2731">
        <v>32</v>
      </c>
      <c s="25" r="I2731">
        <v>0</v>
      </c>
      <c s="25" r="J2731">
        <v>0</v>
      </c>
      <c s="25" r="K2731">
        <v>0</v>
      </c>
      <c s="25" r="L2731">
        <v>0</v>
      </c>
      <c s="25" r="M2731">
        <v>0</v>
      </c>
      <c s="25" r="N2731">
        <v>0</v>
      </c>
      <c s="24" r="O2731"/>
      <c s="6" r="P2731">
        <v>32</v>
      </c>
      <c s="10" r="Q2731">
        <v>-1</v>
      </c>
      <c s="28" r="R2731">
        <v>-43.05</v>
      </c>
      <c s="28" r="S2731">
        <v>1035.07</v>
      </c>
      <c s="10" r="T2731"/>
      <c s="4" r="U2731"/>
      <c s="29" r="V2731"/>
      <c s="28" r="X2731">
        <f>(AA2731+AB2731)*AC2731</f>
        <v>33.22</v>
      </c>
      <c s="10" r="Y2731"/>
      <c s="22" r="AA2731">
        <v>29.47</v>
      </c>
      <c s="22" r="AB2731">
        <v>3.75</v>
      </c>
      <c s="22" r="AC2731">
        <v>1</v>
      </c>
      <c s="22" r="AD2731">
        <v>0.97</v>
      </c>
    </row>
    <row customHeight="1" r="2732" ht="12.0">
      <c s="13" r="A2732">
        <v>41388.75</v>
      </c>
      <c s="16" r="B2732">
        <v>41388.75</v>
      </c>
      <c s="13" r="C2732">
        <f>A2732+TIME(5,0,0)</f>
        <v>41388.9583333333</v>
      </c>
      <c s="17" r="D2732">
        <f>DATE(YEAR(C2732),MONTH(C2732),DAY(C2732))</f>
        <v>41388</v>
      </c>
      <c s="18" r="E2732">
        <f>HOUR(C2732)</f>
        <v>23</v>
      </c>
      <c t="str" s="18" r="F2732">
        <f>CONCATENATE("LMsched:",(H2732*1000))</f>
        <v>LMsched:32000</v>
      </c>
      <c s="11" r="G2732">
        <v>32</v>
      </c>
      <c s="6" r="H2732">
        <v>32</v>
      </c>
      <c s="25" r="I2732">
        <v>0</v>
      </c>
      <c s="25" r="J2732">
        <v>0</v>
      </c>
      <c s="25" r="K2732">
        <v>0</v>
      </c>
      <c s="25" r="L2732">
        <v>0</v>
      </c>
      <c s="25" r="M2732">
        <v>0</v>
      </c>
      <c s="25" r="N2732">
        <v>0</v>
      </c>
      <c s="24" r="O2732"/>
      <c s="6" r="P2732">
        <v>32</v>
      </c>
      <c s="10" r="Q2732">
        <v>-2</v>
      </c>
      <c s="28" r="R2732">
        <v>-81.1</v>
      </c>
      <c s="28" r="S2732">
        <v>868.74</v>
      </c>
      <c s="10" r="T2732"/>
      <c s="4" r="U2732"/>
      <c s="29" r="V2732"/>
      <c s="28" r="X2732">
        <f>(AA2732+AB2732)*AC2732</f>
        <v>27.84</v>
      </c>
      <c s="10" r="Y2732"/>
      <c s="22" r="AA2732">
        <v>23.51</v>
      </c>
      <c s="22" r="AB2732">
        <v>4.33</v>
      </c>
      <c s="22" r="AC2732">
        <v>1</v>
      </c>
      <c s="22" r="AD2732">
        <v>0.98</v>
      </c>
    </row>
    <row customHeight="1" r="2733" ht="12.0">
      <c s="13" r="A2733">
        <v>41388.7916666667</v>
      </c>
      <c s="16" r="B2733">
        <v>41388.7916666667</v>
      </c>
      <c s="13" r="C2733">
        <f>A2733+TIME(5,0,0)</f>
        <v>41389</v>
      </c>
      <c s="17" r="D2733">
        <f>DATE(YEAR(C2733),MONTH(C2733),DAY(C2733))</f>
        <v>41389</v>
      </c>
      <c s="18" r="E2733">
        <f>HOUR(C2733)</f>
        <v>0</v>
      </c>
      <c t="str" s="18" r="F2733">
        <f>CONCATENATE("LMsched:",(H2733*1000))</f>
        <v>LMsched:32000</v>
      </c>
      <c s="11" r="G2733">
        <v>32</v>
      </c>
      <c s="6" r="H2733">
        <v>32</v>
      </c>
      <c s="25" r="I2733">
        <v>0</v>
      </c>
      <c s="25" r="J2733">
        <v>0</v>
      </c>
      <c s="25" r="K2733">
        <v>0</v>
      </c>
      <c s="25" r="L2733">
        <v>0</v>
      </c>
      <c s="25" r="M2733">
        <v>0</v>
      </c>
      <c s="25" r="N2733">
        <v>0</v>
      </c>
      <c s="24" r="O2733"/>
      <c s="6" r="P2733">
        <v>32</v>
      </c>
      <c s="10" r="Q2733">
        <v>0</v>
      </c>
      <c s="28" r="R2733">
        <v>0</v>
      </c>
      <c s="28" r="S2733">
        <v>1034.43</v>
      </c>
      <c s="10" r="T2733"/>
      <c s="4" r="U2733"/>
      <c s="29" r="V2733"/>
      <c s="28" r="X2733">
        <f>(AA2733+AB2733)*AC2733</f>
        <v>33.83</v>
      </c>
      <c s="10" r="Y2733"/>
      <c s="22" r="AA2733">
        <v>23.52</v>
      </c>
      <c s="22" r="AB2733">
        <v>10.31</v>
      </c>
      <c s="22" r="AC2733">
        <v>1</v>
      </c>
      <c s="22" r="AD2733">
        <v>0.96</v>
      </c>
    </row>
    <row customHeight="1" r="2734" ht="12.0">
      <c s="13" r="A2734">
        <v>41388.8333333333</v>
      </c>
      <c s="16" r="B2734">
        <v>41388.8333333333</v>
      </c>
      <c s="13" r="C2734">
        <f>A2734+TIME(5,0,0)</f>
        <v>41389.0416666667</v>
      </c>
      <c s="17" r="D2734">
        <f>DATE(YEAR(C2734),MONTH(C2734),DAY(C2734))</f>
        <v>41389</v>
      </c>
      <c s="18" r="E2734">
        <f>HOUR(C2734)</f>
        <v>1</v>
      </c>
      <c t="str" s="18" r="F2734">
        <f>CONCATENATE("LMsched:",(H2734*1000))</f>
        <v>LMsched:32000</v>
      </c>
      <c s="11" r="G2734">
        <v>32</v>
      </c>
      <c s="6" r="H2734">
        <v>32</v>
      </c>
      <c s="25" r="I2734">
        <v>0</v>
      </c>
      <c s="25" r="J2734">
        <v>0</v>
      </c>
      <c s="25" r="K2734">
        <v>0</v>
      </c>
      <c s="25" r="L2734">
        <v>0</v>
      </c>
      <c s="25" r="M2734">
        <v>0</v>
      </c>
      <c s="25" r="N2734">
        <v>0</v>
      </c>
      <c s="24" r="O2734"/>
      <c s="6" r="P2734">
        <v>32</v>
      </c>
      <c s="10" r="Q2734">
        <v>-1</v>
      </c>
      <c s="28" r="R2734">
        <v>-32.18</v>
      </c>
      <c s="28" r="S2734">
        <v>509.51</v>
      </c>
      <c s="10" r="T2734"/>
      <c s="4" r="U2734"/>
      <c s="29" r="V2734"/>
      <c s="28" r="X2734">
        <f>(AA2734+AB2734)*AC2734</f>
        <v>16.37</v>
      </c>
      <c s="10" r="Y2734"/>
      <c s="22" r="AA2734">
        <v>14.25</v>
      </c>
      <c s="22" r="AB2734">
        <v>2.12</v>
      </c>
      <c s="22" r="AC2734">
        <v>1</v>
      </c>
      <c s="22" r="AD2734">
        <v>0.97</v>
      </c>
    </row>
    <row customHeight="1" r="2735" ht="12.0">
      <c s="13" r="A2735">
        <v>41388.875</v>
      </c>
      <c s="16" r="B2735">
        <v>41388.875</v>
      </c>
      <c s="13" r="C2735">
        <f>A2735+TIME(5,0,0)</f>
        <v>41389.0833333333</v>
      </c>
      <c s="17" r="D2735">
        <f>DATE(YEAR(C2735),MONTH(C2735),DAY(C2735))</f>
        <v>41389</v>
      </c>
      <c s="18" r="E2735">
        <f>HOUR(C2735)</f>
        <v>2</v>
      </c>
      <c t="str" s="18" r="F2735">
        <f>CONCATENATE("LMsched:",(H2735*1000))</f>
        <v>LMsched:32000</v>
      </c>
      <c s="11" r="G2735">
        <v>32</v>
      </c>
      <c s="6" r="H2735">
        <v>32</v>
      </c>
      <c s="25" r="I2735">
        <v>0</v>
      </c>
      <c s="25" r="J2735">
        <v>0</v>
      </c>
      <c s="25" r="K2735">
        <v>0</v>
      </c>
      <c s="25" r="L2735">
        <v>0</v>
      </c>
      <c s="25" r="M2735">
        <v>0</v>
      </c>
      <c s="25" r="N2735">
        <v>0</v>
      </c>
      <c s="24" r="O2735"/>
      <c s="6" r="P2735">
        <v>32</v>
      </c>
      <c s="10" r="Q2735">
        <v>-1</v>
      </c>
      <c s="28" r="R2735">
        <v>-39.22</v>
      </c>
      <c s="28" r="S2735">
        <v>1302.09</v>
      </c>
      <c s="10" r="T2735"/>
      <c s="4" r="U2735"/>
      <c s="29" r="V2735"/>
      <c s="28" r="X2735">
        <f>(AA2735+AB2735)*AC2735</f>
        <v>42.16</v>
      </c>
      <c s="10" r="Y2735"/>
      <c s="22" r="AA2735">
        <v>42.16</v>
      </c>
      <c s="22" r="AB2735">
        <v>0</v>
      </c>
      <c s="22" r="AC2735">
        <v>1</v>
      </c>
      <c s="22" r="AD2735">
        <v>0.97</v>
      </c>
    </row>
    <row customHeight="1" r="2736" ht="12.0">
      <c s="13" r="A2736">
        <v>41388.9166666667</v>
      </c>
      <c s="16" r="B2736">
        <v>41388.9166666667</v>
      </c>
      <c s="13" r="C2736">
        <f>A2736+TIME(5,0,0)</f>
        <v>41389.125</v>
      </c>
      <c s="17" r="D2736">
        <f>DATE(YEAR(C2736),MONTH(C2736),DAY(C2736))</f>
        <v>41389</v>
      </c>
      <c s="18" r="E2736">
        <f>HOUR(C2736)</f>
        <v>3</v>
      </c>
      <c t="str" s="18" r="F2736">
        <f>CONCATENATE("LMsched:",(H2736*1000))</f>
        <v>LMsched:32000</v>
      </c>
      <c s="11" r="G2736">
        <v>32</v>
      </c>
      <c s="6" r="H2736">
        <v>32</v>
      </c>
      <c s="25" r="I2736">
        <v>0</v>
      </c>
      <c s="25" r="J2736">
        <v>0</v>
      </c>
      <c s="25" r="K2736">
        <v>0</v>
      </c>
      <c s="25" r="L2736">
        <v>0</v>
      </c>
      <c s="25" r="M2736">
        <v>0</v>
      </c>
      <c s="25" r="N2736">
        <v>0</v>
      </c>
      <c s="24" r="O2736"/>
      <c s="6" r="P2736">
        <v>32</v>
      </c>
      <c s="10" r="Q2736">
        <v>-3</v>
      </c>
      <c s="28" r="R2736">
        <v>-134.13</v>
      </c>
      <c s="28" r="S2736">
        <v>601.9</v>
      </c>
      <c s="10" r="T2736"/>
      <c s="4" r="U2736"/>
      <c s="29" r="V2736"/>
      <c s="28" r="X2736">
        <f>(AA2736+AB2736)*AC2736</f>
        <v>19.3</v>
      </c>
      <c s="10" r="Y2736"/>
      <c s="22" r="AA2736">
        <v>15.66</v>
      </c>
      <c s="22" r="AB2736">
        <v>3.64</v>
      </c>
      <c s="22" r="AC2736">
        <v>1</v>
      </c>
      <c s="22" r="AD2736">
        <v>0.97</v>
      </c>
    </row>
    <row customHeight="1" r="2737" ht="12.0">
      <c s="13" r="A2737">
        <v>41388.9583333333</v>
      </c>
      <c s="16" r="B2737">
        <v>41388.9583333333</v>
      </c>
      <c s="13" r="C2737">
        <f>A2737+TIME(5,0,0)</f>
        <v>41389.1666666667</v>
      </c>
      <c s="17" r="D2737">
        <f>DATE(YEAR(C2737),MONTH(C2737),DAY(C2737))</f>
        <v>41389</v>
      </c>
      <c s="18" r="E2737">
        <f>HOUR(C2737)</f>
        <v>4</v>
      </c>
      <c t="str" s="18" r="F2737">
        <f>CONCATENATE("LMsched:",(H2737*1000))</f>
        <v>LMsched:32000</v>
      </c>
      <c s="11" r="G2737">
        <v>32</v>
      </c>
      <c s="6" r="H2737">
        <v>32</v>
      </c>
      <c s="25" r="I2737">
        <v>0</v>
      </c>
      <c s="25" r="J2737">
        <v>0</v>
      </c>
      <c s="25" r="K2737">
        <v>0</v>
      </c>
      <c s="25" r="L2737">
        <v>0</v>
      </c>
      <c s="25" r="M2737">
        <v>0</v>
      </c>
      <c s="25" r="N2737">
        <v>0</v>
      </c>
      <c s="24" r="O2737"/>
      <c s="6" r="P2737">
        <v>32</v>
      </c>
      <c s="10" r="Q2737">
        <v>0</v>
      </c>
      <c s="28" r="R2737">
        <v>0</v>
      </c>
      <c s="28" r="S2737">
        <v>1089.47</v>
      </c>
      <c s="10" r="T2737"/>
      <c s="4" r="U2737"/>
      <c s="29" r="V2737"/>
      <c s="28" r="X2737">
        <f>(AA2737+AB2737)*AC2737</f>
        <v>35.06</v>
      </c>
      <c s="10" r="Y2737"/>
      <c s="22" r="AA2737">
        <v>30.23</v>
      </c>
      <c s="22" r="AB2737">
        <v>4.83</v>
      </c>
      <c s="22" r="AC2737">
        <v>1</v>
      </c>
      <c s="22" r="AD2737">
        <v>0.97</v>
      </c>
    </row>
    <row customHeight="1" r="2738" ht="12.0">
      <c s="13" r="A2738">
        <v>41389</v>
      </c>
      <c s="16" r="B2738">
        <v>41389</v>
      </c>
      <c s="13" r="C2738">
        <f>A2738+TIME(5,0,0)</f>
        <v>41389.2083333333</v>
      </c>
      <c s="17" r="D2738">
        <f>DATE(YEAR(C2738),MONTH(C2738),DAY(C2738))</f>
        <v>41389</v>
      </c>
      <c s="18" r="E2738">
        <f>HOUR(C2738)</f>
        <v>5</v>
      </c>
      <c t="str" s="18" r="F2738">
        <f>CONCATENATE("LMsched:",(H2738*1000))</f>
        <v>LMsched:32000</v>
      </c>
      <c s="11" r="G2738">
        <v>32</v>
      </c>
      <c s="6" r="H2738">
        <v>32</v>
      </c>
      <c s="25" r="I2738">
        <v>0</v>
      </c>
      <c s="25" r="J2738">
        <v>0</v>
      </c>
      <c s="25" r="K2738">
        <v>0</v>
      </c>
      <c s="25" r="L2738">
        <v>0</v>
      </c>
      <c s="25" r="M2738">
        <v>0</v>
      </c>
      <c s="25" r="N2738">
        <v>0</v>
      </c>
      <c s="24" r="O2738"/>
      <c s="6" r="P2738">
        <v>32</v>
      </c>
      <c s="10" r="Q2738">
        <v>-2</v>
      </c>
      <c s="28" r="R2738">
        <v>-62.2</v>
      </c>
      <c s="28" r="S2738">
        <v>742.44</v>
      </c>
      <c s="10" r="T2738"/>
      <c s="4" r="U2738"/>
      <c s="29" r="V2738"/>
      <c s="28" r="X2738">
        <f>(AA2738+AB2738)*AC2738</f>
        <v>23.71</v>
      </c>
      <c s="10" r="Y2738"/>
      <c s="22" r="AA2738">
        <v>20.84</v>
      </c>
      <c s="22" r="AB2738">
        <v>2.87</v>
      </c>
      <c s="22" r="AC2738">
        <v>1</v>
      </c>
      <c s="22" r="AD2738">
        <v>0.98</v>
      </c>
    </row>
    <row customHeight="1" r="2739" ht="12.0">
      <c s="13" r="A2739">
        <v>41389.0416666667</v>
      </c>
      <c s="16" r="B2739">
        <v>41389.0416666667</v>
      </c>
      <c s="13" r="C2739">
        <f>A2739+TIME(5,0,0)</f>
        <v>41389.25</v>
      </c>
      <c s="17" r="D2739">
        <f>DATE(YEAR(C2739),MONTH(C2739),DAY(C2739))</f>
        <v>41389</v>
      </c>
      <c s="18" r="E2739">
        <f>HOUR(C2739)</f>
        <v>6</v>
      </c>
      <c t="str" s="18" r="F2739">
        <f>CONCATENATE("LMsched:",(H2739*1000))</f>
        <v>LMsched:32000</v>
      </c>
      <c s="11" r="G2739">
        <v>32</v>
      </c>
      <c s="6" r="H2739">
        <v>32</v>
      </c>
      <c s="25" r="I2739">
        <v>0</v>
      </c>
      <c s="25" r="J2739">
        <v>0</v>
      </c>
      <c s="25" r="K2739">
        <v>0</v>
      </c>
      <c s="25" r="L2739">
        <v>0</v>
      </c>
      <c s="25" r="M2739">
        <v>0</v>
      </c>
      <c s="25" r="N2739">
        <v>0</v>
      </c>
      <c s="24" r="O2739"/>
      <c s="6" r="P2739">
        <v>32</v>
      </c>
      <c s="10" r="Q2739">
        <v>-1</v>
      </c>
      <c s="28" r="R2739">
        <v>-24.26</v>
      </c>
      <c s="28" r="S2739">
        <v>326.09</v>
      </c>
      <c s="10" r="T2739"/>
      <c s="4" r="U2739"/>
      <c s="29" r="V2739"/>
      <c s="28" r="X2739">
        <f>(AA2739+AB2739)*AC2739</f>
        <v>10.66</v>
      </c>
      <c s="10" r="Y2739"/>
      <c s="22" r="AA2739">
        <v>8.26</v>
      </c>
      <c s="22" r="AB2739">
        <v>2.4</v>
      </c>
      <c s="22" r="AC2739">
        <v>1</v>
      </c>
      <c s="22" r="AD2739">
        <v>0.96</v>
      </c>
    </row>
    <row customHeight="1" r="2740" ht="12.0">
      <c s="13" r="A2740">
        <v>41389.0833333333</v>
      </c>
      <c s="16" r="B2740">
        <v>41389.0833333333</v>
      </c>
      <c s="13" r="C2740">
        <f>A2740+TIME(5,0,0)</f>
        <v>41389.2916666667</v>
      </c>
      <c s="17" r="D2740">
        <f>DATE(YEAR(C2740),MONTH(C2740),DAY(C2740))</f>
        <v>41389</v>
      </c>
      <c s="18" r="E2740">
        <f>HOUR(C2740)</f>
        <v>7</v>
      </c>
      <c t="str" s="18" r="F2740">
        <f>CONCATENATE("LMsched:",(H2740*1000))</f>
        <v>LMsched:32000</v>
      </c>
      <c s="11" r="G2740">
        <v>32</v>
      </c>
      <c s="6" r="H2740">
        <v>32</v>
      </c>
      <c s="25" r="I2740">
        <v>0</v>
      </c>
      <c s="25" r="J2740">
        <v>0</v>
      </c>
      <c s="25" r="K2740">
        <v>0</v>
      </c>
      <c s="25" r="L2740">
        <v>0</v>
      </c>
      <c s="25" r="M2740">
        <v>0</v>
      </c>
      <c s="25" r="N2740">
        <v>0</v>
      </c>
      <c s="24" r="O2740"/>
      <c s="6" r="P2740">
        <v>32</v>
      </c>
      <c s="10" r="Q2740">
        <v>-1</v>
      </c>
      <c s="28" r="R2740">
        <v>-24.17</v>
      </c>
      <c s="28" r="S2740">
        <v>319.32</v>
      </c>
      <c s="10" r="T2740"/>
      <c s="4" r="U2740"/>
      <c s="29" r="V2740"/>
      <c s="28" r="X2740">
        <f>(AA2740+AB2740)*AC2740</f>
        <v>10.18</v>
      </c>
      <c s="10" r="Y2740"/>
      <c s="22" r="AA2740">
        <v>7.34</v>
      </c>
      <c s="22" r="AB2740">
        <v>2.84</v>
      </c>
      <c s="22" r="AC2740">
        <v>1</v>
      </c>
      <c s="22" r="AD2740">
        <v>0.98</v>
      </c>
    </row>
    <row customHeight="1" r="2741" ht="12.0">
      <c s="13" r="A2741">
        <v>41389.125</v>
      </c>
      <c s="16" r="B2741">
        <v>41389.125</v>
      </c>
      <c s="13" r="C2741">
        <f>A2741+TIME(5,0,0)</f>
        <v>41389.3333333333</v>
      </c>
      <c s="17" r="D2741">
        <f>DATE(YEAR(C2741),MONTH(C2741),DAY(C2741))</f>
        <v>41389</v>
      </c>
      <c s="18" r="E2741">
        <f>HOUR(C2741)</f>
        <v>8</v>
      </c>
      <c t="str" s="18" r="F2741">
        <f>CONCATENATE("LMsched:",(H2741*1000))</f>
        <v>LMsched:32000</v>
      </c>
      <c s="11" r="G2741">
        <v>32</v>
      </c>
      <c s="6" r="H2741">
        <v>32</v>
      </c>
      <c s="25" r="I2741">
        <v>0</v>
      </c>
      <c s="25" r="J2741">
        <v>0</v>
      </c>
      <c s="25" r="K2741">
        <v>0</v>
      </c>
      <c s="25" r="L2741">
        <v>0</v>
      </c>
      <c s="25" r="M2741">
        <v>0</v>
      </c>
      <c s="25" r="N2741">
        <v>0</v>
      </c>
      <c s="24" r="O2741"/>
      <c s="6" r="P2741">
        <v>32</v>
      </c>
      <c s="10" r="Q2741">
        <v>0</v>
      </c>
      <c s="28" r="R2741">
        <v>0</v>
      </c>
      <c s="28" r="S2741">
        <v>278.13</v>
      </c>
      <c s="10" r="T2741"/>
      <c s="4" r="U2741"/>
      <c s="29" r="V2741"/>
      <c s="28" r="X2741">
        <f>(AA2741+AB2741)*AC2741</f>
        <v>8.87</v>
      </c>
      <c s="10" r="Y2741"/>
      <c s="22" r="AA2741">
        <v>6.71</v>
      </c>
      <c s="22" r="AB2741">
        <v>2.16</v>
      </c>
      <c s="22" r="AC2741">
        <v>1</v>
      </c>
      <c s="22" r="AD2741">
        <v>0.98</v>
      </c>
    </row>
    <row customHeight="1" r="2742" ht="12.0">
      <c s="13" r="A2742">
        <v>41389.1666666667</v>
      </c>
      <c s="16" r="B2742">
        <v>41389.1666666667</v>
      </c>
      <c s="13" r="C2742">
        <f>A2742+TIME(5,0,0)</f>
        <v>41389.375</v>
      </c>
      <c s="17" r="D2742">
        <f>DATE(YEAR(C2742),MONTH(C2742),DAY(C2742))</f>
        <v>41389</v>
      </c>
      <c s="18" r="E2742">
        <f>HOUR(C2742)</f>
        <v>9</v>
      </c>
      <c t="str" s="18" r="F2742">
        <f>CONCATENATE("LMsched:",(H2742*1000))</f>
        <v>LMsched:32000</v>
      </c>
      <c s="11" r="G2742">
        <v>32</v>
      </c>
      <c s="6" r="H2742">
        <v>32</v>
      </c>
      <c s="25" r="I2742">
        <v>0</v>
      </c>
      <c s="25" r="J2742">
        <v>0</v>
      </c>
      <c s="25" r="K2742">
        <v>0</v>
      </c>
      <c s="25" r="L2742">
        <v>0</v>
      </c>
      <c s="25" r="M2742">
        <v>0</v>
      </c>
      <c s="25" r="N2742">
        <v>0</v>
      </c>
      <c s="24" r="O2742"/>
      <c s="6" r="P2742">
        <v>32</v>
      </c>
      <c s="10" r="Q2742">
        <v>-2</v>
      </c>
      <c s="28" r="R2742">
        <v>-48.62</v>
      </c>
      <c s="28" r="S2742">
        <v>331.79</v>
      </c>
      <c s="10" r="T2742"/>
      <c s="4" r="U2742"/>
      <c s="29" r="V2742"/>
      <c s="28" r="X2742">
        <f>(AA2742+AB2742)*AC2742</f>
        <v>10.64</v>
      </c>
      <c s="10" r="Y2742"/>
      <c s="22" r="AA2742">
        <v>8.01</v>
      </c>
      <c s="22" r="AB2742">
        <v>2.63</v>
      </c>
      <c s="22" r="AC2742">
        <v>1</v>
      </c>
      <c s="22" r="AD2742">
        <v>0.97</v>
      </c>
    </row>
    <row customHeight="1" r="2743" ht="12.0">
      <c s="13" r="A2743">
        <v>41389.2083333333</v>
      </c>
      <c s="16" r="B2743">
        <v>41389.2083333333</v>
      </c>
      <c s="13" r="C2743">
        <f>A2743+TIME(5,0,0)</f>
        <v>41389.4166666667</v>
      </c>
      <c s="17" r="D2743">
        <f>DATE(YEAR(C2743),MONTH(C2743),DAY(C2743))</f>
        <v>41389</v>
      </c>
      <c s="18" r="E2743">
        <f>HOUR(C2743)</f>
        <v>10</v>
      </c>
      <c t="str" s="18" r="F2743">
        <f>CONCATENATE("LMsched:",(H2743*1000))</f>
        <v>LMsched:32000</v>
      </c>
      <c s="11" r="G2743">
        <v>32</v>
      </c>
      <c s="6" r="H2743">
        <v>32</v>
      </c>
      <c s="25" r="I2743">
        <v>0</v>
      </c>
      <c s="25" r="J2743">
        <v>0</v>
      </c>
      <c s="25" r="K2743">
        <v>0</v>
      </c>
      <c s="25" r="L2743">
        <v>0</v>
      </c>
      <c s="25" r="M2743">
        <v>0</v>
      </c>
      <c s="25" r="N2743">
        <v>0</v>
      </c>
      <c s="24" r="O2743"/>
      <c s="6" r="P2743">
        <v>32</v>
      </c>
      <c s="10" r="Q2743">
        <v>-1</v>
      </c>
      <c s="28" r="R2743">
        <v>-25.35</v>
      </c>
      <c s="28" r="S2743">
        <v>237.88</v>
      </c>
      <c s="10" r="T2743"/>
      <c s="4" r="U2743"/>
      <c s="29" r="V2743"/>
      <c s="28" r="X2743">
        <f>(AA2743+AB2743)*AC2743</f>
        <v>7.63</v>
      </c>
      <c s="10" r="Y2743"/>
      <c s="22" r="AA2743">
        <v>7.52</v>
      </c>
      <c s="22" r="AB2743">
        <v>0.11</v>
      </c>
      <c s="22" r="AC2743">
        <v>1</v>
      </c>
      <c s="22" r="AD2743">
        <v>0.97</v>
      </c>
    </row>
    <row customHeight="1" r="2744" ht="12.0">
      <c s="13" r="A2744">
        <v>41389.25</v>
      </c>
      <c s="16" r="B2744">
        <v>41389.25</v>
      </c>
      <c s="13" r="C2744">
        <f>A2744+TIME(5,0,0)</f>
        <v>41389.4583333333</v>
      </c>
      <c s="17" r="D2744">
        <f>DATE(YEAR(C2744),MONTH(C2744),DAY(C2744))</f>
        <v>41389</v>
      </c>
      <c s="18" r="E2744">
        <f>HOUR(C2744)</f>
        <v>11</v>
      </c>
      <c t="str" s="18" r="F2744">
        <f>CONCATENATE("LMsched:",(H2744*1000))</f>
        <v>LMsched:32000</v>
      </c>
      <c s="11" r="G2744">
        <v>32</v>
      </c>
      <c s="6" r="H2744">
        <v>32</v>
      </c>
      <c s="25" r="I2744">
        <v>0</v>
      </c>
      <c s="25" r="J2744">
        <v>0</v>
      </c>
      <c s="25" r="K2744">
        <v>0</v>
      </c>
      <c s="25" r="L2744">
        <v>0</v>
      </c>
      <c s="25" r="M2744">
        <v>0</v>
      </c>
      <c s="25" r="N2744">
        <v>0</v>
      </c>
      <c s="24" r="O2744"/>
      <c s="6" r="P2744">
        <v>32</v>
      </c>
      <c s="10" r="Q2744">
        <v>-2</v>
      </c>
      <c s="28" r="R2744">
        <v>-52.24</v>
      </c>
      <c s="28" r="S2744">
        <v>384.7</v>
      </c>
      <c s="10" r="T2744"/>
      <c s="4" r="U2744"/>
      <c s="29" r="V2744"/>
      <c s="28" r="X2744">
        <f>(AA2744+AB2744)*AC2744</f>
        <v>12.41</v>
      </c>
      <c s="10" r="Y2744"/>
      <c s="22" r="AA2744">
        <v>10.67</v>
      </c>
      <c s="22" r="AB2744">
        <v>1.74</v>
      </c>
      <c s="22" r="AC2744">
        <v>1</v>
      </c>
      <c s="22" r="AD2744">
        <v>0.97</v>
      </c>
    </row>
    <row customHeight="1" r="2745" ht="12.0">
      <c s="13" r="A2745">
        <v>41389.2916666667</v>
      </c>
      <c s="16" r="B2745">
        <v>41389.2916666667</v>
      </c>
      <c s="13" r="C2745">
        <f>A2745+TIME(5,0,0)</f>
        <v>41389.5</v>
      </c>
      <c s="17" r="D2745">
        <f>DATE(YEAR(C2745),MONTH(C2745),DAY(C2745))</f>
        <v>41389</v>
      </c>
      <c s="18" r="E2745">
        <f>HOUR(C2745)</f>
        <v>12</v>
      </c>
      <c t="str" s="18" r="F2745">
        <f>CONCATENATE("LMsched:",(H2745*1000))</f>
        <v>LMsched:32000</v>
      </c>
      <c s="11" r="G2745">
        <v>32</v>
      </c>
      <c s="6" r="H2745">
        <v>32</v>
      </c>
      <c s="25" r="I2745">
        <v>0</v>
      </c>
      <c s="25" r="J2745">
        <v>0</v>
      </c>
      <c s="25" r="K2745">
        <v>0</v>
      </c>
      <c s="25" r="L2745">
        <v>0</v>
      </c>
      <c s="25" r="M2745">
        <v>0</v>
      </c>
      <c s="25" r="N2745">
        <v>0</v>
      </c>
      <c s="24" r="O2745"/>
      <c s="6" r="P2745">
        <v>32</v>
      </c>
      <c s="10" r="Q2745">
        <v>-3</v>
      </c>
      <c s="28" r="R2745">
        <v>-106.11</v>
      </c>
      <c s="28" r="S2745">
        <v>865.5</v>
      </c>
      <c s="10" r="T2745"/>
      <c s="4" r="U2745"/>
      <c s="29" r="V2745"/>
      <c s="28" r="X2745">
        <f>(AA2745+AB2745)*AC2745</f>
        <v>29.13</v>
      </c>
      <c s="10" r="Y2745"/>
      <c s="22" r="AA2745">
        <v>25.29</v>
      </c>
      <c s="22" r="AB2745">
        <v>3.84</v>
      </c>
      <c s="22" r="AC2745">
        <v>1</v>
      </c>
      <c s="22" r="AD2745">
        <v>0.93</v>
      </c>
    </row>
    <row customHeight="1" r="2746" ht="12.0">
      <c s="13" r="A2746">
        <v>41389.3333333333</v>
      </c>
      <c s="16" r="B2746">
        <v>41389.3333333333</v>
      </c>
      <c s="13" r="C2746">
        <f>A2746+TIME(5,0,0)</f>
        <v>41389.5416666667</v>
      </c>
      <c s="17" r="D2746">
        <f>DATE(YEAR(C2746),MONTH(C2746),DAY(C2746))</f>
        <v>41389</v>
      </c>
      <c s="18" r="E2746">
        <f>HOUR(C2746)</f>
        <v>13</v>
      </c>
      <c t="str" s="18" r="F2746">
        <f>CONCATENATE("LMsched:",(H2746*1000))</f>
        <v>LMsched:32000</v>
      </c>
      <c s="11" r="G2746">
        <v>32</v>
      </c>
      <c s="6" r="H2746">
        <v>32</v>
      </c>
      <c s="25" r="I2746">
        <v>0</v>
      </c>
      <c s="25" r="J2746">
        <v>0</v>
      </c>
      <c s="25" r="K2746">
        <v>0</v>
      </c>
      <c s="25" r="L2746">
        <v>0</v>
      </c>
      <c s="25" r="M2746">
        <v>0</v>
      </c>
      <c s="25" r="N2746">
        <v>0</v>
      </c>
      <c s="24" r="O2746"/>
      <c s="6" r="P2746">
        <v>32</v>
      </c>
      <c s="10" r="Q2746">
        <v>0</v>
      </c>
      <c s="28" r="R2746">
        <v>0</v>
      </c>
      <c s="28" r="S2746">
        <v>601.48</v>
      </c>
      <c s="10" r="T2746"/>
      <c s="4" r="U2746"/>
      <c s="29" r="V2746"/>
      <c s="28" r="X2746">
        <f>(AA2746+AB2746)*AC2746</f>
        <v>19.47</v>
      </c>
      <c s="10" r="Y2746"/>
      <c s="22" r="AA2746">
        <v>17.04</v>
      </c>
      <c s="22" r="AB2746">
        <v>2.43</v>
      </c>
      <c s="22" r="AC2746">
        <v>1</v>
      </c>
      <c s="22" r="AD2746">
        <v>0.97</v>
      </c>
    </row>
    <row customHeight="1" r="2747" ht="12.0">
      <c s="13" r="A2747">
        <v>41389.375</v>
      </c>
      <c s="16" r="B2747">
        <v>41389.375</v>
      </c>
      <c s="13" r="C2747">
        <f>A2747+TIME(5,0,0)</f>
        <v>41389.5833333333</v>
      </c>
      <c s="17" r="D2747">
        <f>DATE(YEAR(C2747),MONTH(C2747),DAY(C2747))</f>
        <v>41389</v>
      </c>
      <c s="18" r="E2747">
        <f>HOUR(C2747)</f>
        <v>14</v>
      </c>
      <c t="str" s="18" r="F2747">
        <f>CONCATENATE("LMsched:",(H2747*1000))</f>
        <v>LMsched:32000</v>
      </c>
      <c s="11" r="G2747">
        <v>32</v>
      </c>
      <c s="6" r="H2747">
        <v>32</v>
      </c>
      <c s="25" r="I2747">
        <v>0</v>
      </c>
      <c s="25" r="J2747">
        <v>0</v>
      </c>
      <c s="25" r="K2747">
        <v>0</v>
      </c>
      <c s="25" r="L2747">
        <v>0</v>
      </c>
      <c s="25" r="M2747">
        <v>0</v>
      </c>
      <c s="25" r="N2747">
        <v>0</v>
      </c>
      <c s="24" r="O2747"/>
      <c s="6" r="P2747">
        <v>32</v>
      </c>
      <c s="10" r="Q2747">
        <v>-1</v>
      </c>
      <c s="28" r="R2747">
        <v>-35.21</v>
      </c>
      <c s="28" r="S2747">
        <v>32.27</v>
      </c>
      <c s="10" r="T2747"/>
      <c s="4" r="U2747"/>
      <c s="29" r="V2747"/>
      <c s="28" r="X2747">
        <f>(AA2747+AB2747)*AC2747</f>
        <v>1.07</v>
      </c>
      <c s="10" r="Y2747"/>
      <c s="22" r="AA2747">
        <v>0.02</v>
      </c>
      <c s="22" r="AB2747">
        <v>1.05</v>
      </c>
      <c s="22" r="AC2747">
        <v>1</v>
      </c>
      <c s="22" r="AD2747">
        <v>0.94</v>
      </c>
    </row>
    <row customHeight="1" r="2748" ht="12.0">
      <c s="13" r="A2748">
        <v>41389.4166666667</v>
      </c>
      <c s="16" r="B2748">
        <v>41389.4166666667</v>
      </c>
      <c s="13" r="C2748">
        <f>A2748+TIME(5,0,0)</f>
        <v>41389.625</v>
      </c>
      <c s="17" r="D2748">
        <f>DATE(YEAR(C2748),MONTH(C2748),DAY(C2748))</f>
        <v>41389</v>
      </c>
      <c s="18" r="E2748">
        <f>HOUR(C2748)</f>
        <v>15</v>
      </c>
      <c t="str" s="18" r="F2748">
        <f>CONCATENATE("LMsched:",(H2748*1000))</f>
        <v>LMsched:32000</v>
      </c>
      <c s="11" r="G2748">
        <v>32</v>
      </c>
      <c s="6" r="H2748">
        <v>32</v>
      </c>
      <c s="25" r="I2748">
        <v>0</v>
      </c>
      <c s="25" r="J2748">
        <v>0</v>
      </c>
      <c s="25" r="K2748">
        <v>0</v>
      </c>
      <c s="25" r="L2748">
        <v>0</v>
      </c>
      <c s="25" r="M2748">
        <v>0</v>
      </c>
      <c s="25" r="N2748">
        <v>0</v>
      </c>
      <c s="24" r="O2748"/>
      <c s="6" r="P2748">
        <v>32</v>
      </c>
      <c s="10" r="Q2748">
        <v>0</v>
      </c>
      <c s="28" r="R2748">
        <v>0</v>
      </c>
      <c s="28" r="S2748">
        <v>61.55</v>
      </c>
      <c s="10" r="T2748"/>
      <c s="4" r="U2748"/>
      <c s="29" r="V2748"/>
      <c s="28" r="X2748">
        <f>(AA2748+AB2748)*AC2748</f>
        <v>1.99</v>
      </c>
      <c s="10" r="Y2748"/>
      <c s="22" r="AA2748">
        <v>0.02</v>
      </c>
      <c s="22" r="AB2748">
        <v>1.97</v>
      </c>
      <c s="22" r="AC2748">
        <v>1</v>
      </c>
      <c s="22" r="AD2748">
        <v>0.97</v>
      </c>
    </row>
    <row customHeight="1" r="2749" ht="12.0">
      <c s="13" r="A2749">
        <v>41389.4583333333</v>
      </c>
      <c s="16" r="B2749">
        <v>41389.4583333333</v>
      </c>
      <c s="13" r="C2749">
        <f>A2749+TIME(5,0,0)</f>
        <v>41389.6666666667</v>
      </c>
      <c s="17" r="D2749">
        <f>DATE(YEAR(C2749),MONTH(C2749),DAY(C2749))</f>
        <v>41389</v>
      </c>
      <c s="18" r="E2749">
        <f>HOUR(C2749)</f>
        <v>16</v>
      </c>
      <c t="str" s="18" r="F2749">
        <f>CONCATENATE("LMsched:",(H2749*1000))</f>
        <v>LMsched:32000</v>
      </c>
      <c s="11" r="G2749">
        <v>32</v>
      </c>
      <c s="6" r="H2749">
        <v>32</v>
      </c>
      <c s="25" r="I2749">
        <v>0</v>
      </c>
      <c s="25" r="J2749">
        <v>0</v>
      </c>
      <c s="25" r="K2749">
        <v>0</v>
      </c>
      <c s="25" r="L2749">
        <v>0</v>
      </c>
      <c s="25" r="M2749">
        <v>0</v>
      </c>
      <c s="25" r="N2749">
        <v>0</v>
      </c>
      <c s="24" r="O2749"/>
      <c s="6" r="P2749">
        <v>32</v>
      </c>
      <c s="10" r="Q2749">
        <v>-2</v>
      </c>
      <c s="28" r="R2749">
        <v>-74.7</v>
      </c>
      <c s="28" r="S2749">
        <v>399.78</v>
      </c>
      <c s="10" r="T2749"/>
      <c s="4" r="U2749"/>
      <c s="29" r="V2749"/>
      <c s="28" r="X2749">
        <f>(AA2749+AB2749)*AC2749</f>
        <v>12.74</v>
      </c>
      <c s="10" r="Y2749"/>
      <c s="22" r="AA2749">
        <v>10.33</v>
      </c>
      <c s="22" r="AB2749">
        <v>2.41</v>
      </c>
      <c s="22" r="AC2749">
        <v>1</v>
      </c>
      <c s="22" r="AD2749">
        <v>0.98</v>
      </c>
    </row>
    <row customHeight="1" r="2750" ht="12.0">
      <c s="13" r="A2750">
        <v>41389.5</v>
      </c>
      <c s="16" r="B2750">
        <v>41389.5</v>
      </c>
      <c s="13" r="C2750">
        <f>A2750+TIME(5,0,0)</f>
        <v>41389.7083333333</v>
      </c>
      <c s="17" r="D2750">
        <f>DATE(YEAR(C2750),MONTH(C2750),DAY(C2750))</f>
        <v>41389</v>
      </c>
      <c s="18" r="E2750">
        <f>HOUR(C2750)</f>
        <v>17</v>
      </c>
      <c t="str" s="18" r="F2750">
        <f>CONCATENATE("LMsched:",(H2750*1000))</f>
        <v>LMsched:32000</v>
      </c>
      <c s="11" r="G2750">
        <v>32</v>
      </c>
      <c s="6" r="H2750">
        <v>32</v>
      </c>
      <c s="25" r="I2750">
        <v>0</v>
      </c>
      <c s="25" r="J2750">
        <v>0</v>
      </c>
      <c s="25" r="K2750">
        <v>0</v>
      </c>
      <c s="25" r="L2750">
        <v>0</v>
      </c>
      <c s="25" r="M2750">
        <v>0</v>
      </c>
      <c s="25" r="N2750">
        <v>0</v>
      </c>
      <c s="24" r="O2750"/>
      <c s="6" r="P2750">
        <v>32</v>
      </c>
      <c s="10" r="Q2750">
        <v>0</v>
      </c>
      <c s="28" r="R2750">
        <v>0</v>
      </c>
      <c s="28" r="S2750">
        <v>347.85</v>
      </c>
      <c s="10" r="T2750"/>
      <c s="4" r="U2750"/>
      <c s="29" r="V2750"/>
      <c s="28" r="X2750">
        <f>(AA2750+AB2750)*AC2750</f>
        <v>11.08</v>
      </c>
      <c s="10" r="Y2750"/>
      <c s="22" r="AA2750">
        <v>7.86</v>
      </c>
      <c s="22" r="AB2750">
        <v>3.22</v>
      </c>
      <c s="22" r="AC2750">
        <v>1</v>
      </c>
      <c s="22" r="AD2750">
        <v>0.98</v>
      </c>
    </row>
    <row customHeight="1" r="2751" ht="12.0">
      <c s="13" r="A2751">
        <v>41389.5416666667</v>
      </c>
      <c s="16" r="B2751">
        <v>41389.5416666667</v>
      </c>
      <c s="13" r="C2751">
        <f>A2751+TIME(5,0,0)</f>
        <v>41389.75</v>
      </c>
      <c s="17" r="D2751">
        <f>DATE(YEAR(C2751),MONTH(C2751),DAY(C2751))</f>
        <v>41389</v>
      </c>
      <c s="18" r="E2751">
        <f>HOUR(C2751)</f>
        <v>18</v>
      </c>
      <c t="str" s="18" r="F2751">
        <f>CONCATENATE("LMsched:",(H2751*1000))</f>
        <v>LMsched:32000</v>
      </c>
      <c s="11" r="G2751">
        <v>32</v>
      </c>
      <c s="6" r="H2751">
        <v>32</v>
      </c>
      <c s="25" r="I2751">
        <v>0</v>
      </c>
      <c s="25" r="J2751">
        <v>0</v>
      </c>
      <c s="25" r="K2751">
        <v>0</v>
      </c>
      <c s="25" r="L2751">
        <v>0</v>
      </c>
      <c s="25" r="M2751">
        <v>0</v>
      </c>
      <c s="25" r="N2751">
        <v>0</v>
      </c>
      <c s="24" r="O2751"/>
      <c s="6" r="P2751">
        <v>32</v>
      </c>
      <c s="10" r="Q2751">
        <v>-2</v>
      </c>
      <c s="28" r="R2751">
        <v>-75.24</v>
      </c>
      <c s="28" r="S2751">
        <v>427.08</v>
      </c>
      <c s="10" r="T2751"/>
      <c s="4" r="U2751"/>
      <c s="29" r="V2751"/>
      <c s="28" r="X2751">
        <f>(AA2751+AB2751)*AC2751</f>
        <v>13.68</v>
      </c>
      <c s="10" r="Y2751"/>
      <c s="22" r="AA2751">
        <v>11.86</v>
      </c>
      <c s="22" r="AB2751">
        <v>1.82</v>
      </c>
      <c s="22" r="AC2751">
        <v>1</v>
      </c>
      <c s="22" r="AD2751">
        <v>0.98</v>
      </c>
    </row>
    <row customHeight="1" r="2752" ht="12.0">
      <c s="13" r="A2752">
        <v>41389.5833333333</v>
      </c>
      <c s="16" r="B2752">
        <v>41389.5833333333</v>
      </c>
      <c s="13" r="C2752">
        <f>A2752+TIME(5,0,0)</f>
        <v>41389.7916666667</v>
      </c>
      <c s="17" r="D2752">
        <f>DATE(YEAR(C2752),MONTH(C2752),DAY(C2752))</f>
        <v>41389</v>
      </c>
      <c s="18" r="E2752">
        <f>HOUR(C2752)</f>
        <v>19</v>
      </c>
      <c t="str" s="18" r="F2752">
        <f>CONCATENATE("LMsched:",(H2752*1000))</f>
        <v>LMsched:32000</v>
      </c>
      <c s="11" r="G2752">
        <v>32</v>
      </c>
      <c s="6" r="H2752">
        <v>32</v>
      </c>
      <c s="25" r="I2752">
        <v>0</v>
      </c>
      <c s="25" r="J2752">
        <v>0</v>
      </c>
      <c s="25" r="K2752">
        <v>0</v>
      </c>
      <c s="25" r="L2752">
        <v>0</v>
      </c>
      <c s="25" r="M2752">
        <v>0</v>
      </c>
      <c s="25" r="N2752">
        <v>0</v>
      </c>
      <c s="24" r="O2752"/>
      <c s="6" r="P2752">
        <v>32</v>
      </c>
      <c s="10" r="Q2752">
        <v>-1</v>
      </c>
      <c s="28" r="R2752">
        <v>-38.26</v>
      </c>
      <c s="28" r="S2752">
        <v>462.04</v>
      </c>
      <c s="10" r="T2752"/>
      <c s="4" r="U2752"/>
      <c s="29" r="V2752"/>
      <c s="28" r="X2752">
        <f>(AA2752+AB2752)*AC2752</f>
        <v>14.85</v>
      </c>
      <c s="10" r="Y2752"/>
      <c s="22" r="AA2752">
        <v>12.78</v>
      </c>
      <c s="22" r="AB2752">
        <v>2.07</v>
      </c>
      <c s="22" r="AC2752">
        <v>1</v>
      </c>
      <c s="22" r="AD2752">
        <v>0.97</v>
      </c>
    </row>
    <row customHeight="1" r="2753" ht="12.0">
      <c s="13" r="A2753">
        <v>41389.625</v>
      </c>
      <c s="16" r="B2753">
        <v>41389.625</v>
      </c>
      <c s="13" r="C2753">
        <f>A2753+TIME(5,0,0)</f>
        <v>41389.8333333333</v>
      </c>
      <c s="17" r="D2753">
        <f>DATE(YEAR(C2753),MONTH(C2753),DAY(C2753))</f>
        <v>41389</v>
      </c>
      <c s="18" r="E2753">
        <f>HOUR(C2753)</f>
        <v>20</v>
      </c>
      <c t="str" s="18" r="F2753">
        <f>CONCATENATE("LMsched:",(H2753*1000))</f>
        <v>LMsched:32000</v>
      </c>
      <c s="11" r="G2753">
        <v>32</v>
      </c>
      <c s="6" r="H2753">
        <v>32</v>
      </c>
      <c s="25" r="I2753">
        <v>0</v>
      </c>
      <c s="25" r="J2753">
        <v>0</v>
      </c>
      <c s="25" r="K2753">
        <v>0</v>
      </c>
      <c s="25" r="L2753">
        <v>0</v>
      </c>
      <c s="25" r="M2753">
        <v>0</v>
      </c>
      <c s="25" r="N2753">
        <v>0</v>
      </c>
      <c s="24" r="O2753"/>
      <c s="6" r="P2753">
        <v>32</v>
      </c>
      <c s="10" r="Q2753">
        <v>-1</v>
      </c>
      <c s="28" r="R2753">
        <v>-38.2</v>
      </c>
      <c s="28" r="S2753">
        <v>601.25</v>
      </c>
      <c s="10" r="T2753"/>
      <c s="4" r="U2753"/>
      <c s="29" r="V2753"/>
      <c s="28" r="X2753">
        <f>(AA2753+AB2753)*AC2753</f>
        <v>19.19</v>
      </c>
      <c s="10" r="Y2753"/>
      <c s="22" r="AA2753">
        <v>14.7</v>
      </c>
      <c s="22" r="AB2753">
        <v>4.49</v>
      </c>
      <c s="22" r="AC2753">
        <v>1</v>
      </c>
      <c s="22" r="AD2753">
        <v>0.98</v>
      </c>
    </row>
    <row customHeight="1" r="2754" ht="12.0">
      <c s="13" r="A2754">
        <v>41389.6666666667</v>
      </c>
      <c s="16" r="B2754">
        <v>41389.6666666667</v>
      </c>
      <c s="13" r="C2754">
        <f>A2754+TIME(5,0,0)</f>
        <v>41389.875</v>
      </c>
      <c s="17" r="D2754">
        <f>DATE(YEAR(C2754),MONTH(C2754),DAY(C2754))</f>
        <v>41389</v>
      </c>
      <c s="18" r="E2754">
        <f>HOUR(C2754)</f>
        <v>21</v>
      </c>
      <c t="str" s="18" r="F2754">
        <f>CONCATENATE("LMsched:",(H2754*1000))</f>
        <v>LMsched:32000</v>
      </c>
      <c s="11" r="G2754">
        <v>32</v>
      </c>
      <c s="6" r="H2754">
        <v>32</v>
      </c>
      <c s="25" r="I2754">
        <v>0</v>
      </c>
      <c s="25" r="J2754">
        <v>0</v>
      </c>
      <c s="25" r="K2754">
        <v>0</v>
      </c>
      <c s="25" r="L2754">
        <v>0</v>
      </c>
      <c s="25" r="M2754">
        <v>0</v>
      </c>
      <c s="25" r="N2754">
        <v>0</v>
      </c>
      <c s="24" r="O2754"/>
      <c s="6" r="P2754">
        <v>32</v>
      </c>
      <c s="10" r="Q2754">
        <v>-1</v>
      </c>
      <c s="28" r="R2754">
        <v>-33.97</v>
      </c>
      <c s="28" r="S2754">
        <v>406.41</v>
      </c>
      <c s="10" r="T2754"/>
      <c s="4" r="U2754"/>
      <c s="29" r="V2754"/>
      <c s="28" r="X2754">
        <f>(AA2754+AB2754)*AC2754</f>
        <v>12.93</v>
      </c>
      <c s="10" r="Y2754"/>
      <c s="22" r="AA2754">
        <v>9.61</v>
      </c>
      <c s="22" r="AB2754">
        <v>3.32</v>
      </c>
      <c s="22" r="AC2754">
        <v>1</v>
      </c>
      <c s="22" r="AD2754">
        <v>0.98</v>
      </c>
    </row>
    <row customHeight="1" r="2755" ht="12.0">
      <c s="13" r="A2755">
        <v>41389.7083333333</v>
      </c>
      <c s="16" r="B2755">
        <v>41389.7083333333</v>
      </c>
      <c s="13" r="C2755">
        <f>A2755+TIME(5,0,0)</f>
        <v>41389.9166666667</v>
      </c>
      <c s="17" r="D2755">
        <f>DATE(YEAR(C2755),MONTH(C2755),DAY(C2755))</f>
        <v>41389</v>
      </c>
      <c s="18" r="E2755">
        <f>HOUR(C2755)</f>
        <v>22</v>
      </c>
      <c t="str" s="18" r="F2755">
        <f>CONCATENATE("LMsched:",(H2755*1000))</f>
        <v>LMsched:32000</v>
      </c>
      <c s="11" r="G2755">
        <v>32</v>
      </c>
      <c s="6" r="H2755">
        <v>32</v>
      </c>
      <c s="25" r="I2755">
        <v>0</v>
      </c>
      <c s="25" r="J2755">
        <v>0</v>
      </c>
      <c s="25" r="K2755">
        <v>0</v>
      </c>
      <c s="25" r="L2755">
        <v>0</v>
      </c>
      <c s="25" r="M2755">
        <v>0</v>
      </c>
      <c s="25" r="N2755">
        <v>0</v>
      </c>
      <c s="24" r="O2755"/>
      <c s="6" r="P2755">
        <v>32</v>
      </c>
      <c s="10" r="Q2755">
        <v>-1</v>
      </c>
      <c s="28" r="R2755">
        <v>-37.23</v>
      </c>
      <c s="28" r="S2755">
        <v>676.08</v>
      </c>
      <c s="10" r="T2755"/>
      <c s="4" r="U2755"/>
      <c s="29" r="V2755"/>
      <c s="28" r="X2755">
        <f>(AA2755+AB2755)*AC2755</f>
        <v>21.52</v>
      </c>
      <c s="10" r="Y2755"/>
      <c s="22" r="AA2755">
        <v>19.18</v>
      </c>
      <c s="22" r="AB2755">
        <v>2.34</v>
      </c>
      <c s="22" r="AC2755">
        <v>1</v>
      </c>
      <c s="22" r="AD2755">
        <v>0.98</v>
      </c>
    </row>
    <row customHeight="1" r="2756" ht="12.0">
      <c s="13" r="A2756">
        <v>41389.75</v>
      </c>
      <c s="16" r="B2756">
        <v>41389.75</v>
      </c>
      <c s="13" r="C2756">
        <f>A2756+TIME(5,0,0)</f>
        <v>41389.9583333333</v>
      </c>
      <c s="17" r="D2756">
        <f>DATE(YEAR(C2756),MONTH(C2756),DAY(C2756))</f>
        <v>41389</v>
      </c>
      <c s="18" r="E2756">
        <f>HOUR(C2756)</f>
        <v>23</v>
      </c>
      <c t="str" s="18" r="F2756">
        <f>CONCATENATE("LMsched:",(H2756*1000))</f>
        <v>LMsched:32000</v>
      </c>
      <c s="11" r="G2756">
        <v>32</v>
      </c>
      <c s="6" r="H2756">
        <v>32</v>
      </c>
      <c s="25" r="I2756">
        <v>0</v>
      </c>
      <c s="25" r="J2756">
        <v>0</v>
      </c>
      <c s="25" r="K2756">
        <v>0</v>
      </c>
      <c s="25" r="L2756">
        <v>0</v>
      </c>
      <c s="25" r="M2756">
        <v>0</v>
      </c>
      <c s="25" r="N2756">
        <v>0</v>
      </c>
      <c s="24" r="O2756"/>
      <c s="6" r="P2756">
        <v>32</v>
      </c>
      <c s="10" r="Q2756">
        <v>-2</v>
      </c>
      <c s="28" r="R2756">
        <v>-69.2</v>
      </c>
      <c s="28" r="S2756">
        <v>484.38</v>
      </c>
      <c s="10" r="T2756"/>
      <c s="4" r="U2756"/>
      <c s="29" r="V2756"/>
      <c s="28" r="X2756">
        <f>(AA2756+AB2756)*AC2756</f>
        <v>15.41</v>
      </c>
      <c s="10" r="Y2756"/>
      <c s="22" r="AA2756">
        <v>12.67</v>
      </c>
      <c s="22" r="AB2756">
        <v>2.74</v>
      </c>
      <c s="22" r="AC2756">
        <v>1</v>
      </c>
      <c s="22" r="AD2756">
        <v>0.98</v>
      </c>
    </row>
    <row customHeight="1" r="2757" ht="12.0">
      <c s="13" r="A2757">
        <v>41389.7916666667</v>
      </c>
      <c s="16" r="B2757">
        <v>41389.7916666667</v>
      </c>
      <c s="13" r="C2757">
        <f>A2757+TIME(5,0,0)</f>
        <v>41390</v>
      </c>
      <c s="17" r="D2757">
        <f>DATE(YEAR(C2757),MONTH(C2757),DAY(C2757))</f>
        <v>41390</v>
      </c>
      <c s="18" r="E2757">
        <f>HOUR(C2757)</f>
        <v>0</v>
      </c>
      <c t="str" s="18" r="F2757">
        <f>CONCATENATE("LMsched:",(H2757*1000))</f>
        <v>LMsched:32000</v>
      </c>
      <c s="11" r="G2757">
        <v>32</v>
      </c>
      <c s="6" r="H2757">
        <v>32</v>
      </c>
      <c s="25" r="I2757">
        <v>0</v>
      </c>
      <c s="25" r="J2757">
        <v>0</v>
      </c>
      <c s="25" r="K2757">
        <v>0</v>
      </c>
      <c s="25" r="L2757">
        <v>0</v>
      </c>
      <c s="25" r="M2757">
        <v>0</v>
      </c>
      <c s="25" r="N2757">
        <v>0</v>
      </c>
      <c s="24" r="O2757"/>
      <c s="6" r="P2757">
        <v>32</v>
      </c>
      <c s="10" r="Q2757">
        <v>-2</v>
      </c>
      <c s="28" r="R2757">
        <v>-64.88</v>
      </c>
      <c s="28" r="S2757">
        <v>442.51</v>
      </c>
      <c s="10" r="T2757"/>
      <c s="4" r="U2757"/>
      <c s="29" r="V2757"/>
      <c s="28" r="X2757">
        <f>(AA2757+AB2757)*AC2757</f>
        <v>14.28</v>
      </c>
      <c s="10" r="Y2757"/>
      <c s="22" r="AA2757">
        <v>11.96</v>
      </c>
      <c s="22" r="AB2757">
        <v>2.32</v>
      </c>
      <c s="22" r="AC2757">
        <v>1</v>
      </c>
      <c s="22" r="AD2757">
        <v>0.97</v>
      </c>
    </row>
    <row customHeight="1" r="2758" ht="12.0">
      <c s="13" r="A2758">
        <v>41389.8333333333</v>
      </c>
      <c s="16" r="B2758">
        <v>41389.8333333333</v>
      </c>
      <c s="13" r="C2758">
        <f>A2758+TIME(5,0,0)</f>
        <v>41390.0416666667</v>
      </c>
      <c s="17" r="D2758">
        <f>DATE(YEAR(C2758),MONTH(C2758),DAY(C2758))</f>
        <v>41390</v>
      </c>
      <c s="18" r="E2758">
        <f>HOUR(C2758)</f>
        <v>1</v>
      </c>
      <c t="str" s="18" r="F2758">
        <f>CONCATENATE("LMsched:",(H2758*1000))</f>
        <v>LMsched:32000</v>
      </c>
      <c s="11" r="G2758">
        <v>32</v>
      </c>
      <c s="6" r="H2758">
        <v>32</v>
      </c>
      <c s="25" r="I2758">
        <v>0</v>
      </c>
      <c s="25" r="J2758">
        <v>0</v>
      </c>
      <c s="25" r="K2758">
        <v>0</v>
      </c>
      <c s="25" r="L2758">
        <v>0</v>
      </c>
      <c s="25" r="M2758">
        <v>0</v>
      </c>
      <c s="25" r="N2758">
        <v>0</v>
      </c>
      <c s="24" r="O2758"/>
      <c s="6" r="P2758">
        <v>32</v>
      </c>
      <c s="10" r="Q2758">
        <v>0</v>
      </c>
      <c s="28" r="R2758">
        <v>0</v>
      </c>
      <c s="28" r="S2758">
        <v>241.9</v>
      </c>
      <c s="10" r="T2758"/>
      <c s="4" r="U2758"/>
      <c s="29" r="V2758"/>
      <c s="28" r="X2758">
        <f>(AA2758+AB2758)*AC2758</f>
        <v>7.87</v>
      </c>
      <c s="10" r="Y2758"/>
      <c s="22" r="AA2758">
        <v>6</v>
      </c>
      <c s="22" r="AB2758">
        <v>1.87</v>
      </c>
      <c s="22" r="AC2758">
        <v>1</v>
      </c>
      <c s="22" r="AD2758">
        <v>0.96</v>
      </c>
    </row>
    <row customHeight="1" r="2759" ht="12.0">
      <c s="13" r="A2759">
        <v>41389.875</v>
      </c>
      <c s="16" r="B2759">
        <v>41389.875</v>
      </c>
      <c s="13" r="C2759">
        <f>A2759+TIME(5,0,0)</f>
        <v>41390.0833333333</v>
      </c>
      <c s="17" r="D2759">
        <f>DATE(YEAR(C2759),MONTH(C2759),DAY(C2759))</f>
        <v>41390</v>
      </c>
      <c s="18" r="E2759">
        <f>HOUR(C2759)</f>
        <v>2</v>
      </c>
      <c t="str" s="18" r="F2759">
        <f>CONCATENATE("LMsched:",(H2759*1000))</f>
        <v>LMsched:32000</v>
      </c>
      <c s="11" r="G2759">
        <v>32</v>
      </c>
      <c s="6" r="H2759">
        <v>32</v>
      </c>
      <c s="25" r="I2759">
        <v>0</v>
      </c>
      <c s="25" r="J2759">
        <v>0</v>
      </c>
      <c s="25" r="K2759">
        <v>0</v>
      </c>
      <c s="25" r="L2759">
        <v>0</v>
      </c>
      <c s="25" r="M2759">
        <v>0</v>
      </c>
      <c s="25" r="N2759">
        <v>0</v>
      </c>
      <c s="24" r="O2759"/>
      <c s="6" r="P2759">
        <v>32</v>
      </c>
      <c s="10" r="Q2759">
        <v>-1</v>
      </c>
      <c s="28" r="R2759">
        <v>-65.4</v>
      </c>
      <c s="28" r="S2759">
        <v>1051.75</v>
      </c>
      <c s="10" r="T2759"/>
      <c s="4" r="U2759"/>
      <c s="29" r="V2759"/>
      <c s="28" r="X2759">
        <f>(AA2759+AB2759)*AC2759</f>
        <v>33.71</v>
      </c>
      <c s="10" r="Y2759"/>
      <c s="22" r="AA2759">
        <v>31.65</v>
      </c>
      <c s="22" r="AB2759">
        <v>2.06</v>
      </c>
      <c s="22" r="AC2759">
        <v>1</v>
      </c>
      <c s="22" r="AD2759">
        <v>0.98</v>
      </c>
    </row>
    <row customHeight="1" r="2760" ht="12.0">
      <c s="13" r="A2760">
        <v>41389.9166666667</v>
      </c>
      <c s="16" r="B2760">
        <v>41389.9166666667</v>
      </c>
      <c s="13" r="C2760">
        <f>A2760+TIME(5,0,0)</f>
        <v>41390.125</v>
      </c>
      <c s="17" r="D2760">
        <f>DATE(YEAR(C2760),MONTH(C2760),DAY(C2760))</f>
        <v>41390</v>
      </c>
      <c s="18" r="E2760">
        <f>HOUR(C2760)</f>
        <v>3</v>
      </c>
      <c t="str" s="18" r="F2760">
        <f>CONCATENATE("LMsched:",(H2760*1000))</f>
        <v>LMsched:32000</v>
      </c>
      <c s="11" r="G2760">
        <v>32</v>
      </c>
      <c s="6" r="H2760">
        <v>32</v>
      </c>
      <c s="25" r="I2760">
        <v>0</v>
      </c>
      <c s="25" r="J2760">
        <v>0</v>
      </c>
      <c s="25" r="K2760">
        <v>0</v>
      </c>
      <c s="25" r="L2760">
        <v>0</v>
      </c>
      <c s="25" r="M2760">
        <v>0</v>
      </c>
      <c s="25" r="N2760">
        <v>0</v>
      </c>
      <c s="24" r="O2760"/>
      <c s="6" r="P2760">
        <v>32</v>
      </c>
      <c s="10" r="Q2760">
        <v>-3</v>
      </c>
      <c s="28" r="R2760">
        <v>-129.06</v>
      </c>
      <c s="28" r="S2760">
        <v>569.7</v>
      </c>
      <c s="10" r="T2760"/>
      <c s="4" r="U2760"/>
      <c s="29" r="V2760"/>
      <c s="28" r="X2760">
        <f>(AA2760+AB2760)*AC2760</f>
        <v>18.64</v>
      </c>
      <c s="10" r="Y2760"/>
      <c s="22" r="AA2760">
        <v>15.66</v>
      </c>
      <c s="22" r="AB2760">
        <v>2.98</v>
      </c>
      <c s="22" r="AC2760">
        <v>1</v>
      </c>
      <c s="22" r="AD2760">
        <v>0.96</v>
      </c>
    </row>
    <row customHeight="1" r="2761" ht="12.0">
      <c s="13" r="A2761">
        <v>41389.9583333333</v>
      </c>
      <c s="16" r="B2761">
        <v>41389.9583333333</v>
      </c>
      <c s="13" r="C2761">
        <f>A2761+TIME(5,0,0)</f>
        <v>41390.1666666667</v>
      </c>
      <c s="17" r="D2761">
        <f>DATE(YEAR(C2761),MONTH(C2761),DAY(C2761))</f>
        <v>41390</v>
      </c>
      <c s="18" r="E2761">
        <f>HOUR(C2761)</f>
        <v>4</v>
      </c>
      <c t="str" s="18" r="F2761">
        <f>CONCATENATE("LMsched:",(H2761*1000))</f>
        <v>LMsched:32000</v>
      </c>
      <c s="11" r="G2761">
        <v>32</v>
      </c>
      <c s="6" r="H2761">
        <v>32</v>
      </c>
      <c s="25" r="I2761">
        <v>0</v>
      </c>
      <c s="25" r="J2761">
        <v>0</v>
      </c>
      <c s="25" r="K2761">
        <v>0</v>
      </c>
      <c s="25" r="L2761">
        <v>0</v>
      </c>
      <c s="25" r="M2761">
        <v>0</v>
      </c>
      <c s="25" r="N2761">
        <v>0</v>
      </c>
      <c s="24" r="O2761"/>
      <c s="6" r="P2761">
        <v>32</v>
      </c>
      <c s="10" r="Q2761">
        <v>-1</v>
      </c>
      <c s="28" r="R2761">
        <v>-32.61</v>
      </c>
      <c s="28" r="S2761">
        <v>449.26</v>
      </c>
      <c s="10" r="T2761"/>
      <c s="4" r="U2761"/>
      <c s="29" r="V2761"/>
      <c s="28" r="X2761">
        <f>(AA2761+AB2761)*AC2761</f>
        <v>14.41</v>
      </c>
      <c s="10" r="Y2761"/>
      <c s="22" r="AA2761">
        <v>11.73</v>
      </c>
      <c s="22" r="AB2761">
        <v>2.68</v>
      </c>
      <c s="22" r="AC2761">
        <v>1</v>
      </c>
      <c s="22" r="AD2761">
        <v>0.97</v>
      </c>
    </row>
    <row customHeight="1" r="2762" ht="12.0">
      <c s="13" r="A2762">
        <v>41390</v>
      </c>
      <c s="16" r="B2762">
        <v>41390</v>
      </c>
      <c s="13" r="C2762">
        <f>A2762+TIME(5,0,0)</f>
        <v>41390.2083333333</v>
      </c>
      <c s="17" r="D2762">
        <f>DATE(YEAR(C2762),MONTH(C2762),DAY(C2762))</f>
        <v>41390</v>
      </c>
      <c s="18" r="E2762">
        <f>HOUR(C2762)</f>
        <v>5</v>
      </c>
      <c t="str" s="18" r="F2762">
        <f>CONCATENATE("LMsched:",(H2762*1000))</f>
        <v>LMsched:32000</v>
      </c>
      <c s="11" r="G2762">
        <v>32</v>
      </c>
      <c s="6" r="H2762">
        <v>32</v>
      </c>
      <c s="25" r="I2762">
        <v>0</v>
      </c>
      <c s="25" r="J2762">
        <v>0</v>
      </c>
      <c s="25" r="K2762">
        <v>0</v>
      </c>
      <c s="25" r="L2762">
        <v>0</v>
      </c>
      <c s="25" r="M2762">
        <v>0</v>
      </c>
      <c s="25" r="N2762">
        <v>0</v>
      </c>
      <c s="24" r="O2762"/>
      <c s="6" r="P2762">
        <v>32</v>
      </c>
      <c s="10" r="Q2762">
        <v>0</v>
      </c>
      <c s="28" r="R2762">
        <v>0</v>
      </c>
      <c s="28" r="S2762">
        <v>451.75</v>
      </c>
      <c s="10" r="T2762"/>
      <c s="4" r="U2762"/>
      <c s="29" r="V2762"/>
      <c s="28" r="X2762">
        <f>(AA2762+AB2762)*AC2762</f>
        <v>14.34</v>
      </c>
      <c s="10" r="Y2762"/>
      <c s="22" r="AA2762">
        <v>10.98</v>
      </c>
      <c s="22" r="AB2762">
        <v>3.36</v>
      </c>
      <c s="22" r="AC2762">
        <v>1</v>
      </c>
      <c s="22" r="AD2762">
        <v>0.98</v>
      </c>
    </row>
    <row customHeight="1" r="2763" ht="12.0">
      <c s="13" r="A2763">
        <v>41390.0416666667</v>
      </c>
      <c s="16" r="B2763">
        <v>41390.0416666667</v>
      </c>
      <c s="13" r="C2763">
        <f>A2763+TIME(5,0,0)</f>
        <v>41390.25</v>
      </c>
      <c s="17" r="D2763">
        <f>DATE(YEAR(C2763),MONTH(C2763),DAY(C2763))</f>
        <v>41390</v>
      </c>
      <c s="18" r="E2763">
        <f>HOUR(C2763)</f>
        <v>6</v>
      </c>
      <c t="str" s="18" r="F2763">
        <f>CONCATENATE("LMsched:",(H2763*1000))</f>
        <v>LMsched:32000</v>
      </c>
      <c s="11" r="G2763">
        <v>32</v>
      </c>
      <c s="6" r="H2763">
        <v>32</v>
      </c>
      <c s="25" r="I2763">
        <v>0</v>
      </c>
      <c s="25" r="J2763">
        <v>0</v>
      </c>
      <c s="25" r="K2763">
        <v>0</v>
      </c>
      <c s="25" r="L2763">
        <v>0</v>
      </c>
      <c s="25" r="M2763">
        <v>0</v>
      </c>
      <c s="25" r="N2763">
        <v>0</v>
      </c>
      <c s="24" r="O2763"/>
      <c s="6" r="P2763">
        <v>32</v>
      </c>
      <c s="10" r="Q2763">
        <v>-2</v>
      </c>
      <c s="28" r="R2763">
        <v>-60.94</v>
      </c>
      <c s="28" r="S2763">
        <v>239.41</v>
      </c>
      <c s="10" r="T2763"/>
      <c s="4" r="U2763"/>
      <c s="29" r="V2763"/>
      <c s="28" r="X2763">
        <f>(AA2763+AB2763)*AC2763</f>
        <v>7.72</v>
      </c>
      <c s="10" r="Y2763"/>
      <c s="22" r="AA2763">
        <v>6.26</v>
      </c>
      <c s="22" r="AB2763">
        <v>1.46</v>
      </c>
      <c s="22" r="AC2763">
        <v>1</v>
      </c>
      <c s="22" r="AD2763">
        <v>0.97</v>
      </c>
    </row>
    <row customHeight="1" r="2764" ht="12.0">
      <c s="13" r="A2764">
        <v>41390.0833333333</v>
      </c>
      <c s="16" r="B2764">
        <v>41390.0833333333</v>
      </c>
      <c s="13" r="C2764">
        <f>A2764+TIME(5,0,0)</f>
        <v>41390.2916666667</v>
      </c>
      <c s="17" r="D2764">
        <f>DATE(YEAR(C2764),MONTH(C2764),DAY(C2764))</f>
        <v>41390</v>
      </c>
      <c s="18" r="E2764">
        <f>HOUR(C2764)</f>
        <v>7</v>
      </c>
      <c t="str" s="18" r="F2764">
        <f>CONCATENATE("LMsched:",(H2764*1000))</f>
        <v>LMsched:32000</v>
      </c>
      <c s="11" r="G2764">
        <v>32</v>
      </c>
      <c s="6" r="H2764">
        <v>32</v>
      </c>
      <c s="25" r="I2764">
        <v>0</v>
      </c>
      <c s="25" r="J2764">
        <v>0</v>
      </c>
      <c s="25" r="K2764">
        <v>0</v>
      </c>
      <c s="25" r="L2764">
        <v>0</v>
      </c>
      <c s="25" r="M2764">
        <v>0</v>
      </c>
      <c s="25" r="N2764">
        <v>0</v>
      </c>
      <c s="24" r="O2764"/>
      <c s="6" r="P2764">
        <v>32</v>
      </c>
      <c s="10" r="Q2764">
        <v>-1</v>
      </c>
      <c s="28" r="R2764">
        <v>-29.82</v>
      </c>
      <c s="28" r="S2764">
        <v>248.36</v>
      </c>
      <c s="10" r="T2764"/>
      <c s="4" r="U2764"/>
      <c s="29" r="V2764"/>
      <c s="28" r="X2764">
        <f>(AA2764+AB2764)*AC2764</f>
        <v>7.92</v>
      </c>
      <c s="10" r="Y2764"/>
      <c s="22" r="AA2764">
        <v>4.85</v>
      </c>
      <c s="22" r="AB2764">
        <v>3.07</v>
      </c>
      <c s="22" r="AC2764">
        <v>1</v>
      </c>
      <c s="22" r="AD2764">
        <v>0.98</v>
      </c>
    </row>
    <row customHeight="1" r="2765" ht="12.0">
      <c s="13" r="A2765">
        <v>41390.125</v>
      </c>
      <c s="16" r="B2765">
        <v>41390.125</v>
      </c>
      <c s="13" r="C2765">
        <f>A2765+TIME(5,0,0)</f>
        <v>41390.3333333333</v>
      </c>
      <c s="17" r="D2765">
        <f>DATE(YEAR(C2765),MONTH(C2765),DAY(C2765))</f>
        <v>41390</v>
      </c>
      <c s="18" r="E2765">
        <f>HOUR(C2765)</f>
        <v>8</v>
      </c>
      <c t="str" s="18" r="F2765">
        <f>CONCATENATE("LMsched:",(H2765*1000))</f>
        <v>LMsched:32000</v>
      </c>
      <c s="11" r="G2765">
        <v>32</v>
      </c>
      <c s="6" r="H2765">
        <v>32</v>
      </c>
      <c s="25" r="I2765">
        <v>0</v>
      </c>
      <c s="25" r="J2765">
        <v>0</v>
      </c>
      <c s="25" r="K2765">
        <v>0</v>
      </c>
      <c s="25" r="L2765">
        <v>0</v>
      </c>
      <c s="25" r="M2765">
        <v>0</v>
      </c>
      <c s="25" r="N2765">
        <v>0</v>
      </c>
      <c s="24" r="O2765"/>
      <c s="6" r="P2765">
        <v>32</v>
      </c>
      <c s="10" r="Q2765">
        <v>-2</v>
      </c>
      <c s="28" r="R2765">
        <v>-58.02</v>
      </c>
      <c s="28" r="S2765">
        <v>723.38</v>
      </c>
      <c s="10" r="T2765"/>
      <c s="4" r="U2765"/>
      <c s="29" r="V2765"/>
      <c s="28" r="X2765">
        <f>(AA2765+AB2765)*AC2765</f>
        <v>23.31</v>
      </c>
      <c s="10" r="Y2765"/>
      <c s="22" r="AA2765">
        <v>21.12</v>
      </c>
      <c s="22" r="AB2765">
        <v>2.19</v>
      </c>
      <c s="22" r="AC2765">
        <v>1</v>
      </c>
      <c s="22" r="AD2765">
        <v>0.97</v>
      </c>
    </row>
    <row customHeight="1" r="2766" ht="12.0">
      <c s="13" r="A2766">
        <v>41390.1666666667</v>
      </c>
      <c s="16" r="B2766">
        <v>41390.1666666667</v>
      </c>
      <c s="13" r="C2766">
        <f>A2766+TIME(5,0,0)</f>
        <v>41390.375</v>
      </c>
      <c s="17" r="D2766">
        <f>DATE(YEAR(C2766),MONTH(C2766),DAY(C2766))</f>
        <v>41390</v>
      </c>
      <c s="18" r="E2766">
        <f>HOUR(C2766)</f>
        <v>9</v>
      </c>
      <c t="str" s="18" r="F2766">
        <f>CONCATENATE("LMsched:",(H2766*1000))</f>
        <v>LMsched:32000</v>
      </c>
      <c s="11" r="G2766">
        <v>32</v>
      </c>
      <c s="6" r="H2766">
        <v>32</v>
      </c>
      <c s="25" r="I2766">
        <v>0</v>
      </c>
      <c s="25" r="J2766">
        <v>0</v>
      </c>
      <c s="25" r="K2766">
        <v>0</v>
      </c>
      <c s="25" r="L2766">
        <v>0</v>
      </c>
      <c s="25" r="M2766">
        <v>0</v>
      </c>
      <c s="25" r="N2766">
        <v>0</v>
      </c>
      <c s="24" r="O2766"/>
      <c s="6" r="P2766">
        <v>32</v>
      </c>
      <c s="10" r="Q2766">
        <v>0</v>
      </c>
      <c s="28" r="R2766">
        <v>0</v>
      </c>
      <c s="28" r="S2766">
        <v>194.02</v>
      </c>
      <c s="10" r="T2766"/>
      <c s="4" r="U2766"/>
      <c s="29" r="V2766"/>
      <c s="28" r="X2766">
        <f>(AA2766+AB2766)*AC2766</f>
        <v>6.19</v>
      </c>
      <c s="10" r="Y2766"/>
      <c s="22" r="AA2766">
        <v>3.34</v>
      </c>
      <c s="22" r="AB2766">
        <v>2.85</v>
      </c>
      <c s="22" r="AC2766">
        <v>1</v>
      </c>
      <c s="22" r="AD2766">
        <v>0.98</v>
      </c>
    </row>
    <row customHeight="1" r="2767" ht="12.0">
      <c s="13" r="A2767">
        <v>41390.2083333333</v>
      </c>
      <c s="16" r="B2767">
        <v>41390.2083333333</v>
      </c>
      <c s="13" r="C2767">
        <f>A2767+TIME(5,0,0)</f>
        <v>41390.4166666667</v>
      </c>
      <c s="17" r="D2767">
        <f>DATE(YEAR(C2767),MONTH(C2767),DAY(C2767))</f>
        <v>41390</v>
      </c>
      <c s="18" r="E2767">
        <f>HOUR(C2767)</f>
        <v>10</v>
      </c>
      <c t="str" s="18" r="F2767">
        <f>CONCATENATE("LMsched:",(H2767*1000))</f>
        <v>LMsched:32000</v>
      </c>
      <c s="11" r="G2767">
        <v>32</v>
      </c>
      <c s="6" r="H2767">
        <v>32</v>
      </c>
      <c s="25" r="I2767">
        <v>0</v>
      </c>
      <c s="25" r="J2767">
        <v>0</v>
      </c>
      <c s="25" r="K2767">
        <v>0</v>
      </c>
      <c s="25" r="L2767">
        <v>0</v>
      </c>
      <c s="25" r="M2767">
        <v>0</v>
      </c>
      <c s="25" r="N2767">
        <v>0</v>
      </c>
      <c s="24" r="O2767"/>
      <c s="6" r="P2767">
        <v>32</v>
      </c>
      <c s="10" r="Q2767">
        <v>-1</v>
      </c>
      <c s="28" r="R2767">
        <v>-32.12</v>
      </c>
      <c s="28" r="S2767">
        <v>323.23</v>
      </c>
      <c s="10" r="T2767"/>
      <c s="4" r="U2767"/>
      <c s="29" r="V2767"/>
      <c s="28" r="X2767">
        <f>(AA2767+AB2767)*AC2767</f>
        <v>10.83</v>
      </c>
      <c s="10" r="Y2767"/>
      <c s="22" r="AA2767">
        <v>7.83</v>
      </c>
      <c s="22" r="AB2767">
        <v>3</v>
      </c>
      <c s="22" r="AC2767">
        <v>1</v>
      </c>
      <c s="22" r="AD2767">
        <v>0.93</v>
      </c>
    </row>
    <row customHeight="1" r="2768" ht="12.0">
      <c s="13" r="A2768">
        <v>41390.25</v>
      </c>
      <c s="16" r="B2768">
        <v>41390.25</v>
      </c>
      <c s="13" r="C2768">
        <f>A2768+TIME(5,0,0)</f>
        <v>41390.4583333333</v>
      </c>
      <c s="17" r="D2768">
        <f>DATE(YEAR(C2768),MONTH(C2768),DAY(C2768))</f>
        <v>41390</v>
      </c>
      <c s="18" r="E2768">
        <f>HOUR(C2768)</f>
        <v>11</v>
      </c>
      <c t="str" s="18" r="F2768">
        <f>CONCATENATE("LMsched:",(H2768*1000))</f>
        <v>LMsched:32000</v>
      </c>
      <c s="11" r="G2768">
        <v>32</v>
      </c>
      <c s="6" r="H2768">
        <v>32</v>
      </c>
      <c s="25" r="I2768">
        <v>0</v>
      </c>
      <c s="25" r="J2768">
        <v>0</v>
      </c>
      <c s="25" r="K2768">
        <v>0</v>
      </c>
      <c s="25" r="L2768">
        <v>0</v>
      </c>
      <c s="25" r="M2768">
        <v>0</v>
      </c>
      <c s="25" r="N2768">
        <v>0</v>
      </c>
      <c s="24" r="O2768"/>
      <c s="6" r="P2768">
        <v>32</v>
      </c>
      <c s="10" r="Q2768">
        <v>-3</v>
      </c>
      <c s="28" r="R2768">
        <v>-110.31</v>
      </c>
      <c s="28" r="S2768">
        <v>744.27</v>
      </c>
      <c s="10" r="T2768"/>
      <c s="4" r="U2768"/>
      <c s="29" r="V2768"/>
      <c s="28" r="X2768">
        <f>(AA2768+AB2768)*AC2768</f>
        <v>23.87</v>
      </c>
      <c s="10" r="Y2768"/>
      <c s="22" r="AA2768">
        <v>20.93</v>
      </c>
      <c s="22" r="AB2768">
        <v>2.94</v>
      </c>
      <c s="22" r="AC2768">
        <v>1</v>
      </c>
      <c s="22" r="AD2768">
        <v>0.97</v>
      </c>
    </row>
    <row customHeight="1" r="2769" ht="12.0">
      <c s="13" r="A2769">
        <v>41390.2916666667</v>
      </c>
      <c s="16" r="B2769">
        <v>41390.2916666667</v>
      </c>
      <c s="13" r="C2769">
        <f>A2769+TIME(5,0,0)</f>
        <v>41390.5</v>
      </c>
      <c s="17" r="D2769">
        <f>DATE(YEAR(C2769),MONTH(C2769),DAY(C2769))</f>
        <v>41390</v>
      </c>
      <c s="18" r="E2769">
        <f>HOUR(C2769)</f>
        <v>12</v>
      </c>
      <c t="str" s="18" r="F2769">
        <f>CONCATENATE("LMsched:",(H2769*1000))</f>
        <v>LMsched:32000</v>
      </c>
      <c s="11" r="G2769">
        <v>32</v>
      </c>
      <c s="6" r="H2769">
        <v>32</v>
      </c>
      <c s="25" r="I2769">
        <v>0</v>
      </c>
      <c s="25" r="J2769">
        <v>0</v>
      </c>
      <c s="25" r="K2769">
        <v>0</v>
      </c>
      <c s="25" r="L2769">
        <v>0</v>
      </c>
      <c s="25" r="M2769">
        <v>0</v>
      </c>
      <c s="25" r="N2769">
        <v>0</v>
      </c>
      <c s="24" r="O2769"/>
      <c s="6" r="P2769">
        <v>32</v>
      </c>
      <c s="10" r="Q2769">
        <v>-2</v>
      </c>
      <c s="28" r="R2769">
        <v>-93.08</v>
      </c>
      <c s="28" r="S2769">
        <v>788.92</v>
      </c>
      <c s="10" r="T2769"/>
      <c s="4" r="U2769"/>
      <c s="29" r="V2769"/>
      <c s="28" r="X2769">
        <f>(AA2769+AB2769)*AC2769</f>
        <v>25.73</v>
      </c>
      <c s="10" r="Y2769"/>
      <c s="22" r="AA2769">
        <v>24.08</v>
      </c>
      <c s="22" r="AB2769">
        <v>1.65</v>
      </c>
      <c s="22" r="AC2769">
        <v>1</v>
      </c>
      <c s="22" r="AD2769">
        <v>0.96</v>
      </c>
    </row>
    <row customHeight="1" r="2770" ht="12.0">
      <c s="13" r="A2770">
        <v>41390.3333333333</v>
      </c>
      <c s="16" r="B2770">
        <v>41390.3333333333</v>
      </c>
      <c s="13" r="C2770">
        <f>A2770+TIME(5,0,0)</f>
        <v>41390.5416666667</v>
      </c>
      <c s="17" r="D2770">
        <f>DATE(YEAR(C2770),MONTH(C2770),DAY(C2770))</f>
        <v>41390</v>
      </c>
      <c s="18" r="E2770">
        <f>HOUR(C2770)</f>
        <v>13</v>
      </c>
      <c t="str" s="18" r="F2770">
        <f>CONCATENATE("LMsched:",(H2770*1000))</f>
        <v>LMsched:32000</v>
      </c>
      <c s="11" r="G2770">
        <v>32</v>
      </c>
      <c s="6" r="H2770">
        <v>32</v>
      </c>
      <c s="25" r="I2770">
        <v>0</v>
      </c>
      <c s="25" r="J2770">
        <v>0</v>
      </c>
      <c s="25" r="K2770">
        <v>0</v>
      </c>
      <c s="25" r="L2770">
        <v>0</v>
      </c>
      <c s="25" r="M2770">
        <v>0</v>
      </c>
      <c s="25" r="N2770">
        <v>0</v>
      </c>
      <c s="24" r="O2770"/>
      <c s="6" r="P2770">
        <v>32</v>
      </c>
      <c s="10" r="Q2770">
        <v>-1</v>
      </c>
      <c s="28" r="R2770">
        <v>-45.9</v>
      </c>
      <c s="28" r="S2770">
        <v>216.85</v>
      </c>
      <c s="10" r="T2770"/>
      <c s="4" r="U2770"/>
      <c s="29" r="V2770"/>
      <c s="28" r="X2770">
        <f>(AA2770+AB2770)*AC2770</f>
        <v>7.28</v>
      </c>
      <c s="10" r="Y2770"/>
      <c s="22" r="AA2770">
        <v>6.05</v>
      </c>
      <c s="22" r="AB2770">
        <v>1.23</v>
      </c>
      <c s="22" r="AC2770">
        <v>1</v>
      </c>
      <c s="22" r="AD2770">
        <v>0.93</v>
      </c>
    </row>
    <row customHeight="1" r="2771" ht="12.0">
      <c s="13" r="A2771">
        <v>41390.375</v>
      </c>
      <c s="16" r="B2771">
        <v>41390.375</v>
      </c>
      <c s="13" r="C2771">
        <f>A2771+TIME(5,0,0)</f>
        <v>41390.5833333333</v>
      </c>
      <c s="17" r="D2771">
        <f>DATE(YEAR(C2771),MONTH(C2771),DAY(C2771))</f>
        <v>41390</v>
      </c>
      <c s="18" r="E2771">
        <f>HOUR(C2771)</f>
        <v>14</v>
      </c>
      <c t="str" s="18" r="F2771">
        <f>CONCATENATE("LMsched:",(H2771*1000))</f>
        <v>LMsched:32000</v>
      </c>
      <c s="11" r="G2771">
        <v>32</v>
      </c>
      <c s="6" r="H2771">
        <v>32</v>
      </c>
      <c s="25" r="I2771">
        <v>0</v>
      </c>
      <c s="25" r="J2771">
        <v>0</v>
      </c>
      <c s="25" r="K2771">
        <v>0</v>
      </c>
      <c s="25" r="L2771">
        <v>0</v>
      </c>
      <c s="25" r="M2771">
        <v>0</v>
      </c>
      <c s="25" r="N2771">
        <v>0</v>
      </c>
      <c s="24" r="O2771"/>
      <c s="6" r="P2771">
        <v>32</v>
      </c>
      <c s="10" r="Q2771">
        <v>-1</v>
      </c>
      <c s="28" r="R2771">
        <v>-43.7</v>
      </c>
      <c s="28" r="S2771">
        <v>136.9</v>
      </c>
      <c s="10" r="T2771"/>
      <c s="4" r="U2771"/>
      <c s="29" r="V2771"/>
      <c s="28" r="X2771">
        <f>(AA2771+AB2771)*AC2771</f>
        <v>4.49</v>
      </c>
      <c s="10" r="Y2771"/>
      <c s="22" r="AA2771">
        <v>2.8</v>
      </c>
      <c s="22" r="AB2771">
        <v>1.69</v>
      </c>
      <c s="22" r="AC2771">
        <v>1</v>
      </c>
      <c s="22" r="AD2771">
        <v>0.95</v>
      </c>
    </row>
    <row customHeight="1" r="2772" ht="12.0">
      <c s="13" r="A2772">
        <v>41390.4166666667</v>
      </c>
      <c s="16" r="B2772">
        <v>41390.4166666667</v>
      </c>
      <c s="13" r="C2772">
        <f>A2772+TIME(5,0,0)</f>
        <v>41390.625</v>
      </c>
      <c s="17" r="D2772">
        <f>DATE(YEAR(C2772),MONTH(C2772),DAY(C2772))</f>
        <v>41390</v>
      </c>
      <c s="18" r="E2772">
        <f>HOUR(C2772)</f>
        <v>15</v>
      </c>
      <c t="str" s="18" r="F2772">
        <f>CONCATENATE("LMsched:",(H2772*1000))</f>
        <v>LMsched:32000</v>
      </c>
      <c s="11" r="G2772">
        <v>32</v>
      </c>
      <c s="6" r="H2772">
        <v>32</v>
      </c>
      <c s="25" r="I2772">
        <v>0</v>
      </c>
      <c s="25" r="J2772">
        <v>0</v>
      </c>
      <c s="25" r="K2772">
        <v>0</v>
      </c>
      <c s="25" r="L2772">
        <v>0</v>
      </c>
      <c s="25" r="M2772">
        <v>0</v>
      </c>
      <c s="25" r="N2772">
        <v>0</v>
      </c>
      <c s="24" r="O2772"/>
      <c s="6" r="P2772">
        <v>32</v>
      </c>
      <c s="10" r="Q2772">
        <v>0</v>
      </c>
      <c s="28" r="R2772">
        <v>0</v>
      </c>
      <c s="28" r="S2772">
        <v>98.85</v>
      </c>
      <c s="10" r="T2772"/>
      <c s="4" r="U2772"/>
      <c s="29" r="V2772"/>
      <c s="28" r="X2772">
        <f>(AA2772+AB2772)*AC2772</f>
        <v>3.2</v>
      </c>
      <c s="10" r="Y2772"/>
      <c s="22" r="AA2772">
        <v>1.07</v>
      </c>
      <c s="22" r="AB2772">
        <v>2.13</v>
      </c>
      <c s="22" r="AC2772">
        <v>1</v>
      </c>
      <c s="22" r="AD2772">
        <v>0.97</v>
      </c>
    </row>
    <row customHeight="1" r="2773" ht="12.0">
      <c s="13" r="A2773">
        <v>41390.4583333333</v>
      </c>
      <c s="16" r="B2773">
        <v>41390.4583333333</v>
      </c>
      <c s="13" r="C2773">
        <f>A2773+TIME(5,0,0)</f>
        <v>41390.6666666667</v>
      </c>
      <c s="17" r="D2773">
        <f>DATE(YEAR(C2773),MONTH(C2773),DAY(C2773))</f>
        <v>41390</v>
      </c>
      <c s="18" r="E2773">
        <f>HOUR(C2773)</f>
        <v>16</v>
      </c>
      <c t="str" s="18" r="F2773">
        <f>CONCATENATE("LMsched:",(H2773*1000))</f>
        <v>LMsched:32000</v>
      </c>
      <c s="11" r="G2773">
        <v>32</v>
      </c>
      <c s="6" r="H2773">
        <v>32</v>
      </c>
      <c s="25" r="I2773">
        <v>0</v>
      </c>
      <c s="25" r="J2773">
        <v>0</v>
      </c>
      <c s="25" r="K2773">
        <v>0</v>
      </c>
      <c s="25" r="L2773">
        <v>0</v>
      </c>
      <c s="25" r="M2773">
        <v>0</v>
      </c>
      <c s="25" r="N2773">
        <v>0</v>
      </c>
      <c s="24" r="O2773"/>
      <c s="6" r="P2773">
        <v>32</v>
      </c>
      <c s="10" r="Q2773">
        <v>-1</v>
      </c>
      <c s="28" r="R2773">
        <v>-44.62</v>
      </c>
      <c s="28" r="S2773">
        <v>340.17</v>
      </c>
      <c s="10" r="T2773"/>
      <c s="4" r="U2773"/>
      <c s="29" r="V2773"/>
      <c s="28" r="X2773">
        <f>(AA2773+AB2773)*AC2773</f>
        <v>10.84</v>
      </c>
      <c s="10" r="Y2773"/>
      <c s="22" r="AA2773">
        <v>7.76</v>
      </c>
      <c s="22" r="AB2773">
        <v>3.08</v>
      </c>
      <c s="22" r="AC2773">
        <v>1</v>
      </c>
      <c s="22" r="AD2773">
        <v>0.98</v>
      </c>
    </row>
    <row customHeight="1" r="2774" ht="12.0">
      <c s="13" r="A2774">
        <v>41390.5</v>
      </c>
      <c s="16" r="B2774">
        <v>41390.5</v>
      </c>
      <c s="13" r="C2774">
        <f>A2774+TIME(5,0,0)</f>
        <v>41390.7083333333</v>
      </c>
      <c s="17" r="D2774">
        <f>DATE(YEAR(C2774),MONTH(C2774),DAY(C2774))</f>
        <v>41390</v>
      </c>
      <c s="18" r="E2774">
        <f>HOUR(C2774)</f>
        <v>17</v>
      </c>
      <c t="str" s="18" r="F2774">
        <f>CONCATENATE("LMsched:",(H2774*1000))</f>
        <v>LMsched:32000</v>
      </c>
      <c s="11" r="G2774">
        <v>32</v>
      </c>
      <c s="6" r="H2774">
        <v>32</v>
      </c>
      <c s="25" r="I2774">
        <v>0</v>
      </c>
      <c s="25" r="J2774">
        <v>0</v>
      </c>
      <c s="25" r="K2774">
        <v>0</v>
      </c>
      <c s="25" r="L2774">
        <v>0</v>
      </c>
      <c s="25" r="M2774">
        <v>0</v>
      </c>
      <c s="25" r="N2774">
        <v>0</v>
      </c>
      <c s="24" r="O2774"/>
      <c s="6" r="P2774">
        <v>32</v>
      </c>
      <c s="10" r="Q2774">
        <v>-3</v>
      </c>
      <c s="28" r="R2774">
        <v>-137.1</v>
      </c>
      <c s="28" r="S2774">
        <v>390.85</v>
      </c>
      <c s="10" r="T2774"/>
      <c s="4" r="U2774"/>
      <c s="29" r="V2774"/>
      <c s="28" r="X2774">
        <f>(AA2774+AB2774)*AC2774</f>
        <v>12.59</v>
      </c>
      <c s="10" r="Y2774"/>
      <c s="22" r="AA2774">
        <v>9.69</v>
      </c>
      <c s="22" r="AB2774">
        <v>2.9</v>
      </c>
      <c s="22" r="AC2774">
        <v>1</v>
      </c>
      <c s="22" r="AD2774">
        <v>0.97</v>
      </c>
    </row>
    <row customHeight="1" r="2775" ht="12.0">
      <c s="13" r="A2775">
        <v>41390.5416666667</v>
      </c>
      <c s="16" r="B2775">
        <v>41390.5416666667</v>
      </c>
      <c s="13" r="C2775">
        <f>A2775+TIME(5,0,0)</f>
        <v>41390.75</v>
      </c>
      <c s="17" r="D2775">
        <f>DATE(YEAR(C2775),MONTH(C2775),DAY(C2775))</f>
        <v>41390</v>
      </c>
      <c s="18" r="E2775">
        <f>HOUR(C2775)</f>
        <v>18</v>
      </c>
      <c t="str" s="18" r="F2775">
        <f>CONCATENATE("LMsched:",(H2775*1000))</f>
        <v>LMsched:32000</v>
      </c>
      <c s="11" r="G2775">
        <v>32</v>
      </c>
      <c s="6" r="H2775">
        <v>32</v>
      </c>
      <c s="25" r="I2775">
        <v>0</v>
      </c>
      <c s="25" r="J2775">
        <v>0</v>
      </c>
      <c s="25" r="K2775">
        <v>0</v>
      </c>
      <c s="25" r="L2775">
        <v>0</v>
      </c>
      <c s="25" r="M2775">
        <v>0</v>
      </c>
      <c s="25" r="N2775">
        <v>0</v>
      </c>
      <c s="24" r="O2775"/>
      <c s="6" r="P2775">
        <v>32</v>
      </c>
      <c s="10" r="Q2775">
        <v>1</v>
      </c>
      <c s="28" r="R2775">
        <v>42.08</v>
      </c>
      <c s="28" r="S2775">
        <v>498.35</v>
      </c>
      <c s="10" r="T2775"/>
      <c s="4" r="U2775"/>
      <c s="29" r="V2775"/>
      <c s="28" r="X2775">
        <f>(AA2775+AB2775)*AC2775</f>
        <v>16.13</v>
      </c>
      <c s="10" r="Y2775"/>
      <c s="22" r="AA2775">
        <v>14.29</v>
      </c>
      <c s="22" r="AB2775">
        <v>1.84</v>
      </c>
      <c s="22" r="AC2775">
        <v>1</v>
      </c>
      <c s="22" r="AD2775">
        <v>0.97</v>
      </c>
    </row>
    <row customHeight="1" r="2776" ht="12.0">
      <c s="13" r="A2776">
        <v>41390.5833333333</v>
      </c>
      <c s="16" r="B2776">
        <v>41390.5833333333</v>
      </c>
      <c s="13" r="C2776">
        <f>A2776+TIME(5,0,0)</f>
        <v>41390.7916666667</v>
      </c>
      <c s="17" r="D2776">
        <f>DATE(YEAR(C2776),MONTH(C2776),DAY(C2776))</f>
        <v>41390</v>
      </c>
      <c s="18" r="E2776">
        <f>HOUR(C2776)</f>
        <v>19</v>
      </c>
      <c t="str" s="18" r="F2776">
        <f>CONCATENATE("LMsched:",(H2776*1000))</f>
        <v>LMsched:32000</v>
      </c>
      <c s="11" r="G2776">
        <v>32</v>
      </c>
      <c s="6" r="H2776">
        <v>32</v>
      </c>
      <c s="25" r="I2776">
        <v>0</v>
      </c>
      <c s="25" r="J2776">
        <v>0</v>
      </c>
      <c s="25" r="K2776">
        <v>0</v>
      </c>
      <c s="25" r="L2776">
        <v>0</v>
      </c>
      <c s="25" r="M2776">
        <v>0</v>
      </c>
      <c s="25" r="N2776">
        <v>0</v>
      </c>
      <c s="24" r="O2776"/>
      <c s="6" r="P2776">
        <v>32</v>
      </c>
      <c s="10" r="Q2776">
        <v>0</v>
      </c>
      <c s="28" r="R2776">
        <v>0</v>
      </c>
      <c s="28" r="S2776">
        <v>714.98</v>
      </c>
      <c s="10" r="T2776"/>
      <c s="4" r="U2776"/>
      <c s="29" r="V2776"/>
      <c s="28" r="X2776">
        <f>(AA2776+AB2776)*AC2776</f>
        <v>22.79</v>
      </c>
      <c s="10" r="Y2776"/>
      <c s="22" r="AA2776">
        <v>17.56</v>
      </c>
      <c s="22" r="AB2776">
        <v>5.23</v>
      </c>
      <c s="22" r="AC2776">
        <v>1</v>
      </c>
      <c s="22" r="AD2776">
        <v>0.98</v>
      </c>
    </row>
    <row customHeight="1" r="2777" ht="12.0">
      <c s="13" r="A2777">
        <v>41390.625</v>
      </c>
      <c s="16" r="B2777">
        <v>41390.625</v>
      </c>
      <c s="13" r="C2777">
        <f>A2777+TIME(5,0,0)</f>
        <v>41390.8333333333</v>
      </c>
      <c s="17" r="D2777">
        <f>DATE(YEAR(C2777),MONTH(C2777),DAY(C2777))</f>
        <v>41390</v>
      </c>
      <c s="18" r="E2777">
        <f>HOUR(C2777)</f>
        <v>20</v>
      </c>
      <c t="str" s="18" r="F2777">
        <f>CONCATENATE("LMsched:",(H2777*1000))</f>
        <v>LMsched:32000</v>
      </c>
      <c s="11" r="G2777">
        <v>32</v>
      </c>
      <c s="6" r="H2777">
        <v>32</v>
      </c>
      <c s="25" r="I2777">
        <v>0</v>
      </c>
      <c s="25" r="J2777">
        <v>0</v>
      </c>
      <c s="25" r="K2777">
        <v>0</v>
      </c>
      <c s="25" r="L2777">
        <v>0</v>
      </c>
      <c s="25" r="M2777">
        <v>0</v>
      </c>
      <c s="25" r="N2777">
        <v>0</v>
      </c>
      <c s="24" r="O2777"/>
      <c s="6" r="P2777">
        <v>32</v>
      </c>
      <c s="10" r="Q2777">
        <v>-2</v>
      </c>
      <c s="28" r="R2777">
        <v>-87.1</v>
      </c>
      <c s="28" r="S2777">
        <v>902.67</v>
      </c>
      <c s="10" r="T2777"/>
      <c s="4" r="U2777"/>
      <c s="29" r="V2777"/>
      <c s="28" r="X2777">
        <f>(AA2777+AB2777)*AC2777</f>
        <v>28.79</v>
      </c>
      <c s="10" r="Y2777"/>
      <c s="22" r="AA2777">
        <v>24.37</v>
      </c>
      <c s="22" r="AB2777">
        <v>4.42</v>
      </c>
      <c s="22" r="AC2777">
        <v>1</v>
      </c>
      <c s="22" r="AD2777">
        <v>0.98</v>
      </c>
    </row>
    <row customHeight="1" r="2778" ht="12.0">
      <c s="13" r="A2778">
        <v>41390.6666666667</v>
      </c>
      <c s="16" r="B2778">
        <v>41390.6666666667</v>
      </c>
      <c s="13" r="C2778">
        <f>A2778+TIME(5,0,0)</f>
        <v>41390.875</v>
      </c>
      <c s="17" r="D2778">
        <f>DATE(YEAR(C2778),MONTH(C2778),DAY(C2778))</f>
        <v>41390</v>
      </c>
      <c s="18" r="E2778">
        <f>HOUR(C2778)</f>
        <v>21</v>
      </c>
      <c t="str" s="18" r="F2778">
        <f>CONCATENATE("LMsched:",(H2778*1000))</f>
        <v>LMsched:32000</v>
      </c>
      <c s="11" r="G2778">
        <v>32</v>
      </c>
      <c s="6" r="H2778">
        <v>32</v>
      </c>
      <c s="25" r="I2778">
        <v>0</v>
      </c>
      <c s="25" r="J2778">
        <v>0</v>
      </c>
      <c s="25" r="K2778">
        <v>0</v>
      </c>
      <c s="25" r="L2778">
        <v>0</v>
      </c>
      <c s="25" r="M2778">
        <v>0</v>
      </c>
      <c s="25" r="N2778">
        <v>0</v>
      </c>
      <c s="24" r="O2778"/>
      <c s="6" r="P2778">
        <v>32</v>
      </c>
      <c s="10" r="Q2778">
        <v>-2</v>
      </c>
      <c s="28" r="R2778">
        <v>-85.28</v>
      </c>
      <c s="28" r="S2778">
        <v>751.34</v>
      </c>
      <c s="10" r="T2778"/>
      <c s="4" r="U2778"/>
      <c s="29" r="V2778"/>
      <c s="28" r="X2778">
        <f>(AA2778+AB2778)*AC2778</f>
        <v>24.01</v>
      </c>
      <c s="10" r="Y2778"/>
      <c s="22" r="AA2778">
        <v>20.03</v>
      </c>
      <c s="22" r="AB2778">
        <v>3.98</v>
      </c>
      <c s="22" r="AC2778">
        <v>1</v>
      </c>
      <c s="22" r="AD2778">
        <v>0.98</v>
      </c>
    </row>
    <row customHeight="1" r="2779" ht="12.0">
      <c s="13" r="A2779">
        <v>41390.7083333333</v>
      </c>
      <c s="16" r="B2779">
        <v>41390.7083333333</v>
      </c>
      <c s="13" r="C2779">
        <f>A2779+TIME(5,0,0)</f>
        <v>41390.9166666667</v>
      </c>
      <c s="17" r="D2779">
        <f>DATE(YEAR(C2779),MONTH(C2779),DAY(C2779))</f>
        <v>41390</v>
      </c>
      <c s="18" r="E2779">
        <f>HOUR(C2779)</f>
        <v>22</v>
      </c>
      <c t="str" s="18" r="F2779">
        <f>CONCATENATE("LMsched:",(H2779*1000))</f>
        <v>LMsched:32000</v>
      </c>
      <c s="11" r="G2779">
        <v>32</v>
      </c>
      <c s="6" r="H2779">
        <v>32</v>
      </c>
      <c s="25" r="I2779">
        <v>0</v>
      </c>
      <c s="25" r="J2779">
        <v>0</v>
      </c>
      <c s="25" r="K2779">
        <v>0</v>
      </c>
      <c s="25" r="L2779">
        <v>0</v>
      </c>
      <c s="25" r="M2779">
        <v>0</v>
      </c>
      <c s="25" r="N2779">
        <v>0</v>
      </c>
      <c s="24" r="O2779"/>
      <c s="6" r="P2779">
        <v>32</v>
      </c>
      <c s="10" r="Q2779">
        <v>-1</v>
      </c>
      <c s="28" r="R2779">
        <v>-36.7</v>
      </c>
      <c s="28" r="S2779">
        <v>403.74</v>
      </c>
      <c s="10" r="T2779"/>
      <c s="4" r="U2779"/>
      <c s="29" r="V2779"/>
      <c s="28" r="X2779">
        <f>(AA2779+AB2779)*AC2779</f>
        <v>12.84</v>
      </c>
      <c s="10" r="Y2779"/>
      <c s="22" r="AA2779">
        <v>9.41</v>
      </c>
      <c s="22" r="AB2779">
        <v>3.43</v>
      </c>
      <c s="22" r="AC2779">
        <v>1</v>
      </c>
      <c s="22" r="AD2779">
        <v>0.98</v>
      </c>
    </row>
    <row customHeight="1" r="2780" ht="12.0">
      <c s="13" r="A2780">
        <v>41390.75</v>
      </c>
      <c s="16" r="B2780">
        <v>41390.75</v>
      </c>
      <c s="13" r="C2780">
        <f>A2780+TIME(5,0,0)</f>
        <v>41390.9583333333</v>
      </c>
      <c s="17" r="D2780">
        <f>DATE(YEAR(C2780),MONTH(C2780),DAY(C2780))</f>
        <v>41390</v>
      </c>
      <c s="18" r="E2780">
        <f>HOUR(C2780)</f>
        <v>23</v>
      </c>
      <c t="str" s="18" r="F2780">
        <f>CONCATENATE("LMsched:",(H2780*1000))</f>
        <v>LMsched:32000</v>
      </c>
      <c s="11" r="G2780">
        <v>32</v>
      </c>
      <c s="6" r="H2780">
        <v>32</v>
      </c>
      <c s="25" r="I2780">
        <v>0</v>
      </c>
      <c s="25" r="J2780">
        <v>0</v>
      </c>
      <c s="25" r="K2780">
        <v>0</v>
      </c>
      <c s="25" r="L2780">
        <v>0</v>
      </c>
      <c s="25" r="M2780">
        <v>0</v>
      </c>
      <c s="25" r="N2780">
        <v>0</v>
      </c>
      <c s="24" r="O2780"/>
      <c s="6" r="P2780">
        <v>32</v>
      </c>
      <c s="10" r="Q2780">
        <v>-2</v>
      </c>
      <c s="28" r="R2780">
        <v>-67</v>
      </c>
      <c s="28" r="S2780">
        <v>328.49</v>
      </c>
      <c s="10" r="T2780"/>
      <c s="4" r="U2780"/>
      <c s="29" r="V2780"/>
      <c s="28" r="X2780">
        <f>(AA2780+AB2780)*AC2780</f>
        <v>10.43</v>
      </c>
      <c s="10" r="Y2780"/>
      <c s="22" r="AA2780">
        <v>7.91</v>
      </c>
      <c s="22" r="AB2780">
        <v>2.52</v>
      </c>
      <c s="22" r="AC2780">
        <v>1</v>
      </c>
      <c s="22" r="AD2780">
        <v>0.98</v>
      </c>
    </row>
    <row customHeight="1" r="2781" ht="12.0">
      <c s="13" r="A2781">
        <v>41390.7916666667</v>
      </c>
      <c s="16" r="B2781">
        <v>41390.7916666667</v>
      </c>
      <c s="13" r="C2781">
        <f>A2781+TIME(5,0,0)</f>
        <v>41391</v>
      </c>
      <c s="17" r="D2781">
        <f>DATE(YEAR(C2781),MONTH(C2781),DAY(C2781))</f>
        <v>41391</v>
      </c>
      <c s="18" r="E2781">
        <f>HOUR(C2781)</f>
        <v>0</v>
      </c>
      <c t="str" s="18" r="F2781">
        <f>CONCATENATE("LMsched:",(H2781*1000))</f>
        <v>LMsched:32000</v>
      </c>
      <c s="11" r="G2781">
        <v>32</v>
      </c>
      <c s="6" r="H2781">
        <v>32</v>
      </c>
      <c s="25" r="I2781">
        <v>0</v>
      </c>
      <c s="25" r="J2781">
        <v>0</v>
      </c>
      <c s="25" r="K2781">
        <v>0</v>
      </c>
      <c s="25" r="L2781">
        <v>0</v>
      </c>
      <c s="25" r="M2781">
        <v>0</v>
      </c>
      <c s="25" r="N2781">
        <v>0</v>
      </c>
      <c s="24" r="O2781"/>
      <c s="6" r="P2781">
        <v>32</v>
      </c>
      <c s="10" r="Q2781">
        <v>0</v>
      </c>
      <c s="28" r="R2781">
        <v>0</v>
      </c>
      <c s="28" r="S2781">
        <v>426.75</v>
      </c>
      <c s="10" r="T2781"/>
      <c s="4" r="U2781"/>
      <c s="29" r="V2781"/>
      <c s="28" r="X2781">
        <f>(AA2781+AB2781)*AC2781</f>
        <v>13.66</v>
      </c>
      <c s="10" r="Y2781"/>
      <c s="22" r="AA2781">
        <v>10.99</v>
      </c>
      <c s="22" r="AB2781">
        <v>2.67</v>
      </c>
      <c s="22" r="AC2781">
        <v>1</v>
      </c>
      <c s="22" r="AD2781">
        <v>0.98</v>
      </c>
    </row>
    <row customHeight="1" r="2782" ht="12.0">
      <c s="13" r="A2782">
        <v>41390.8333333333</v>
      </c>
      <c s="16" r="B2782">
        <v>41390.8333333333</v>
      </c>
      <c s="13" r="C2782">
        <f>A2782+TIME(5,0,0)</f>
        <v>41391.0416666667</v>
      </c>
      <c s="17" r="D2782">
        <f>DATE(YEAR(C2782),MONTH(C2782),DAY(C2782))</f>
        <v>41391</v>
      </c>
      <c s="18" r="E2782">
        <f>HOUR(C2782)</f>
        <v>1</v>
      </c>
      <c t="str" s="18" r="F2782">
        <f>CONCATENATE("LMsched:",(H2782*1000))</f>
        <v>LMsched:32000</v>
      </c>
      <c s="11" r="G2782">
        <v>32</v>
      </c>
      <c s="6" r="H2782">
        <v>32</v>
      </c>
      <c s="25" r="I2782">
        <v>0</v>
      </c>
      <c s="25" r="J2782">
        <v>0</v>
      </c>
      <c s="25" r="K2782">
        <v>0</v>
      </c>
      <c s="25" r="L2782">
        <v>0</v>
      </c>
      <c s="25" r="M2782">
        <v>0</v>
      </c>
      <c s="25" r="N2782">
        <v>0</v>
      </c>
      <c s="24" r="O2782"/>
      <c s="6" r="P2782">
        <v>32</v>
      </c>
      <c s="10" r="Q2782">
        <v>-2</v>
      </c>
      <c s="28" r="R2782">
        <v>-69.96</v>
      </c>
      <c s="28" r="S2782">
        <v>332.09</v>
      </c>
      <c s="10" r="T2782"/>
      <c s="4" r="U2782"/>
      <c s="29" r="V2782"/>
      <c s="28" r="X2782">
        <f>(AA2782+AB2782)*AC2782</f>
        <v>10.56</v>
      </c>
      <c s="10" r="Y2782"/>
      <c s="22" r="AA2782">
        <v>7.96</v>
      </c>
      <c s="22" r="AB2782">
        <v>2.6</v>
      </c>
      <c s="22" r="AC2782">
        <v>1</v>
      </c>
      <c s="22" r="AD2782">
        <v>0.98</v>
      </c>
    </row>
    <row customHeight="1" r="2783" ht="12.0">
      <c s="13" r="A2783">
        <v>41390.875</v>
      </c>
      <c s="16" r="B2783">
        <v>41390.875</v>
      </c>
      <c s="13" r="C2783">
        <f>A2783+TIME(5,0,0)</f>
        <v>41391.0833333333</v>
      </c>
      <c s="17" r="D2783">
        <f>DATE(YEAR(C2783),MONTH(C2783),DAY(C2783))</f>
        <v>41391</v>
      </c>
      <c s="18" r="E2783">
        <f>HOUR(C2783)</f>
        <v>2</v>
      </c>
      <c t="str" s="18" r="F2783">
        <f>CONCATENATE("LMsched:",(H2783*1000))</f>
        <v>LMsched:32000</v>
      </c>
      <c s="11" r="G2783">
        <v>32</v>
      </c>
      <c s="6" r="H2783">
        <v>32</v>
      </c>
      <c s="25" r="I2783">
        <v>0</v>
      </c>
      <c s="25" r="J2783">
        <v>0</v>
      </c>
      <c s="25" r="K2783">
        <v>0</v>
      </c>
      <c s="25" r="L2783">
        <v>0</v>
      </c>
      <c s="25" r="M2783">
        <v>0</v>
      </c>
      <c s="25" r="N2783">
        <v>0</v>
      </c>
      <c s="24" r="O2783"/>
      <c s="6" r="P2783">
        <v>32</v>
      </c>
      <c s="10" r="Q2783">
        <v>-2</v>
      </c>
      <c s="28" r="R2783">
        <v>-83.94</v>
      </c>
      <c s="28" r="S2783">
        <v>370.05</v>
      </c>
      <c s="10" r="T2783"/>
      <c s="4" r="U2783"/>
      <c s="29" r="V2783"/>
      <c s="28" r="X2783">
        <f>(AA2783+AB2783)*AC2783</f>
        <v>11.92</v>
      </c>
      <c s="10" r="Y2783"/>
      <c s="22" r="AA2783">
        <v>9.77</v>
      </c>
      <c s="22" r="AB2783">
        <v>2.15</v>
      </c>
      <c s="22" r="AC2783">
        <v>1</v>
      </c>
      <c s="22" r="AD2783">
        <v>0.97</v>
      </c>
    </row>
    <row customHeight="1" r="2784" ht="12.0">
      <c s="13" r="A2784">
        <v>41390.9166666667</v>
      </c>
      <c s="16" r="B2784">
        <v>41390.9166666667</v>
      </c>
      <c s="13" r="C2784">
        <f>A2784+TIME(5,0,0)</f>
        <v>41391.125</v>
      </c>
      <c s="17" r="D2784">
        <f>DATE(YEAR(C2784),MONTH(C2784),DAY(C2784))</f>
        <v>41391</v>
      </c>
      <c s="18" r="E2784">
        <f>HOUR(C2784)</f>
        <v>3</v>
      </c>
      <c t="str" s="18" r="F2784">
        <f>CONCATENATE("LMsched:",(H2784*1000))</f>
        <v>LMsched:32000</v>
      </c>
      <c s="11" r="G2784">
        <v>32</v>
      </c>
      <c s="6" r="H2784">
        <v>32</v>
      </c>
      <c s="25" r="I2784">
        <v>0</v>
      </c>
      <c s="25" r="J2784">
        <v>0</v>
      </c>
      <c s="25" r="K2784">
        <v>0</v>
      </c>
      <c s="25" r="L2784">
        <v>0</v>
      </c>
      <c s="25" r="M2784">
        <v>0</v>
      </c>
      <c s="25" r="N2784">
        <v>0</v>
      </c>
      <c s="24" r="O2784"/>
      <c s="6" r="P2784">
        <v>32</v>
      </c>
      <c s="10" r="Q2784">
        <v>-1</v>
      </c>
      <c s="28" r="R2784">
        <v>-39.69</v>
      </c>
      <c s="28" r="S2784">
        <v>235.89</v>
      </c>
      <c s="10" r="T2784"/>
      <c s="4" r="U2784"/>
      <c s="29" r="V2784"/>
      <c s="28" r="X2784">
        <f>(AA2784+AB2784)*AC2784</f>
        <v>7.59</v>
      </c>
      <c s="10" r="Y2784"/>
      <c s="22" r="AA2784">
        <v>5.14</v>
      </c>
      <c s="22" r="AB2784">
        <v>2.45</v>
      </c>
      <c s="22" r="AC2784">
        <v>1</v>
      </c>
      <c s="22" r="AD2784">
        <v>0.97</v>
      </c>
    </row>
    <row customHeight="1" r="2785" ht="12.0">
      <c s="13" r="A2785">
        <v>41390.9583333333</v>
      </c>
      <c s="16" r="B2785">
        <v>41390.9583333333</v>
      </c>
      <c s="13" r="C2785">
        <f>A2785+TIME(5,0,0)</f>
        <v>41391.1666666667</v>
      </c>
      <c s="17" r="D2785">
        <f>DATE(YEAR(C2785),MONTH(C2785),DAY(C2785))</f>
        <v>41391</v>
      </c>
      <c s="18" r="E2785">
        <f>HOUR(C2785)</f>
        <v>4</v>
      </c>
      <c t="str" s="18" r="F2785">
        <f>CONCATENATE("LMsched:",(H2785*1000))</f>
        <v>LMsched:32000</v>
      </c>
      <c s="11" r="G2785">
        <v>32</v>
      </c>
      <c s="6" r="H2785">
        <v>32</v>
      </c>
      <c s="25" r="I2785">
        <v>0</v>
      </c>
      <c s="25" r="J2785">
        <v>0</v>
      </c>
      <c s="25" r="K2785">
        <v>0</v>
      </c>
      <c s="25" r="L2785">
        <v>0</v>
      </c>
      <c s="25" r="M2785">
        <v>0</v>
      </c>
      <c s="25" r="N2785">
        <v>0</v>
      </c>
      <c s="24" r="O2785"/>
      <c s="6" r="P2785">
        <v>32</v>
      </c>
      <c s="10" r="Q2785">
        <v>-2</v>
      </c>
      <c s="28" r="R2785">
        <v>-65.48</v>
      </c>
      <c s="28" r="S2785">
        <v>585.52</v>
      </c>
      <c s="10" r="T2785"/>
      <c s="4" r="U2785"/>
      <c s="29" r="V2785"/>
      <c s="28" r="X2785">
        <f>(AA2785+AB2785)*AC2785</f>
        <v>19.05</v>
      </c>
      <c s="10" r="Y2785"/>
      <c s="22" r="AA2785">
        <v>15.82</v>
      </c>
      <c s="22" r="AB2785">
        <v>3.23</v>
      </c>
      <c s="22" r="AC2785">
        <v>1</v>
      </c>
      <c s="22" r="AD2785">
        <v>0.96</v>
      </c>
    </row>
    <row customHeight="1" r="2786" ht="12.0">
      <c s="13" r="A2786">
        <v>41391</v>
      </c>
      <c s="16" r="B2786">
        <v>41391</v>
      </c>
      <c s="13" r="C2786">
        <f>A2786+TIME(5,0,0)</f>
        <v>41391.2083333333</v>
      </c>
      <c s="17" r="D2786">
        <f>DATE(YEAR(C2786),MONTH(C2786),DAY(C2786))</f>
        <v>41391</v>
      </c>
      <c s="18" r="E2786">
        <f>HOUR(C2786)</f>
        <v>5</v>
      </c>
      <c t="str" s="18" r="F2786">
        <f>CONCATENATE("LMsched:",(H2786*1000))</f>
        <v>LMsched:32000</v>
      </c>
      <c s="11" r="G2786">
        <v>32</v>
      </c>
      <c s="6" r="H2786">
        <v>32</v>
      </c>
      <c s="25" r="I2786">
        <v>0</v>
      </c>
      <c s="25" r="J2786">
        <v>0</v>
      </c>
      <c s="25" r="K2786">
        <v>0</v>
      </c>
      <c s="25" r="L2786">
        <v>0</v>
      </c>
      <c s="25" r="M2786">
        <v>0</v>
      </c>
      <c s="25" r="N2786">
        <v>0</v>
      </c>
      <c s="24" r="O2786"/>
      <c s="6" r="P2786">
        <v>32</v>
      </c>
      <c s="10" r="Q2786">
        <v>-1</v>
      </c>
      <c s="28" r="R2786">
        <v>-30.51</v>
      </c>
      <c s="28" r="S2786">
        <v>536.38</v>
      </c>
      <c s="10" r="T2786"/>
      <c s="4" r="U2786"/>
      <c s="29" r="V2786"/>
      <c s="28" r="X2786">
        <f>(AA2786+AB2786)*AC2786</f>
        <v>17.29</v>
      </c>
      <c s="10" r="Y2786"/>
      <c s="22" r="AA2786">
        <v>13.91</v>
      </c>
      <c s="22" r="AB2786">
        <v>3.38</v>
      </c>
      <c s="22" r="AC2786">
        <v>1</v>
      </c>
      <c s="22" r="AD2786">
        <v>0.97</v>
      </c>
    </row>
    <row customHeight="1" r="2787" ht="12.0">
      <c s="13" r="A2787">
        <v>41391.0416666667</v>
      </c>
      <c s="16" r="B2787">
        <v>41391.0416666667</v>
      </c>
      <c s="13" r="C2787">
        <f>A2787+TIME(5,0,0)</f>
        <v>41391.25</v>
      </c>
      <c s="17" r="D2787">
        <f>DATE(YEAR(C2787),MONTH(C2787),DAY(C2787))</f>
        <v>41391</v>
      </c>
      <c s="18" r="E2787">
        <f>HOUR(C2787)</f>
        <v>6</v>
      </c>
      <c t="str" s="18" r="F2787">
        <f>CONCATENATE("LMsched:",(H2787*1000))</f>
        <v>LMsched:32000</v>
      </c>
      <c s="11" r="G2787">
        <v>32</v>
      </c>
      <c s="6" r="H2787">
        <v>32</v>
      </c>
      <c s="25" r="I2787">
        <v>0</v>
      </c>
      <c s="25" r="J2787">
        <v>0</v>
      </c>
      <c s="25" r="K2787">
        <v>0</v>
      </c>
      <c s="25" r="L2787">
        <v>0</v>
      </c>
      <c s="25" r="M2787">
        <v>0</v>
      </c>
      <c s="25" r="N2787">
        <v>0</v>
      </c>
      <c s="24" r="O2787"/>
      <c s="6" r="P2787">
        <v>32</v>
      </c>
      <c s="10" r="Q2787">
        <v>-3</v>
      </c>
      <c s="28" r="R2787">
        <v>-96.51</v>
      </c>
      <c s="28" r="S2787">
        <v>1109.8</v>
      </c>
      <c s="10" r="T2787"/>
      <c s="4" r="U2787"/>
      <c s="29" r="V2787"/>
      <c s="28" r="X2787">
        <f>(AA2787+AB2787)*AC2787</f>
        <v>36.38</v>
      </c>
      <c s="10" r="Y2787"/>
      <c s="22" r="AA2787">
        <v>30.12</v>
      </c>
      <c s="22" r="AB2787">
        <v>6.26</v>
      </c>
      <c s="22" r="AC2787">
        <v>1</v>
      </c>
      <c s="22" r="AD2787">
        <v>0.95</v>
      </c>
    </row>
    <row customHeight="1" r="2788" ht="12.0">
      <c s="13" r="A2788">
        <v>41391.0833333333</v>
      </c>
      <c s="16" r="B2788">
        <v>41391.0833333333</v>
      </c>
      <c s="13" r="C2788">
        <f>A2788+TIME(5,0,0)</f>
        <v>41391.2916666667</v>
      </c>
      <c s="17" r="D2788">
        <f>DATE(YEAR(C2788),MONTH(C2788),DAY(C2788))</f>
        <v>41391</v>
      </c>
      <c s="18" r="E2788">
        <f>HOUR(C2788)</f>
        <v>7</v>
      </c>
      <c t="str" s="18" r="F2788">
        <f>CONCATENATE("LMsched:",(H2788*1000))</f>
        <v>LMsched:32000</v>
      </c>
      <c s="11" r="G2788">
        <v>32</v>
      </c>
      <c s="6" r="H2788">
        <v>32</v>
      </c>
      <c s="25" r="I2788">
        <v>0</v>
      </c>
      <c s="25" r="J2788">
        <v>0</v>
      </c>
      <c s="25" r="K2788">
        <v>0</v>
      </c>
      <c s="25" r="L2788">
        <v>0</v>
      </c>
      <c s="25" r="M2788">
        <v>0</v>
      </c>
      <c s="25" r="N2788">
        <v>0</v>
      </c>
      <c s="24" r="O2788"/>
      <c s="6" r="P2788">
        <v>32</v>
      </c>
      <c s="10" r="Q2788">
        <v>0</v>
      </c>
      <c s="28" r="R2788">
        <v>0</v>
      </c>
      <c s="28" r="S2788">
        <v>284.45</v>
      </c>
      <c s="10" r="T2788"/>
      <c s="4" r="U2788"/>
      <c s="29" r="V2788"/>
      <c s="28" r="X2788">
        <f>(AA2788+AB2788)*AC2788</f>
        <v>9.14</v>
      </c>
      <c s="10" r="Y2788"/>
      <c s="22" r="AA2788">
        <v>6.74</v>
      </c>
      <c s="22" r="AB2788">
        <v>2.4</v>
      </c>
      <c s="22" r="AC2788">
        <v>1</v>
      </c>
      <c s="22" r="AD2788">
        <v>0.97</v>
      </c>
    </row>
    <row customHeight="1" r="2789" ht="12.0">
      <c s="13" r="A2789">
        <v>41391.125</v>
      </c>
      <c s="16" r="B2789">
        <v>41391.125</v>
      </c>
      <c s="13" r="C2789">
        <f>A2789+TIME(5,0,0)</f>
        <v>41391.3333333333</v>
      </c>
      <c s="17" r="D2789">
        <f>DATE(YEAR(C2789),MONTH(C2789),DAY(C2789))</f>
        <v>41391</v>
      </c>
      <c s="18" r="E2789">
        <f>HOUR(C2789)</f>
        <v>8</v>
      </c>
      <c t="str" s="18" r="F2789">
        <f>CONCATENATE("LMsched:",(H2789*1000))</f>
        <v>LMsched:32000</v>
      </c>
      <c s="11" r="G2789">
        <v>32</v>
      </c>
      <c s="6" r="H2789">
        <v>32</v>
      </c>
      <c s="25" r="I2789">
        <v>0</v>
      </c>
      <c s="25" r="J2789">
        <v>0</v>
      </c>
      <c s="25" r="K2789">
        <v>0</v>
      </c>
      <c s="25" r="L2789">
        <v>0</v>
      </c>
      <c s="25" r="M2789">
        <v>0</v>
      </c>
      <c s="25" r="N2789">
        <v>0</v>
      </c>
      <c s="24" r="O2789"/>
      <c s="6" r="P2789">
        <v>32</v>
      </c>
      <c s="10" r="Q2789">
        <v>0</v>
      </c>
      <c s="28" r="R2789">
        <v>0</v>
      </c>
      <c s="28" r="S2789">
        <v>228.67</v>
      </c>
      <c s="10" r="T2789"/>
      <c s="4" r="U2789"/>
      <c s="29" r="V2789"/>
      <c s="28" r="X2789">
        <f>(AA2789+AB2789)*AC2789</f>
        <v>7.28</v>
      </c>
      <c s="10" r="Y2789"/>
      <c s="22" r="AA2789">
        <v>4.3</v>
      </c>
      <c s="22" r="AB2789">
        <v>2.98</v>
      </c>
      <c s="22" r="AC2789">
        <v>1</v>
      </c>
      <c s="22" r="AD2789">
        <v>0.98</v>
      </c>
    </row>
    <row customHeight="1" r="2790" ht="12.0">
      <c s="13" r="A2790">
        <v>41391.1666666667</v>
      </c>
      <c s="16" r="B2790">
        <v>41391.1666666667</v>
      </c>
      <c s="13" r="C2790">
        <f>A2790+TIME(5,0,0)</f>
        <v>41391.375</v>
      </c>
      <c s="17" r="D2790">
        <f>DATE(YEAR(C2790),MONTH(C2790),DAY(C2790))</f>
        <v>41391</v>
      </c>
      <c s="18" r="E2790">
        <f>HOUR(C2790)</f>
        <v>9</v>
      </c>
      <c t="str" s="18" r="F2790">
        <f>CONCATENATE("LMsched:",(H2790*1000))</f>
        <v>LMsched:32000</v>
      </c>
      <c s="11" r="G2790">
        <v>32</v>
      </c>
      <c s="6" r="H2790">
        <v>32</v>
      </c>
      <c s="25" r="I2790">
        <v>0</v>
      </c>
      <c s="25" r="J2790">
        <v>0</v>
      </c>
      <c s="25" r="K2790">
        <v>0</v>
      </c>
      <c s="25" r="L2790">
        <v>0</v>
      </c>
      <c s="25" r="M2790">
        <v>0</v>
      </c>
      <c s="25" r="N2790">
        <v>0</v>
      </c>
      <c s="24" r="O2790"/>
      <c s="6" r="P2790">
        <v>32</v>
      </c>
      <c s="10" r="Q2790">
        <v>-2</v>
      </c>
      <c s="28" r="R2790">
        <v>-59.98</v>
      </c>
      <c s="28" r="S2790">
        <v>248.69</v>
      </c>
      <c s="10" r="T2790"/>
      <c s="4" r="U2790"/>
      <c s="29" r="V2790"/>
      <c s="28" r="X2790">
        <f>(AA2790+AB2790)*AC2790</f>
        <v>7.93</v>
      </c>
      <c s="10" r="Y2790"/>
      <c s="22" r="AA2790">
        <v>4.82</v>
      </c>
      <c s="22" r="AB2790">
        <v>3.11</v>
      </c>
      <c s="22" r="AC2790">
        <v>1</v>
      </c>
      <c s="22" r="AD2790">
        <v>0.98</v>
      </c>
    </row>
    <row customHeight="1" r="2791" ht="12.0">
      <c s="13" r="A2791">
        <v>41391.2083333333</v>
      </c>
      <c s="16" r="B2791">
        <v>41391.2083333333</v>
      </c>
      <c s="13" r="C2791">
        <f>A2791+TIME(5,0,0)</f>
        <v>41391.4166666667</v>
      </c>
      <c s="17" r="D2791">
        <f>DATE(YEAR(C2791),MONTH(C2791),DAY(C2791))</f>
        <v>41391</v>
      </c>
      <c s="18" r="E2791">
        <f>HOUR(C2791)</f>
        <v>10</v>
      </c>
      <c t="str" s="18" r="F2791">
        <f>CONCATENATE("LMsched:",(H2791*1000))</f>
        <v>LMsched:32000</v>
      </c>
      <c s="11" r="G2791">
        <v>32</v>
      </c>
      <c s="6" r="H2791">
        <v>32</v>
      </c>
      <c s="25" r="I2791">
        <v>0</v>
      </c>
      <c s="25" r="J2791">
        <v>0</v>
      </c>
      <c s="25" r="K2791">
        <v>0</v>
      </c>
      <c s="25" r="L2791">
        <v>0</v>
      </c>
      <c s="25" r="M2791">
        <v>0</v>
      </c>
      <c s="25" r="N2791">
        <v>0</v>
      </c>
      <c s="24" r="O2791"/>
      <c s="6" r="P2791">
        <v>32</v>
      </c>
      <c s="10" r="Q2791">
        <v>-1</v>
      </c>
      <c s="28" r="R2791">
        <v>-31.71</v>
      </c>
      <c s="28" r="S2791">
        <v>320.18</v>
      </c>
      <c s="10" r="T2791"/>
      <c s="4" r="U2791"/>
      <c s="29" r="V2791"/>
      <c s="28" r="X2791">
        <f>(AA2791+AB2791)*AC2791</f>
        <v>10.28</v>
      </c>
      <c s="10" r="Y2791"/>
      <c s="22" r="AA2791">
        <v>7.21</v>
      </c>
      <c s="22" r="AB2791">
        <v>3.07</v>
      </c>
      <c s="22" r="AC2791">
        <v>1</v>
      </c>
      <c s="22" r="AD2791">
        <v>0.97</v>
      </c>
    </row>
    <row customHeight="1" r="2792" ht="12.0">
      <c s="13" r="A2792">
        <v>41391.25</v>
      </c>
      <c s="16" r="B2792">
        <v>41391.25</v>
      </c>
      <c s="13" r="C2792">
        <f>A2792+TIME(5,0,0)</f>
        <v>41391.4583333333</v>
      </c>
      <c s="17" r="D2792">
        <f>DATE(YEAR(C2792),MONTH(C2792),DAY(C2792))</f>
        <v>41391</v>
      </c>
      <c s="18" r="E2792">
        <f>HOUR(C2792)</f>
        <v>11</v>
      </c>
      <c t="str" s="18" r="F2792">
        <f>CONCATENATE("LMsched:",(H2792*1000))</f>
        <v>LMsched:32000</v>
      </c>
      <c s="11" r="G2792">
        <v>32</v>
      </c>
      <c s="6" r="H2792">
        <v>32</v>
      </c>
      <c s="25" r="I2792">
        <v>0</v>
      </c>
      <c s="25" r="J2792">
        <v>0</v>
      </c>
      <c s="25" r="K2792">
        <v>0</v>
      </c>
      <c s="25" r="L2792">
        <v>0</v>
      </c>
      <c s="25" r="M2792">
        <v>0</v>
      </c>
      <c s="25" r="N2792">
        <v>0</v>
      </c>
      <c s="24" r="O2792"/>
      <c s="6" r="P2792">
        <v>32</v>
      </c>
      <c s="10" r="Q2792">
        <v>-2</v>
      </c>
      <c s="28" r="R2792">
        <v>-68.04</v>
      </c>
      <c s="28" r="S2792">
        <v>471.08</v>
      </c>
      <c s="10" r="T2792"/>
      <c s="4" r="U2792"/>
      <c s="29" r="V2792"/>
      <c s="28" r="X2792">
        <f>(AA2792+AB2792)*AC2792</f>
        <v>14.97</v>
      </c>
      <c s="10" r="Y2792"/>
      <c s="22" r="AA2792">
        <v>11.99</v>
      </c>
      <c s="22" r="AB2792">
        <v>2.98</v>
      </c>
      <c s="22" r="AC2792">
        <v>1</v>
      </c>
      <c s="22" r="AD2792">
        <v>0.98</v>
      </c>
    </row>
    <row customHeight="1" r="2793" ht="12.0">
      <c s="13" r="A2793">
        <v>41391.2916666667</v>
      </c>
      <c s="16" r="B2793">
        <v>41391.2916666667</v>
      </c>
      <c s="13" r="C2793">
        <f>A2793+TIME(5,0,0)</f>
        <v>41391.5</v>
      </c>
      <c s="17" r="D2793">
        <f>DATE(YEAR(C2793),MONTH(C2793),DAY(C2793))</f>
        <v>41391</v>
      </c>
      <c s="18" r="E2793">
        <f>HOUR(C2793)</f>
        <v>12</v>
      </c>
      <c t="str" s="18" r="F2793">
        <f>CONCATENATE("LMsched:",(H2793*1000))</f>
        <v>LMsched:32000</v>
      </c>
      <c s="11" r="G2793">
        <v>32</v>
      </c>
      <c s="6" r="H2793">
        <v>32</v>
      </c>
      <c s="25" r="I2793">
        <v>0</v>
      </c>
      <c s="25" r="J2793">
        <v>0</v>
      </c>
      <c s="25" r="K2793">
        <v>0</v>
      </c>
      <c s="25" r="L2793">
        <v>0</v>
      </c>
      <c s="25" r="M2793">
        <v>0</v>
      </c>
      <c s="25" r="N2793">
        <v>0</v>
      </c>
      <c s="24" r="O2793"/>
      <c s="6" r="P2793">
        <v>32</v>
      </c>
      <c s="10" r="Q2793">
        <v>-2</v>
      </c>
      <c s="28" r="R2793">
        <v>-71.62</v>
      </c>
      <c s="28" r="S2793">
        <v>692.77</v>
      </c>
      <c s="10" r="T2793"/>
      <c s="4" r="U2793"/>
      <c s="29" r="V2793"/>
      <c s="28" r="X2793">
        <f>(AA2793+AB2793)*AC2793</f>
        <v>23.66</v>
      </c>
      <c s="10" r="Y2793"/>
      <c s="22" r="AA2793">
        <v>20.89</v>
      </c>
      <c s="22" r="AB2793">
        <v>2.77</v>
      </c>
      <c s="22" r="AC2793">
        <v>1</v>
      </c>
      <c s="22" r="AD2793">
        <v>0.92</v>
      </c>
    </row>
    <row customHeight="1" r="2794" ht="12.0">
      <c s="13" r="A2794">
        <v>41391.3333333333</v>
      </c>
      <c s="16" r="B2794">
        <v>41391.3333333333</v>
      </c>
      <c s="13" r="C2794">
        <f>A2794+TIME(5,0,0)</f>
        <v>41391.5416666667</v>
      </c>
      <c s="17" r="D2794">
        <f>DATE(YEAR(C2794),MONTH(C2794),DAY(C2794))</f>
        <v>41391</v>
      </c>
      <c s="18" r="E2794">
        <f>HOUR(C2794)</f>
        <v>13</v>
      </c>
      <c t="str" s="18" r="F2794">
        <f>CONCATENATE("LMsched:",(H2794*1000))</f>
        <v>LMsched:32000</v>
      </c>
      <c s="11" r="G2794">
        <v>32</v>
      </c>
      <c s="6" r="H2794">
        <v>32</v>
      </c>
      <c s="25" r="I2794">
        <v>0</v>
      </c>
      <c s="25" r="J2794">
        <v>0</v>
      </c>
      <c s="25" r="K2794">
        <v>0</v>
      </c>
      <c s="25" r="L2794">
        <v>0</v>
      </c>
      <c s="25" r="M2794">
        <v>0</v>
      </c>
      <c s="25" r="N2794">
        <v>0</v>
      </c>
      <c s="24" r="O2794"/>
      <c s="6" r="P2794">
        <v>32</v>
      </c>
      <c s="10" r="Q2794">
        <v>-1</v>
      </c>
      <c s="28" r="R2794">
        <v>-37.43</v>
      </c>
      <c s="28" r="S2794">
        <v>1063.06</v>
      </c>
      <c s="10" r="T2794"/>
      <c s="4" r="U2794"/>
      <c s="29" r="V2794"/>
      <c s="28" r="X2794">
        <f>(AA2794+AB2794)*AC2794</f>
        <v>34.22</v>
      </c>
      <c s="10" r="Y2794"/>
      <c s="22" r="AA2794">
        <v>29.21</v>
      </c>
      <c s="22" r="AB2794">
        <v>5.01</v>
      </c>
      <c s="22" r="AC2794">
        <v>1</v>
      </c>
      <c s="22" r="AD2794">
        <v>0.97</v>
      </c>
    </row>
    <row customHeight="1" r="2795" ht="12.0">
      <c s="13" r="A2795">
        <v>41391.375</v>
      </c>
      <c s="16" r="B2795">
        <v>41391.375</v>
      </c>
      <c s="13" r="C2795">
        <f>A2795+TIME(5,0,0)</f>
        <v>41391.5833333333</v>
      </c>
      <c s="17" r="D2795">
        <f>DATE(YEAR(C2795),MONTH(C2795),DAY(C2795))</f>
        <v>41391</v>
      </c>
      <c s="18" r="E2795">
        <f>HOUR(C2795)</f>
        <v>14</v>
      </c>
      <c t="str" s="18" r="F2795">
        <f>CONCATENATE("LMsched:",(H2795*1000))</f>
        <v>LMsched:32000</v>
      </c>
      <c s="11" r="G2795">
        <v>32</v>
      </c>
      <c s="6" r="H2795">
        <v>32</v>
      </c>
      <c s="25" r="I2795">
        <v>0</v>
      </c>
      <c s="25" r="J2795">
        <v>0</v>
      </c>
      <c s="25" r="K2795">
        <v>0</v>
      </c>
      <c s="25" r="L2795">
        <v>0</v>
      </c>
      <c s="25" r="M2795">
        <v>0</v>
      </c>
      <c s="25" r="N2795">
        <v>0</v>
      </c>
      <c s="24" r="O2795"/>
      <c s="6" r="P2795">
        <v>32</v>
      </c>
      <c s="10" r="Q2795">
        <v>-2</v>
      </c>
      <c s="28" r="R2795">
        <v>-97.64</v>
      </c>
      <c s="28" r="S2795">
        <v>1056.96</v>
      </c>
      <c s="10" r="T2795"/>
      <c s="4" r="U2795"/>
      <c s="29" r="V2795"/>
      <c s="28" r="X2795">
        <f>(AA2795+AB2795)*AC2795</f>
        <v>34.92</v>
      </c>
      <c s="10" r="Y2795"/>
      <c s="22" r="AA2795">
        <v>31.04</v>
      </c>
      <c s="22" r="AB2795">
        <v>3.88</v>
      </c>
      <c s="22" r="AC2795">
        <v>1</v>
      </c>
      <c s="22" r="AD2795">
        <v>0.95</v>
      </c>
    </row>
    <row customHeight="1" r="2796" ht="12.0">
      <c s="13" r="A2796">
        <v>41391.4166666667</v>
      </c>
      <c s="16" r="B2796">
        <v>41391.4166666667</v>
      </c>
      <c s="13" r="C2796">
        <f>A2796+TIME(5,0,0)</f>
        <v>41391.625</v>
      </c>
      <c s="17" r="D2796">
        <f>DATE(YEAR(C2796),MONTH(C2796),DAY(C2796))</f>
        <v>41391</v>
      </c>
      <c s="18" r="E2796">
        <f>HOUR(C2796)</f>
        <v>15</v>
      </c>
      <c t="str" s="18" r="F2796">
        <f>CONCATENATE("LMsched:",(H2796*1000))</f>
        <v>LMsched:32000</v>
      </c>
      <c s="11" r="G2796">
        <v>32</v>
      </c>
      <c s="6" r="H2796">
        <v>32</v>
      </c>
      <c s="25" r="I2796">
        <v>0</v>
      </c>
      <c s="25" r="J2796">
        <v>0</v>
      </c>
      <c s="25" r="K2796">
        <v>0</v>
      </c>
      <c s="25" r="L2796">
        <v>0</v>
      </c>
      <c s="25" r="M2796">
        <v>0</v>
      </c>
      <c s="25" r="N2796">
        <v>0</v>
      </c>
      <c s="24" r="O2796"/>
      <c s="6" r="P2796">
        <v>32</v>
      </c>
      <c s="10" r="Q2796">
        <v>-1</v>
      </c>
      <c s="28" r="R2796">
        <v>-58.6</v>
      </c>
      <c s="28" r="S2796">
        <v>1166.06</v>
      </c>
      <c s="10" r="T2796"/>
      <c s="4" r="U2796"/>
      <c s="29" r="V2796"/>
      <c s="28" r="X2796">
        <f>(AA2796+AB2796)*AC2796</f>
        <v>37.65</v>
      </c>
      <c s="10" r="Y2796"/>
      <c s="22" r="AA2796">
        <v>35.18</v>
      </c>
      <c s="22" r="AB2796">
        <v>2.47</v>
      </c>
      <c s="22" r="AC2796">
        <v>1</v>
      </c>
      <c s="22" r="AD2796">
        <v>0.97</v>
      </c>
    </row>
    <row customHeight="1" r="2797" ht="12.0">
      <c s="13" r="A2797">
        <v>41391.4583333333</v>
      </c>
      <c s="16" r="B2797">
        <v>41391.4583333333</v>
      </c>
      <c s="13" r="C2797">
        <f>A2797+TIME(5,0,0)</f>
        <v>41391.6666666667</v>
      </c>
      <c s="17" r="D2797">
        <f>DATE(YEAR(C2797),MONTH(C2797),DAY(C2797))</f>
        <v>41391</v>
      </c>
      <c s="18" r="E2797">
        <f>HOUR(C2797)</f>
        <v>16</v>
      </c>
      <c t="str" s="18" r="F2797">
        <f>CONCATENATE("LMsched:",(H2797*1000))</f>
        <v>LMsched:32000</v>
      </c>
      <c s="11" r="G2797">
        <v>32</v>
      </c>
      <c s="6" r="H2797">
        <v>32</v>
      </c>
      <c s="25" r="I2797">
        <v>0</v>
      </c>
      <c s="25" r="J2797">
        <v>0</v>
      </c>
      <c s="25" r="K2797">
        <v>0</v>
      </c>
      <c s="25" r="L2797">
        <v>0</v>
      </c>
      <c s="25" r="M2797">
        <v>0</v>
      </c>
      <c s="25" r="N2797">
        <v>0</v>
      </c>
      <c s="24" r="O2797"/>
      <c s="6" r="P2797">
        <v>32</v>
      </c>
      <c s="10" r="Q2797">
        <v>-1</v>
      </c>
      <c s="28" r="R2797">
        <v>-39.32</v>
      </c>
      <c s="28" r="S2797">
        <v>388.59</v>
      </c>
      <c s="10" r="T2797"/>
      <c s="4" r="U2797"/>
      <c s="29" r="V2797"/>
      <c s="28" r="X2797">
        <f>(AA2797+AB2797)*AC2797</f>
        <v>12.63</v>
      </c>
      <c s="10" r="Y2797"/>
      <c s="22" r="AA2797">
        <v>10.2</v>
      </c>
      <c s="22" r="AB2797">
        <v>2.43</v>
      </c>
      <c s="22" r="AC2797">
        <v>1</v>
      </c>
      <c s="22" r="AD2797">
        <v>0.96</v>
      </c>
    </row>
    <row customHeight="1" r="2798" ht="12.0">
      <c s="13" r="A2798">
        <v>41391.5</v>
      </c>
      <c s="16" r="B2798">
        <v>41391.5</v>
      </c>
      <c s="13" r="C2798">
        <f>A2798+TIME(5,0,0)</f>
        <v>41391.7083333333</v>
      </c>
      <c s="17" r="D2798">
        <f>DATE(YEAR(C2798),MONTH(C2798),DAY(C2798))</f>
        <v>41391</v>
      </c>
      <c s="18" r="E2798">
        <f>HOUR(C2798)</f>
        <v>17</v>
      </c>
      <c t="str" s="18" r="F2798">
        <f>CONCATENATE("LMsched:",(H2798*1000))</f>
        <v>LMsched:32000</v>
      </c>
      <c s="11" r="G2798">
        <v>32</v>
      </c>
      <c s="6" r="H2798">
        <v>32</v>
      </c>
      <c s="25" r="I2798">
        <v>0</v>
      </c>
      <c s="25" r="J2798">
        <v>0</v>
      </c>
      <c s="25" r="K2798">
        <v>0</v>
      </c>
      <c s="25" r="L2798">
        <v>0</v>
      </c>
      <c s="25" r="M2798">
        <v>0</v>
      </c>
      <c s="25" r="N2798">
        <v>0</v>
      </c>
      <c s="24" r="O2798"/>
      <c s="6" r="P2798">
        <v>32</v>
      </c>
      <c s="10" r="Q2798">
        <v>-1</v>
      </c>
      <c s="28" r="R2798">
        <v>-36.94</v>
      </c>
      <c s="28" r="S2798">
        <v>580.06</v>
      </c>
      <c s="10" r="T2798"/>
      <c s="4" r="U2798"/>
      <c s="29" r="V2798"/>
      <c s="28" r="X2798">
        <f>(AA2798+AB2798)*AC2798</f>
        <v>18.82</v>
      </c>
      <c s="10" r="Y2798"/>
      <c s="22" r="AA2798">
        <v>14.28</v>
      </c>
      <c s="22" r="AB2798">
        <v>4.54</v>
      </c>
      <c s="22" r="AC2798">
        <v>1</v>
      </c>
      <c s="22" r="AD2798">
        <v>0.96</v>
      </c>
    </row>
    <row customHeight="1" r="2799" ht="12.0">
      <c s="13" r="A2799">
        <v>41391.5416666667</v>
      </c>
      <c s="16" r="B2799">
        <v>41391.5416666667</v>
      </c>
      <c s="13" r="C2799">
        <f>A2799+TIME(5,0,0)</f>
        <v>41391.75</v>
      </c>
      <c s="17" r="D2799">
        <f>DATE(YEAR(C2799),MONTH(C2799),DAY(C2799))</f>
        <v>41391</v>
      </c>
      <c s="18" r="E2799">
        <f>HOUR(C2799)</f>
        <v>18</v>
      </c>
      <c t="str" s="18" r="F2799">
        <f>CONCATENATE("LMsched:",(H2799*1000))</f>
        <v>LMsched:32000</v>
      </c>
      <c s="11" r="G2799">
        <v>32</v>
      </c>
      <c s="6" r="H2799">
        <v>32</v>
      </c>
      <c s="25" r="I2799">
        <v>0</v>
      </c>
      <c s="25" r="J2799">
        <v>0</v>
      </c>
      <c s="25" r="K2799">
        <v>0</v>
      </c>
      <c s="25" r="L2799">
        <v>0</v>
      </c>
      <c s="25" r="M2799">
        <v>0</v>
      </c>
      <c s="25" r="N2799">
        <v>0</v>
      </c>
      <c s="24" r="O2799"/>
      <c s="6" r="P2799">
        <v>32</v>
      </c>
      <c s="10" r="Q2799">
        <v>-1</v>
      </c>
      <c s="28" r="R2799">
        <v>-47.73</v>
      </c>
      <c s="28" r="S2799">
        <v>1062.98</v>
      </c>
      <c s="10" r="T2799"/>
      <c s="4" r="U2799"/>
      <c s="29" r="V2799"/>
      <c s="28" r="X2799">
        <f>(AA2799+AB2799)*AC2799</f>
        <v>33.88</v>
      </c>
      <c s="10" r="Y2799"/>
      <c s="22" r="AA2799">
        <v>28.41</v>
      </c>
      <c s="22" r="AB2799">
        <v>5.47</v>
      </c>
      <c s="22" r="AC2799">
        <v>1</v>
      </c>
      <c s="22" r="AD2799">
        <v>0.98</v>
      </c>
    </row>
    <row customHeight="1" r="2800" ht="12.0">
      <c s="13" r="A2800">
        <v>41391.5833333333</v>
      </c>
      <c s="16" r="B2800">
        <v>41391.5833333333</v>
      </c>
      <c s="13" r="C2800">
        <f>A2800+TIME(5,0,0)</f>
        <v>41391.7916666667</v>
      </c>
      <c s="17" r="D2800">
        <f>DATE(YEAR(C2800),MONTH(C2800),DAY(C2800))</f>
        <v>41391</v>
      </c>
      <c s="18" r="E2800">
        <f>HOUR(C2800)</f>
        <v>19</v>
      </c>
      <c t="str" s="18" r="F2800">
        <f>CONCATENATE("LMsched:",(H2800*1000))</f>
        <v>LMsched:32000</v>
      </c>
      <c s="11" r="G2800">
        <v>32</v>
      </c>
      <c s="6" r="H2800">
        <v>32</v>
      </c>
      <c s="25" r="I2800">
        <v>0</v>
      </c>
      <c s="25" r="J2800">
        <v>0</v>
      </c>
      <c s="25" r="K2800">
        <v>0</v>
      </c>
      <c s="25" r="L2800">
        <v>0</v>
      </c>
      <c s="25" r="M2800">
        <v>0</v>
      </c>
      <c s="25" r="N2800">
        <v>0</v>
      </c>
      <c s="24" r="O2800"/>
      <c s="6" r="P2800">
        <v>32</v>
      </c>
      <c s="10" r="Q2800">
        <v>-1</v>
      </c>
      <c s="28" r="R2800">
        <v>-32.63</v>
      </c>
      <c s="28" r="S2800">
        <v>437.45</v>
      </c>
      <c s="10" r="T2800"/>
      <c s="4" r="U2800"/>
      <c s="29" r="V2800"/>
      <c s="28" r="X2800">
        <f>(AA2800+AB2800)*AC2800</f>
        <v>13.88</v>
      </c>
      <c s="10" r="Y2800"/>
      <c s="22" r="AA2800">
        <v>10.55</v>
      </c>
      <c s="22" r="AB2800">
        <v>3.33</v>
      </c>
      <c s="22" r="AC2800">
        <v>1</v>
      </c>
      <c s="22" r="AD2800">
        <v>0.98</v>
      </c>
    </row>
    <row customHeight="1" r="2801" ht="12.0">
      <c s="13" r="A2801">
        <v>41391.625</v>
      </c>
      <c s="16" r="B2801">
        <v>41391.625</v>
      </c>
      <c s="13" r="C2801">
        <f>A2801+TIME(5,0,0)</f>
        <v>41391.8333333333</v>
      </c>
      <c s="17" r="D2801">
        <f>DATE(YEAR(C2801),MONTH(C2801),DAY(C2801))</f>
        <v>41391</v>
      </c>
      <c s="18" r="E2801">
        <f>HOUR(C2801)</f>
        <v>20</v>
      </c>
      <c t="str" s="18" r="F2801">
        <f>CONCATENATE("LMsched:",(H2801*1000))</f>
        <v>LMsched:32000</v>
      </c>
      <c s="11" r="G2801">
        <v>32</v>
      </c>
      <c s="6" r="H2801">
        <v>32</v>
      </c>
      <c s="25" r="I2801">
        <v>0</v>
      </c>
      <c s="25" r="J2801">
        <v>0</v>
      </c>
      <c s="25" r="K2801">
        <v>0</v>
      </c>
      <c s="25" r="L2801">
        <v>0</v>
      </c>
      <c s="25" r="M2801">
        <v>0</v>
      </c>
      <c s="25" r="N2801">
        <v>0</v>
      </c>
      <c s="24" r="O2801"/>
      <c s="6" r="P2801">
        <v>32</v>
      </c>
      <c s="10" r="Q2801">
        <v>-2</v>
      </c>
      <c s="28" r="R2801">
        <v>-68.6</v>
      </c>
      <c s="28" r="S2801">
        <v>659.1</v>
      </c>
      <c s="10" r="T2801"/>
      <c s="4" r="U2801"/>
      <c s="29" r="V2801"/>
      <c s="28" r="X2801">
        <f>(AA2801+AB2801)*AC2801</f>
        <v>20.94</v>
      </c>
      <c s="10" r="Y2801"/>
      <c s="22" r="AA2801">
        <v>16.95</v>
      </c>
      <c s="22" r="AB2801">
        <v>3.99</v>
      </c>
      <c s="22" r="AC2801">
        <v>1</v>
      </c>
      <c s="22" r="AD2801">
        <v>0.98</v>
      </c>
    </row>
    <row customHeight="1" r="2802" ht="12.0">
      <c s="13" r="A2802">
        <v>41391.6666666667</v>
      </c>
      <c s="16" r="B2802">
        <v>41391.6666666667</v>
      </c>
      <c s="13" r="C2802">
        <f>A2802+TIME(5,0,0)</f>
        <v>41391.875</v>
      </c>
      <c s="17" r="D2802">
        <f>DATE(YEAR(C2802),MONTH(C2802),DAY(C2802))</f>
        <v>41391</v>
      </c>
      <c s="18" r="E2802">
        <f>HOUR(C2802)</f>
        <v>21</v>
      </c>
      <c t="str" s="18" r="F2802">
        <f>CONCATENATE("LMsched:",(H2802*1000))</f>
        <v>LMsched:32000</v>
      </c>
      <c s="11" r="G2802">
        <v>32</v>
      </c>
      <c s="6" r="H2802">
        <v>32</v>
      </c>
      <c s="25" r="I2802">
        <v>0</v>
      </c>
      <c s="25" r="J2802">
        <v>0</v>
      </c>
      <c s="25" r="K2802">
        <v>0</v>
      </c>
      <c s="25" r="L2802">
        <v>0</v>
      </c>
      <c s="25" r="M2802">
        <v>0</v>
      </c>
      <c s="25" r="N2802">
        <v>0</v>
      </c>
      <c s="24" r="O2802"/>
      <c s="6" r="P2802">
        <v>32</v>
      </c>
      <c s="10" r="Q2802">
        <v>0</v>
      </c>
      <c s="28" r="R2802">
        <v>0</v>
      </c>
      <c s="28" r="S2802">
        <v>442.47</v>
      </c>
      <c s="10" r="T2802"/>
      <c s="4" r="U2802"/>
      <c s="29" r="V2802"/>
      <c s="28" r="X2802">
        <f>(AA2802+AB2802)*AC2802</f>
        <v>14.16</v>
      </c>
      <c s="10" r="Y2802"/>
      <c s="22" r="AA2802">
        <v>11.43</v>
      </c>
      <c s="22" r="AB2802">
        <v>2.73</v>
      </c>
      <c s="22" r="AC2802">
        <v>1</v>
      </c>
      <c s="22" r="AD2802">
        <v>0.98</v>
      </c>
    </row>
    <row customHeight="1" r="2803" ht="12.0">
      <c s="13" r="A2803">
        <v>41391.7083333333</v>
      </c>
      <c s="16" r="B2803">
        <v>41391.7083333333</v>
      </c>
      <c s="13" r="C2803">
        <f>A2803+TIME(5,0,0)</f>
        <v>41391.9166666667</v>
      </c>
      <c s="17" r="D2803">
        <f>DATE(YEAR(C2803),MONTH(C2803),DAY(C2803))</f>
        <v>41391</v>
      </c>
      <c s="18" r="E2803">
        <f>HOUR(C2803)</f>
        <v>22</v>
      </c>
      <c t="str" s="18" r="F2803">
        <f>CONCATENATE("LMsched:",(H2803*1000))</f>
        <v>LMsched:32000</v>
      </c>
      <c s="11" r="G2803">
        <v>32</v>
      </c>
      <c s="6" r="H2803">
        <v>32</v>
      </c>
      <c s="25" r="I2803">
        <v>0</v>
      </c>
      <c s="25" r="J2803">
        <v>0</v>
      </c>
      <c s="25" r="K2803">
        <v>0</v>
      </c>
      <c s="25" r="L2803">
        <v>0</v>
      </c>
      <c s="25" r="M2803">
        <v>0</v>
      </c>
      <c s="25" r="N2803">
        <v>0</v>
      </c>
      <c s="24" r="O2803"/>
      <c s="6" r="P2803">
        <v>32</v>
      </c>
      <c s="10" r="Q2803">
        <v>-3</v>
      </c>
      <c s="28" r="R2803">
        <v>-100.53</v>
      </c>
      <c s="28" r="S2803">
        <v>442.96</v>
      </c>
      <c s="10" r="T2803"/>
      <c s="4" r="U2803"/>
      <c s="29" r="V2803"/>
      <c s="28" r="X2803">
        <f>(AA2803+AB2803)*AC2803</f>
        <v>14.14</v>
      </c>
      <c s="10" r="Y2803"/>
      <c s="22" r="AA2803">
        <v>11.35</v>
      </c>
      <c s="22" r="AB2803">
        <v>2.79</v>
      </c>
      <c s="22" r="AC2803">
        <v>1</v>
      </c>
      <c s="22" r="AD2803">
        <v>0.98</v>
      </c>
    </row>
    <row customHeight="1" r="2804" ht="12.0">
      <c s="13" r="A2804">
        <v>41391.75</v>
      </c>
      <c s="16" r="B2804">
        <v>41391.75</v>
      </c>
      <c s="13" r="C2804">
        <f>A2804+TIME(5,0,0)</f>
        <v>41391.9583333333</v>
      </c>
      <c s="17" r="D2804">
        <f>DATE(YEAR(C2804),MONTH(C2804),DAY(C2804))</f>
        <v>41391</v>
      </c>
      <c s="18" r="E2804">
        <f>HOUR(C2804)</f>
        <v>23</v>
      </c>
      <c t="str" s="18" r="F2804">
        <f>CONCATENATE("LMsched:",(H2804*1000))</f>
        <v>LMsched:32000</v>
      </c>
      <c s="11" r="G2804">
        <v>32</v>
      </c>
      <c s="6" r="H2804">
        <v>32</v>
      </c>
      <c s="25" r="I2804">
        <v>0</v>
      </c>
      <c s="25" r="J2804">
        <v>0</v>
      </c>
      <c s="25" r="K2804">
        <v>0</v>
      </c>
      <c s="25" r="L2804">
        <v>0</v>
      </c>
      <c s="25" r="M2804">
        <v>0</v>
      </c>
      <c s="25" r="N2804">
        <v>0</v>
      </c>
      <c s="24" r="O2804"/>
      <c s="6" r="P2804">
        <v>32</v>
      </c>
      <c s="10" r="Q2804">
        <v>-1</v>
      </c>
      <c s="28" r="R2804">
        <v>-35.68</v>
      </c>
      <c s="28" r="S2804">
        <v>531.75</v>
      </c>
      <c s="10" r="T2804"/>
      <c s="4" r="U2804"/>
      <c s="29" r="V2804"/>
      <c s="28" r="X2804">
        <f>(AA2804+AB2804)*AC2804</f>
        <v>17.01</v>
      </c>
      <c s="10" r="Y2804"/>
      <c s="22" r="AA2804">
        <v>13.62</v>
      </c>
      <c s="22" r="AB2804">
        <v>3.39</v>
      </c>
      <c s="22" r="AC2804">
        <v>1</v>
      </c>
      <c s="22" r="AD2804">
        <v>0.98</v>
      </c>
    </row>
    <row customHeight="1" r="2805" ht="12.0">
      <c s="13" r="A2805">
        <v>41391.7916666667</v>
      </c>
      <c s="16" r="B2805">
        <v>41391.7916666667</v>
      </c>
      <c s="13" r="C2805">
        <f>A2805+TIME(5,0,0)</f>
        <v>41392</v>
      </c>
      <c s="17" r="D2805">
        <f>DATE(YEAR(C2805),MONTH(C2805),DAY(C2805))</f>
        <v>41392</v>
      </c>
      <c s="18" r="E2805">
        <f>HOUR(C2805)</f>
        <v>0</v>
      </c>
      <c t="str" s="18" r="F2805">
        <f>CONCATENATE("LMsched:",(H2805*1000))</f>
        <v>LMsched:32000</v>
      </c>
      <c s="11" r="G2805">
        <v>32</v>
      </c>
      <c s="6" r="H2805">
        <v>32</v>
      </c>
      <c s="25" r="I2805">
        <v>0</v>
      </c>
      <c s="25" r="J2805">
        <v>0</v>
      </c>
      <c s="25" r="K2805">
        <v>0</v>
      </c>
      <c s="25" r="L2805">
        <v>0</v>
      </c>
      <c s="25" r="M2805">
        <v>0</v>
      </c>
      <c s="25" r="N2805">
        <v>0</v>
      </c>
      <c s="24" r="O2805"/>
      <c s="6" r="P2805">
        <v>32</v>
      </c>
      <c s="10" r="Q2805">
        <v>-1</v>
      </c>
      <c s="28" r="R2805">
        <v>-33.97</v>
      </c>
      <c s="28" r="S2805">
        <v>1223.33</v>
      </c>
      <c s="10" r="T2805"/>
      <c s="4" r="U2805"/>
      <c s="29" r="V2805"/>
      <c s="28" r="X2805">
        <f>(AA2805+AB2805)*AC2805</f>
        <v>39.13</v>
      </c>
      <c s="10" r="Y2805"/>
      <c s="22" r="AA2805">
        <v>36.82</v>
      </c>
      <c s="22" r="AB2805">
        <v>2.31</v>
      </c>
      <c s="22" r="AC2805">
        <v>1</v>
      </c>
      <c s="22" r="AD2805">
        <v>0.98</v>
      </c>
    </row>
    <row customHeight="1" r="2806" ht="12.0">
      <c s="13" r="A2806">
        <v>41391.8333333333</v>
      </c>
      <c s="16" r="B2806">
        <v>41391.8333333333</v>
      </c>
      <c s="13" r="C2806">
        <f>A2806+TIME(5,0,0)</f>
        <v>41392.0416666667</v>
      </c>
      <c s="17" r="D2806">
        <f>DATE(YEAR(C2806),MONTH(C2806),DAY(C2806))</f>
        <v>41392</v>
      </c>
      <c s="18" r="E2806">
        <f>HOUR(C2806)</f>
        <v>1</v>
      </c>
      <c t="str" s="18" r="F2806">
        <f>CONCATENATE("LMsched:",(H2806*1000))</f>
        <v>LMsched:32000</v>
      </c>
      <c s="11" r="G2806">
        <v>32</v>
      </c>
      <c s="6" r="H2806">
        <v>32</v>
      </c>
      <c s="25" r="I2806">
        <v>0</v>
      </c>
      <c s="25" r="J2806">
        <v>0</v>
      </c>
      <c s="25" r="K2806">
        <v>0</v>
      </c>
      <c s="25" r="L2806">
        <v>0</v>
      </c>
      <c s="25" r="M2806">
        <v>0</v>
      </c>
      <c s="25" r="N2806">
        <v>0</v>
      </c>
      <c s="24" r="O2806"/>
      <c s="6" r="P2806">
        <v>32</v>
      </c>
      <c s="10" r="Q2806">
        <v>0</v>
      </c>
      <c s="28" r="R2806">
        <v>0</v>
      </c>
      <c s="28" r="S2806">
        <v>583.8</v>
      </c>
      <c s="10" r="T2806"/>
      <c s="4" r="U2806"/>
      <c s="29" r="V2806"/>
      <c s="28" r="X2806">
        <f>(AA2806+AB2806)*AC2806</f>
        <v>18.81</v>
      </c>
      <c s="10" r="Y2806"/>
      <c s="22" r="AA2806">
        <v>16.61</v>
      </c>
      <c s="22" r="AB2806">
        <v>2.2</v>
      </c>
      <c s="22" r="AC2806">
        <v>1</v>
      </c>
      <c s="22" r="AD2806">
        <v>0.97</v>
      </c>
    </row>
    <row customHeight="1" r="2807" ht="12.0">
      <c s="13" r="A2807">
        <v>41391.875</v>
      </c>
      <c s="16" r="B2807">
        <v>41391.875</v>
      </c>
      <c s="13" r="C2807">
        <f>A2807+TIME(5,0,0)</f>
        <v>41392.0833333333</v>
      </c>
      <c s="17" r="D2807">
        <f>DATE(YEAR(C2807),MONTH(C2807),DAY(C2807))</f>
        <v>41392</v>
      </c>
      <c s="18" r="E2807">
        <f>HOUR(C2807)</f>
        <v>2</v>
      </c>
      <c t="str" s="18" r="F2807">
        <f>CONCATENATE("LMsched:",(H2807*1000))</f>
        <v>LMsched:32000</v>
      </c>
      <c s="11" r="G2807">
        <v>32</v>
      </c>
      <c s="6" r="H2807">
        <v>32</v>
      </c>
      <c s="25" r="I2807">
        <v>0</v>
      </c>
      <c s="25" r="J2807">
        <v>0</v>
      </c>
      <c s="25" r="K2807">
        <v>0</v>
      </c>
      <c s="25" r="L2807">
        <v>0</v>
      </c>
      <c s="25" r="M2807">
        <v>0</v>
      </c>
      <c s="25" r="N2807">
        <v>0</v>
      </c>
      <c s="24" r="O2807"/>
      <c s="6" r="P2807">
        <v>32</v>
      </c>
      <c s="10" r="Q2807">
        <v>-2</v>
      </c>
      <c s="28" r="R2807">
        <v>-94.52</v>
      </c>
      <c s="28" r="S2807">
        <v>402.79</v>
      </c>
      <c s="10" r="T2807"/>
      <c s="4" r="U2807"/>
      <c s="29" r="V2807"/>
      <c s="28" r="X2807">
        <f>(AA2807+AB2807)*AC2807</f>
        <v>12.86</v>
      </c>
      <c s="10" r="Y2807"/>
      <c s="22" r="AA2807">
        <v>11.27</v>
      </c>
      <c s="22" r="AB2807">
        <v>1.59</v>
      </c>
      <c s="22" r="AC2807">
        <v>1</v>
      </c>
      <c s="22" r="AD2807">
        <v>0.98</v>
      </c>
    </row>
    <row customHeight="1" r="2808" ht="12.0">
      <c s="13" r="A2808">
        <v>41391.9166666667</v>
      </c>
      <c s="16" r="B2808">
        <v>41391.9166666667</v>
      </c>
      <c s="13" r="C2808">
        <f>A2808+TIME(5,0,0)</f>
        <v>41392.125</v>
      </c>
      <c s="17" r="D2808">
        <f>DATE(YEAR(C2808),MONTH(C2808),DAY(C2808))</f>
        <v>41392</v>
      </c>
      <c s="18" r="E2808">
        <f>HOUR(C2808)</f>
        <v>3</v>
      </c>
      <c t="str" s="18" r="F2808">
        <f>CONCATENATE("LMsched:",(H2808*1000))</f>
        <v>LMsched:32000</v>
      </c>
      <c s="11" r="G2808">
        <v>32</v>
      </c>
      <c s="6" r="H2808">
        <v>32</v>
      </c>
      <c s="25" r="I2808">
        <v>0</v>
      </c>
      <c s="25" r="J2808">
        <v>0</v>
      </c>
      <c s="25" r="K2808">
        <v>0</v>
      </c>
      <c s="25" r="L2808">
        <v>0</v>
      </c>
      <c s="25" r="M2808">
        <v>0</v>
      </c>
      <c s="25" r="N2808">
        <v>0</v>
      </c>
      <c s="24" r="O2808"/>
      <c s="6" r="P2808">
        <v>32</v>
      </c>
      <c s="10" r="Q2808">
        <v>-1</v>
      </c>
      <c s="28" r="R2808">
        <v>-36.93</v>
      </c>
      <c s="28" r="S2808">
        <v>340.61</v>
      </c>
      <c s="10" r="T2808"/>
      <c s="4" r="U2808"/>
      <c s="29" r="V2808"/>
      <c s="28" r="X2808">
        <f>(AA2808+AB2808)*AC2808</f>
        <v>10.91</v>
      </c>
      <c s="10" r="Y2808"/>
      <c s="22" r="AA2808">
        <v>8.94</v>
      </c>
      <c s="22" r="AB2808">
        <v>1.97</v>
      </c>
      <c s="22" r="AC2808">
        <v>1</v>
      </c>
      <c s="22" r="AD2808">
        <v>0.98</v>
      </c>
    </row>
    <row customHeight="1" r="2809" ht="12.0">
      <c s="13" r="A2809">
        <v>41391.9583333333</v>
      </c>
      <c s="16" r="B2809">
        <v>41391.9583333333</v>
      </c>
      <c s="13" r="C2809">
        <f>A2809+TIME(5,0,0)</f>
        <v>41392.1666666667</v>
      </c>
      <c s="17" r="D2809">
        <f>DATE(YEAR(C2809),MONTH(C2809),DAY(C2809))</f>
        <v>41392</v>
      </c>
      <c s="18" r="E2809">
        <f>HOUR(C2809)</f>
        <v>4</v>
      </c>
      <c t="str" s="18" r="F2809">
        <f>CONCATENATE("LMsched:",(H2809*1000))</f>
        <v>LMsched:32000</v>
      </c>
      <c s="11" r="G2809">
        <v>32</v>
      </c>
      <c s="6" r="H2809">
        <v>32</v>
      </c>
      <c s="25" r="I2809">
        <v>0</v>
      </c>
      <c s="25" r="J2809">
        <v>0</v>
      </c>
      <c s="25" r="K2809">
        <v>0</v>
      </c>
      <c s="25" r="L2809">
        <v>0</v>
      </c>
      <c s="25" r="M2809">
        <v>0</v>
      </c>
      <c s="25" r="N2809">
        <v>0</v>
      </c>
      <c s="24" r="O2809"/>
      <c s="6" r="P2809">
        <v>32</v>
      </c>
      <c s="10" r="Q2809">
        <v>-1</v>
      </c>
      <c s="28" r="R2809">
        <v>-33.38</v>
      </c>
      <c s="28" r="S2809">
        <v>534.05</v>
      </c>
      <c s="10" r="T2809"/>
      <c s="4" r="U2809"/>
      <c s="29" r="V2809"/>
      <c s="28" r="X2809">
        <f>(AA2809+AB2809)*AC2809</f>
        <v>17.17</v>
      </c>
      <c s="10" r="Y2809"/>
      <c s="22" r="AA2809">
        <v>12.58</v>
      </c>
      <c s="22" r="AB2809">
        <v>4.59</v>
      </c>
      <c s="22" r="AC2809">
        <v>1</v>
      </c>
      <c s="22" r="AD2809">
        <v>0.97</v>
      </c>
    </row>
    <row customHeight="1" r="2810" ht="12.0">
      <c s="13" r="A2810">
        <v>41392</v>
      </c>
      <c s="16" r="B2810">
        <v>41392</v>
      </c>
      <c s="13" r="C2810">
        <f>A2810+TIME(5,0,0)</f>
        <v>41392.2083333333</v>
      </c>
      <c s="17" r="D2810">
        <f>DATE(YEAR(C2810),MONTH(C2810),DAY(C2810))</f>
        <v>41392</v>
      </c>
      <c s="18" r="E2810">
        <f>HOUR(C2810)</f>
        <v>5</v>
      </c>
      <c t="str" s="18" r="F2810">
        <f>CONCATENATE("LMsched:",(H2810*1000))</f>
        <v>LMsched:32000</v>
      </c>
      <c s="11" r="G2810">
        <v>32</v>
      </c>
      <c s="6" r="H2810">
        <v>32</v>
      </c>
      <c s="25" r="I2810">
        <v>0</v>
      </c>
      <c s="25" r="J2810">
        <v>0</v>
      </c>
      <c s="25" r="K2810">
        <v>0</v>
      </c>
      <c s="25" r="L2810">
        <v>0</v>
      </c>
      <c s="25" r="M2810">
        <v>0</v>
      </c>
      <c s="25" r="N2810">
        <v>0</v>
      </c>
      <c s="24" r="O2810"/>
      <c s="6" r="P2810">
        <v>32</v>
      </c>
      <c s="10" r="Q2810">
        <v>-1</v>
      </c>
      <c s="28" r="R2810">
        <v>-32.58</v>
      </c>
      <c s="28" r="S2810">
        <v>611.15</v>
      </c>
      <c s="10" r="T2810"/>
      <c s="4" r="U2810"/>
      <c s="29" r="V2810"/>
      <c s="28" r="X2810">
        <f>(AA2810+AB2810)*AC2810</f>
        <v>19.48</v>
      </c>
      <c s="10" r="Y2810"/>
      <c s="22" r="AA2810">
        <v>17.17</v>
      </c>
      <c s="22" r="AB2810">
        <v>2.31</v>
      </c>
      <c s="22" r="AC2810">
        <v>1</v>
      </c>
      <c s="22" r="AD2810">
        <v>0.98</v>
      </c>
    </row>
    <row customHeight="1" r="2811" ht="12.0">
      <c s="13" r="A2811">
        <v>41392.0416666667</v>
      </c>
      <c s="16" r="B2811">
        <v>41392.0416666667</v>
      </c>
      <c s="13" r="C2811">
        <f>A2811+TIME(5,0,0)</f>
        <v>41392.25</v>
      </c>
      <c s="17" r="D2811">
        <f>DATE(YEAR(C2811),MONTH(C2811),DAY(C2811))</f>
        <v>41392</v>
      </c>
      <c s="18" r="E2811">
        <f>HOUR(C2811)</f>
        <v>6</v>
      </c>
      <c t="str" s="18" r="F2811">
        <f>CONCATENATE("LMsched:",(H2811*1000))</f>
        <v>LMsched:32000</v>
      </c>
      <c s="11" r="G2811">
        <v>32</v>
      </c>
      <c s="6" r="H2811">
        <v>32</v>
      </c>
      <c s="25" r="I2811">
        <v>0</v>
      </c>
      <c s="25" r="J2811">
        <v>0</v>
      </c>
      <c s="25" r="K2811">
        <v>0</v>
      </c>
      <c s="25" r="L2811">
        <v>0</v>
      </c>
      <c s="25" r="M2811">
        <v>0</v>
      </c>
      <c s="25" r="N2811">
        <v>0</v>
      </c>
      <c s="24" r="O2811"/>
      <c s="6" r="P2811">
        <v>32</v>
      </c>
      <c s="10" r="Q2811">
        <v>-3</v>
      </c>
      <c s="28" r="R2811">
        <v>-89.7</v>
      </c>
      <c s="28" r="S2811">
        <v>308.24</v>
      </c>
      <c s="10" r="T2811"/>
      <c s="4" r="U2811"/>
      <c s="29" r="V2811"/>
      <c s="28" r="X2811">
        <f>(AA2811+AB2811)*AC2811</f>
        <v>10.63</v>
      </c>
      <c s="10" r="Y2811"/>
      <c s="22" r="AA2811">
        <v>8.12</v>
      </c>
      <c s="22" r="AB2811">
        <v>2.51</v>
      </c>
      <c s="22" r="AC2811">
        <v>1</v>
      </c>
      <c s="22" r="AD2811">
        <v>0.91</v>
      </c>
    </row>
    <row customHeight="1" r="2812" ht="12.0">
      <c s="13" r="A2812">
        <v>41392.0833333333</v>
      </c>
      <c s="16" r="B2812">
        <v>41392.0833333333</v>
      </c>
      <c s="13" r="C2812">
        <f>A2812+TIME(5,0,0)</f>
        <v>41392.2916666667</v>
      </c>
      <c s="17" r="D2812">
        <f>DATE(YEAR(C2812),MONTH(C2812),DAY(C2812))</f>
        <v>41392</v>
      </c>
      <c s="18" r="E2812">
        <f>HOUR(C2812)</f>
        <v>7</v>
      </c>
      <c t="str" s="18" r="F2812">
        <f>CONCATENATE("LMsched:",(H2812*1000))</f>
        <v>LMsched:32000</v>
      </c>
      <c s="11" r="G2812">
        <v>32</v>
      </c>
      <c s="6" r="H2812">
        <v>32</v>
      </c>
      <c s="25" r="I2812">
        <v>0</v>
      </c>
      <c s="25" r="J2812">
        <v>0</v>
      </c>
      <c s="25" r="K2812">
        <v>0</v>
      </c>
      <c s="25" r="L2812">
        <v>0</v>
      </c>
      <c s="25" r="M2812">
        <v>0</v>
      </c>
      <c s="25" r="N2812">
        <v>0</v>
      </c>
      <c s="24" r="O2812"/>
      <c s="6" r="P2812">
        <v>32</v>
      </c>
      <c s="10" r="Q2812">
        <v>1</v>
      </c>
      <c s="28" r="R2812">
        <v>27.33</v>
      </c>
      <c s="28" r="S2812">
        <v>290.6</v>
      </c>
      <c s="10" r="T2812"/>
      <c s="4" r="U2812"/>
      <c s="29" r="V2812"/>
      <c s="28" r="X2812">
        <f>(AA2812+AB2812)*AC2812</f>
        <v>9.36</v>
      </c>
      <c s="10" r="Y2812"/>
      <c s="22" r="AA2812">
        <v>6.26</v>
      </c>
      <c s="22" r="AB2812">
        <v>3.1</v>
      </c>
      <c s="22" r="AC2812">
        <v>1</v>
      </c>
      <c s="22" r="AD2812">
        <v>0.97</v>
      </c>
    </row>
    <row customHeight="1" r="2813" ht="12.0">
      <c s="13" r="A2813">
        <v>41392.125</v>
      </c>
      <c s="16" r="B2813">
        <v>41392.125</v>
      </c>
      <c s="13" r="C2813">
        <f>A2813+TIME(5,0,0)</f>
        <v>41392.3333333333</v>
      </c>
      <c s="17" r="D2813">
        <f>DATE(YEAR(C2813),MONTH(C2813),DAY(C2813))</f>
        <v>41392</v>
      </c>
      <c s="18" r="E2813">
        <f>HOUR(C2813)</f>
        <v>8</v>
      </c>
      <c t="str" s="18" r="F2813">
        <f>CONCATENATE("LMsched:",(H2813*1000))</f>
        <v>LMsched:32000</v>
      </c>
      <c s="11" r="G2813">
        <v>32</v>
      </c>
      <c s="6" r="H2813">
        <v>32</v>
      </c>
      <c s="25" r="I2813">
        <v>0</v>
      </c>
      <c s="25" r="J2813">
        <v>0</v>
      </c>
      <c s="25" r="K2813">
        <v>0</v>
      </c>
      <c s="25" r="L2813">
        <v>0</v>
      </c>
      <c s="25" r="M2813">
        <v>0</v>
      </c>
      <c s="25" r="N2813">
        <v>0</v>
      </c>
      <c s="24" r="O2813"/>
      <c s="6" r="P2813">
        <v>32</v>
      </c>
      <c s="10" r="Q2813">
        <v>-3</v>
      </c>
      <c s="28" r="R2813">
        <v>-79.86</v>
      </c>
      <c s="28" r="S2813">
        <v>343.54</v>
      </c>
      <c s="10" r="T2813"/>
      <c s="4" r="U2813"/>
      <c s="29" r="V2813"/>
      <c s="28" r="X2813">
        <f>(AA2813+AB2813)*AC2813</f>
        <v>11.32</v>
      </c>
      <c s="10" r="Y2813"/>
      <c s="22" r="AA2813">
        <v>9.17</v>
      </c>
      <c s="22" r="AB2813">
        <v>2.15</v>
      </c>
      <c s="22" r="AC2813">
        <v>1</v>
      </c>
      <c s="22" r="AD2813">
        <v>0.95</v>
      </c>
    </row>
    <row customHeight="1" r="2814" ht="12.0">
      <c s="13" r="A2814">
        <v>41392.1666666667</v>
      </c>
      <c s="16" r="B2814">
        <v>41392.1666666667</v>
      </c>
      <c s="13" r="C2814">
        <f>A2814+TIME(5,0,0)</f>
        <v>41392.375</v>
      </c>
      <c s="17" r="D2814">
        <f>DATE(YEAR(C2814),MONTH(C2814),DAY(C2814))</f>
        <v>41392</v>
      </c>
      <c s="18" r="E2814">
        <f>HOUR(C2814)</f>
        <v>9</v>
      </c>
      <c t="str" s="18" r="F2814">
        <f>CONCATENATE("LMsched:",(H2814*1000))</f>
        <v>LMsched:32000</v>
      </c>
      <c s="11" r="G2814">
        <v>32</v>
      </c>
      <c s="6" r="H2814">
        <v>32</v>
      </c>
      <c s="25" r="I2814">
        <v>0</v>
      </c>
      <c s="25" r="J2814">
        <v>0</v>
      </c>
      <c s="25" r="K2814">
        <v>0</v>
      </c>
      <c s="25" r="L2814">
        <v>0</v>
      </c>
      <c s="25" r="M2814">
        <v>0</v>
      </c>
      <c s="25" r="N2814">
        <v>0</v>
      </c>
      <c s="24" r="O2814"/>
      <c s="6" r="P2814">
        <v>32</v>
      </c>
      <c s="10" r="Q2814">
        <v>-1</v>
      </c>
      <c s="28" r="R2814">
        <v>-26.1</v>
      </c>
      <c s="28" r="S2814">
        <v>222.12</v>
      </c>
      <c s="10" r="T2814"/>
      <c s="4" r="U2814"/>
      <c s="29" r="V2814"/>
      <c s="28" r="X2814">
        <f>(AA2814+AB2814)*AC2814</f>
        <v>7.27</v>
      </c>
      <c s="10" r="Y2814"/>
      <c s="22" r="AA2814">
        <v>3.96</v>
      </c>
      <c s="22" r="AB2814">
        <v>3.31</v>
      </c>
      <c s="22" r="AC2814">
        <v>1</v>
      </c>
      <c s="22" r="AD2814">
        <v>0.95</v>
      </c>
    </row>
    <row customHeight="1" r="2815" ht="12.0">
      <c s="13" r="A2815">
        <v>41392.2083333333</v>
      </c>
      <c s="16" r="B2815">
        <v>41392.2083333333</v>
      </c>
      <c s="13" r="C2815">
        <f>A2815+TIME(5,0,0)</f>
        <v>41392.4166666667</v>
      </c>
      <c s="17" r="D2815">
        <f>DATE(YEAR(C2815),MONTH(C2815),DAY(C2815))</f>
        <v>41392</v>
      </c>
      <c s="18" r="E2815">
        <f>HOUR(C2815)</f>
        <v>10</v>
      </c>
      <c t="str" s="18" r="F2815">
        <f>CONCATENATE("LMsched:",(H2815*1000))</f>
        <v>LMsched:32000</v>
      </c>
      <c s="11" r="G2815">
        <v>32</v>
      </c>
      <c s="6" r="H2815">
        <v>32</v>
      </c>
      <c s="25" r="I2815">
        <v>0</v>
      </c>
      <c s="25" r="J2815">
        <v>0</v>
      </c>
      <c s="25" r="K2815">
        <v>0</v>
      </c>
      <c s="25" r="L2815">
        <v>0</v>
      </c>
      <c s="25" r="M2815">
        <v>0</v>
      </c>
      <c s="25" r="N2815">
        <v>0</v>
      </c>
      <c s="24" r="O2815"/>
      <c s="6" r="P2815">
        <v>32</v>
      </c>
      <c s="10" r="Q2815">
        <v>-1</v>
      </c>
      <c s="28" r="R2815">
        <v>-26.81</v>
      </c>
      <c s="28" r="S2815">
        <v>184.93</v>
      </c>
      <c s="10" r="T2815"/>
      <c s="4" r="U2815"/>
      <c s="29" r="V2815"/>
      <c s="28" r="X2815">
        <f>(AA2815+AB2815)*AC2815</f>
        <v>6.19</v>
      </c>
      <c s="10" r="Y2815"/>
      <c s="22" r="AA2815">
        <v>3.59</v>
      </c>
      <c s="22" r="AB2815">
        <v>2.6</v>
      </c>
      <c s="22" r="AC2815">
        <v>1</v>
      </c>
      <c s="22" r="AD2815">
        <v>0.93</v>
      </c>
    </row>
    <row customHeight="1" r="2816" ht="12.0">
      <c s="13" r="A2816">
        <v>41392.25</v>
      </c>
      <c s="16" r="B2816">
        <v>41392.25</v>
      </c>
      <c s="13" r="C2816">
        <f>A2816+TIME(5,0,0)</f>
        <v>41392.4583333333</v>
      </c>
      <c s="17" r="D2816">
        <f>DATE(YEAR(C2816),MONTH(C2816),DAY(C2816))</f>
        <v>41392</v>
      </c>
      <c s="18" r="E2816">
        <f>HOUR(C2816)</f>
        <v>11</v>
      </c>
      <c t="str" s="18" r="F2816">
        <f>CONCATENATE("LMsched:",(H2816*1000))</f>
        <v>LMsched:32000</v>
      </c>
      <c s="11" r="G2816">
        <v>32</v>
      </c>
      <c s="6" r="H2816">
        <v>32</v>
      </c>
      <c s="25" r="I2816">
        <v>0</v>
      </c>
      <c s="25" r="J2816">
        <v>0</v>
      </c>
      <c s="25" r="K2816">
        <v>0</v>
      </c>
      <c s="25" r="L2816">
        <v>0</v>
      </c>
      <c s="25" r="M2816">
        <v>0</v>
      </c>
      <c s="25" r="N2816">
        <v>0</v>
      </c>
      <c s="24" r="O2816"/>
      <c s="6" r="P2816">
        <v>32</v>
      </c>
      <c s="10" r="Q2816">
        <v>-2</v>
      </c>
      <c s="28" r="R2816">
        <v>-55.08</v>
      </c>
      <c s="28" r="S2816">
        <v>460.22</v>
      </c>
      <c s="10" r="T2816"/>
      <c s="4" r="U2816"/>
      <c s="29" r="V2816"/>
      <c s="28" r="X2816">
        <f>(AA2816+AB2816)*AC2816</f>
        <v>15.32</v>
      </c>
      <c s="10" r="Y2816"/>
      <c s="22" r="AA2816">
        <v>13.28</v>
      </c>
      <c s="22" r="AB2816">
        <v>2.04</v>
      </c>
      <c s="22" r="AC2816">
        <v>1</v>
      </c>
      <c s="22" r="AD2816">
        <v>0.94</v>
      </c>
    </row>
    <row customHeight="1" r="2817" ht="12.0">
      <c s="13" r="A2817">
        <v>41392.2916666667</v>
      </c>
      <c s="16" r="B2817">
        <v>41392.2916666667</v>
      </c>
      <c s="13" r="C2817">
        <f>A2817+TIME(5,0,0)</f>
        <v>41392.5</v>
      </c>
      <c s="17" r="D2817">
        <f>DATE(YEAR(C2817),MONTH(C2817),DAY(C2817))</f>
        <v>41392</v>
      </c>
      <c s="18" r="E2817">
        <f>HOUR(C2817)</f>
        <v>12</v>
      </c>
      <c t="str" s="18" r="F2817">
        <f>CONCATENATE("LMsched:",(H2817*1000))</f>
        <v>LMsched:32000</v>
      </c>
      <c s="11" r="G2817">
        <v>32</v>
      </c>
      <c s="6" r="H2817">
        <v>32</v>
      </c>
      <c s="25" r="I2817">
        <v>0</v>
      </c>
      <c s="25" r="J2817">
        <v>0</v>
      </c>
      <c s="25" r="K2817">
        <v>0</v>
      </c>
      <c s="25" r="L2817">
        <v>0</v>
      </c>
      <c s="25" r="M2817">
        <v>0</v>
      </c>
      <c s="25" r="N2817">
        <v>0</v>
      </c>
      <c s="24" r="O2817"/>
      <c s="6" r="P2817">
        <v>32</v>
      </c>
      <c s="10" r="Q2817">
        <v>-1</v>
      </c>
      <c s="28" r="R2817">
        <v>-27.23</v>
      </c>
      <c s="28" r="S2817">
        <v>439.81</v>
      </c>
      <c s="10" r="T2817"/>
      <c s="4" r="U2817"/>
      <c s="29" r="V2817"/>
      <c s="28" r="X2817">
        <f>(AA2817+AB2817)*AC2817</f>
        <v>14.45</v>
      </c>
      <c s="10" r="Y2817"/>
      <c s="22" r="AA2817">
        <v>12.25</v>
      </c>
      <c s="22" r="AB2817">
        <v>2.2</v>
      </c>
      <c s="22" r="AC2817">
        <v>1</v>
      </c>
      <c s="22" r="AD2817">
        <v>0.95</v>
      </c>
    </row>
    <row customHeight="1" r="2818" ht="12.0">
      <c s="13" r="A2818">
        <v>41392.3333333333</v>
      </c>
      <c s="16" r="B2818">
        <v>41392.3333333333</v>
      </c>
      <c s="13" r="C2818">
        <f>A2818+TIME(5,0,0)</f>
        <v>41392.5416666667</v>
      </c>
      <c s="17" r="D2818">
        <f>DATE(YEAR(C2818),MONTH(C2818),DAY(C2818))</f>
        <v>41392</v>
      </c>
      <c s="18" r="E2818">
        <f>HOUR(C2818)</f>
        <v>13</v>
      </c>
      <c t="str" s="18" r="F2818">
        <f>CONCATENATE("LMsched:",(H2818*1000))</f>
        <v>LMsched:32000</v>
      </c>
      <c s="11" r="G2818">
        <v>32</v>
      </c>
      <c s="6" r="H2818">
        <v>32</v>
      </c>
      <c s="25" r="I2818">
        <v>0</v>
      </c>
      <c s="25" r="J2818">
        <v>0</v>
      </c>
      <c s="25" r="K2818">
        <v>0</v>
      </c>
      <c s="25" r="L2818">
        <v>0</v>
      </c>
      <c s="25" r="M2818">
        <v>0</v>
      </c>
      <c s="25" r="N2818">
        <v>0</v>
      </c>
      <c s="24" r="O2818"/>
      <c s="6" r="P2818">
        <v>32</v>
      </c>
      <c s="10" r="Q2818">
        <v>0</v>
      </c>
      <c s="28" r="R2818">
        <v>0</v>
      </c>
      <c s="28" r="S2818">
        <v>625.37</v>
      </c>
      <c s="10" r="T2818"/>
      <c s="4" r="U2818"/>
      <c s="29" r="V2818"/>
      <c s="28" r="X2818">
        <f>(AA2818+AB2818)*AC2818</f>
        <v>20.1</v>
      </c>
      <c s="10" r="Y2818"/>
      <c s="22" r="AA2818">
        <v>16.21</v>
      </c>
      <c s="22" r="AB2818">
        <v>3.89</v>
      </c>
      <c s="22" r="AC2818">
        <v>1</v>
      </c>
      <c s="22" r="AD2818">
        <v>0.97</v>
      </c>
    </row>
    <row customHeight="1" r="2819" ht="12.0">
      <c s="13" r="A2819">
        <v>41392.375</v>
      </c>
      <c s="16" r="B2819">
        <v>41392.375</v>
      </c>
      <c s="13" r="C2819">
        <f>A2819+TIME(5,0,0)</f>
        <v>41392.5833333333</v>
      </c>
      <c s="17" r="D2819">
        <f>DATE(YEAR(C2819),MONTH(C2819),DAY(C2819))</f>
        <v>41392</v>
      </c>
      <c s="18" r="E2819">
        <f>HOUR(C2819)</f>
        <v>14</v>
      </c>
      <c t="str" s="18" r="F2819">
        <f>CONCATENATE("LMsched:",(H2819*1000))</f>
        <v>LMsched:32000</v>
      </c>
      <c s="11" r="G2819">
        <v>32</v>
      </c>
      <c s="6" r="H2819">
        <v>32</v>
      </c>
      <c s="25" r="I2819">
        <v>0</v>
      </c>
      <c s="25" r="J2819">
        <v>0</v>
      </c>
      <c s="25" r="K2819">
        <v>0</v>
      </c>
      <c s="25" r="L2819">
        <v>0</v>
      </c>
      <c s="25" r="M2819">
        <v>0</v>
      </c>
      <c s="25" r="N2819">
        <v>0</v>
      </c>
      <c s="24" r="O2819"/>
      <c s="6" r="P2819">
        <v>32</v>
      </c>
      <c s="10" r="Q2819">
        <v>-2</v>
      </c>
      <c s="28" r="R2819">
        <v>-57.74</v>
      </c>
      <c s="28" r="S2819">
        <v>476.34</v>
      </c>
      <c s="10" r="T2819"/>
      <c s="4" r="U2819"/>
      <c s="29" r="V2819"/>
      <c s="28" r="X2819">
        <f>(AA2819+AB2819)*AC2819</f>
        <v>15.44</v>
      </c>
      <c s="10" r="Y2819"/>
      <c s="22" r="AA2819">
        <v>12.06</v>
      </c>
      <c s="22" r="AB2819">
        <v>3.38</v>
      </c>
      <c s="22" r="AC2819">
        <v>1</v>
      </c>
      <c s="22" r="AD2819">
        <v>0.96</v>
      </c>
    </row>
    <row customHeight="1" r="2820" ht="12.0">
      <c s="13" r="A2820">
        <v>41392.4166666667</v>
      </c>
      <c s="16" r="B2820">
        <v>41392.4166666667</v>
      </c>
      <c s="13" r="C2820">
        <f>A2820+TIME(5,0,0)</f>
        <v>41392.625</v>
      </c>
      <c s="17" r="D2820">
        <f>DATE(YEAR(C2820),MONTH(C2820),DAY(C2820))</f>
        <v>41392</v>
      </c>
      <c s="18" r="E2820">
        <f>HOUR(C2820)</f>
        <v>15</v>
      </c>
      <c t="str" s="18" r="F2820">
        <f>CONCATENATE("LMsched:",(H2820*1000))</f>
        <v>LMsched:32000</v>
      </c>
      <c s="11" r="G2820">
        <v>32</v>
      </c>
      <c s="6" r="H2820">
        <v>32</v>
      </c>
      <c s="25" r="I2820">
        <v>0</v>
      </c>
      <c s="25" r="J2820">
        <v>0</v>
      </c>
      <c s="25" r="K2820">
        <v>0</v>
      </c>
      <c s="25" r="L2820">
        <v>0</v>
      </c>
      <c s="25" r="M2820">
        <v>0</v>
      </c>
      <c s="25" r="N2820">
        <v>0</v>
      </c>
      <c s="24" r="O2820"/>
      <c s="6" r="P2820">
        <v>32</v>
      </c>
      <c s="10" r="Q2820">
        <v>-1</v>
      </c>
      <c s="28" r="R2820">
        <v>-32.44</v>
      </c>
      <c s="28" r="S2820">
        <v>455.57</v>
      </c>
      <c s="10" r="T2820"/>
      <c s="4" r="U2820"/>
      <c s="29" r="V2820"/>
      <c s="28" r="X2820">
        <f>(AA2820+AB2820)*AC2820</f>
        <v>14.85</v>
      </c>
      <c s="10" r="Y2820"/>
      <c s="22" r="AA2820">
        <v>12.05</v>
      </c>
      <c s="22" r="AB2820">
        <v>2.8</v>
      </c>
      <c s="22" r="AC2820">
        <v>1</v>
      </c>
      <c s="22" r="AD2820">
        <v>0.96</v>
      </c>
    </row>
    <row customHeight="1" r="2821" ht="12.0">
      <c s="13" r="A2821">
        <v>41392.4583333333</v>
      </c>
      <c s="16" r="B2821">
        <v>41392.4583333333</v>
      </c>
      <c s="13" r="C2821">
        <f>A2821+TIME(5,0,0)</f>
        <v>41392.6666666667</v>
      </c>
      <c s="17" r="D2821">
        <f>DATE(YEAR(C2821),MONTH(C2821),DAY(C2821))</f>
        <v>41392</v>
      </c>
      <c s="18" r="E2821">
        <f>HOUR(C2821)</f>
        <v>16</v>
      </c>
      <c t="str" s="18" r="F2821">
        <f>CONCATENATE("LMsched:",(H2821*1000))</f>
        <v>LMsched:32000</v>
      </c>
      <c s="11" r="G2821">
        <v>32</v>
      </c>
      <c s="6" r="H2821">
        <v>32</v>
      </c>
      <c s="25" r="I2821">
        <v>0</v>
      </c>
      <c s="25" r="J2821">
        <v>0</v>
      </c>
      <c s="25" r="K2821">
        <v>0</v>
      </c>
      <c s="25" r="L2821">
        <v>0</v>
      </c>
      <c s="25" r="M2821">
        <v>0</v>
      </c>
      <c s="25" r="N2821">
        <v>0</v>
      </c>
      <c s="24" r="O2821"/>
      <c s="6" r="P2821">
        <v>32</v>
      </c>
      <c s="10" r="Q2821">
        <v>0</v>
      </c>
      <c s="28" r="R2821">
        <v>0</v>
      </c>
      <c s="28" r="S2821">
        <v>514.63</v>
      </c>
      <c s="10" r="T2821"/>
      <c s="4" r="U2821"/>
      <c s="29" r="V2821"/>
      <c s="28" r="X2821">
        <f>(AA2821+AB2821)*AC2821</f>
        <v>16.91</v>
      </c>
      <c s="10" r="Y2821"/>
      <c s="22" r="AA2821">
        <v>15.12</v>
      </c>
      <c s="22" r="AB2821">
        <v>1.79</v>
      </c>
      <c s="22" r="AC2821">
        <v>1</v>
      </c>
      <c s="22" r="AD2821">
        <v>0.95</v>
      </c>
    </row>
    <row customHeight="1" r="2822" ht="12.0">
      <c s="13" r="A2822">
        <v>41392.5</v>
      </c>
      <c s="16" r="B2822">
        <v>41392.5</v>
      </c>
      <c s="13" r="C2822">
        <f>A2822+TIME(5,0,0)</f>
        <v>41392.7083333333</v>
      </c>
      <c s="17" r="D2822">
        <f>DATE(YEAR(C2822),MONTH(C2822),DAY(C2822))</f>
        <v>41392</v>
      </c>
      <c s="18" r="E2822">
        <f>HOUR(C2822)</f>
        <v>17</v>
      </c>
      <c t="str" s="18" r="F2822">
        <f>CONCATENATE("LMsched:",(H2822*1000))</f>
        <v>LMsched:32000</v>
      </c>
      <c s="11" r="G2822">
        <v>32</v>
      </c>
      <c s="6" r="H2822">
        <v>32</v>
      </c>
      <c s="25" r="I2822">
        <v>0</v>
      </c>
      <c s="25" r="J2822">
        <v>0</v>
      </c>
      <c s="25" r="K2822">
        <v>0</v>
      </c>
      <c s="25" r="L2822">
        <v>0</v>
      </c>
      <c s="25" r="M2822">
        <v>0</v>
      </c>
      <c s="25" r="N2822">
        <v>0</v>
      </c>
      <c s="24" r="O2822"/>
      <c s="6" r="P2822">
        <v>32</v>
      </c>
      <c s="10" r="Q2822">
        <v>-1</v>
      </c>
      <c s="28" r="R2822">
        <v>-34.07</v>
      </c>
      <c s="28" r="S2822">
        <v>733.45</v>
      </c>
      <c s="10" r="T2822"/>
      <c s="4" r="U2822"/>
      <c s="29" r="V2822"/>
      <c s="28" r="X2822">
        <f>(AA2822+AB2822)*AC2822</f>
        <v>23.72</v>
      </c>
      <c s="10" r="Y2822"/>
      <c s="22" r="AA2822">
        <v>20.98</v>
      </c>
      <c s="22" r="AB2822">
        <v>2.74</v>
      </c>
      <c s="22" r="AC2822">
        <v>1</v>
      </c>
      <c s="22" r="AD2822">
        <v>0.97</v>
      </c>
    </row>
    <row customHeight="1" r="2823" ht="12.0">
      <c s="13" r="A2823">
        <v>41392.5416666667</v>
      </c>
      <c s="16" r="B2823">
        <v>41392.5416666667</v>
      </c>
      <c s="13" r="C2823">
        <f>A2823+TIME(5,0,0)</f>
        <v>41392.75</v>
      </c>
      <c s="17" r="D2823">
        <f>DATE(YEAR(C2823),MONTH(C2823),DAY(C2823))</f>
        <v>41392</v>
      </c>
      <c s="18" r="E2823">
        <f>HOUR(C2823)</f>
        <v>18</v>
      </c>
      <c t="str" s="18" r="F2823">
        <f>CONCATENATE("LMsched:",(H2823*1000))</f>
        <v>LMsched:32000</v>
      </c>
      <c s="11" r="G2823">
        <v>32</v>
      </c>
      <c s="6" r="H2823">
        <v>32</v>
      </c>
      <c s="25" r="I2823">
        <v>0</v>
      </c>
      <c s="25" r="J2823">
        <v>0</v>
      </c>
      <c s="25" r="K2823">
        <v>0</v>
      </c>
      <c s="25" r="L2823">
        <v>0</v>
      </c>
      <c s="25" r="M2823">
        <v>0</v>
      </c>
      <c s="25" r="N2823">
        <v>0</v>
      </c>
      <c s="24" r="O2823"/>
      <c s="6" r="P2823">
        <v>32</v>
      </c>
      <c s="10" r="Q2823">
        <v>-2</v>
      </c>
      <c s="28" r="R2823">
        <v>-89.42</v>
      </c>
      <c s="28" r="S2823">
        <v>1135.56</v>
      </c>
      <c s="10" r="T2823"/>
      <c s="4" r="U2823"/>
      <c s="29" r="V2823"/>
      <c s="28" r="X2823">
        <f>(AA2823+AB2823)*AC2823</f>
        <v>36.5</v>
      </c>
      <c s="10" r="Y2823"/>
      <c s="22" r="AA2823">
        <v>33.77</v>
      </c>
      <c s="22" r="AB2823">
        <v>2.73</v>
      </c>
      <c s="22" r="AC2823">
        <v>1</v>
      </c>
      <c s="22" r="AD2823">
        <v>0.97</v>
      </c>
    </row>
    <row customHeight="1" r="2824" ht="12.0">
      <c s="13" r="A2824">
        <v>41392.5833333333</v>
      </c>
      <c s="16" r="B2824">
        <v>41392.5833333333</v>
      </c>
      <c s="13" r="C2824">
        <f>A2824+TIME(5,0,0)</f>
        <v>41392.7916666667</v>
      </c>
      <c s="17" r="D2824">
        <f>DATE(YEAR(C2824),MONTH(C2824),DAY(C2824))</f>
        <v>41392</v>
      </c>
      <c s="18" r="E2824">
        <f>HOUR(C2824)</f>
        <v>19</v>
      </c>
      <c t="str" s="18" r="F2824">
        <f>CONCATENATE("LMsched:",(H2824*1000))</f>
        <v>LMsched:32000</v>
      </c>
      <c s="11" r="G2824">
        <v>32</v>
      </c>
      <c s="6" r="H2824">
        <v>32</v>
      </c>
      <c s="25" r="I2824">
        <v>0</v>
      </c>
      <c s="25" r="J2824">
        <v>0</v>
      </c>
      <c s="25" r="K2824">
        <v>0</v>
      </c>
      <c s="25" r="L2824">
        <v>0</v>
      </c>
      <c s="25" r="M2824">
        <v>0</v>
      </c>
      <c s="25" r="N2824">
        <v>0</v>
      </c>
      <c s="24" r="O2824"/>
      <c s="6" r="P2824">
        <v>32</v>
      </c>
      <c s="10" r="Q2824">
        <v>1</v>
      </c>
      <c s="28" r="R2824">
        <v>35.59</v>
      </c>
      <c s="28" r="S2824">
        <v>767.42</v>
      </c>
      <c s="10" r="T2824"/>
      <c s="4" r="U2824"/>
      <c s="29" r="V2824"/>
      <c s="28" r="X2824">
        <f>(AA2824+AB2824)*AC2824</f>
        <v>24.81</v>
      </c>
      <c s="10" r="Y2824"/>
      <c s="22" r="AA2824">
        <v>22.5</v>
      </c>
      <c s="22" r="AB2824">
        <v>2.31</v>
      </c>
      <c s="22" r="AC2824">
        <v>1</v>
      </c>
      <c s="22" r="AD2824">
        <v>0.97</v>
      </c>
    </row>
    <row customHeight="1" r="2825" ht="12.0">
      <c s="13" r="A2825">
        <v>41392.625</v>
      </c>
      <c s="16" r="B2825">
        <v>41392.625</v>
      </c>
      <c s="13" r="C2825">
        <f>A2825+TIME(5,0,0)</f>
        <v>41392.8333333333</v>
      </c>
      <c s="17" r="D2825">
        <f>DATE(YEAR(C2825),MONTH(C2825),DAY(C2825))</f>
        <v>41392</v>
      </c>
      <c s="18" r="E2825">
        <f>HOUR(C2825)</f>
        <v>20</v>
      </c>
      <c t="str" s="18" r="F2825">
        <f>CONCATENATE("LMsched:",(H2825*1000))</f>
        <v>LMsched:32000</v>
      </c>
      <c s="11" r="G2825">
        <v>32</v>
      </c>
      <c s="6" r="H2825">
        <v>32</v>
      </c>
      <c s="25" r="I2825">
        <v>0</v>
      </c>
      <c s="25" r="J2825">
        <v>0</v>
      </c>
      <c s="25" r="K2825">
        <v>0</v>
      </c>
      <c s="25" r="L2825">
        <v>0</v>
      </c>
      <c s="25" r="M2825">
        <v>0</v>
      </c>
      <c s="25" r="N2825">
        <v>0</v>
      </c>
      <c s="24" r="O2825"/>
      <c s="6" r="P2825">
        <v>32</v>
      </c>
      <c s="10" r="Q2825">
        <v>-3</v>
      </c>
      <c s="28" r="R2825">
        <v>-100.17</v>
      </c>
      <c s="28" r="S2825">
        <v>598.79</v>
      </c>
      <c s="10" r="T2825"/>
      <c s="4" r="U2825"/>
      <c s="29" r="V2825"/>
      <c s="28" r="X2825">
        <f>(AA2825+AB2825)*AC2825</f>
        <v>18.98</v>
      </c>
      <c s="10" r="Y2825"/>
      <c s="22" r="AA2825">
        <v>15.92</v>
      </c>
      <c s="22" r="AB2825">
        <v>3.06</v>
      </c>
      <c s="22" r="AC2825">
        <v>1</v>
      </c>
      <c s="22" r="AD2825">
        <v>0.99</v>
      </c>
    </row>
    <row customHeight="1" r="2826" ht="12.0">
      <c s="13" r="A2826">
        <v>41392.6666666667</v>
      </c>
      <c s="16" r="B2826">
        <v>41392.6666666667</v>
      </c>
      <c s="13" r="C2826">
        <f>A2826+TIME(5,0,0)</f>
        <v>41392.875</v>
      </c>
      <c s="17" r="D2826">
        <f>DATE(YEAR(C2826),MONTH(C2826),DAY(C2826))</f>
        <v>41392</v>
      </c>
      <c s="18" r="E2826">
        <f>HOUR(C2826)</f>
        <v>21</v>
      </c>
      <c t="str" s="18" r="F2826">
        <f>CONCATENATE("LMsched:",(H2826*1000))</f>
        <v>LMsched:32000</v>
      </c>
      <c s="11" r="G2826">
        <v>32</v>
      </c>
      <c s="6" r="H2826">
        <v>32</v>
      </c>
      <c s="25" r="I2826">
        <v>0</v>
      </c>
      <c s="25" r="J2826">
        <v>0</v>
      </c>
      <c s="25" r="K2826">
        <v>0</v>
      </c>
      <c s="25" r="L2826">
        <v>0</v>
      </c>
      <c s="25" r="M2826">
        <v>0</v>
      </c>
      <c s="25" r="N2826">
        <v>0</v>
      </c>
      <c s="24" r="O2826"/>
      <c s="6" r="P2826">
        <v>32</v>
      </c>
      <c s="10" r="Q2826">
        <v>0</v>
      </c>
      <c s="28" r="R2826">
        <v>0</v>
      </c>
      <c s="28" r="S2826">
        <v>438.18</v>
      </c>
      <c s="10" r="T2826"/>
      <c s="4" r="U2826"/>
      <c s="29" r="V2826"/>
      <c s="28" r="X2826">
        <f>(AA2826+AB2826)*AC2826</f>
        <v>13.9</v>
      </c>
      <c s="10" r="Y2826"/>
      <c s="22" r="AA2826">
        <v>10.39</v>
      </c>
      <c s="22" r="AB2826">
        <v>3.51</v>
      </c>
      <c s="22" r="AC2826">
        <v>1</v>
      </c>
      <c s="22" r="AD2826">
        <v>0.99</v>
      </c>
    </row>
    <row customHeight="1" r="2827" ht="12.0">
      <c s="13" r="A2827">
        <v>41392.7083333333</v>
      </c>
      <c s="16" r="B2827">
        <v>41392.7083333333</v>
      </c>
      <c s="13" r="C2827">
        <f>A2827+TIME(5,0,0)</f>
        <v>41392.9166666667</v>
      </c>
      <c s="17" r="D2827">
        <f>DATE(YEAR(C2827),MONTH(C2827),DAY(C2827))</f>
        <v>41392</v>
      </c>
      <c s="18" r="E2827">
        <f>HOUR(C2827)</f>
        <v>22</v>
      </c>
      <c t="str" s="18" r="F2827">
        <f>CONCATENATE("LMsched:",(H2827*1000))</f>
        <v>LMsched:32000</v>
      </c>
      <c s="11" r="G2827">
        <v>32</v>
      </c>
      <c s="6" r="H2827">
        <v>32</v>
      </c>
      <c s="25" r="I2827">
        <v>0</v>
      </c>
      <c s="25" r="J2827">
        <v>0</v>
      </c>
      <c s="25" r="K2827">
        <v>0</v>
      </c>
      <c s="25" r="L2827">
        <v>0</v>
      </c>
      <c s="25" r="M2827">
        <v>0</v>
      </c>
      <c s="25" r="N2827">
        <v>0</v>
      </c>
      <c s="24" r="O2827"/>
      <c s="6" r="P2827">
        <v>32</v>
      </c>
      <c s="10" r="Q2827">
        <v>-2</v>
      </c>
      <c s="28" r="R2827">
        <v>-82.2</v>
      </c>
      <c s="28" r="S2827">
        <v>752.56</v>
      </c>
      <c s="10" r="T2827"/>
      <c s="4" r="U2827"/>
      <c s="29" r="V2827"/>
      <c s="28" r="X2827">
        <f>(AA2827+AB2827)*AC2827</f>
        <v>24.12</v>
      </c>
      <c s="10" r="Y2827"/>
      <c s="22" r="AA2827">
        <v>21.19</v>
      </c>
      <c s="22" r="AB2827">
        <v>2.93</v>
      </c>
      <c s="22" r="AC2827">
        <v>1</v>
      </c>
      <c s="22" r="AD2827">
        <v>0.98</v>
      </c>
    </row>
    <row customHeight="1" r="2828" ht="12.0">
      <c s="13" r="A2828">
        <v>41392.75</v>
      </c>
      <c s="16" r="B2828">
        <v>41392.75</v>
      </c>
      <c s="13" r="C2828">
        <f>A2828+TIME(5,0,0)</f>
        <v>41392.9583333333</v>
      </c>
      <c s="17" r="D2828">
        <f>DATE(YEAR(C2828),MONTH(C2828),DAY(C2828))</f>
        <v>41392</v>
      </c>
      <c s="18" r="E2828">
        <f>HOUR(C2828)</f>
        <v>23</v>
      </c>
      <c t="str" s="18" r="F2828">
        <f>CONCATENATE("LMsched:",(H2828*1000))</f>
        <v>LMsched:32000</v>
      </c>
      <c s="11" r="G2828">
        <v>32</v>
      </c>
      <c s="6" r="H2828">
        <v>32</v>
      </c>
      <c s="25" r="I2828">
        <v>0</v>
      </c>
      <c s="25" r="J2828">
        <v>0</v>
      </c>
      <c s="25" r="K2828">
        <v>0</v>
      </c>
      <c s="25" r="L2828">
        <v>0</v>
      </c>
      <c s="25" r="M2828">
        <v>0</v>
      </c>
      <c s="25" r="N2828">
        <v>0</v>
      </c>
      <c s="24" r="O2828"/>
      <c s="6" r="P2828">
        <v>32</v>
      </c>
      <c s="10" r="Q2828">
        <v>0</v>
      </c>
      <c s="28" r="R2828">
        <v>0</v>
      </c>
      <c s="28" r="S2828">
        <v>637.08</v>
      </c>
      <c s="10" r="T2828"/>
      <c s="4" r="U2828"/>
      <c s="29" r="V2828"/>
      <c s="28" r="X2828">
        <f>(AA2828+AB2828)*AC2828</f>
        <v>20.43</v>
      </c>
      <c s="10" r="Y2828"/>
      <c s="22" r="AA2828">
        <v>17.43</v>
      </c>
      <c s="22" r="AB2828">
        <v>3</v>
      </c>
      <c s="22" r="AC2828">
        <v>1</v>
      </c>
      <c s="22" r="AD2828">
        <v>0.97</v>
      </c>
    </row>
    <row customHeight="1" r="2829" ht="12.0">
      <c s="13" r="A2829">
        <v>41392.7916666667</v>
      </c>
      <c s="16" r="B2829">
        <v>41392.7916666667</v>
      </c>
      <c s="13" r="C2829">
        <f>A2829+TIME(5,0,0)</f>
        <v>41393</v>
      </c>
      <c s="17" r="D2829">
        <f>DATE(YEAR(C2829),MONTH(C2829),DAY(C2829))</f>
        <v>41393</v>
      </c>
      <c s="18" r="E2829">
        <f>HOUR(C2829)</f>
        <v>0</v>
      </c>
      <c t="str" s="18" r="F2829">
        <f>CONCATENATE("LMsched:",(H2829*1000))</f>
        <v>LMsched:32000</v>
      </c>
      <c s="11" r="G2829">
        <v>32</v>
      </c>
      <c s="6" r="H2829">
        <v>32</v>
      </c>
      <c s="25" r="I2829">
        <v>0</v>
      </c>
      <c s="25" r="J2829">
        <v>0</v>
      </c>
      <c s="25" r="K2829">
        <v>0</v>
      </c>
      <c s="25" r="L2829">
        <v>0</v>
      </c>
      <c s="25" r="M2829">
        <v>0</v>
      </c>
      <c s="25" r="N2829">
        <v>0</v>
      </c>
      <c s="24" r="O2829"/>
      <c s="6" r="P2829">
        <v>32</v>
      </c>
      <c s="10" r="Q2829">
        <v>-3</v>
      </c>
      <c s="28" r="R2829">
        <v>-114.69</v>
      </c>
      <c s="28" r="S2829">
        <v>630.2</v>
      </c>
      <c s="10" r="T2829"/>
      <c s="4" r="U2829"/>
      <c s="29" r="V2829"/>
      <c s="28" r="X2829">
        <f>(AA2829+AB2829)*AC2829</f>
        <v>20.32</v>
      </c>
      <c s="10" r="Y2829"/>
      <c s="22" r="AA2829">
        <v>17.37</v>
      </c>
      <c s="22" r="AB2829">
        <v>2.95</v>
      </c>
      <c s="22" r="AC2829">
        <v>1</v>
      </c>
      <c s="22" r="AD2829">
        <v>0.97</v>
      </c>
    </row>
    <row customHeight="1" r="2830" ht="12.0">
      <c s="13" r="A2830">
        <v>41392.8333333333</v>
      </c>
      <c s="16" r="B2830">
        <v>41392.8333333333</v>
      </c>
      <c s="13" r="C2830">
        <f>A2830+TIME(5,0,0)</f>
        <v>41393.0416666667</v>
      </c>
      <c s="17" r="D2830">
        <f>DATE(YEAR(C2830),MONTH(C2830),DAY(C2830))</f>
        <v>41393</v>
      </c>
      <c s="18" r="E2830">
        <f>HOUR(C2830)</f>
        <v>1</v>
      </c>
      <c t="str" s="18" r="F2830">
        <f>CONCATENATE("LMsched:",(H2830*1000))</f>
        <v>LMsched:32000</v>
      </c>
      <c s="11" r="G2830">
        <v>32</v>
      </c>
      <c s="6" r="H2830">
        <v>32</v>
      </c>
      <c s="25" r="I2830">
        <v>0</v>
      </c>
      <c s="25" r="J2830">
        <v>0</v>
      </c>
      <c s="25" r="K2830">
        <v>0</v>
      </c>
      <c s="25" r="L2830">
        <v>0</v>
      </c>
      <c s="25" r="M2830">
        <v>0</v>
      </c>
      <c s="25" r="N2830">
        <v>0</v>
      </c>
      <c s="24" r="O2830"/>
      <c s="6" r="P2830">
        <v>32</v>
      </c>
      <c s="10" r="Q2830">
        <v>0</v>
      </c>
      <c s="28" r="R2830">
        <v>0</v>
      </c>
      <c s="28" r="S2830">
        <v>1288.62</v>
      </c>
      <c s="10" r="T2830"/>
      <c s="4" r="U2830"/>
      <c s="29" r="V2830"/>
      <c s="28" r="X2830">
        <f>(AA2830+AB2830)*AC2830</f>
        <v>42.97</v>
      </c>
      <c s="10" r="Y2830"/>
      <c s="22" r="AA2830">
        <v>41.06</v>
      </c>
      <c s="22" r="AB2830">
        <v>1.91</v>
      </c>
      <c s="22" r="AC2830">
        <v>1</v>
      </c>
      <c s="22" r="AD2830">
        <v>0.94</v>
      </c>
    </row>
    <row customHeight="1" r="2831" ht="12.0">
      <c s="13" r="A2831">
        <v>41392.875</v>
      </c>
      <c s="16" r="B2831">
        <v>41392.875</v>
      </c>
      <c s="13" r="C2831">
        <f>A2831+TIME(5,0,0)</f>
        <v>41393.0833333333</v>
      </c>
      <c s="17" r="D2831">
        <f>DATE(YEAR(C2831),MONTH(C2831),DAY(C2831))</f>
        <v>41393</v>
      </c>
      <c s="18" r="E2831">
        <f>HOUR(C2831)</f>
        <v>2</v>
      </c>
      <c t="str" s="18" r="F2831">
        <f>CONCATENATE("LMsched:",(H2831*1000))</f>
        <v>LMsched:32000</v>
      </c>
      <c s="11" r="G2831">
        <v>32</v>
      </c>
      <c s="6" r="H2831">
        <v>32</v>
      </c>
      <c s="25" r="I2831">
        <v>0</v>
      </c>
      <c s="25" r="J2831">
        <v>0</v>
      </c>
      <c s="25" r="K2831">
        <v>0</v>
      </c>
      <c s="25" r="L2831">
        <v>0</v>
      </c>
      <c s="25" r="M2831">
        <v>0</v>
      </c>
      <c s="25" r="N2831">
        <v>0</v>
      </c>
      <c s="24" r="O2831"/>
      <c s="6" r="P2831">
        <v>32</v>
      </c>
      <c s="10" r="Q2831">
        <v>-2</v>
      </c>
      <c s="28" r="R2831">
        <v>-75.22</v>
      </c>
      <c s="28" r="S2831">
        <v>187.17</v>
      </c>
      <c s="10" r="T2831"/>
      <c s="4" r="U2831"/>
      <c s="29" r="V2831"/>
      <c s="28" r="X2831">
        <f>(AA2831+AB2831)*AC2831</f>
        <v>6.23</v>
      </c>
      <c s="10" r="Y2831"/>
      <c s="22" r="AA2831">
        <v>6.18</v>
      </c>
      <c s="22" r="AB2831">
        <v>0.05</v>
      </c>
      <c s="22" r="AC2831">
        <v>1</v>
      </c>
      <c s="22" r="AD2831">
        <v>0.94</v>
      </c>
    </row>
    <row customHeight="1" r="2832" ht="12.0">
      <c s="13" r="A2832">
        <v>41392.9166666667</v>
      </c>
      <c s="16" r="B2832">
        <v>41392.9166666667</v>
      </c>
      <c s="13" r="C2832">
        <f>A2832+TIME(5,0,0)</f>
        <v>41393.125</v>
      </c>
      <c s="17" r="D2832">
        <f>DATE(YEAR(C2832),MONTH(C2832),DAY(C2832))</f>
        <v>41393</v>
      </c>
      <c s="18" r="E2832">
        <f>HOUR(C2832)</f>
        <v>3</v>
      </c>
      <c t="str" s="18" r="F2832">
        <f>CONCATENATE("LMsched:",(H2832*1000))</f>
        <v>LMsched:32000</v>
      </c>
      <c s="11" r="G2832">
        <v>32</v>
      </c>
      <c s="6" r="H2832">
        <v>32</v>
      </c>
      <c s="25" r="I2832">
        <v>0</v>
      </c>
      <c s="25" r="J2832">
        <v>0</v>
      </c>
      <c s="25" r="K2832">
        <v>0</v>
      </c>
      <c s="25" r="L2832">
        <v>0</v>
      </c>
      <c s="25" r="M2832">
        <v>0</v>
      </c>
      <c s="25" r="N2832">
        <v>0</v>
      </c>
      <c s="24" r="O2832"/>
      <c s="6" r="P2832">
        <v>32</v>
      </c>
      <c s="10" r="Q2832">
        <v>0</v>
      </c>
      <c s="28" r="R2832">
        <v>0</v>
      </c>
      <c s="28" r="S2832">
        <v>342.92</v>
      </c>
      <c s="10" r="T2832"/>
      <c s="4" r="U2832"/>
      <c s="29" r="V2832"/>
      <c s="28" r="X2832">
        <f>(AA2832+AB2832)*AC2832</f>
        <v>11.18</v>
      </c>
      <c s="10" r="Y2832"/>
      <c s="22" r="AA2832">
        <v>7.53</v>
      </c>
      <c s="22" r="AB2832">
        <v>3.65</v>
      </c>
      <c s="22" r="AC2832">
        <v>1</v>
      </c>
      <c s="22" r="AD2832">
        <v>0.96</v>
      </c>
    </row>
    <row customHeight="1" r="2833" ht="12.0">
      <c s="13" r="A2833">
        <v>41392.9583333333</v>
      </c>
      <c s="16" r="B2833">
        <v>41392.9583333333</v>
      </c>
      <c s="13" r="C2833">
        <f>A2833+TIME(5,0,0)</f>
        <v>41393.1666666667</v>
      </c>
      <c s="17" r="D2833">
        <f>DATE(YEAR(C2833),MONTH(C2833),DAY(C2833))</f>
        <v>41393</v>
      </c>
      <c s="18" r="E2833">
        <f>HOUR(C2833)</f>
        <v>4</v>
      </c>
      <c t="str" s="18" r="F2833">
        <f>CONCATENATE("LMsched:",(H2833*1000))</f>
        <v>LMsched:32000</v>
      </c>
      <c s="11" r="G2833">
        <v>32</v>
      </c>
      <c s="6" r="H2833">
        <v>32</v>
      </c>
      <c s="25" r="I2833">
        <v>0</v>
      </c>
      <c s="25" r="J2833">
        <v>0</v>
      </c>
      <c s="25" r="K2833">
        <v>0</v>
      </c>
      <c s="25" r="L2833">
        <v>0</v>
      </c>
      <c s="25" r="M2833">
        <v>0</v>
      </c>
      <c s="25" r="N2833">
        <v>0</v>
      </c>
      <c s="24" r="O2833"/>
      <c s="6" r="P2833">
        <v>32</v>
      </c>
      <c s="10" r="Q2833">
        <v>-4</v>
      </c>
      <c s="28" r="R2833">
        <v>-114.32</v>
      </c>
      <c s="28" r="S2833">
        <v>432.41</v>
      </c>
      <c s="10" r="T2833"/>
      <c s="4" r="U2833"/>
      <c s="29" r="V2833"/>
      <c s="28" r="X2833">
        <f>(AA2833+AB2833)*AC2833</f>
        <v>14.35</v>
      </c>
      <c s="10" r="Y2833"/>
      <c s="22" r="AA2833">
        <v>11.08</v>
      </c>
      <c s="22" r="AB2833">
        <v>3.27</v>
      </c>
      <c s="22" r="AC2833">
        <v>1</v>
      </c>
      <c s="22" r="AD2833">
        <v>0.94</v>
      </c>
    </row>
    <row customHeight="1" r="2834" ht="12.0">
      <c s="13" r="A2834">
        <v>41393</v>
      </c>
      <c s="16" r="B2834">
        <v>41393</v>
      </c>
      <c s="13" r="C2834">
        <f>A2834+TIME(5,0,0)</f>
        <v>41393.2083333333</v>
      </c>
      <c s="17" r="D2834">
        <f>DATE(YEAR(C2834),MONTH(C2834),DAY(C2834))</f>
        <v>41393</v>
      </c>
      <c s="18" r="E2834">
        <f>HOUR(C2834)</f>
        <v>5</v>
      </c>
      <c t="str" s="18" r="F2834">
        <f>CONCATENATE("LMsched:",(H2834*1000))</f>
        <v>LMsched:32000</v>
      </c>
      <c s="11" r="G2834">
        <v>32</v>
      </c>
      <c s="6" r="H2834">
        <v>32</v>
      </c>
      <c s="25" r="I2834">
        <v>0</v>
      </c>
      <c s="25" r="J2834">
        <v>0</v>
      </c>
      <c s="25" r="K2834">
        <v>0</v>
      </c>
      <c s="25" r="L2834">
        <v>0</v>
      </c>
      <c s="25" r="M2834">
        <v>0</v>
      </c>
      <c s="25" r="N2834">
        <v>0</v>
      </c>
      <c s="24" r="O2834"/>
      <c s="6" r="P2834">
        <v>32</v>
      </c>
      <c s="10" r="Q2834">
        <v>-1</v>
      </c>
      <c s="28" r="R2834">
        <v>-26.23</v>
      </c>
      <c s="28" r="S2834">
        <v>453.22</v>
      </c>
      <c s="10" r="T2834"/>
      <c s="4" r="U2834"/>
      <c s="29" r="V2834"/>
      <c s="28" r="X2834">
        <f>(AA2834+AB2834)*AC2834</f>
        <v>15.17</v>
      </c>
      <c s="10" r="Y2834"/>
      <c s="22" r="AA2834">
        <v>12.28</v>
      </c>
      <c s="22" r="AB2834">
        <v>2.89</v>
      </c>
      <c s="22" r="AC2834">
        <v>1</v>
      </c>
      <c s="22" r="AD2834">
        <v>0.93</v>
      </c>
    </row>
    <row customHeight="1" r="2835" ht="12.0">
      <c s="13" r="A2835">
        <v>41393.0416666667</v>
      </c>
      <c s="16" r="B2835">
        <v>41393.0416666667</v>
      </c>
      <c s="13" r="C2835">
        <f>A2835+TIME(5,0,0)</f>
        <v>41393.25</v>
      </c>
      <c s="17" r="D2835">
        <f>DATE(YEAR(C2835),MONTH(C2835),DAY(C2835))</f>
        <v>41393</v>
      </c>
      <c s="18" r="E2835">
        <f>HOUR(C2835)</f>
        <v>6</v>
      </c>
      <c t="str" s="18" r="F2835">
        <f>CONCATENATE("LMsched:",(H2835*1000))</f>
        <v>LMsched:32000</v>
      </c>
      <c s="11" r="G2835">
        <v>32</v>
      </c>
      <c s="6" r="H2835">
        <v>32</v>
      </c>
      <c s="25" r="I2835">
        <v>0</v>
      </c>
      <c s="25" r="J2835">
        <v>0</v>
      </c>
      <c s="25" r="K2835">
        <v>0</v>
      </c>
      <c s="25" r="L2835">
        <v>0</v>
      </c>
      <c s="25" r="M2835">
        <v>0</v>
      </c>
      <c s="25" r="N2835">
        <v>0</v>
      </c>
      <c s="24" r="O2835"/>
      <c s="6" r="P2835">
        <v>32</v>
      </c>
      <c s="10" r="Q2835">
        <v>-2</v>
      </c>
      <c s="28" r="R2835">
        <v>-53.62</v>
      </c>
      <c s="28" r="S2835">
        <v>352.73</v>
      </c>
      <c s="10" r="T2835"/>
      <c s="4" r="U2835"/>
      <c s="29" r="V2835"/>
      <c s="28" r="X2835">
        <f>(AA2835+AB2835)*AC2835</f>
        <v>12.64</v>
      </c>
      <c s="10" r="Y2835"/>
      <c s="22" r="AA2835">
        <v>10.54</v>
      </c>
      <c s="22" r="AB2835">
        <v>2.1</v>
      </c>
      <c s="22" r="AC2835">
        <v>1</v>
      </c>
      <c s="22" r="AD2835">
        <v>0.87</v>
      </c>
    </row>
    <row customHeight="1" r="2836" ht="12.0">
      <c s="13" r="A2836">
        <v>41393.0833333333</v>
      </c>
      <c s="16" r="B2836">
        <v>41393.0833333333</v>
      </c>
      <c s="13" r="C2836">
        <f>A2836+TIME(5,0,0)</f>
        <v>41393.2916666667</v>
      </c>
      <c s="17" r="D2836">
        <f>DATE(YEAR(C2836),MONTH(C2836),DAY(C2836))</f>
        <v>41393</v>
      </c>
      <c s="18" r="E2836">
        <f>HOUR(C2836)</f>
        <v>7</v>
      </c>
      <c t="str" s="18" r="F2836">
        <f>CONCATENATE("LMsched:",(H2836*1000))</f>
        <v>LMsched:32000</v>
      </c>
      <c s="11" r="G2836">
        <v>32</v>
      </c>
      <c s="6" r="H2836">
        <v>32</v>
      </c>
      <c s="25" r="I2836">
        <v>0</v>
      </c>
      <c s="25" r="J2836">
        <v>0</v>
      </c>
      <c s="25" r="K2836">
        <v>0</v>
      </c>
      <c s="25" r="L2836">
        <v>0</v>
      </c>
      <c s="25" r="M2836">
        <v>0</v>
      </c>
      <c s="25" r="N2836">
        <v>0</v>
      </c>
      <c s="24" r="O2836"/>
      <c s="6" r="P2836">
        <v>32</v>
      </c>
      <c s="10" r="Q2836">
        <v>1</v>
      </c>
      <c s="28" r="R2836">
        <v>23.29</v>
      </c>
      <c s="28" r="S2836">
        <v>324.69</v>
      </c>
      <c s="10" r="T2836"/>
      <c s="4" r="U2836"/>
      <c s="29" r="V2836"/>
      <c s="28" r="X2836">
        <f>(AA2836+AB2836)*AC2836</f>
        <v>10.67</v>
      </c>
      <c s="10" r="Y2836"/>
      <c s="22" r="AA2836">
        <v>7.45</v>
      </c>
      <c s="22" r="AB2836">
        <v>3.22</v>
      </c>
      <c s="22" r="AC2836">
        <v>1</v>
      </c>
      <c s="22" r="AD2836">
        <v>0.95</v>
      </c>
    </row>
    <row customHeight="1" r="2837" ht="12.0">
      <c s="13" r="A2837">
        <v>41393.125</v>
      </c>
      <c s="16" r="B2837">
        <v>41393.125</v>
      </c>
      <c s="13" r="C2837">
        <f>A2837+TIME(5,0,0)</f>
        <v>41393.3333333333</v>
      </c>
      <c s="17" r="D2837">
        <f>DATE(YEAR(C2837),MONTH(C2837),DAY(C2837))</f>
        <v>41393</v>
      </c>
      <c s="18" r="E2837">
        <f>HOUR(C2837)</f>
        <v>8</v>
      </c>
      <c t="str" s="18" r="F2837">
        <f>CONCATENATE("LMsched:",(H2837*1000))</f>
        <v>LMsched:32000</v>
      </c>
      <c s="11" r="G2837">
        <v>32</v>
      </c>
      <c s="6" r="H2837">
        <v>32</v>
      </c>
      <c s="25" r="I2837">
        <v>0</v>
      </c>
      <c s="25" r="J2837">
        <v>0</v>
      </c>
      <c s="25" r="K2837">
        <v>0</v>
      </c>
      <c s="25" r="L2837">
        <v>0</v>
      </c>
      <c s="25" r="M2837">
        <v>0</v>
      </c>
      <c s="25" r="N2837">
        <v>0</v>
      </c>
      <c s="24" r="O2837"/>
      <c s="6" r="P2837">
        <v>32</v>
      </c>
      <c s="10" r="Q2837">
        <v>-2</v>
      </c>
      <c s="28" r="R2837">
        <v>-48.04</v>
      </c>
      <c s="28" r="S2837">
        <v>462.76</v>
      </c>
      <c s="10" r="T2837"/>
      <c s="4" r="U2837"/>
      <c s="29" r="V2837"/>
      <c s="28" r="X2837">
        <f>(AA2837+AB2837)*AC2837</f>
        <v>14.92</v>
      </c>
      <c s="10" r="Y2837"/>
      <c s="22" r="AA2837">
        <v>11.28</v>
      </c>
      <c s="22" r="AB2837">
        <v>3.64</v>
      </c>
      <c s="22" r="AC2837">
        <v>1</v>
      </c>
      <c s="22" r="AD2837">
        <v>0.97</v>
      </c>
    </row>
    <row customHeight="1" r="2838" ht="12.0">
      <c s="13" r="A2838">
        <v>41393.1666666667</v>
      </c>
      <c s="16" r="B2838">
        <v>41393.1666666667</v>
      </c>
      <c s="13" r="C2838">
        <f>A2838+TIME(5,0,0)</f>
        <v>41393.375</v>
      </c>
      <c s="17" r="D2838">
        <f>DATE(YEAR(C2838),MONTH(C2838),DAY(C2838))</f>
        <v>41393</v>
      </c>
      <c s="18" r="E2838">
        <f>HOUR(C2838)</f>
        <v>9</v>
      </c>
      <c t="str" s="18" r="F2838">
        <f>CONCATENATE("LMsched:",(H2838*1000))</f>
        <v>LMsched:32000</v>
      </c>
      <c s="11" r="G2838">
        <v>32</v>
      </c>
      <c s="6" r="H2838">
        <v>32</v>
      </c>
      <c s="25" r="I2838">
        <v>0</v>
      </c>
      <c s="25" r="J2838">
        <v>0</v>
      </c>
      <c s="25" r="K2838">
        <v>0</v>
      </c>
      <c s="25" r="L2838">
        <v>0</v>
      </c>
      <c s="25" r="M2838">
        <v>0</v>
      </c>
      <c s="25" r="N2838">
        <v>0</v>
      </c>
      <c s="24" r="O2838"/>
      <c s="6" r="P2838">
        <v>32</v>
      </c>
      <c s="10" r="Q2838">
        <v>0</v>
      </c>
      <c s="28" r="R2838">
        <v>0</v>
      </c>
      <c s="28" r="S2838">
        <v>276.59</v>
      </c>
      <c s="10" r="T2838"/>
      <c s="4" r="U2838"/>
      <c s="29" r="V2838"/>
      <c s="28" r="X2838">
        <f>(AA2838+AB2838)*AC2838</f>
        <v>9.11</v>
      </c>
      <c s="10" r="Y2838"/>
      <c s="22" r="AA2838">
        <v>6.31</v>
      </c>
      <c s="22" r="AB2838">
        <v>2.8</v>
      </c>
      <c s="22" r="AC2838">
        <v>1</v>
      </c>
      <c s="22" r="AD2838">
        <v>0.95</v>
      </c>
    </row>
    <row customHeight="1" r="2839" ht="12.0">
      <c s="13" r="A2839">
        <v>41393.2083333333</v>
      </c>
      <c s="16" r="B2839">
        <v>41393.2083333333</v>
      </c>
      <c s="13" r="C2839">
        <f>A2839+TIME(5,0,0)</f>
        <v>41393.4166666667</v>
      </c>
      <c s="17" r="D2839">
        <f>DATE(YEAR(C2839),MONTH(C2839),DAY(C2839))</f>
        <v>41393</v>
      </c>
      <c s="18" r="E2839">
        <f>HOUR(C2839)</f>
        <v>10</v>
      </c>
      <c t="str" s="18" r="F2839">
        <f>CONCATENATE("LMsched:",(H2839*1000))</f>
        <v>LMsched:32000</v>
      </c>
      <c s="11" r="G2839">
        <v>32</v>
      </c>
      <c s="6" r="H2839">
        <v>32</v>
      </c>
      <c s="25" r="I2839">
        <v>0</v>
      </c>
      <c s="25" r="J2839">
        <v>0</v>
      </c>
      <c s="25" r="K2839">
        <v>0</v>
      </c>
      <c s="25" r="L2839">
        <v>0</v>
      </c>
      <c s="25" r="M2839">
        <v>0</v>
      </c>
      <c s="25" r="N2839">
        <v>0</v>
      </c>
      <c s="24" r="O2839"/>
      <c s="6" r="P2839">
        <v>32</v>
      </c>
      <c s="10" r="Q2839">
        <v>-2</v>
      </c>
      <c s="28" r="R2839">
        <v>-50.7</v>
      </c>
      <c s="28" r="S2839">
        <v>357.83</v>
      </c>
      <c s="10" r="T2839"/>
      <c s="4" r="U2839"/>
      <c s="29" r="V2839"/>
      <c s="28" r="X2839">
        <f>(AA2839+AB2839)*AC2839</f>
        <v>11.62</v>
      </c>
      <c s="10" r="Y2839"/>
      <c s="22" r="AA2839">
        <v>9.13</v>
      </c>
      <c s="22" r="AB2839">
        <v>2.49</v>
      </c>
      <c s="22" r="AC2839">
        <v>1</v>
      </c>
      <c s="22" r="AD2839">
        <v>0.96</v>
      </c>
    </row>
    <row customHeight="1" r="2840" ht="12.0">
      <c s="13" r="A2840">
        <v>41393.25</v>
      </c>
      <c s="16" r="B2840">
        <v>41393.25</v>
      </c>
      <c s="13" r="C2840">
        <f>A2840+TIME(5,0,0)</f>
        <v>41393.4583333333</v>
      </c>
      <c s="17" r="D2840">
        <f>DATE(YEAR(C2840),MONTH(C2840),DAY(C2840))</f>
        <v>41393</v>
      </c>
      <c s="18" r="E2840">
        <f>HOUR(C2840)</f>
        <v>11</v>
      </c>
      <c t="str" s="18" r="F2840">
        <f>CONCATENATE("LMsched:",(H2840*1000))</f>
        <v>LMsched:32000</v>
      </c>
      <c s="11" r="G2840">
        <v>32</v>
      </c>
      <c s="6" r="H2840">
        <v>32</v>
      </c>
      <c s="25" r="I2840">
        <v>0</v>
      </c>
      <c s="25" r="J2840">
        <v>0</v>
      </c>
      <c s="25" r="K2840">
        <v>0</v>
      </c>
      <c s="25" r="L2840">
        <v>0</v>
      </c>
      <c s="25" r="M2840">
        <v>0</v>
      </c>
      <c s="25" r="N2840">
        <v>0</v>
      </c>
      <c s="24" r="O2840"/>
      <c s="6" r="P2840">
        <v>32</v>
      </c>
      <c s="10" r="Q2840">
        <v>-1</v>
      </c>
      <c s="28" r="R2840">
        <v>-26.05</v>
      </c>
      <c s="28" r="S2840">
        <v>574.12</v>
      </c>
      <c s="10" r="T2840"/>
      <c s="4" r="U2840"/>
      <c s="29" r="V2840"/>
      <c s="28" r="X2840">
        <f>(AA2840+AB2840)*AC2840</f>
        <v>19.4</v>
      </c>
      <c s="10" r="Y2840"/>
      <c s="22" r="AA2840">
        <v>16.64</v>
      </c>
      <c s="22" r="AB2840">
        <v>2.76</v>
      </c>
      <c s="22" r="AC2840">
        <v>1</v>
      </c>
      <c s="22" r="AD2840">
        <v>0.92</v>
      </c>
    </row>
    <row customHeight="1" r="2841" ht="12.0">
      <c s="13" r="A2841">
        <v>41393.2916666667</v>
      </c>
      <c s="16" r="B2841">
        <v>41393.2916666667</v>
      </c>
      <c s="13" r="C2841">
        <f>A2841+TIME(5,0,0)</f>
        <v>41393.5</v>
      </c>
      <c s="17" r="D2841">
        <f>DATE(YEAR(C2841),MONTH(C2841),DAY(C2841))</f>
        <v>41393</v>
      </c>
      <c s="18" r="E2841">
        <f>HOUR(C2841)</f>
        <v>12</v>
      </c>
      <c t="str" s="18" r="F2841">
        <f>CONCATENATE("LMsched:",(H2841*1000))</f>
        <v>LMsched:32000</v>
      </c>
      <c s="11" r="G2841">
        <v>32</v>
      </c>
      <c s="6" r="H2841">
        <v>32</v>
      </c>
      <c s="25" r="I2841">
        <v>0</v>
      </c>
      <c s="25" r="J2841">
        <v>0</v>
      </c>
      <c s="25" r="K2841">
        <v>0</v>
      </c>
      <c s="25" r="L2841">
        <v>0</v>
      </c>
      <c s="25" r="M2841">
        <v>0</v>
      </c>
      <c s="25" r="N2841">
        <v>0</v>
      </c>
      <c s="24" r="O2841"/>
      <c s="6" r="P2841">
        <v>32</v>
      </c>
      <c s="10" r="Q2841">
        <v>-1</v>
      </c>
      <c s="28" r="R2841">
        <v>-41.2</v>
      </c>
      <c s="28" r="S2841">
        <v>1296.53</v>
      </c>
      <c s="10" r="T2841"/>
      <c s="4" r="U2841"/>
      <c s="29" r="V2841"/>
      <c s="28" r="X2841">
        <f>(AA2841+AB2841)*AC2841</f>
        <v>41.45</v>
      </c>
      <c s="10" r="Y2841"/>
      <c s="22" r="AA2841">
        <v>30.95</v>
      </c>
      <c s="22" r="AB2841">
        <v>10.5</v>
      </c>
      <c s="22" r="AC2841">
        <v>1</v>
      </c>
      <c s="22" r="AD2841">
        <v>0.98</v>
      </c>
    </row>
    <row customHeight="1" r="2842" ht="12.0">
      <c s="13" r="A2842">
        <v>41393.3333333333</v>
      </c>
      <c s="16" r="B2842">
        <v>41393.3333333333</v>
      </c>
      <c s="13" r="C2842">
        <f>A2842+TIME(5,0,0)</f>
        <v>41393.5416666667</v>
      </c>
      <c s="17" r="D2842">
        <f>DATE(YEAR(C2842),MONTH(C2842),DAY(C2842))</f>
        <v>41393</v>
      </c>
      <c s="18" r="E2842">
        <f>HOUR(C2842)</f>
        <v>13</v>
      </c>
      <c t="str" s="18" r="F2842">
        <f>CONCATENATE("LMsched:",(H2842*1000))</f>
        <v>LMsched:32000</v>
      </c>
      <c s="11" r="G2842">
        <v>32</v>
      </c>
      <c s="6" r="H2842">
        <v>32</v>
      </c>
      <c s="25" r="I2842">
        <v>0</v>
      </c>
      <c s="25" r="J2842">
        <v>0</v>
      </c>
      <c s="25" r="K2842">
        <v>0</v>
      </c>
      <c s="25" r="L2842">
        <v>0</v>
      </c>
      <c s="25" r="M2842">
        <v>0</v>
      </c>
      <c s="25" r="N2842">
        <v>0</v>
      </c>
      <c s="24" r="O2842"/>
      <c s="6" r="P2842">
        <v>32</v>
      </c>
      <c s="10" r="Q2842">
        <v>-1</v>
      </c>
      <c s="28" r="R2842">
        <v>-46.11</v>
      </c>
      <c s="28" r="S2842">
        <v>1359.54</v>
      </c>
      <c s="10" r="T2842"/>
      <c s="4" r="U2842"/>
      <c s="29" r="V2842"/>
      <c s="28" r="X2842">
        <f>(AA2842+AB2842)*AC2842</f>
        <v>44.45</v>
      </c>
      <c s="10" r="Y2842"/>
      <c s="22" r="AA2842">
        <v>39.77</v>
      </c>
      <c s="22" r="AB2842">
        <v>4.68</v>
      </c>
      <c s="22" r="AC2842">
        <v>1</v>
      </c>
      <c s="22" r="AD2842">
        <v>0.96</v>
      </c>
    </row>
    <row customHeight="1" r="2843" ht="12.0">
      <c s="13" r="A2843">
        <v>41393.375</v>
      </c>
      <c s="16" r="B2843">
        <v>41393.375</v>
      </c>
      <c s="13" r="C2843">
        <f>A2843+TIME(5,0,0)</f>
        <v>41393.5833333333</v>
      </c>
      <c s="17" r="D2843">
        <f>DATE(YEAR(C2843),MONTH(C2843),DAY(C2843))</f>
        <v>41393</v>
      </c>
      <c s="18" r="E2843">
        <f>HOUR(C2843)</f>
        <v>14</v>
      </c>
      <c t="str" s="18" r="F2843">
        <f>CONCATENATE("LMsched:",(H2843*1000))</f>
        <v>LMsched:32000</v>
      </c>
      <c s="11" r="G2843">
        <v>32</v>
      </c>
      <c s="6" r="H2843">
        <v>32</v>
      </c>
      <c s="25" r="I2843">
        <v>0</v>
      </c>
      <c s="25" r="J2843">
        <v>0</v>
      </c>
      <c s="25" r="K2843">
        <v>0</v>
      </c>
      <c s="25" r="L2843">
        <v>0</v>
      </c>
      <c s="25" r="M2843">
        <v>0</v>
      </c>
      <c s="25" r="N2843">
        <v>0</v>
      </c>
      <c s="24" r="O2843"/>
      <c s="6" r="P2843">
        <v>32</v>
      </c>
      <c s="10" r="Q2843">
        <v>-2</v>
      </c>
      <c s="28" r="R2843">
        <v>-95.98</v>
      </c>
      <c s="28" r="S2843">
        <v>1070.34</v>
      </c>
      <c s="10" r="T2843"/>
      <c s="4" r="U2843"/>
      <c s="29" r="V2843"/>
      <c s="28" r="X2843">
        <f>(AA2843+AB2843)*AC2843</f>
        <v>34.27</v>
      </c>
      <c s="10" r="Y2843"/>
      <c s="22" r="AA2843">
        <v>31.51</v>
      </c>
      <c s="22" r="AB2843">
        <v>2.76</v>
      </c>
      <c s="22" r="AC2843">
        <v>1</v>
      </c>
      <c s="22" r="AD2843">
        <v>0.98</v>
      </c>
    </row>
    <row customHeight="1" r="2844" ht="12.0">
      <c s="13" r="A2844">
        <v>41393.4166666667</v>
      </c>
      <c s="16" r="B2844">
        <v>41393.4166666667</v>
      </c>
      <c s="13" r="C2844">
        <f>A2844+TIME(5,0,0)</f>
        <v>41393.625</v>
      </c>
      <c s="17" r="D2844">
        <f>DATE(YEAR(C2844),MONTH(C2844),DAY(C2844))</f>
        <v>41393</v>
      </c>
      <c s="18" r="E2844">
        <f>HOUR(C2844)</f>
        <v>15</v>
      </c>
      <c t="str" s="18" r="F2844">
        <f>CONCATENATE("LMsched:",(H2844*1000))</f>
        <v>LMsched:32000</v>
      </c>
      <c s="11" r="G2844">
        <v>32</v>
      </c>
      <c s="6" r="H2844">
        <v>32</v>
      </c>
      <c s="25" r="I2844">
        <v>0</v>
      </c>
      <c s="25" r="J2844">
        <v>0</v>
      </c>
      <c s="25" r="K2844">
        <v>0</v>
      </c>
      <c s="25" r="L2844">
        <v>0</v>
      </c>
      <c s="25" r="M2844">
        <v>0</v>
      </c>
      <c s="25" r="N2844">
        <v>0</v>
      </c>
      <c s="24" r="O2844"/>
      <c s="6" r="P2844">
        <v>32</v>
      </c>
      <c s="10" r="Q2844">
        <v>-1</v>
      </c>
      <c s="28" r="R2844">
        <v>-49.13</v>
      </c>
      <c s="28" r="S2844">
        <v>1038.25</v>
      </c>
      <c s="10" r="T2844"/>
      <c s="4" r="U2844"/>
      <c s="29" r="V2844"/>
      <c s="28" r="X2844">
        <f>(AA2844+AB2844)*AC2844</f>
        <v>33.44</v>
      </c>
      <c s="10" r="Y2844"/>
      <c s="22" r="AA2844">
        <v>31.18</v>
      </c>
      <c s="22" r="AB2844">
        <v>2.26</v>
      </c>
      <c s="22" r="AC2844">
        <v>1</v>
      </c>
      <c s="22" r="AD2844">
        <v>0.97</v>
      </c>
    </row>
    <row customHeight="1" r="2845" ht="12.0">
      <c s="13" r="A2845">
        <v>41393.4583333333</v>
      </c>
      <c s="16" r="B2845">
        <v>41393.4583333333</v>
      </c>
      <c s="13" r="C2845">
        <f>A2845+TIME(5,0,0)</f>
        <v>41393.6666666667</v>
      </c>
      <c s="17" r="D2845">
        <f>DATE(YEAR(C2845),MONTH(C2845),DAY(C2845))</f>
        <v>41393</v>
      </c>
      <c s="18" r="E2845">
        <f>HOUR(C2845)</f>
        <v>16</v>
      </c>
      <c t="str" s="18" r="F2845">
        <f>CONCATENATE("LMsched:",(H2845*1000))</f>
        <v>LMsched:32000</v>
      </c>
      <c s="11" r="G2845">
        <v>32</v>
      </c>
      <c s="6" r="H2845">
        <v>32</v>
      </c>
      <c s="25" r="I2845">
        <v>0</v>
      </c>
      <c s="25" r="J2845">
        <v>0</v>
      </c>
      <c s="25" r="K2845">
        <v>0</v>
      </c>
      <c s="25" r="L2845">
        <v>0</v>
      </c>
      <c s="25" r="M2845">
        <v>0</v>
      </c>
      <c s="25" r="N2845">
        <v>0</v>
      </c>
      <c s="24" r="O2845"/>
      <c s="6" r="P2845">
        <v>32</v>
      </c>
      <c s="10" r="Q2845">
        <v>-1</v>
      </c>
      <c s="28" r="R2845">
        <v>-43.05</v>
      </c>
      <c s="28" r="S2845">
        <v>473.93</v>
      </c>
      <c s="10" r="T2845"/>
      <c s="4" r="U2845"/>
      <c s="29" r="V2845"/>
      <c s="28" r="X2845">
        <f>(AA2845+AB2845)*AC2845</f>
        <v>15.3</v>
      </c>
      <c s="10" r="Y2845"/>
      <c s="22" r="AA2845">
        <v>13.66</v>
      </c>
      <c s="22" r="AB2845">
        <v>1.64</v>
      </c>
      <c s="22" r="AC2845">
        <v>1</v>
      </c>
      <c s="22" r="AD2845">
        <v>0.97</v>
      </c>
    </row>
    <row customHeight="1" r="2846" ht="12.0">
      <c s="13" r="A2846">
        <v>41393.5</v>
      </c>
      <c s="16" r="B2846">
        <v>41393.5</v>
      </c>
      <c s="13" r="C2846">
        <f>A2846+TIME(5,0,0)</f>
        <v>41393.7083333333</v>
      </c>
      <c s="17" r="D2846">
        <f>DATE(YEAR(C2846),MONTH(C2846),DAY(C2846))</f>
        <v>41393</v>
      </c>
      <c s="18" r="E2846">
        <f>HOUR(C2846)</f>
        <v>17</v>
      </c>
      <c t="str" s="18" r="F2846">
        <f>CONCATENATE("LMsched:",(H2846*1000))</f>
        <v>LMsched:30000</v>
      </c>
      <c s="11" r="G2846">
        <v>32</v>
      </c>
      <c s="6" r="H2846">
        <v>30</v>
      </c>
      <c s="25" r="I2846">
        <v>2</v>
      </c>
      <c s="25" r="J2846">
        <v>0</v>
      </c>
      <c s="25" r="K2846">
        <v>0</v>
      </c>
      <c s="25" r="L2846">
        <v>0</v>
      </c>
      <c s="25" r="M2846">
        <v>0</v>
      </c>
      <c s="25" r="N2846">
        <v>0</v>
      </c>
      <c s="24" r="O2846"/>
      <c s="6" r="P2846">
        <v>30</v>
      </c>
      <c s="10" r="Q2846">
        <v>-1</v>
      </c>
      <c s="28" r="R2846">
        <v>-45.16</v>
      </c>
      <c s="28" r="S2846">
        <v>70.6</v>
      </c>
      <c s="10" r="T2846"/>
      <c s="4" r="U2846"/>
      <c s="29" r="V2846"/>
      <c s="28" r="X2846">
        <f>(AA2846+AB2846)*AC2846</f>
        <v>2.46</v>
      </c>
      <c s="10" r="Y2846"/>
      <c s="22" r="AA2846">
        <v>2.46</v>
      </c>
      <c s="22" r="AB2846">
        <v>0</v>
      </c>
      <c s="22" r="AC2846">
        <v>1</v>
      </c>
      <c s="22" r="AD2846">
        <v>0.96</v>
      </c>
    </row>
    <row customHeight="1" r="2847" ht="12.0">
      <c s="13" r="A2847">
        <v>41393.5416666667</v>
      </c>
      <c s="16" r="B2847">
        <v>41393.5416666667</v>
      </c>
      <c s="13" r="C2847">
        <f>A2847+TIME(5,0,0)</f>
        <v>41393.75</v>
      </c>
      <c s="17" r="D2847">
        <f>DATE(YEAR(C2847),MONTH(C2847),DAY(C2847))</f>
        <v>41393</v>
      </c>
      <c s="18" r="E2847">
        <f>HOUR(C2847)</f>
        <v>18</v>
      </c>
      <c t="str" s="18" r="F2847">
        <f>CONCATENATE("LMsched:",(H2847*1000))</f>
        <v>LMsched:30000</v>
      </c>
      <c s="11" r="G2847">
        <v>32</v>
      </c>
      <c s="6" r="H2847">
        <v>30</v>
      </c>
      <c s="25" r="I2847">
        <v>2</v>
      </c>
      <c s="25" r="J2847">
        <v>0</v>
      </c>
      <c s="25" r="K2847">
        <v>0</v>
      </c>
      <c s="25" r="L2847">
        <v>0</v>
      </c>
      <c s="25" r="M2847">
        <v>0</v>
      </c>
      <c s="25" r="N2847">
        <v>0</v>
      </c>
      <c s="24" r="O2847"/>
      <c s="6" r="P2847">
        <v>30</v>
      </c>
      <c s="10" r="Q2847">
        <v>-1</v>
      </c>
      <c s="28" r="R2847">
        <v>-69.6</v>
      </c>
      <c s="28" r="S2847">
        <v>783.06</v>
      </c>
      <c s="10" r="T2847"/>
      <c s="4" r="U2847"/>
      <c s="29" r="V2847"/>
      <c s="28" r="X2847">
        <f>(AA2847+AB2847)*AC2847</f>
        <v>26.83</v>
      </c>
      <c s="10" r="Y2847"/>
      <c s="22" r="AA2847">
        <v>26.83</v>
      </c>
      <c s="22" r="AB2847">
        <v>0</v>
      </c>
      <c s="22" r="AC2847">
        <v>1</v>
      </c>
      <c s="22" r="AD2847">
        <v>0.97</v>
      </c>
    </row>
    <row customHeight="1" r="2848" ht="12.0">
      <c s="13" r="A2848">
        <v>41393.5833333333</v>
      </c>
      <c s="16" r="B2848">
        <v>41393.5833333333</v>
      </c>
      <c s="13" r="C2848">
        <f>A2848+TIME(5,0,0)</f>
        <v>41393.7916666667</v>
      </c>
      <c s="17" r="D2848">
        <f>DATE(YEAR(C2848),MONTH(C2848),DAY(C2848))</f>
        <v>41393</v>
      </c>
      <c s="18" r="E2848">
        <f>HOUR(C2848)</f>
        <v>19</v>
      </c>
      <c t="str" s="18" r="F2848">
        <f>CONCATENATE("LMsched:",(H2848*1000))</f>
        <v>LMsched:30000</v>
      </c>
      <c s="11" r="G2848">
        <v>32</v>
      </c>
      <c s="6" r="H2848">
        <v>30</v>
      </c>
      <c s="25" r="I2848">
        <v>2</v>
      </c>
      <c s="25" r="J2848">
        <v>0</v>
      </c>
      <c s="25" r="K2848">
        <v>0</v>
      </c>
      <c s="25" r="L2848">
        <v>0</v>
      </c>
      <c s="25" r="M2848">
        <v>0</v>
      </c>
      <c s="25" r="N2848">
        <v>0</v>
      </c>
      <c s="24" r="O2848"/>
      <c s="6" r="P2848">
        <v>30</v>
      </c>
      <c s="10" r="Q2848">
        <v>-4</v>
      </c>
      <c s="28" r="R2848">
        <v>-215</v>
      </c>
      <c s="28" r="S2848">
        <v>769.41</v>
      </c>
      <c s="10" r="T2848"/>
      <c s="4" r="U2848"/>
      <c s="29" r="V2848"/>
      <c s="28" r="X2848">
        <f>(AA2848+AB2848)*AC2848</f>
        <v>28.42</v>
      </c>
      <c s="10" r="Y2848"/>
      <c s="22" r="AA2848">
        <v>26.65</v>
      </c>
      <c s="22" r="AB2848">
        <v>1.77</v>
      </c>
      <c s="22" r="AC2848">
        <v>1</v>
      </c>
      <c s="22" r="AD2848">
        <v>0.9</v>
      </c>
    </row>
    <row customHeight="1" r="2849" ht="12.0">
      <c s="13" r="A2849">
        <v>41393.625</v>
      </c>
      <c s="16" r="B2849">
        <v>41393.625</v>
      </c>
      <c s="13" r="C2849">
        <f>A2849+TIME(5,0,0)</f>
        <v>41393.8333333333</v>
      </c>
      <c s="17" r="D2849">
        <f>DATE(YEAR(C2849),MONTH(C2849),DAY(C2849))</f>
        <v>41393</v>
      </c>
      <c s="18" r="E2849">
        <f>HOUR(C2849)</f>
        <v>20</v>
      </c>
      <c t="str" s="18" r="F2849">
        <f>CONCATENATE("LMsched:",(H2849*1000))</f>
        <v>LMsched:30000</v>
      </c>
      <c s="11" r="G2849">
        <v>32</v>
      </c>
      <c s="6" r="H2849">
        <v>30</v>
      </c>
      <c s="25" r="I2849">
        <v>2</v>
      </c>
      <c s="25" r="J2849">
        <v>0</v>
      </c>
      <c s="25" r="K2849">
        <v>0</v>
      </c>
      <c s="25" r="L2849">
        <v>0</v>
      </c>
      <c s="25" r="M2849">
        <v>0</v>
      </c>
      <c s="25" r="N2849">
        <v>0</v>
      </c>
      <c s="24" r="O2849"/>
      <c s="6" r="P2849">
        <v>30</v>
      </c>
      <c s="10" r="Q2849">
        <v>0</v>
      </c>
      <c s="28" r="R2849">
        <v>0</v>
      </c>
      <c s="28" r="S2849">
        <v>1255.97</v>
      </c>
      <c s="10" r="T2849"/>
      <c s="4" r="U2849"/>
      <c s="29" r="V2849"/>
      <c s="28" r="X2849">
        <f>(AA2849+AB2849)*AC2849</f>
        <v>43.5</v>
      </c>
      <c s="10" r="Y2849"/>
      <c s="22" r="AA2849">
        <v>40.1</v>
      </c>
      <c s="22" r="AB2849">
        <v>3.4</v>
      </c>
      <c s="22" r="AC2849">
        <v>1</v>
      </c>
      <c s="22" r="AD2849">
        <v>0.96</v>
      </c>
    </row>
    <row customHeight="1" r="2850" ht="12.0">
      <c s="13" r="A2850">
        <v>41393.6666666667</v>
      </c>
      <c s="16" r="B2850">
        <v>41393.6666666667</v>
      </c>
      <c s="13" r="C2850">
        <f>A2850+TIME(5,0,0)</f>
        <v>41393.875</v>
      </c>
      <c s="17" r="D2850">
        <f>DATE(YEAR(C2850),MONTH(C2850),DAY(C2850))</f>
        <v>41393</v>
      </c>
      <c s="18" r="E2850">
        <f>HOUR(C2850)</f>
        <v>21</v>
      </c>
      <c t="str" s="18" r="F2850">
        <f>CONCATENATE("LMsched:",(H2850*1000))</f>
        <v>LMsched:30000</v>
      </c>
      <c s="11" r="G2850">
        <v>32</v>
      </c>
      <c s="6" r="H2850">
        <v>30</v>
      </c>
      <c s="25" r="I2850">
        <v>2</v>
      </c>
      <c s="25" r="J2850">
        <v>0</v>
      </c>
      <c s="25" r="K2850">
        <v>0</v>
      </c>
      <c s="25" r="L2850">
        <v>0</v>
      </c>
      <c s="25" r="M2850">
        <v>0</v>
      </c>
      <c s="25" r="N2850">
        <v>0</v>
      </c>
      <c s="24" r="O2850"/>
      <c s="6" r="P2850">
        <v>30</v>
      </c>
      <c s="10" r="Q2850">
        <v>-2</v>
      </c>
      <c s="28" r="R2850">
        <v>-94.48</v>
      </c>
      <c s="28" r="S2850">
        <v>949.12</v>
      </c>
      <c s="10" r="T2850"/>
      <c s="4" r="U2850"/>
      <c s="29" r="V2850"/>
      <c s="28" r="X2850">
        <f>(AA2850+AB2850)*AC2850</f>
        <v>32.4</v>
      </c>
      <c s="10" r="Y2850"/>
      <c s="22" r="AA2850">
        <v>28.27</v>
      </c>
      <c s="22" r="AB2850">
        <v>4.13</v>
      </c>
      <c s="22" r="AC2850">
        <v>1</v>
      </c>
      <c s="22" r="AD2850">
        <v>0.98</v>
      </c>
    </row>
    <row customHeight="1" r="2851" ht="12.0">
      <c s="13" r="A2851">
        <v>41393.7083333333</v>
      </c>
      <c s="16" r="B2851">
        <v>41393.7083333333</v>
      </c>
      <c s="13" r="C2851">
        <f>A2851+TIME(5,0,0)</f>
        <v>41393.9166666667</v>
      </c>
      <c s="17" r="D2851">
        <f>DATE(YEAR(C2851),MONTH(C2851),DAY(C2851))</f>
        <v>41393</v>
      </c>
      <c s="18" r="E2851">
        <f>HOUR(C2851)</f>
        <v>22</v>
      </c>
      <c t="str" s="18" r="F2851">
        <f>CONCATENATE("LMsched:",(H2851*1000))</f>
        <v>LMsched:32000</v>
      </c>
      <c s="11" r="G2851">
        <v>32</v>
      </c>
      <c s="6" r="H2851">
        <v>32</v>
      </c>
      <c s="25" r="I2851">
        <v>0</v>
      </c>
      <c s="25" r="J2851">
        <v>0</v>
      </c>
      <c s="25" r="K2851">
        <v>0</v>
      </c>
      <c s="25" r="L2851">
        <v>0</v>
      </c>
      <c s="25" r="M2851">
        <v>0</v>
      </c>
      <c s="25" r="N2851">
        <v>0</v>
      </c>
      <c s="24" r="O2851"/>
      <c s="6" r="P2851">
        <v>32</v>
      </c>
      <c s="10" r="Q2851">
        <v>-1</v>
      </c>
      <c s="28" r="R2851">
        <v>-53.67</v>
      </c>
      <c s="28" r="S2851">
        <v>1275.61</v>
      </c>
      <c s="10" r="T2851"/>
      <c s="4" r="U2851"/>
      <c s="29" r="V2851"/>
      <c s="28" r="X2851">
        <f>(AA2851+AB2851)*AC2851</f>
        <v>41.3</v>
      </c>
      <c s="10" r="Y2851"/>
      <c s="22" r="AA2851">
        <v>39.03</v>
      </c>
      <c s="22" r="AB2851">
        <v>2.27</v>
      </c>
      <c s="22" r="AC2851">
        <v>1</v>
      </c>
      <c s="22" r="AD2851">
        <v>0.97</v>
      </c>
    </row>
    <row customHeight="1" r="2852" ht="12.0">
      <c s="13" r="A2852">
        <v>41393.75</v>
      </c>
      <c s="16" r="B2852">
        <v>41393.75</v>
      </c>
      <c s="13" r="C2852">
        <f>A2852+TIME(5,0,0)</f>
        <v>41393.9583333333</v>
      </c>
      <c s="17" r="D2852">
        <f>DATE(YEAR(C2852),MONTH(C2852),DAY(C2852))</f>
        <v>41393</v>
      </c>
      <c s="18" r="E2852">
        <f>HOUR(C2852)</f>
        <v>23</v>
      </c>
      <c t="str" s="18" r="F2852">
        <f>CONCATENATE("LMsched:",(H2852*1000))</f>
        <v>LMsched:32000</v>
      </c>
      <c s="11" r="G2852">
        <v>32</v>
      </c>
      <c s="6" r="H2852">
        <v>32</v>
      </c>
      <c s="25" r="I2852">
        <v>0</v>
      </c>
      <c s="25" r="J2852">
        <v>0</v>
      </c>
      <c s="25" r="K2852">
        <v>0</v>
      </c>
      <c s="25" r="L2852">
        <v>0</v>
      </c>
      <c s="25" r="M2852">
        <v>0</v>
      </c>
      <c s="25" r="N2852">
        <v>0</v>
      </c>
      <c s="24" r="O2852"/>
      <c s="6" r="P2852">
        <v>32</v>
      </c>
      <c s="10" r="Q2852">
        <v>0</v>
      </c>
      <c s="28" r="R2852">
        <v>0</v>
      </c>
      <c s="28" r="S2852">
        <v>835.25</v>
      </c>
      <c s="10" r="T2852"/>
      <c s="4" r="U2852"/>
      <c s="29" r="V2852"/>
      <c s="28" r="X2852">
        <f>(AA2852+AB2852)*AC2852</f>
        <v>27.26</v>
      </c>
      <c s="10" r="Y2852"/>
      <c s="22" r="AA2852">
        <v>24.7</v>
      </c>
      <c s="22" r="AB2852">
        <v>2.56</v>
      </c>
      <c s="22" r="AC2852">
        <v>1</v>
      </c>
      <c s="22" r="AD2852">
        <v>0.96</v>
      </c>
    </row>
    <row customHeight="1" r="2853" ht="12.0">
      <c s="13" r="A2853">
        <v>41393.7916666667</v>
      </c>
      <c s="16" r="B2853">
        <v>41393.7916666667</v>
      </c>
      <c s="13" r="C2853">
        <f>A2853+TIME(5,0,0)</f>
        <v>41394</v>
      </c>
      <c s="17" r="D2853">
        <f>DATE(YEAR(C2853),MONTH(C2853),DAY(C2853))</f>
        <v>41394</v>
      </c>
      <c s="18" r="E2853">
        <f>HOUR(C2853)</f>
        <v>0</v>
      </c>
      <c t="str" s="18" r="F2853">
        <f>CONCATENATE("LMsched:",(H2853*1000))</f>
        <v>LMsched:32000</v>
      </c>
      <c s="11" r="G2853">
        <v>32</v>
      </c>
      <c s="6" r="H2853">
        <v>32</v>
      </c>
      <c s="25" r="I2853">
        <v>0</v>
      </c>
      <c s="25" r="J2853">
        <v>0</v>
      </c>
      <c s="25" r="K2853">
        <v>0</v>
      </c>
      <c s="25" r="L2853">
        <v>0</v>
      </c>
      <c s="25" r="M2853">
        <v>0</v>
      </c>
      <c s="25" r="N2853">
        <v>0</v>
      </c>
      <c s="24" r="O2853"/>
      <c s="6" r="P2853">
        <v>32</v>
      </c>
      <c s="10" r="Q2853">
        <v>-3</v>
      </c>
      <c s="28" r="R2853">
        <v>-119.28</v>
      </c>
      <c s="28" r="S2853">
        <v>319.9</v>
      </c>
      <c s="10" r="T2853"/>
      <c s="4" r="U2853"/>
      <c s="29" r="V2853"/>
      <c s="28" r="X2853">
        <f>(AA2853+AB2853)*AC2853</f>
        <v>11.04</v>
      </c>
      <c s="10" r="Y2853"/>
      <c s="22" r="AA2853">
        <v>9.98</v>
      </c>
      <c s="22" r="AB2853">
        <v>1.06</v>
      </c>
      <c s="22" r="AC2853">
        <v>1</v>
      </c>
      <c s="22" r="AD2853">
        <v>0.91</v>
      </c>
    </row>
    <row customHeight="1" r="2854" ht="12.0">
      <c s="13" r="A2854">
        <v>41393.8333333333</v>
      </c>
      <c s="16" r="B2854">
        <v>41393.8333333333</v>
      </c>
      <c s="13" r="C2854">
        <f>A2854+TIME(5,0,0)</f>
        <v>41394.0416666667</v>
      </c>
      <c s="17" r="D2854">
        <f>DATE(YEAR(C2854),MONTH(C2854),DAY(C2854))</f>
        <v>41394</v>
      </c>
      <c s="18" r="E2854">
        <f>HOUR(C2854)</f>
        <v>1</v>
      </c>
      <c t="str" s="18" r="F2854">
        <f>CONCATENATE("LMsched:",(H2854*1000))</f>
        <v>LMsched:32000</v>
      </c>
      <c s="11" r="G2854">
        <v>32</v>
      </c>
      <c s="6" r="H2854">
        <v>32</v>
      </c>
      <c s="25" r="I2854">
        <v>0</v>
      </c>
      <c s="25" r="J2854">
        <v>0</v>
      </c>
      <c s="25" r="K2854">
        <v>0</v>
      </c>
      <c s="25" r="L2854">
        <v>0</v>
      </c>
      <c s="25" r="M2854">
        <v>0</v>
      </c>
      <c s="25" r="N2854">
        <v>0</v>
      </c>
      <c s="24" r="O2854"/>
      <c s="6" r="P2854">
        <v>32</v>
      </c>
      <c s="10" r="Q2854">
        <v>0</v>
      </c>
      <c s="28" r="R2854">
        <v>0</v>
      </c>
      <c s="28" r="S2854">
        <v>320.16</v>
      </c>
      <c s="10" r="T2854"/>
      <c s="4" r="U2854"/>
      <c s="29" r="V2854"/>
      <c s="28" r="X2854">
        <f>(AA2854+AB2854)*AC2854</f>
        <v>11.01</v>
      </c>
      <c s="10" r="Y2854"/>
      <c s="22" r="AA2854">
        <v>10.19</v>
      </c>
      <c s="22" r="AB2854">
        <v>0.82</v>
      </c>
      <c s="22" r="AC2854">
        <v>1</v>
      </c>
      <c s="22" r="AD2854">
        <v>0.91</v>
      </c>
    </row>
    <row customHeight="1" r="2855" ht="12.0">
      <c s="13" r="A2855">
        <v>41393.875</v>
      </c>
      <c s="16" r="B2855">
        <v>41393.875</v>
      </c>
      <c s="13" r="C2855">
        <f>A2855+TIME(5,0,0)</f>
        <v>41394.0833333333</v>
      </c>
      <c s="17" r="D2855">
        <f>DATE(YEAR(C2855),MONTH(C2855),DAY(C2855))</f>
        <v>41394</v>
      </c>
      <c s="18" r="E2855">
        <f>HOUR(C2855)</f>
        <v>2</v>
      </c>
      <c t="str" s="18" r="F2855">
        <f>CONCATENATE("LMsched:",(H2855*1000))</f>
        <v>LMsched:32000</v>
      </c>
      <c s="11" r="G2855">
        <v>32</v>
      </c>
      <c s="6" r="H2855">
        <v>32</v>
      </c>
      <c s="25" r="I2855">
        <v>0</v>
      </c>
      <c s="25" r="J2855">
        <v>0</v>
      </c>
      <c s="25" r="K2855">
        <v>0</v>
      </c>
      <c s="25" r="L2855">
        <v>0</v>
      </c>
      <c s="25" r="M2855">
        <v>0</v>
      </c>
      <c s="25" r="N2855">
        <v>0</v>
      </c>
      <c s="24" r="O2855"/>
      <c s="6" r="P2855">
        <v>32</v>
      </c>
      <c s="10" r="Q2855">
        <v>-2</v>
      </c>
      <c s="28" r="R2855">
        <v>-71.22</v>
      </c>
      <c s="28" r="S2855">
        <v>107.58</v>
      </c>
      <c s="10" r="T2855"/>
      <c s="4" r="U2855"/>
      <c s="29" r="V2855"/>
      <c s="28" r="X2855">
        <f>(AA2855+AB2855)*AC2855</f>
        <v>3.43</v>
      </c>
      <c s="10" r="Y2855"/>
      <c s="22" r="AA2855">
        <v>1.17</v>
      </c>
      <c s="22" r="AB2855">
        <v>2.26</v>
      </c>
      <c s="22" r="AC2855">
        <v>1</v>
      </c>
      <c s="22" r="AD2855">
        <v>0.98</v>
      </c>
    </row>
    <row customHeight="1" r="2856" ht="12.0">
      <c s="13" r="A2856">
        <v>41393.9166666667</v>
      </c>
      <c s="16" r="B2856">
        <v>41393.9166666667</v>
      </c>
      <c s="13" r="C2856">
        <f>A2856+TIME(5,0,0)</f>
        <v>41394.125</v>
      </c>
      <c s="17" r="D2856">
        <f>DATE(YEAR(C2856),MONTH(C2856),DAY(C2856))</f>
        <v>41394</v>
      </c>
      <c s="18" r="E2856">
        <f>HOUR(C2856)</f>
        <v>3</v>
      </c>
      <c t="str" s="18" r="F2856">
        <f>CONCATENATE("LMsched:",(H2856*1000))</f>
        <v>LMsched:32000</v>
      </c>
      <c s="11" r="G2856">
        <v>32</v>
      </c>
      <c s="6" r="H2856">
        <v>32</v>
      </c>
      <c s="25" r="I2856">
        <v>0</v>
      </c>
      <c s="25" r="J2856">
        <v>0</v>
      </c>
      <c s="25" r="K2856">
        <v>0</v>
      </c>
      <c s="25" r="L2856">
        <v>0</v>
      </c>
      <c s="25" r="M2856">
        <v>0</v>
      </c>
      <c s="25" r="N2856">
        <v>0</v>
      </c>
      <c s="24" r="O2856"/>
      <c s="6" r="P2856">
        <v>32</v>
      </c>
      <c s="10" r="Q2856">
        <v>-4</v>
      </c>
      <c s="28" r="R2856">
        <v>-153.52</v>
      </c>
      <c s="28" r="S2856">
        <v>191.31</v>
      </c>
      <c s="10" r="T2856"/>
      <c s="4" r="U2856"/>
      <c s="29" r="V2856"/>
      <c s="28" r="X2856">
        <f>(AA2856+AB2856)*AC2856</f>
        <v>6.25</v>
      </c>
      <c s="10" r="Y2856"/>
      <c s="22" r="AA2856">
        <v>4.77</v>
      </c>
      <c s="22" r="AB2856">
        <v>1.48</v>
      </c>
      <c s="22" r="AC2856">
        <v>1</v>
      </c>
      <c s="22" r="AD2856">
        <v>0.96</v>
      </c>
    </row>
    <row customHeight="1" r="2857" ht="12.0">
      <c s="13" r="A2857">
        <v>41393.9583333333</v>
      </c>
      <c s="16" r="B2857">
        <v>41393.9583333333</v>
      </c>
      <c s="13" r="C2857">
        <f>A2857+TIME(5,0,0)</f>
        <v>41394.1666666667</v>
      </c>
      <c s="17" r="D2857">
        <f>DATE(YEAR(C2857),MONTH(C2857),DAY(C2857))</f>
        <v>41394</v>
      </c>
      <c s="18" r="E2857">
        <f>HOUR(C2857)</f>
        <v>4</v>
      </c>
      <c t="str" s="18" r="F2857">
        <f>CONCATENATE("LMsched:",(H2857*1000))</f>
        <v>LMsched:32000</v>
      </c>
      <c s="11" r="G2857">
        <v>32</v>
      </c>
      <c s="6" r="H2857">
        <v>32</v>
      </c>
      <c s="25" r="I2857">
        <v>0</v>
      </c>
      <c s="25" r="J2857">
        <v>0</v>
      </c>
      <c s="25" r="K2857">
        <v>0</v>
      </c>
      <c s="25" r="L2857">
        <v>0</v>
      </c>
      <c s="25" r="M2857">
        <v>0</v>
      </c>
      <c s="25" r="N2857">
        <v>0</v>
      </c>
      <c s="24" r="O2857"/>
      <c s="6" r="P2857">
        <v>32</v>
      </c>
      <c s="10" r="Q2857">
        <v>-1</v>
      </c>
      <c s="28" r="R2857">
        <v>-30.44</v>
      </c>
      <c s="28" r="S2857">
        <v>380.1</v>
      </c>
      <c s="10" r="T2857"/>
      <c s="4" r="U2857"/>
      <c s="29" r="V2857"/>
      <c s="28" r="X2857">
        <f>(AA2857+AB2857)*AC2857</f>
        <v>12.21</v>
      </c>
      <c s="10" r="Y2857"/>
      <c s="22" r="AA2857">
        <v>9.48</v>
      </c>
      <c s="22" r="AB2857">
        <v>2.73</v>
      </c>
      <c s="22" r="AC2857">
        <v>1</v>
      </c>
      <c s="22" r="AD2857">
        <v>0.97</v>
      </c>
    </row>
    <row customHeight="1" r="2858" ht="12.0">
      <c s="13" r="A2858">
        <v>41394</v>
      </c>
      <c s="16" r="B2858">
        <v>41394</v>
      </c>
      <c s="13" r="C2858">
        <f>A2858+TIME(5,0,0)</f>
        <v>41394.2083333333</v>
      </c>
      <c s="17" r="D2858">
        <f>DATE(YEAR(C2858),MONTH(C2858),DAY(C2858))</f>
        <v>41394</v>
      </c>
      <c s="18" r="E2858">
        <f>HOUR(C2858)</f>
        <v>5</v>
      </c>
      <c t="str" s="18" r="F2858">
        <f>CONCATENATE("LMsched:",(H2858*1000))</f>
        <v>LMsched:32000</v>
      </c>
      <c s="11" r="G2858">
        <v>32</v>
      </c>
      <c s="6" r="H2858">
        <v>32</v>
      </c>
      <c s="25" r="I2858">
        <v>0</v>
      </c>
      <c s="25" r="J2858">
        <v>0</v>
      </c>
      <c s="25" r="K2858">
        <v>0</v>
      </c>
      <c s="25" r="L2858">
        <v>0</v>
      </c>
      <c s="25" r="M2858">
        <v>0</v>
      </c>
      <c s="25" r="N2858">
        <v>0</v>
      </c>
      <c s="24" r="O2858"/>
      <c s="6" r="P2858">
        <v>32</v>
      </c>
      <c s="10" r="Q2858">
        <v>-1</v>
      </c>
      <c s="28" r="R2858">
        <v>-27.25</v>
      </c>
      <c s="28" r="S2858">
        <v>478.02</v>
      </c>
      <c s="10" r="T2858"/>
      <c s="4" r="U2858"/>
      <c s="29" r="V2858"/>
      <c s="28" r="X2858">
        <f>(AA2858+AB2858)*AC2858</f>
        <v>15.27</v>
      </c>
      <c s="10" r="Y2858"/>
      <c s="22" r="AA2858">
        <v>12.62</v>
      </c>
      <c s="22" r="AB2858">
        <v>2.65</v>
      </c>
      <c s="22" r="AC2858">
        <v>1</v>
      </c>
      <c s="22" r="AD2858">
        <v>0.98</v>
      </c>
    </row>
    <row customHeight="1" r="2859" ht="12.0">
      <c s="13" r="A2859">
        <v>41394.0416666667</v>
      </c>
      <c s="16" r="B2859">
        <v>41394.0416666667</v>
      </c>
      <c s="13" r="C2859">
        <f>A2859+TIME(5,0,0)</f>
        <v>41394.25</v>
      </c>
      <c s="17" r="D2859">
        <f>DATE(YEAR(C2859),MONTH(C2859),DAY(C2859))</f>
        <v>41394</v>
      </c>
      <c s="18" r="E2859">
        <f>HOUR(C2859)</f>
        <v>6</v>
      </c>
      <c t="str" s="18" r="F2859">
        <f>CONCATENATE("LMsched:",(H2859*1000))</f>
        <v>LMsched:32000</v>
      </c>
      <c s="11" r="G2859">
        <v>32</v>
      </c>
      <c s="6" r="H2859">
        <v>32</v>
      </c>
      <c s="25" r="I2859">
        <v>0</v>
      </c>
      <c s="25" r="J2859">
        <v>0</v>
      </c>
      <c s="25" r="K2859">
        <v>0</v>
      </c>
      <c s="25" r="L2859">
        <v>0</v>
      </c>
      <c s="25" r="M2859">
        <v>0</v>
      </c>
      <c s="25" r="N2859">
        <v>0</v>
      </c>
      <c s="24" r="O2859"/>
      <c s="6" r="P2859">
        <v>32</v>
      </c>
      <c s="10" r="Q2859">
        <v>-1</v>
      </c>
      <c s="28" r="R2859">
        <v>-27.27</v>
      </c>
      <c s="28" r="S2859">
        <v>120.53</v>
      </c>
      <c s="10" r="T2859"/>
      <c s="4" r="U2859"/>
      <c s="29" r="V2859"/>
      <c s="28" r="X2859">
        <f>(AA2859+AB2859)*AC2859</f>
        <v>3.87</v>
      </c>
      <c s="10" r="Y2859"/>
      <c s="22" r="AA2859">
        <v>3.76</v>
      </c>
      <c s="22" r="AB2859">
        <v>0.11</v>
      </c>
      <c s="22" r="AC2859">
        <v>1</v>
      </c>
      <c s="22" r="AD2859">
        <v>0.97</v>
      </c>
    </row>
    <row customHeight="1" r="2860" ht="12.0">
      <c s="13" r="A2860">
        <v>41394.0833333333</v>
      </c>
      <c s="16" r="B2860">
        <v>41394.0833333333</v>
      </c>
      <c s="13" r="C2860">
        <f>A2860+TIME(5,0,0)</f>
        <v>41394.2916666667</v>
      </c>
      <c s="17" r="D2860">
        <f>DATE(YEAR(C2860),MONTH(C2860),DAY(C2860))</f>
        <v>41394</v>
      </c>
      <c s="18" r="E2860">
        <f>HOUR(C2860)</f>
        <v>7</v>
      </c>
      <c t="str" s="18" r="F2860">
        <f>CONCATENATE("LMsched:",(H2860*1000))</f>
        <v>LMsched:32000</v>
      </c>
      <c s="11" r="G2860">
        <v>32</v>
      </c>
      <c s="6" r="H2860">
        <v>32</v>
      </c>
      <c s="25" r="I2860">
        <v>0</v>
      </c>
      <c s="25" r="J2860">
        <v>0</v>
      </c>
      <c s="25" r="K2860">
        <v>0</v>
      </c>
      <c s="25" r="L2860">
        <v>0</v>
      </c>
      <c s="25" r="M2860">
        <v>0</v>
      </c>
      <c s="25" r="N2860">
        <v>0</v>
      </c>
      <c s="24" r="O2860"/>
      <c s="6" r="P2860">
        <v>32</v>
      </c>
      <c s="10" r="Q2860">
        <v>-1</v>
      </c>
      <c s="28" r="R2860">
        <v>-25.86</v>
      </c>
      <c s="28" r="S2860">
        <v>19.74</v>
      </c>
      <c s="10" r="T2860"/>
      <c s="4" r="U2860"/>
      <c s="29" r="V2860"/>
      <c s="28" r="X2860">
        <f>(AA2860+AB2860)*AC2860</f>
        <v>0.64</v>
      </c>
      <c s="10" r="Y2860"/>
      <c s="22" r="AA2860">
        <v>0.64</v>
      </c>
      <c s="22" r="AB2860">
        <v>0</v>
      </c>
      <c s="22" r="AC2860">
        <v>1</v>
      </c>
      <c s="22" r="AD2860">
        <v>0.96</v>
      </c>
    </row>
    <row customHeight="1" r="2861" ht="12.0">
      <c s="13" r="A2861">
        <v>41394.125</v>
      </c>
      <c s="16" r="B2861">
        <v>41394.125</v>
      </c>
      <c s="13" r="C2861">
        <f>A2861+TIME(5,0,0)</f>
        <v>41394.3333333333</v>
      </c>
      <c s="17" r="D2861">
        <f>DATE(YEAR(C2861),MONTH(C2861),DAY(C2861))</f>
        <v>41394</v>
      </c>
      <c s="18" r="E2861">
        <f>HOUR(C2861)</f>
        <v>8</v>
      </c>
      <c t="str" s="18" r="F2861">
        <f>CONCATENATE("LMsched:",(H2861*1000))</f>
        <v>LMsched:32000</v>
      </c>
      <c s="11" r="G2861">
        <v>32</v>
      </c>
      <c s="6" r="H2861">
        <v>32</v>
      </c>
      <c s="25" r="I2861">
        <v>0</v>
      </c>
      <c s="25" r="J2861">
        <v>0</v>
      </c>
      <c s="25" r="K2861">
        <v>0</v>
      </c>
      <c s="25" r="L2861">
        <v>0</v>
      </c>
      <c s="25" r="M2861">
        <v>0</v>
      </c>
      <c s="25" r="N2861">
        <v>0</v>
      </c>
      <c s="24" r="O2861"/>
      <c s="6" r="P2861">
        <v>32</v>
      </c>
      <c s="10" r="Q2861">
        <v>-2</v>
      </c>
      <c s="28" r="R2861">
        <v>-48.9</v>
      </c>
      <c s="28" r="S2861">
        <v>72.21</v>
      </c>
      <c s="10" r="T2861"/>
      <c s="4" r="U2861"/>
      <c s="29" r="V2861"/>
      <c s="28" r="X2861">
        <f>(AA2861+AB2861)*AC2861</f>
        <v>2.34</v>
      </c>
      <c s="10" r="Y2861"/>
      <c s="22" r="AA2861">
        <v>2.23</v>
      </c>
      <c s="22" r="AB2861">
        <v>0.11</v>
      </c>
      <c s="22" r="AC2861">
        <v>1</v>
      </c>
      <c s="22" r="AD2861">
        <v>0.96</v>
      </c>
    </row>
    <row customHeight="1" r="2862" ht="12.0">
      <c s="13" r="A2862">
        <v>41394.1666666667</v>
      </c>
      <c s="16" r="B2862">
        <v>41394.1666666667</v>
      </c>
      <c s="13" r="C2862">
        <f>A2862+TIME(5,0,0)</f>
        <v>41394.375</v>
      </c>
      <c s="17" r="D2862">
        <f>DATE(YEAR(C2862),MONTH(C2862),DAY(C2862))</f>
        <v>41394</v>
      </c>
      <c s="18" r="E2862">
        <f>HOUR(C2862)</f>
        <v>9</v>
      </c>
      <c t="str" s="18" r="F2862">
        <f>CONCATENATE("LMsched:",(H2862*1000))</f>
        <v>LMsched:32000</v>
      </c>
      <c s="11" r="G2862">
        <v>32</v>
      </c>
      <c s="6" r="H2862">
        <v>32</v>
      </c>
      <c s="25" r="I2862">
        <v>0</v>
      </c>
      <c s="25" r="J2862">
        <v>0</v>
      </c>
      <c s="25" r="K2862">
        <v>0</v>
      </c>
      <c s="25" r="L2862">
        <v>0</v>
      </c>
      <c s="25" r="M2862">
        <v>0</v>
      </c>
      <c s="25" r="N2862">
        <v>0</v>
      </c>
      <c s="24" r="O2862"/>
      <c s="6" r="P2862">
        <v>32</v>
      </c>
      <c s="10" r="Q2862">
        <v>0</v>
      </c>
      <c s="28" r="R2862">
        <v>0</v>
      </c>
      <c s="28" r="S2862">
        <v>156.05</v>
      </c>
      <c s="10" r="T2862"/>
      <c s="4" r="U2862"/>
      <c s="29" r="V2862"/>
      <c s="28" r="X2862">
        <f>(AA2862+AB2862)*AC2862</f>
        <v>5</v>
      </c>
      <c s="10" r="Y2862"/>
      <c s="22" r="AA2862">
        <v>4.84</v>
      </c>
      <c s="22" r="AB2862">
        <v>0.16</v>
      </c>
      <c s="22" r="AC2862">
        <v>1</v>
      </c>
      <c s="22" r="AD2862">
        <v>0.98</v>
      </c>
    </row>
    <row customHeight="1" r="2863" ht="12.0">
      <c s="13" r="A2863">
        <v>41394.2083333333</v>
      </c>
      <c s="16" r="B2863">
        <v>41394.2083333333</v>
      </c>
      <c s="13" r="C2863">
        <f>A2863+TIME(5,0,0)</f>
        <v>41394.4166666667</v>
      </c>
      <c s="17" r="D2863">
        <f>DATE(YEAR(C2863),MONTH(C2863),DAY(C2863))</f>
        <v>41394</v>
      </c>
      <c s="18" r="E2863">
        <f>HOUR(C2863)</f>
        <v>10</v>
      </c>
      <c t="str" s="18" r="F2863">
        <f>CONCATENATE("LMsched:",(H2863*1000))</f>
        <v>LMsched:32000</v>
      </c>
      <c s="11" r="G2863">
        <v>32</v>
      </c>
      <c s="6" r="H2863">
        <v>32</v>
      </c>
      <c s="25" r="I2863">
        <v>0</v>
      </c>
      <c s="25" r="J2863">
        <v>0</v>
      </c>
      <c s="25" r="K2863">
        <v>0</v>
      </c>
      <c s="25" r="L2863">
        <v>0</v>
      </c>
      <c s="25" r="M2863">
        <v>0</v>
      </c>
      <c s="25" r="N2863">
        <v>0</v>
      </c>
      <c s="24" r="O2863"/>
      <c s="6" r="P2863">
        <v>32</v>
      </c>
      <c s="10" r="Q2863">
        <v>-2</v>
      </c>
      <c s="28" r="R2863">
        <v>-50.78</v>
      </c>
      <c s="28" r="S2863">
        <v>388.18</v>
      </c>
      <c s="10" r="T2863"/>
      <c s="4" r="U2863"/>
      <c s="29" r="V2863"/>
      <c s="28" r="X2863">
        <f>(AA2863+AB2863)*AC2863</f>
        <v>12.39</v>
      </c>
      <c s="10" r="Y2863"/>
      <c s="22" r="AA2863">
        <v>8.73</v>
      </c>
      <c s="22" r="AB2863">
        <v>3.66</v>
      </c>
      <c s="22" r="AC2863">
        <v>1</v>
      </c>
      <c s="22" r="AD2863">
        <v>0.98</v>
      </c>
    </row>
    <row customHeight="1" r="2864" ht="12.0">
      <c s="13" r="A2864">
        <v>41394.25</v>
      </c>
      <c s="16" r="B2864">
        <v>41394.25</v>
      </c>
      <c s="13" r="C2864">
        <f>A2864+TIME(5,0,0)</f>
        <v>41394.4583333333</v>
      </c>
      <c s="17" r="D2864">
        <f>DATE(YEAR(C2864),MONTH(C2864),DAY(C2864))</f>
        <v>41394</v>
      </c>
      <c s="18" r="E2864">
        <f>HOUR(C2864)</f>
        <v>11</v>
      </c>
      <c t="str" s="18" r="F2864">
        <f>CONCATENATE("LMsched:",(H2864*1000))</f>
        <v>LMsched:32000</v>
      </c>
      <c s="11" r="G2864">
        <v>32</v>
      </c>
      <c s="6" r="H2864">
        <v>32</v>
      </c>
      <c s="25" r="I2864">
        <v>0</v>
      </c>
      <c s="25" r="J2864">
        <v>0</v>
      </c>
      <c s="25" r="K2864">
        <v>0</v>
      </c>
      <c s="25" r="L2864">
        <v>0</v>
      </c>
      <c s="25" r="M2864">
        <v>0</v>
      </c>
      <c s="25" r="N2864">
        <v>0</v>
      </c>
      <c s="24" r="O2864"/>
      <c s="6" r="P2864">
        <v>32</v>
      </c>
      <c s="10" r="Q2864">
        <v>-2</v>
      </c>
      <c s="28" r="R2864">
        <v>-57.68</v>
      </c>
      <c s="28" r="S2864">
        <v>798.04</v>
      </c>
      <c s="10" r="T2864"/>
      <c s="4" r="U2864"/>
      <c s="29" r="V2864"/>
      <c s="28" r="X2864">
        <f>(AA2864+AB2864)*AC2864</f>
        <v>25.57</v>
      </c>
      <c s="10" r="Y2864"/>
      <c s="22" r="AA2864">
        <v>18.14</v>
      </c>
      <c s="22" r="AB2864">
        <v>7.43</v>
      </c>
      <c s="22" r="AC2864">
        <v>1</v>
      </c>
      <c s="22" r="AD2864">
        <v>0.98</v>
      </c>
    </row>
    <row customHeight="1" r="2865" ht="12.0">
      <c s="13" r="A2865">
        <v>41394.2916666667</v>
      </c>
      <c s="16" r="B2865">
        <v>41394.2916666667</v>
      </c>
      <c s="13" r="C2865">
        <f>A2865+TIME(5,0,0)</f>
        <v>41394.5</v>
      </c>
      <c s="17" r="D2865">
        <f>DATE(YEAR(C2865),MONTH(C2865),DAY(C2865))</f>
        <v>41394</v>
      </c>
      <c s="18" r="E2865">
        <f>HOUR(C2865)</f>
        <v>12</v>
      </c>
      <c t="str" s="18" r="F2865">
        <f>CONCATENATE("LMsched:",(H2865*1000))</f>
        <v>LMsched:32000</v>
      </c>
      <c s="11" r="G2865">
        <v>32</v>
      </c>
      <c s="6" r="H2865">
        <v>32</v>
      </c>
      <c s="25" r="I2865">
        <v>0</v>
      </c>
      <c s="25" r="J2865">
        <v>0</v>
      </c>
      <c s="25" r="K2865">
        <v>0</v>
      </c>
      <c s="25" r="L2865">
        <v>0</v>
      </c>
      <c s="25" r="M2865">
        <v>0</v>
      </c>
      <c s="25" r="N2865">
        <v>0</v>
      </c>
      <c s="24" r="O2865"/>
      <c s="6" r="P2865">
        <v>32</v>
      </c>
      <c s="10" r="Q2865">
        <v>-2</v>
      </c>
      <c s="28" r="R2865">
        <v>-64.44</v>
      </c>
      <c s="28" r="S2865">
        <v>455.47</v>
      </c>
      <c s="10" r="T2865"/>
      <c s="4" r="U2865"/>
      <c s="29" r="V2865"/>
      <c s="28" r="X2865">
        <f>(AA2865+AB2865)*AC2865</f>
        <v>16.62</v>
      </c>
      <c s="10" r="Y2865"/>
      <c s="22" r="AA2865">
        <v>15.1</v>
      </c>
      <c s="22" r="AB2865">
        <v>1.52</v>
      </c>
      <c s="22" r="AC2865">
        <v>1</v>
      </c>
      <c s="22" r="AD2865">
        <v>0.86</v>
      </c>
    </row>
    <row customHeight="1" r="2866" ht="12.0">
      <c s="13" r="A2866">
        <v>41394.3333333333</v>
      </c>
      <c s="16" r="B2866">
        <v>41394.3333333333</v>
      </c>
      <c s="13" r="C2866">
        <f>A2866+TIME(5,0,0)</f>
        <v>41394.5416666667</v>
      </c>
      <c s="17" r="D2866">
        <f>DATE(YEAR(C2866),MONTH(C2866),DAY(C2866))</f>
        <v>41394</v>
      </c>
      <c s="18" r="E2866">
        <f>HOUR(C2866)</f>
        <v>13</v>
      </c>
      <c t="str" s="18" r="F2866">
        <f>CONCATENATE("LMsched:",(H2866*1000))</f>
        <v>LMsched:32000</v>
      </c>
      <c s="11" r="G2866">
        <v>32</v>
      </c>
      <c s="6" r="H2866">
        <v>32</v>
      </c>
      <c s="25" r="I2866">
        <v>0</v>
      </c>
      <c s="25" r="J2866">
        <v>0</v>
      </c>
      <c s="25" r="K2866">
        <v>0</v>
      </c>
      <c s="25" r="L2866">
        <v>0</v>
      </c>
      <c s="25" r="M2866">
        <v>0</v>
      </c>
      <c s="25" r="N2866">
        <v>0</v>
      </c>
      <c s="24" r="O2866"/>
      <c s="6" r="P2866">
        <v>32</v>
      </c>
      <c s="10" r="Q2866">
        <v>0</v>
      </c>
      <c s="28" r="R2866">
        <v>0</v>
      </c>
      <c s="28" r="S2866">
        <v>435.56</v>
      </c>
      <c s="10" r="T2866"/>
      <c s="4" r="U2866"/>
      <c s="29" r="V2866"/>
      <c s="28" r="X2866">
        <f>(AA2866+AB2866)*AC2866</f>
        <v>14.3</v>
      </c>
      <c s="10" r="Y2866"/>
      <c s="22" r="AA2866">
        <v>12.43</v>
      </c>
      <c s="22" r="AB2866">
        <v>1.87</v>
      </c>
      <c s="22" r="AC2866">
        <v>1</v>
      </c>
      <c s="22" r="AD2866">
        <v>0.95</v>
      </c>
    </row>
    <row customHeight="1" r="2867" ht="12.0">
      <c s="13" r="A2867">
        <v>41394.375</v>
      </c>
      <c s="16" r="B2867">
        <v>41394.375</v>
      </c>
      <c s="13" r="C2867">
        <f>A2867+TIME(5,0,0)</f>
        <v>41394.5833333333</v>
      </c>
      <c s="17" r="D2867">
        <f>DATE(YEAR(C2867),MONTH(C2867),DAY(C2867))</f>
        <v>41394</v>
      </c>
      <c s="18" r="E2867">
        <f>HOUR(C2867)</f>
        <v>14</v>
      </c>
      <c t="str" s="18" r="F2867">
        <f>CONCATENATE("LMsched:",(H2867*1000))</f>
        <v>LMsched:32000</v>
      </c>
      <c s="11" r="G2867">
        <v>32</v>
      </c>
      <c s="6" r="H2867">
        <v>32</v>
      </c>
      <c s="25" r="I2867">
        <v>0</v>
      </c>
      <c s="25" r="J2867">
        <v>0</v>
      </c>
      <c s="25" r="K2867">
        <v>0</v>
      </c>
      <c s="25" r="L2867">
        <v>0</v>
      </c>
      <c s="25" r="M2867">
        <v>0</v>
      </c>
      <c s="25" r="N2867">
        <v>0</v>
      </c>
      <c s="24" r="O2867"/>
      <c s="6" r="P2867">
        <v>32</v>
      </c>
      <c s="10" r="Q2867">
        <v>0</v>
      </c>
      <c s="28" r="R2867">
        <v>0</v>
      </c>
      <c s="28" r="S2867">
        <v>587.85</v>
      </c>
      <c s="10" r="T2867"/>
      <c s="4" r="U2867"/>
      <c s="29" r="V2867"/>
      <c s="28" r="X2867">
        <f>(AA2867+AB2867)*AC2867</f>
        <v>18.9</v>
      </c>
      <c s="10" r="Y2867"/>
      <c s="22" r="AA2867">
        <v>17.39</v>
      </c>
      <c s="22" r="AB2867">
        <v>1.51</v>
      </c>
      <c s="22" r="AC2867">
        <v>1</v>
      </c>
      <c s="22" r="AD2867">
        <v>0.97</v>
      </c>
    </row>
    <row customHeight="1" r="2868" ht="12.0">
      <c s="13" r="A2868">
        <v>41394.4166666667</v>
      </c>
      <c s="16" r="B2868">
        <v>41394.4166666667</v>
      </c>
      <c s="13" r="C2868">
        <f>A2868+TIME(5,0,0)</f>
        <v>41394.625</v>
      </c>
      <c s="17" r="D2868">
        <f>DATE(YEAR(C2868),MONTH(C2868),DAY(C2868))</f>
        <v>41394</v>
      </c>
      <c s="18" r="E2868">
        <f>HOUR(C2868)</f>
        <v>15</v>
      </c>
      <c t="str" s="18" r="F2868">
        <f>CONCATENATE("LMsched:",(H2868*1000))</f>
        <v>LMsched:32000</v>
      </c>
      <c s="11" r="G2868">
        <v>32</v>
      </c>
      <c s="6" r="H2868">
        <v>32</v>
      </c>
      <c s="25" r="I2868">
        <v>0</v>
      </c>
      <c s="25" r="J2868">
        <v>0</v>
      </c>
      <c s="25" r="K2868">
        <v>0</v>
      </c>
      <c s="25" r="L2868">
        <v>0</v>
      </c>
      <c s="25" r="M2868">
        <v>0</v>
      </c>
      <c s="25" r="N2868">
        <v>0</v>
      </c>
      <c s="24" r="O2868"/>
      <c s="6" r="P2868">
        <v>32</v>
      </c>
      <c s="10" r="Q2868">
        <v>-2</v>
      </c>
      <c s="28" r="R2868">
        <v>-68.38</v>
      </c>
      <c s="28" r="S2868">
        <v>288.87</v>
      </c>
      <c s="10" r="T2868"/>
      <c s="4" r="U2868"/>
      <c s="29" r="V2868"/>
      <c s="28" r="X2868">
        <f>(AA2868+AB2868)*AC2868</f>
        <v>9.35</v>
      </c>
      <c s="10" r="Y2868"/>
      <c s="22" r="AA2868">
        <v>7.35</v>
      </c>
      <c s="22" r="AB2868">
        <v>2</v>
      </c>
      <c s="22" r="AC2868">
        <v>1</v>
      </c>
      <c s="22" r="AD2868">
        <v>0.97</v>
      </c>
    </row>
    <row customHeight="1" r="2869" ht="12.0">
      <c s="13" r="A2869">
        <v>41394.4583333333</v>
      </c>
      <c s="16" r="B2869">
        <v>41394.4583333333</v>
      </c>
      <c s="13" r="C2869">
        <f>A2869+TIME(5,0,0)</f>
        <v>41394.6666666667</v>
      </c>
      <c s="17" r="D2869">
        <f>DATE(YEAR(C2869),MONTH(C2869),DAY(C2869))</f>
        <v>41394</v>
      </c>
      <c s="18" r="E2869">
        <f>HOUR(C2869)</f>
        <v>16</v>
      </c>
      <c t="str" s="18" r="F2869">
        <f>CONCATENATE("LMsched:",(H2869*1000))</f>
        <v>LMsched:32000</v>
      </c>
      <c s="11" r="G2869">
        <v>32</v>
      </c>
      <c s="6" r="H2869">
        <v>32</v>
      </c>
      <c s="25" r="I2869">
        <v>0</v>
      </c>
      <c s="25" r="J2869">
        <v>0</v>
      </c>
      <c s="25" r="K2869">
        <v>0</v>
      </c>
      <c s="25" r="L2869">
        <v>0</v>
      </c>
      <c s="25" r="M2869">
        <v>0</v>
      </c>
      <c s="25" r="N2869">
        <v>0</v>
      </c>
      <c s="24" r="O2869"/>
      <c s="6" r="P2869">
        <v>32</v>
      </c>
      <c s="10" r="Q2869">
        <v>-2</v>
      </c>
      <c s="28" r="R2869">
        <v>-89.76</v>
      </c>
      <c s="28" r="S2869">
        <v>624.15</v>
      </c>
      <c s="10" r="T2869"/>
      <c s="4" r="U2869"/>
      <c s="29" r="V2869"/>
      <c s="28" r="X2869">
        <f>(AA2869+AB2869)*AC2869</f>
        <v>20.02</v>
      </c>
      <c s="10" r="Y2869"/>
      <c s="22" r="AA2869">
        <v>18.05</v>
      </c>
      <c s="22" r="AB2869">
        <v>1.97</v>
      </c>
      <c s="22" r="AC2869">
        <v>1</v>
      </c>
      <c s="22" r="AD2869">
        <v>0.97</v>
      </c>
    </row>
    <row customHeight="1" r="2870" ht="12.0">
      <c s="13" r="A2870">
        <v>41394.5</v>
      </c>
      <c s="16" r="B2870">
        <v>41394.5</v>
      </c>
      <c s="13" r="C2870">
        <f>A2870+TIME(5,0,0)</f>
        <v>41394.7083333333</v>
      </c>
      <c s="17" r="D2870">
        <f>DATE(YEAR(C2870),MONTH(C2870),DAY(C2870))</f>
        <v>41394</v>
      </c>
      <c s="18" r="E2870">
        <f>HOUR(C2870)</f>
        <v>17</v>
      </c>
      <c t="str" s="18" r="F2870">
        <f>CONCATENATE("LMsched:",(H2870*1000))</f>
        <v>LMsched:32000</v>
      </c>
      <c s="11" r="G2870">
        <v>32</v>
      </c>
      <c s="6" r="H2870">
        <v>32</v>
      </c>
      <c s="25" r="I2870">
        <v>0</v>
      </c>
      <c s="25" r="J2870">
        <v>0</v>
      </c>
      <c s="25" r="K2870">
        <v>0</v>
      </c>
      <c s="25" r="L2870">
        <v>0</v>
      </c>
      <c s="25" r="M2870">
        <v>0</v>
      </c>
      <c s="25" r="N2870">
        <v>0</v>
      </c>
      <c s="24" r="O2870"/>
      <c s="6" r="P2870">
        <v>32</v>
      </c>
      <c s="10" r="Q2870">
        <v>0</v>
      </c>
      <c s="28" r="R2870">
        <v>0</v>
      </c>
      <c s="28" r="S2870">
        <v>586.36</v>
      </c>
      <c s="10" r="T2870"/>
      <c s="4" r="U2870"/>
      <c s="29" r="V2870"/>
      <c s="28" r="X2870">
        <f>(AA2870+AB2870)*AC2870</f>
        <v>18.99</v>
      </c>
      <c s="10" r="Y2870"/>
      <c s="22" r="AA2870">
        <v>16.24</v>
      </c>
      <c s="22" r="AB2870">
        <v>2.75</v>
      </c>
      <c s="22" r="AC2870">
        <v>1</v>
      </c>
      <c s="22" r="AD2870">
        <v>0.96</v>
      </c>
    </row>
    <row customHeight="1" r="2871" ht="12.0">
      <c s="13" r="A2871">
        <v>41394.5416666667</v>
      </c>
      <c s="16" r="B2871">
        <v>41394.5416666667</v>
      </c>
      <c s="13" r="C2871">
        <f>A2871+TIME(5,0,0)</f>
        <v>41394.75</v>
      </c>
      <c s="17" r="D2871">
        <f>DATE(YEAR(C2871),MONTH(C2871),DAY(C2871))</f>
        <v>41394</v>
      </c>
      <c s="18" r="E2871">
        <f>HOUR(C2871)</f>
        <v>18</v>
      </c>
      <c t="str" s="18" r="F2871">
        <f>CONCATENATE("LMsched:",(H2871*1000))</f>
        <v>LMsched:32000</v>
      </c>
      <c s="11" r="G2871">
        <v>32</v>
      </c>
      <c s="6" r="H2871">
        <v>32</v>
      </c>
      <c s="25" r="I2871">
        <v>0</v>
      </c>
      <c s="25" r="J2871">
        <v>0</v>
      </c>
      <c s="25" r="K2871">
        <v>0</v>
      </c>
      <c s="25" r="L2871">
        <v>0</v>
      </c>
      <c s="25" r="M2871">
        <v>0</v>
      </c>
      <c s="25" r="N2871">
        <v>0</v>
      </c>
      <c s="24" r="O2871"/>
      <c s="6" r="P2871">
        <v>32</v>
      </c>
      <c s="10" r="Q2871">
        <v>-1</v>
      </c>
      <c s="28" r="R2871">
        <v>-36.05</v>
      </c>
      <c s="28" r="S2871">
        <v>882.09</v>
      </c>
      <c s="10" r="T2871"/>
      <c s="4" r="U2871"/>
      <c s="29" r="V2871"/>
      <c s="28" r="X2871">
        <f>(AA2871+AB2871)*AC2871</f>
        <v>28.7</v>
      </c>
      <c s="10" r="Y2871"/>
      <c s="22" r="AA2871">
        <v>26.07</v>
      </c>
      <c s="22" r="AB2871">
        <v>2.63</v>
      </c>
      <c s="22" r="AC2871">
        <v>1</v>
      </c>
      <c s="22" r="AD2871">
        <v>0.96</v>
      </c>
    </row>
    <row customHeight="1" r="2872" ht="12.0">
      <c s="13" r="A2872">
        <v>41394.5833333333</v>
      </c>
      <c s="16" r="B2872">
        <v>41394.5833333333</v>
      </c>
      <c s="13" r="C2872">
        <f>A2872+TIME(5,0,0)</f>
        <v>41394.7916666667</v>
      </c>
      <c s="17" r="D2872">
        <f>DATE(YEAR(C2872),MONTH(C2872),DAY(C2872))</f>
        <v>41394</v>
      </c>
      <c s="18" r="E2872">
        <f>HOUR(C2872)</f>
        <v>19</v>
      </c>
      <c t="str" s="18" r="F2872">
        <f>CONCATENATE("LMsched:",(H2872*1000))</f>
        <v>LMsched:32000</v>
      </c>
      <c s="11" r="G2872">
        <v>32</v>
      </c>
      <c s="6" r="H2872">
        <v>32</v>
      </c>
      <c s="25" r="I2872">
        <v>0</v>
      </c>
      <c s="25" r="J2872">
        <v>0</v>
      </c>
      <c s="25" r="K2872">
        <v>0</v>
      </c>
      <c s="25" r="L2872">
        <v>0</v>
      </c>
      <c s="25" r="M2872">
        <v>0</v>
      </c>
      <c s="25" r="N2872">
        <v>0</v>
      </c>
      <c s="24" r="O2872"/>
      <c s="6" r="P2872">
        <v>32</v>
      </c>
      <c s="10" r="Q2872">
        <v>-2</v>
      </c>
      <c s="28" r="R2872">
        <v>-84.28</v>
      </c>
      <c s="28" r="S2872">
        <v>603.48</v>
      </c>
      <c s="10" r="T2872"/>
      <c s="4" r="U2872"/>
      <c s="29" r="V2872"/>
      <c s="28" r="X2872">
        <f>(AA2872+AB2872)*AC2872</f>
        <v>19.8</v>
      </c>
      <c s="10" r="Y2872"/>
      <c s="22" r="AA2872">
        <v>18.24</v>
      </c>
      <c s="22" r="AB2872">
        <v>1.56</v>
      </c>
      <c s="22" r="AC2872">
        <v>1</v>
      </c>
      <c s="22" r="AD2872">
        <v>0.95</v>
      </c>
    </row>
    <row customHeight="1" r="2873" ht="12.0">
      <c s="13" r="A2873">
        <v>41394.625</v>
      </c>
      <c s="16" r="B2873">
        <v>41394.625</v>
      </c>
      <c s="13" r="C2873">
        <f>A2873+TIME(5,0,0)</f>
        <v>41394.8333333333</v>
      </c>
      <c s="17" r="D2873">
        <f>DATE(YEAR(C2873),MONTH(C2873),DAY(C2873))</f>
        <v>41394</v>
      </c>
      <c s="18" r="E2873">
        <f>HOUR(C2873)</f>
        <v>20</v>
      </c>
      <c t="str" s="18" r="F2873">
        <f>CONCATENATE("LMsched:",(H2873*1000))</f>
        <v>LMsched:32000</v>
      </c>
      <c s="11" r="G2873">
        <v>32</v>
      </c>
      <c s="6" r="H2873">
        <v>32</v>
      </c>
      <c s="25" r="I2873">
        <v>0</v>
      </c>
      <c s="25" r="J2873">
        <v>0</v>
      </c>
      <c s="25" r="K2873">
        <v>0</v>
      </c>
      <c s="25" r="L2873">
        <v>0</v>
      </c>
      <c s="25" r="M2873">
        <v>0</v>
      </c>
      <c s="25" r="N2873">
        <v>0</v>
      </c>
      <c s="24" r="O2873"/>
      <c s="6" r="P2873">
        <v>32</v>
      </c>
      <c s="10" r="Q2873">
        <v>0</v>
      </c>
      <c s="28" r="R2873">
        <v>0</v>
      </c>
      <c s="28" r="S2873">
        <v>649.81</v>
      </c>
      <c s="10" r="T2873"/>
      <c s="4" r="U2873"/>
      <c s="29" r="V2873"/>
      <c s="28" r="X2873">
        <f>(AA2873+AB2873)*AC2873</f>
        <v>21.21</v>
      </c>
      <c s="10" r="Y2873"/>
      <c s="22" r="AA2873">
        <v>19.79</v>
      </c>
      <c s="22" r="AB2873">
        <v>1.42</v>
      </c>
      <c s="22" r="AC2873">
        <v>1</v>
      </c>
      <c s="22" r="AD2873">
        <v>0.96</v>
      </c>
    </row>
    <row customHeight="1" r="2874" ht="12.0">
      <c s="13" r="A2874">
        <v>41394.6666666667</v>
      </c>
      <c s="16" r="B2874">
        <v>41394.6666666667</v>
      </c>
      <c s="13" r="C2874">
        <f>A2874+TIME(5,0,0)</f>
        <v>41394.875</v>
      </c>
      <c s="17" r="D2874">
        <f>DATE(YEAR(C2874),MONTH(C2874),DAY(C2874))</f>
        <v>41394</v>
      </c>
      <c s="18" r="E2874">
        <f>HOUR(C2874)</f>
        <v>21</v>
      </c>
      <c t="str" s="18" r="F2874">
        <f>CONCATENATE("LMsched:",(H2874*1000))</f>
        <v>LMsched:32000</v>
      </c>
      <c s="11" r="G2874">
        <v>32</v>
      </c>
      <c s="6" r="H2874">
        <v>32</v>
      </c>
      <c s="25" r="I2874">
        <v>0</v>
      </c>
      <c s="25" r="J2874">
        <v>0</v>
      </c>
      <c s="25" r="K2874">
        <v>0</v>
      </c>
      <c s="25" r="L2874">
        <v>0</v>
      </c>
      <c s="25" r="M2874">
        <v>0</v>
      </c>
      <c s="25" r="N2874">
        <v>0</v>
      </c>
      <c s="24" r="O2874"/>
      <c s="6" r="P2874">
        <v>32</v>
      </c>
      <c s="10" r="Q2874">
        <v>-1</v>
      </c>
      <c s="28" r="R2874">
        <v>-36.99</v>
      </c>
      <c s="28" r="S2874">
        <v>538.41</v>
      </c>
      <c s="10" r="T2874"/>
      <c s="4" r="U2874"/>
      <c s="29" r="V2874"/>
      <c s="28" r="X2874">
        <f>(AA2874+AB2874)*AC2874</f>
        <v>17.38</v>
      </c>
      <c s="10" r="Y2874"/>
      <c s="22" r="AA2874">
        <v>15.32</v>
      </c>
      <c s="22" r="AB2874">
        <v>2.06</v>
      </c>
      <c s="22" r="AC2874">
        <v>1</v>
      </c>
      <c s="22" r="AD2874">
        <v>0.97</v>
      </c>
    </row>
    <row customHeight="1" r="2875" ht="12.0">
      <c s="13" r="A2875">
        <v>41394.7083333333</v>
      </c>
      <c s="16" r="B2875">
        <v>41394.7083333333</v>
      </c>
      <c s="13" r="C2875">
        <f>A2875+TIME(5,0,0)</f>
        <v>41394.9166666667</v>
      </c>
      <c s="17" r="D2875">
        <f>DATE(YEAR(C2875),MONTH(C2875),DAY(C2875))</f>
        <v>41394</v>
      </c>
      <c s="18" r="E2875">
        <f>HOUR(C2875)</f>
        <v>22</v>
      </c>
      <c t="str" s="18" r="F2875">
        <f>CONCATENATE("LMsched:",(H2875*1000))</f>
        <v>LMsched:32000</v>
      </c>
      <c s="11" r="G2875">
        <v>32</v>
      </c>
      <c s="6" r="H2875">
        <v>32</v>
      </c>
      <c s="25" r="I2875">
        <v>0</v>
      </c>
      <c s="25" r="J2875">
        <v>0</v>
      </c>
      <c s="25" r="K2875">
        <v>0</v>
      </c>
      <c s="25" r="L2875">
        <v>0</v>
      </c>
      <c s="25" r="M2875">
        <v>0</v>
      </c>
      <c s="25" r="N2875">
        <v>0</v>
      </c>
      <c s="24" r="O2875"/>
      <c s="6" r="P2875">
        <v>32</v>
      </c>
      <c s="10" r="Q2875">
        <v>-1</v>
      </c>
      <c s="28" r="R2875">
        <v>-37.79</v>
      </c>
      <c s="28" r="S2875">
        <v>783.71</v>
      </c>
      <c s="10" r="T2875"/>
      <c s="4" r="U2875"/>
      <c s="29" r="V2875"/>
      <c s="28" r="X2875">
        <f>(AA2875+AB2875)*AC2875</f>
        <v>25.73</v>
      </c>
      <c s="10" r="Y2875"/>
      <c s="22" r="AA2875">
        <v>24.57</v>
      </c>
      <c s="22" r="AB2875">
        <v>1.16</v>
      </c>
      <c s="22" r="AC2875">
        <v>1</v>
      </c>
      <c s="22" r="AD2875">
        <v>0.95</v>
      </c>
    </row>
    <row customHeight="1" r="2876" ht="12.0">
      <c s="13" r="A2876">
        <v>41394.75</v>
      </c>
      <c s="16" r="B2876">
        <v>41394.75</v>
      </c>
      <c s="13" r="C2876">
        <f>A2876+TIME(5,0,0)</f>
        <v>41394.9583333333</v>
      </c>
      <c s="17" r="D2876">
        <f>DATE(YEAR(C2876),MONTH(C2876),DAY(C2876))</f>
        <v>41394</v>
      </c>
      <c s="18" r="E2876">
        <f>HOUR(C2876)</f>
        <v>23</v>
      </c>
      <c t="str" s="18" r="F2876">
        <f>CONCATENATE("LMsched:",(H2876*1000))</f>
        <v>LMsched:32000</v>
      </c>
      <c s="11" r="G2876">
        <v>32</v>
      </c>
      <c s="6" r="H2876">
        <v>32</v>
      </c>
      <c s="25" r="I2876">
        <v>0</v>
      </c>
      <c s="25" r="J2876">
        <v>0</v>
      </c>
      <c s="25" r="K2876">
        <v>0</v>
      </c>
      <c s="25" r="L2876">
        <v>0</v>
      </c>
      <c s="25" r="M2876">
        <v>0</v>
      </c>
      <c s="25" r="N2876">
        <v>0</v>
      </c>
      <c s="24" r="O2876"/>
      <c s="6" r="P2876">
        <v>32</v>
      </c>
      <c s="10" r="Q2876">
        <v>-1</v>
      </c>
      <c s="28" r="R2876">
        <v>-36</v>
      </c>
      <c s="28" r="S2876">
        <v>626.56</v>
      </c>
      <c s="10" r="T2876"/>
      <c s="4" r="U2876"/>
      <c s="29" r="V2876"/>
      <c s="28" r="X2876">
        <f>(AA2876+AB2876)*AC2876</f>
        <v>20.73</v>
      </c>
      <c s="10" r="Y2876"/>
      <c s="22" r="AA2876">
        <v>19.86</v>
      </c>
      <c s="22" r="AB2876">
        <v>0.87</v>
      </c>
      <c s="22" r="AC2876">
        <v>1</v>
      </c>
      <c s="22" r="AD2876">
        <v>0.94</v>
      </c>
    </row>
    <row customHeight="1" r="2877" ht="12.0">
      <c s="13" r="A2877">
        <v>41394.7916666667</v>
      </c>
      <c s="16" r="B2877">
        <v>41394.7916666667</v>
      </c>
      <c s="13" r="C2877">
        <f>A2877+TIME(5,0,0)</f>
        <v>41395</v>
      </c>
      <c s="17" r="D2877">
        <f>DATE(YEAR(C2877),MONTH(C2877),DAY(C2877))</f>
        <v>41395</v>
      </c>
      <c s="18" r="E2877">
        <f>HOUR(C2877)</f>
        <v>0</v>
      </c>
      <c t="str" s="18" r="F2877">
        <f>CONCATENATE("LMsched:",(H2877*1000))</f>
        <v>LMsched:32000</v>
      </c>
      <c s="11" r="G2877">
        <v>32</v>
      </c>
      <c s="6" r="H2877">
        <v>32</v>
      </c>
      <c s="25" r="I2877">
        <v>0</v>
      </c>
      <c s="25" r="J2877">
        <v>0</v>
      </c>
      <c s="25" r="K2877">
        <v>0</v>
      </c>
      <c s="25" r="L2877">
        <v>0</v>
      </c>
      <c s="25" r="M2877">
        <v>0</v>
      </c>
      <c s="25" r="N2877">
        <v>0</v>
      </c>
      <c s="24" r="O2877"/>
      <c s="6" r="P2877">
        <v>32</v>
      </c>
      <c s="10" r="Q2877">
        <v>-1</v>
      </c>
      <c s="28" r="R2877">
        <v>-35.57</v>
      </c>
      <c s="28" r="S2877">
        <v>368.37</v>
      </c>
      <c s="10" r="T2877"/>
      <c s="4" r="U2877"/>
      <c s="29" r="V2877"/>
      <c s="28" r="X2877">
        <f>(AA2877+AB2877)*AC2877</f>
        <v>11.95</v>
      </c>
      <c s="10" r="Y2877"/>
      <c s="22" r="AA2877">
        <v>10.26</v>
      </c>
      <c s="22" r="AB2877">
        <v>1.69</v>
      </c>
      <c s="22" r="AC2877">
        <v>1</v>
      </c>
      <c s="22" r="AD2877">
        <v>0.96</v>
      </c>
    </row>
    <row customHeight="1" r="2878" ht="12.0">
      <c s="13" r="A2878">
        <v>41394.8333333333</v>
      </c>
      <c s="16" r="B2878">
        <v>41394.8333333333</v>
      </c>
      <c s="13" r="C2878">
        <f>A2878+TIME(5,0,0)</f>
        <v>41395.0416666667</v>
      </c>
      <c s="17" r="D2878">
        <f>DATE(YEAR(C2878),MONTH(C2878),DAY(C2878))</f>
        <v>41395</v>
      </c>
      <c s="18" r="E2878">
        <f>HOUR(C2878)</f>
        <v>1</v>
      </c>
      <c t="str" s="18" r="F2878">
        <f>CONCATENATE("LMsched:",(H2878*1000))</f>
        <v>LMsched:32000</v>
      </c>
      <c s="11" r="G2878">
        <v>32</v>
      </c>
      <c s="6" r="H2878">
        <v>32</v>
      </c>
      <c s="25" r="I2878">
        <v>0</v>
      </c>
      <c s="25" r="J2878">
        <v>0</v>
      </c>
      <c s="25" r="K2878">
        <v>0</v>
      </c>
      <c s="25" r="L2878">
        <v>0</v>
      </c>
      <c s="25" r="M2878">
        <v>0</v>
      </c>
      <c s="25" r="N2878">
        <v>0</v>
      </c>
      <c s="24" r="O2878"/>
      <c s="6" r="P2878">
        <v>32</v>
      </c>
      <c s="10" r="Q2878">
        <v>-2</v>
      </c>
      <c s="28" r="R2878">
        <v>-64.6</v>
      </c>
      <c s="28" r="S2878">
        <v>528.7</v>
      </c>
      <c s="10" r="T2878"/>
      <c s="4" r="U2878"/>
      <c s="29" r="V2878"/>
      <c s="28" r="X2878">
        <f>(AA2878+AB2878)*AC2878</f>
        <v>17.42</v>
      </c>
      <c s="10" r="Y2878"/>
      <c s="22" r="AA2878">
        <v>16.1</v>
      </c>
      <c s="22" r="AB2878">
        <v>1.32</v>
      </c>
      <c s="22" r="AC2878">
        <v>1</v>
      </c>
      <c s="22" r="AD2878">
        <v>0.95</v>
      </c>
    </row>
    <row customHeight="1" r="2879" ht="12.0">
      <c s="13" r="A2879">
        <v>41394.875</v>
      </c>
      <c s="16" r="B2879">
        <v>41394.875</v>
      </c>
      <c s="13" r="C2879">
        <f>A2879+TIME(5,0,0)</f>
        <v>41395.0833333333</v>
      </c>
      <c s="17" r="D2879">
        <f>DATE(YEAR(C2879),MONTH(C2879),DAY(C2879))</f>
        <v>41395</v>
      </c>
      <c s="18" r="E2879">
        <f>HOUR(C2879)</f>
        <v>2</v>
      </c>
      <c t="str" s="18" r="F2879">
        <f>CONCATENATE("LMsched:",(H2879*1000))</f>
        <v>LMsched:32000</v>
      </c>
      <c s="11" r="G2879">
        <v>32</v>
      </c>
      <c s="6" r="H2879">
        <v>32</v>
      </c>
      <c s="25" r="I2879">
        <v>0</v>
      </c>
      <c s="25" r="J2879">
        <v>0</v>
      </c>
      <c s="25" r="K2879">
        <v>0</v>
      </c>
      <c s="25" r="L2879">
        <v>0</v>
      </c>
      <c s="25" r="M2879">
        <v>0</v>
      </c>
      <c s="25" r="N2879">
        <v>0</v>
      </c>
      <c s="24" r="O2879"/>
      <c s="6" r="P2879">
        <v>32</v>
      </c>
      <c s="10" r="Q2879">
        <v>-1</v>
      </c>
      <c s="28" r="R2879">
        <v>-34.36</v>
      </c>
      <c s="28" r="S2879">
        <v>482.01</v>
      </c>
      <c s="10" r="T2879"/>
      <c s="4" r="U2879"/>
      <c s="29" r="V2879"/>
      <c s="28" r="X2879">
        <f>(AA2879+AB2879)*AC2879</f>
        <v>15.55</v>
      </c>
      <c s="10" r="Y2879"/>
      <c s="22" r="AA2879">
        <v>12.89</v>
      </c>
      <c s="22" r="AB2879">
        <v>2.66</v>
      </c>
      <c s="22" r="AC2879">
        <v>1</v>
      </c>
      <c s="22" r="AD2879">
        <v>0.97</v>
      </c>
    </row>
    <row customHeight="1" r="2880" ht="12.0">
      <c s="13" r="A2880">
        <v>41394.9166666667</v>
      </c>
      <c s="16" r="B2880">
        <v>41394.9166666667</v>
      </c>
      <c s="13" r="C2880">
        <f>A2880+TIME(5,0,0)</f>
        <v>41395.125</v>
      </c>
      <c s="17" r="D2880">
        <f>DATE(YEAR(C2880),MONTH(C2880),DAY(C2880))</f>
        <v>41395</v>
      </c>
      <c s="18" r="E2880">
        <f>HOUR(C2880)</f>
        <v>3</v>
      </c>
      <c t="str" s="18" r="F2880">
        <f>CONCATENATE("LMsched:",(H2880*1000))</f>
        <v>LMsched:32000</v>
      </c>
      <c s="11" r="G2880">
        <v>32</v>
      </c>
      <c s="6" r="H2880">
        <v>32</v>
      </c>
      <c s="25" r="I2880">
        <v>0</v>
      </c>
      <c s="25" r="J2880">
        <v>0</v>
      </c>
      <c s="25" r="K2880">
        <v>0</v>
      </c>
      <c s="25" r="L2880">
        <v>0</v>
      </c>
      <c s="25" r="M2880">
        <v>0</v>
      </c>
      <c s="25" r="N2880">
        <v>0</v>
      </c>
      <c s="24" r="O2880"/>
      <c s="6" r="P2880">
        <v>32</v>
      </c>
      <c s="10" r="Q2880">
        <v>-1</v>
      </c>
      <c s="28" r="R2880">
        <v>-36.29</v>
      </c>
      <c s="28" r="S2880">
        <v>923.24</v>
      </c>
      <c s="10" r="T2880"/>
      <c s="4" r="U2880"/>
      <c s="29" r="V2880"/>
      <c s="28" r="X2880">
        <f>(AA2880+AB2880)*AC2880</f>
        <v>29.7</v>
      </c>
      <c s="10" r="Y2880"/>
      <c s="22" r="AA2880">
        <v>27</v>
      </c>
      <c s="22" r="AB2880">
        <v>2.7</v>
      </c>
      <c s="22" r="AC2880">
        <v>1</v>
      </c>
      <c s="22" r="AD2880">
        <v>0.97</v>
      </c>
    </row>
    <row customHeight="1" r="2881" ht="12.0">
      <c s="13" r="A2881">
        <v>41394.9583333333</v>
      </c>
      <c s="16" r="B2881">
        <v>41394.9583333333</v>
      </c>
      <c s="13" r="C2881">
        <f>A2881+TIME(5,0,0)</f>
        <v>41395.1666666667</v>
      </c>
      <c s="17" r="D2881">
        <f>DATE(YEAR(C2881),MONTH(C2881),DAY(C2881))</f>
        <v>41395</v>
      </c>
      <c s="18" r="E2881">
        <f>HOUR(C2881)</f>
        <v>4</v>
      </c>
      <c t="str" s="18" r="F2881">
        <f>CONCATENATE("LMsched:",(H2881*1000))</f>
        <v>LMsched:32000</v>
      </c>
      <c s="11" r="G2881">
        <v>32</v>
      </c>
      <c s="6" r="H2881">
        <v>32</v>
      </c>
      <c s="25" r="I2881">
        <v>0</v>
      </c>
      <c s="25" r="J2881">
        <v>0</v>
      </c>
      <c s="25" r="K2881">
        <v>0</v>
      </c>
      <c s="25" r="L2881">
        <v>0</v>
      </c>
      <c s="25" r="M2881">
        <v>0</v>
      </c>
      <c s="25" r="N2881">
        <v>0</v>
      </c>
      <c s="24" r="O2881"/>
      <c s="6" r="P2881">
        <v>32</v>
      </c>
      <c s="10" r="Q2881">
        <v>-1</v>
      </c>
      <c s="28" r="R2881">
        <v>-30.53</v>
      </c>
      <c s="28" r="S2881">
        <v>545.6</v>
      </c>
      <c s="10" r="T2881"/>
      <c s="4" r="U2881"/>
      <c s="29" r="V2881"/>
      <c s="28" r="X2881">
        <f>(AA2881+AB2881)*AC2881</f>
        <v>18.52</v>
      </c>
      <c s="10" r="Y2881"/>
      <c s="22" r="AA2881">
        <v>17.57</v>
      </c>
      <c s="22" r="AB2881">
        <v>0.95</v>
      </c>
      <c s="22" r="AC2881">
        <v>1</v>
      </c>
      <c s="22" r="AD2881">
        <v>0.92</v>
      </c>
    </row>
    <row customHeight="1" r="2882" ht="12.0">
      <c s="13" r="A2882">
        <v>41395</v>
      </c>
      <c s="16" r="B2882">
        <v>41395</v>
      </c>
      <c s="13" r="C2882">
        <f>A2882+TIME(5,0,0)</f>
        <v>41395.2083333333</v>
      </c>
      <c s="17" r="D2882">
        <f>DATE(YEAR(C2882),MONTH(C2882),DAY(C2882))</f>
        <v>41395</v>
      </c>
      <c s="18" r="E2882">
        <f>HOUR(C2882)</f>
        <v>5</v>
      </c>
      <c t="str" s="18" r="F2882">
        <f>CONCATENATE("LMsched:",(H2882*1000))</f>
        <v>LMsched:32000</v>
      </c>
      <c s="11" r="G2882">
        <v>32</v>
      </c>
      <c s="6" r="H2882">
        <v>32</v>
      </c>
      <c s="25" r="I2882">
        <v>0</v>
      </c>
      <c s="18" r="J2882"/>
      <c s="18" r="K2882"/>
      <c s="18" r="L2882"/>
      <c s="18" r="M2882"/>
      <c s="25" r="N2882">
        <v>0</v>
      </c>
      <c s="24" r="O2882"/>
      <c s="6" r="P2882">
        <v>32</v>
      </c>
      <c s="10" r="Q2882">
        <v>-2</v>
      </c>
      <c s="28" r="R2882">
        <v>-54.56</v>
      </c>
      <c s="28" r="S2882">
        <v>300.62</v>
      </c>
      <c s="10" r="T2882"/>
      <c s="4" r="U2882"/>
      <c s="29" r="V2882"/>
      <c s="28" r="X2882">
        <f>(AA2882+AB2882)*AC2882</f>
        <v>10.1</v>
      </c>
      <c s="10" r="Y2882"/>
      <c s="22" r="AA2882">
        <v>8.09</v>
      </c>
      <c s="22" r="AB2882">
        <v>2.01</v>
      </c>
      <c s="22" r="AC2882">
        <v>1</v>
      </c>
      <c s="22" r="AD2882">
        <v>0.93</v>
      </c>
    </row>
    <row customHeight="1" r="2883" ht="12.0">
      <c s="13" r="A2883">
        <v>41395.0416666667</v>
      </c>
      <c s="16" r="B2883">
        <v>41395.0416666667</v>
      </c>
      <c s="13" r="C2883">
        <f>A2883+TIME(5,0,0)</f>
        <v>41395.25</v>
      </c>
      <c s="17" r="D2883">
        <f>DATE(YEAR(C2883),MONTH(C2883),DAY(C2883))</f>
        <v>41395</v>
      </c>
      <c s="18" r="E2883">
        <f>HOUR(C2883)</f>
        <v>6</v>
      </c>
      <c t="str" s="18" r="F2883">
        <f>CONCATENATE("LMsched:",(H2883*1000))</f>
        <v>LMsched:32000</v>
      </c>
      <c s="11" r="G2883">
        <v>32</v>
      </c>
      <c s="6" r="H2883">
        <v>32</v>
      </c>
      <c s="25" r="I2883">
        <v>0</v>
      </c>
      <c s="18" r="J2883"/>
      <c s="18" r="K2883"/>
      <c s="18" r="L2883"/>
      <c s="18" r="M2883"/>
      <c s="25" r="N2883">
        <v>0</v>
      </c>
      <c s="24" r="O2883"/>
      <c s="6" r="P2883">
        <v>32</v>
      </c>
      <c s="10" r="Q2883">
        <v>-3</v>
      </c>
      <c s="28" r="R2883">
        <v>-79.83</v>
      </c>
      <c s="28" r="S2883">
        <v>518.05</v>
      </c>
      <c s="10" r="T2883"/>
      <c s="4" r="U2883"/>
      <c s="29" r="V2883"/>
      <c s="28" r="X2883">
        <f>(AA2883+AB2883)*AC2883</f>
        <v>16.85</v>
      </c>
      <c s="10" r="Y2883"/>
      <c s="22" r="AA2883">
        <v>14.72</v>
      </c>
      <c s="22" r="AB2883">
        <v>2.13</v>
      </c>
      <c s="22" r="AC2883">
        <v>1</v>
      </c>
      <c s="22" r="AD2883">
        <v>0.96</v>
      </c>
    </row>
    <row customHeight="1" r="2884" ht="12.0">
      <c s="13" r="A2884">
        <v>41395.0833333333</v>
      </c>
      <c s="16" r="B2884">
        <v>41395.0833333333</v>
      </c>
      <c s="13" r="C2884">
        <f>A2884+TIME(5,0,0)</f>
        <v>41395.2916666667</v>
      </c>
      <c s="17" r="D2884">
        <f>DATE(YEAR(C2884),MONTH(C2884),DAY(C2884))</f>
        <v>41395</v>
      </c>
      <c s="18" r="E2884">
        <f>HOUR(C2884)</f>
        <v>7</v>
      </c>
      <c t="str" s="18" r="F2884">
        <f>CONCATENATE("LMsched:",(H2884*1000))</f>
        <v>LMsched:32000</v>
      </c>
      <c s="11" r="G2884">
        <v>32</v>
      </c>
      <c s="6" r="H2884">
        <v>32</v>
      </c>
      <c s="25" r="I2884">
        <v>0</v>
      </c>
      <c s="18" r="J2884"/>
      <c s="18" r="K2884"/>
      <c s="18" r="L2884"/>
      <c s="18" r="M2884"/>
      <c s="25" r="N2884">
        <v>0</v>
      </c>
      <c s="24" r="O2884"/>
      <c s="6" r="P2884">
        <v>32</v>
      </c>
      <c s="10" r="Q2884">
        <v>-1</v>
      </c>
      <c s="28" r="R2884">
        <v>-25.67</v>
      </c>
      <c s="28" r="S2884">
        <v>23.69</v>
      </c>
      <c s="10" r="T2884"/>
      <c s="4" r="U2884"/>
      <c s="29" r="V2884"/>
      <c s="28" r="X2884">
        <f>(AA2884+AB2884)*AC2884</f>
        <v>0.76</v>
      </c>
      <c s="10" r="Y2884"/>
      <c s="22" r="AA2884">
        <v>0.76</v>
      </c>
      <c s="22" r="AB2884">
        <v>0</v>
      </c>
      <c s="22" r="AC2884">
        <v>1</v>
      </c>
      <c s="22" r="AD2884">
        <v>0.97</v>
      </c>
    </row>
    <row customHeight="1" r="2885" ht="12.0">
      <c s="13" r="A2885">
        <v>41395.125</v>
      </c>
      <c s="16" r="B2885">
        <v>41395.125</v>
      </c>
      <c s="13" r="C2885">
        <f>A2885+TIME(5,0,0)</f>
        <v>41395.3333333333</v>
      </c>
      <c s="17" r="D2885">
        <f>DATE(YEAR(C2885),MONTH(C2885),DAY(C2885))</f>
        <v>41395</v>
      </c>
      <c s="18" r="E2885">
        <f>HOUR(C2885)</f>
        <v>8</v>
      </c>
      <c t="str" s="18" r="F2885">
        <f>CONCATENATE("LMsched:",(H2885*1000))</f>
        <v>LMsched:32000</v>
      </c>
      <c s="11" r="G2885">
        <v>32</v>
      </c>
      <c s="6" r="H2885">
        <v>32</v>
      </c>
      <c s="25" r="I2885">
        <v>0</v>
      </c>
      <c s="18" r="J2885"/>
      <c s="18" r="K2885"/>
      <c s="18" r="L2885"/>
      <c s="18" r="M2885"/>
      <c s="25" r="N2885">
        <v>0</v>
      </c>
      <c s="24" r="O2885"/>
      <c s="6" r="P2885">
        <v>32</v>
      </c>
      <c s="10" r="Q2885">
        <v>-2</v>
      </c>
      <c s="28" r="R2885">
        <v>-50.38</v>
      </c>
      <c s="28" r="S2885">
        <v>684.52</v>
      </c>
      <c s="10" r="T2885"/>
      <c s="4" r="U2885"/>
      <c s="29" r="V2885"/>
      <c s="28" r="X2885">
        <f>(AA2885+AB2885)*AC2885</f>
        <v>21.71</v>
      </c>
      <c s="10" r="Y2885"/>
      <c s="22" r="AA2885">
        <v>17.4</v>
      </c>
      <c s="22" r="AB2885">
        <v>4.31</v>
      </c>
      <c s="22" r="AC2885">
        <v>1</v>
      </c>
      <c s="22" r="AD2885">
        <v>0.99</v>
      </c>
    </row>
    <row customHeight="1" r="2886" ht="12.0">
      <c s="13" r="A2886">
        <v>41395.1666666667</v>
      </c>
      <c s="16" r="B2886">
        <v>41395.1666666667</v>
      </c>
      <c s="13" r="C2886">
        <f>A2886+TIME(5,0,0)</f>
        <v>41395.375</v>
      </c>
      <c s="17" r="D2886">
        <f>DATE(YEAR(C2886),MONTH(C2886),DAY(C2886))</f>
        <v>41395</v>
      </c>
      <c s="18" r="E2886">
        <f>HOUR(C2886)</f>
        <v>9</v>
      </c>
      <c t="str" s="18" r="F2886">
        <f>CONCATENATE("LMsched:",(H2886*1000))</f>
        <v>LMsched:32000</v>
      </c>
      <c s="11" r="G2886">
        <v>32</v>
      </c>
      <c s="6" r="H2886">
        <v>32</v>
      </c>
      <c s="25" r="I2886">
        <v>0</v>
      </c>
      <c s="18" r="J2886"/>
      <c s="18" r="K2886"/>
      <c s="18" r="L2886"/>
      <c s="18" r="M2886"/>
      <c s="25" r="N2886">
        <v>0</v>
      </c>
      <c s="24" r="O2886"/>
      <c s="6" r="P2886">
        <v>32</v>
      </c>
      <c s="10" r="Q2886">
        <v>2</v>
      </c>
      <c s="28" r="R2886">
        <v>49.4</v>
      </c>
      <c s="28" r="S2886">
        <v>41.16</v>
      </c>
      <c s="10" r="T2886"/>
      <c s="4" r="U2886"/>
      <c s="29" r="V2886"/>
      <c s="28" r="X2886">
        <f>(AA2886+AB2886)*AC2886</f>
        <v>1.37</v>
      </c>
      <c s="10" r="Y2886"/>
      <c s="22" r="AA2886">
        <v>1.37</v>
      </c>
      <c s="22" r="AB2886">
        <v>0</v>
      </c>
      <c s="22" r="AC2886">
        <v>1</v>
      </c>
      <c s="22" r="AD2886">
        <v>0.94</v>
      </c>
    </row>
    <row customHeight="1" r="2887" ht="12.0">
      <c s="13" r="A2887">
        <v>41395.2083333333</v>
      </c>
      <c s="16" r="B2887">
        <v>41395.2083333333</v>
      </c>
      <c s="13" r="C2887">
        <f>A2887+TIME(5,0,0)</f>
        <v>41395.4166666667</v>
      </c>
      <c s="17" r="D2887">
        <f>DATE(YEAR(C2887),MONTH(C2887),DAY(C2887))</f>
        <v>41395</v>
      </c>
      <c s="18" r="E2887">
        <f>HOUR(C2887)</f>
        <v>10</v>
      </c>
      <c t="str" s="18" r="F2887">
        <f>CONCATENATE("LMsched:",(H2887*1000))</f>
        <v>LMsched:32000</v>
      </c>
      <c s="11" r="G2887">
        <v>32</v>
      </c>
      <c s="6" r="H2887">
        <v>32</v>
      </c>
      <c s="25" r="I2887">
        <v>0</v>
      </c>
      <c s="18" r="J2887"/>
      <c s="18" r="K2887"/>
      <c s="18" r="L2887"/>
      <c s="18" r="M2887"/>
      <c s="25" r="N2887">
        <v>0</v>
      </c>
      <c s="24" r="O2887"/>
      <c s="6" r="P2887">
        <v>32</v>
      </c>
      <c s="10" r="Q2887">
        <v>-3</v>
      </c>
      <c s="28" r="R2887">
        <v>-79.53</v>
      </c>
      <c s="28" r="S2887">
        <v>49.73</v>
      </c>
      <c s="10" r="T2887"/>
      <c s="4" r="U2887"/>
      <c s="29" r="V2887"/>
      <c s="28" r="X2887">
        <f>(AA2887+AB2887)*AC2887</f>
        <v>1.6</v>
      </c>
      <c s="10" r="Y2887"/>
      <c s="22" r="AA2887">
        <v>1.6</v>
      </c>
      <c s="22" r="AB2887">
        <v>0</v>
      </c>
      <c s="22" r="AC2887">
        <v>1</v>
      </c>
      <c s="22" r="AD2887">
        <v>0.97</v>
      </c>
    </row>
    <row customHeight="1" r="2888" ht="12.0">
      <c s="13" r="A2888">
        <v>41395.25</v>
      </c>
      <c s="16" r="B2888">
        <v>41395.25</v>
      </c>
      <c s="13" r="C2888">
        <f>A2888+TIME(5,0,0)</f>
        <v>41395.4583333333</v>
      </c>
      <c s="17" r="D2888">
        <f>DATE(YEAR(C2888),MONTH(C2888),DAY(C2888))</f>
        <v>41395</v>
      </c>
      <c s="18" r="E2888">
        <f>HOUR(C2888)</f>
        <v>11</v>
      </c>
      <c t="str" s="18" r="F2888">
        <f>CONCATENATE("LMsched:",(H2888*1000))</f>
        <v>LMsched:32000</v>
      </c>
      <c s="11" r="G2888">
        <v>32</v>
      </c>
      <c s="6" r="H2888">
        <v>32</v>
      </c>
      <c s="25" r="I2888">
        <v>0</v>
      </c>
      <c s="18" r="J2888"/>
      <c s="18" r="K2888"/>
      <c s="18" r="L2888"/>
      <c s="18" r="M2888"/>
      <c s="25" r="N2888">
        <v>0</v>
      </c>
      <c s="24" r="O2888"/>
      <c s="6" r="P2888">
        <v>32</v>
      </c>
      <c s="10" r="Q2888">
        <v>-1</v>
      </c>
      <c s="28" r="R2888">
        <v>-29.1</v>
      </c>
      <c s="28" r="S2888">
        <v>311.36</v>
      </c>
      <c s="10" r="T2888"/>
      <c s="4" r="U2888"/>
      <c s="29" r="V2888"/>
      <c s="28" r="X2888">
        <f>(AA2888+AB2888)*AC2888</f>
        <v>10.02</v>
      </c>
      <c s="10" r="Y2888"/>
      <c s="22" r="AA2888">
        <v>8.24</v>
      </c>
      <c s="22" r="AB2888">
        <v>1.78</v>
      </c>
      <c s="22" r="AC2888">
        <v>1</v>
      </c>
      <c s="22" r="AD2888">
        <v>0.97</v>
      </c>
    </row>
    <row customHeight="1" r="2889" ht="12.0">
      <c s="13" r="A2889">
        <v>41395.2916666667</v>
      </c>
      <c s="16" r="B2889">
        <v>41395.2916666667</v>
      </c>
      <c s="13" r="C2889">
        <f>A2889+TIME(5,0,0)</f>
        <v>41395.5</v>
      </c>
      <c s="17" r="D2889">
        <f>DATE(YEAR(C2889),MONTH(C2889),DAY(C2889))</f>
        <v>41395</v>
      </c>
      <c s="18" r="E2889">
        <f>HOUR(C2889)</f>
        <v>12</v>
      </c>
      <c t="str" s="18" r="F2889">
        <f>CONCATENATE("LMsched:",(H2889*1000))</f>
        <v>LMsched:32000</v>
      </c>
      <c s="11" r="G2889">
        <v>32</v>
      </c>
      <c s="6" r="H2889">
        <v>32</v>
      </c>
      <c s="25" r="I2889">
        <v>0</v>
      </c>
      <c s="18" r="J2889"/>
      <c s="18" r="K2889"/>
      <c s="18" r="L2889"/>
      <c s="18" r="M2889"/>
      <c s="25" r="N2889">
        <v>0</v>
      </c>
      <c s="24" r="O2889"/>
      <c s="6" r="P2889">
        <v>32</v>
      </c>
      <c s="10" r="Q2889">
        <v>-2</v>
      </c>
      <c s="28" r="R2889">
        <v>-63.68</v>
      </c>
      <c s="28" r="S2889">
        <v>301.09</v>
      </c>
      <c s="10" r="T2889"/>
      <c s="4" r="U2889"/>
      <c s="29" r="V2889"/>
      <c s="28" r="X2889">
        <f>(AA2889+AB2889)*AC2889</f>
        <v>9.71</v>
      </c>
      <c s="10" r="Y2889"/>
      <c s="22" r="AA2889">
        <v>7.14</v>
      </c>
      <c s="22" r="AB2889">
        <v>2.57</v>
      </c>
      <c s="22" r="AC2889">
        <v>1</v>
      </c>
      <c s="22" r="AD2889">
        <v>0.97</v>
      </c>
    </row>
    <row customHeight="1" r="2890" ht="12.0">
      <c s="13" r="A2890">
        <v>41395.3333333333</v>
      </c>
      <c s="16" r="B2890">
        <v>41395.3333333333</v>
      </c>
      <c s="13" r="C2890">
        <f>A2890+TIME(5,0,0)</f>
        <v>41395.5416666667</v>
      </c>
      <c s="17" r="D2890">
        <f>DATE(YEAR(C2890),MONTH(C2890),DAY(C2890))</f>
        <v>41395</v>
      </c>
      <c s="18" r="E2890">
        <f>HOUR(C2890)</f>
        <v>13</v>
      </c>
      <c t="str" s="18" r="F2890">
        <f>CONCATENATE("LMsched:",(H2890*1000))</f>
        <v>LMsched:32000</v>
      </c>
      <c s="11" r="G2890">
        <v>32</v>
      </c>
      <c s="6" r="H2890">
        <v>32</v>
      </c>
      <c s="25" r="I2890">
        <v>0</v>
      </c>
      <c s="18" r="J2890"/>
      <c s="18" r="K2890"/>
      <c s="18" r="L2890"/>
      <c s="18" r="M2890"/>
      <c s="25" r="N2890">
        <v>0</v>
      </c>
      <c s="24" r="O2890"/>
      <c s="6" r="P2890">
        <v>32</v>
      </c>
      <c s="10" r="Q2890">
        <v>0</v>
      </c>
      <c s="28" r="R2890">
        <v>0</v>
      </c>
      <c s="28" r="S2890">
        <v>1226.01</v>
      </c>
      <c s="10" r="T2890"/>
      <c s="4" r="U2890"/>
      <c s="29" r="V2890"/>
      <c s="28" r="X2890">
        <f>(AA2890+AB2890)*AC2890</f>
        <v>39.27</v>
      </c>
      <c s="10" r="Y2890"/>
      <c s="22" r="AA2890">
        <v>36.52</v>
      </c>
      <c s="22" r="AB2890">
        <v>2.75</v>
      </c>
      <c s="22" r="AC2890">
        <v>1</v>
      </c>
      <c s="22" r="AD2890">
        <v>0.98</v>
      </c>
    </row>
    <row customHeight="1" r="2891" ht="12.0">
      <c s="13" r="A2891">
        <v>41395.375</v>
      </c>
      <c s="16" r="B2891">
        <v>41395.375</v>
      </c>
      <c s="13" r="C2891">
        <f>A2891+TIME(5,0,0)</f>
        <v>41395.5833333333</v>
      </c>
      <c s="17" r="D2891">
        <f>DATE(YEAR(C2891),MONTH(C2891),DAY(C2891))</f>
        <v>41395</v>
      </c>
      <c s="18" r="E2891">
        <f>HOUR(C2891)</f>
        <v>14</v>
      </c>
      <c t="str" s="18" r="F2891">
        <f>CONCATENATE("LMsched:",(H2891*1000))</f>
        <v>LMsched:32000</v>
      </c>
      <c s="11" r="G2891">
        <v>32</v>
      </c>
      <c s="6" r="H2891">
        <v>32</v>
      </c>
      <c s="25" r="I2891">
        <v>0</v>
      </c>
      <c s="18" r="J2891"/>
      <c s="18" r="K2891"/>
      <c s="18" r="L2891"/>
      <c s="18" r="M2891"/>
      <c s="25" r="N2891">
        <v>0</v>
      </c>
      <c s="24" r="O2891"/>
      <c s="6" r="P2891">
        <v>32</v>
      </c>
      <c s="10" r="Q2891">
        <v>-1</v>
      </c>
      <c s="28" r="R2891">
        <v>-37.74</v>
      </c>
      <c s="28" r="S2891">
        <v>481.9</v>
      </c>
      <c s="10" r="T2891"/>
      <c s="4" r="U2891"/>
      <c s="29" r="V2891"/>
      <c s="28" r="X2891">
        <f>(AA2891+AB2891)*AC2891</f>
        <v>15.53</v>
      </c>
      <c s="10" r="Y2891"/>
      <c s="22" r="AA2891">
        <v>12.84</v>
      </c>
      <c s="22" r="AB2891">
        <v>2.69</v>
      </c>
      <c s="22" r="AC2891">
        <v>1</v>
      </c>
      <c s="22" r="AD2891">
        <v>0.97</v>
      </c>
    </row>
    <row customHeight="1" r="2892" ht="12.0">
      <c s="13" r="A2892">
        <v>41395.4166666667</v>
      </c>
      <c s="16" r="B2892">
        <v>41395.4166666667</v>
      </c>
      <c s="13" r="C2892">
        <f>A2892+TIME(5,0,0)</f>
        <v>41395.625</v>
      </c>
      <c s="17" r="D2892">
        <f>DATE(YEAR(C2892),MONTH(C2892),DAY(C2892))</f>
        <v>41395</v>
      </c>
      <c s="18" r="E2892">
        <f>HOUR(C2892)</f>
        <v>15</v>
      </c>
      <c t="str" s="18" r="F2892">
        <f>CONCATENATE("LMsched:",(H2892*1000))</f>
        <v>LMsched:32000</v>
      </c>
      <c s="11" r="G2892">
        <v>32</v>
      </c>
      <c s="6" r="H2892">
        <v>32</v>
      </c>
      <c s="25" r="I2892">
        <v>0</v>
      </c>
      <c s="18" r="J2892"/>
      <c s="18" r="K2892"/>
      <c s="18" r="L2892"/>
      <c s="18" r="M2892"/>
      <c s="25" r="N2892">
        <v>0</v>
      </c>
      <c s="24" r="O2892"/>
      <c s="6" r="P2892">
        <v>32</v>
      </c>
      <c s="10" r="Q2892">
        <v>-1</v>
      </c>
      <c s="28" r="R2892">
        <v>-49.17</v>
      </c>
      <c s="28" r="S2892">
        <v>949.33</v>
      </c>
      <c s="10" r="T2892"/>
      <c s="4" r="U2892"/>
      <c s="29" r="V2892"/>
      <c s="28" r="X2892">
        <f>(AA2892+AB2892)*AC2892</f>
        <v>30.43</v>
      </c>
      <c s="10" r="Y2892"/>
      <c s="22" r="AA2892">
        <v>28.76</v>
      </c>
      <c s="22" r="AB2892">
        <v>1.67</v>
      </c>
      <c s="22" r="AC2892">
        <v>1</v>
      </c>
      <c s="22" r="AD2892">
        <v>0.97</v>
      </c>
    </row>
    <row customHeight="1" r="2893" ht="12.0">
      <c s="13" r="A2893">
        <v>41395.4583333333</v>
      </c>
      <c s="16" r="B2893">
        <v>41395.4583333333</v>
      </c>
      <c s="13" r="C2893">
        <f>A2893+TIME(5,0,0)</f>
        <v>41395.6666666667</v>
      </c>
      <c s="17" r="D2893">
        <f>DATE(YEAR(C2893),MONTH(C2893),DAY(C2893))</f>
        <v>41395</v>
      </c>
      <c s="18" r="E2893">
        <f>HOUR(C2893)</f>
        <v>16</v>
      </c>
      <c t="str" s="18" r="F2893">
        <f>CONCATENATE("LMsched:",(H2893*1000))</f>
        <v>LMsched:32000</v>
      </c>
      <c s="11" r="G2893">
        <v>32</v>
      </c>
      <c s="6" r="H2893">
        <v>32</v>
      </c>
      <c s="25" r="I2893">
        <v>0</v>
      </c>
      <c s="18" r="J2893"/>
      <c s="18" r="K2893"/>
      <c s="18" r="L2893"/>
      <c s="18" r="M2893"/>
      <c s="25" r="N2893">
        <v>0</v>
      </c>
      <c s="24" r="O2893"/>
      <c s="6" r="P2893">
        <v>32</v>
      </c>
      <c s="10" r="Q2893">
        <v>-2</v>
      </c>
      <c s="28" r="R2893">
        <v>-124.06</v>
      </c>
      <c s="28" r="S2893">
        <v>1737.77</v>
      </c>
      <c s="10" r="T2893"/>
      <c s="4" r="U2893"/>
      <c s="29" r="V2893"/>
      <c s="28" r="X2893">
        <f>(AA2893+AB2893)*AC2893</f>
        <v>56.27</v>
      </c>
      <c s="10" r="Y2893"/>
      <c s="22" r="AA2893">
        <v>52.05</v>
      </c>
      <c s="22" r="AB2893">
        <v>4.22</v>
      </c>
      <c s="22" r="AC2893">
        <v>1</v>
      </c>
      <c s="22" r="AD2893">
        <v>0.97</v>
      </c>
    </row>
    <row customHeight="1" r="2894" ht="12.0">
      <c s="13" r="A2894">
        <v>41395.5</v>
      </c>
      <c s="16" r="B2894">
        <v>41395.5</v>
      </c>
      <c s="13" r="C2894">
        <f>A2894+TIME(5,0,0)</f>
        <v>41395.7083333333</v>
      </c>
      <c s="17" r="D2894">
        <f>DATE(YEAR(C2894),MONTH(C2894),DAY(C2894))</f>
        <v>41395</v>
      </c>
      <c s="18" r="E2894">
        <f>HOUR(C2894)</f>
        <v>17</v>
      </c>
      <c t="str" s="18" r="F2894">
        <f>CONCATENATE("LMsched:",(H2894*1000))</f>
        <v>LMsched:32000</v>
      </c>
      <c s="11" r="G2894">
        <v>32</v>
      </c>
      <c s="6" r="H2894">
        <v>32</v>
      </c>
      <c s="25" r="I2894">
        <v>0</v>
      </c>
      <c s="18" r="J2894"/>
      <c s="18" r="K2894"/>
      <c s="18" r="L2894"/>
      <c s="18" r="M2894"/>
      <c s="25" r="N2894">
        <v>0</v>
      </c>
      <c s="24" r="O2894"/>
      <c s="6" r="P2894">
        <v>32</v>
      </c>
      <c s="10" r="Q2894">
        <v>-2</v>
      </c>
      <c s="28" r="R2894">
        <v>-95.66</v>
      </c>
      <c s="28" r="S2894">
        <v>890.26</v>
      </c>
      <c s="10" r="T2894"/>
      <c s="4" r="U2894"/>
      <c s="29" r="V2894"/>
      <c s="28" r="X2894">
        <f>(AA2894+AB2894)*AC2894</f>
        <v>28.66</v>
      </c>
      <c s="10" r="Y2894"/>
      <c s="22" r="AA2894">
        <v>26.47</v>
      </c>
      <c s="22" r="AB2894">
        <v>2.19</v>
      </c>
      <c s="22" r="AC2894">
        <v>1</v>
      </c>
      <c s="22" r="AD2894">
        <v>0.97</v>
      </c>
    </row>
    <row customHeight="1" r="2895" ht="12.0">
      <c s="13" r="A2895">
        <v>41395.5416666667</v>
      </c>
      <c s="16" r="B2895">
        <v>41395.5416666667</v>
      </c>
      <c s="13" r="C2895">
        <f>A2895+TIME(5,0,0)</f>
        <v>41395.75</v>
      </c>
      <c s="17" r="D2895">
        <f>DATE(YEAR(C2895),MONTH(C2895),DAY(C2895))</f>
        <v>41395</v>
      </c>
      <c s="18" r="E2895">
        <f>HOUR(C2895)</f>
        <v>18</v>
      </c>
      <c t="str" s="18" r="F2895">
        <f>CONCATENATE("LMsched:",(H2895*1000))</f>
        <v>LMsched:32000</v>
      </c>
      <c s="11" r="G2895">
        <v>32</v>
      </c>
      <c s="6" r="H2895">
        <v>32</v>
      </c>
      <c s="25" r="I2895">
        <v>0</v>
      </c>
      <c s="18" r="J2895"/>
      <c s="18" r="K2895"/>
      <c s="18" r="L2895"/>
      <c s="18" r="M2895"/>
      <c s="25" r="N2895">
        <v>0</v>
      </c>
      <c s="24" r="O2895"/>
      <c s="6" r="P2895">
        <v>32</v>
      </c>
      <c s="10" r="Q2895">
        <v>-1</v>
      </c>
      <c s="28" r="R2895">
        <v>-56.46</v>
      </c>
      <c s="28" r="S2895">
        <v>1557.65</v>
      </c>
      <c s="10" r="T2895"/>
      <c s="4" r="U2895"/>
      <c s="29" r="V2895"/>
      <c s="28" r="X2895">
        <f>(AA2895+AB2895)*AC2895</f>
        <v>50.15</v>
      </c>
      <c s="10" r="Y2895"/>
      <c s="22" r="AA2895">
        <v>45.51</v>
      </c>
      <c s="22" r="AB2895">
        <v>4.64</v>
      </c>
      <c s="22" r="AC2895">
        <v>1</v>
      </c>
      <c s="22" r="AD2895">
        <v>0.97</v>
      </c>
    </row>
    <row customHeight="1" r="2896" ht="12.0">
      <c s="13" r="A2896">
        <v>41395.5833333333</v>
      </c>
      <c s="16" r="B2896">
        <v>41395.5833333333</v>
      </c>
      <c s="13" r="C2896">
        <f>A2896+TIME(5,0,0)</f>
        <v>41395.7916666667</v>
      </c>
      <c s="17" r="D2896">
        <f>DATE(YEAR(C2896),MONTH(C2896),DAY(C2896))</f>
        <v>41395</v>
      </c>
      <c s="18" r="E2896">
        <f>HOUR(C2896)</f>
        <v>19</v>
      </c>
      <c t="str" s="18" r="F2896">
        <f>CONCATENATE("LMsched:",(H2896*1000))</f>
        <v>LMsched:32000</v>
      </c>
      <c s="11" r="G2896">
        <v>32</v>
      </c>
      <c s="6" r="H2896">
        <v>32</v>
      </c>
      <c s="25" r="I2896">
        <v>0</v>
      </c>
      <c s="18" r="J2896"/>
      <c s="18" r="K2896"/>
      <c s="18" r="L2896"/>
      <c s="18" r="M2896"/>
      <c s="25" r="N2896">
        <v>0</v>
      </c>
      <c s="24" r="O2896"/>
      <c s="6" r="P2896">
        <v>32</v>
      </c>
      <c s="10" r="Q2896">
        <v>-2</v>
      </c>
      <c s="28" r="R2896">
        <v>-97.96</v>
      </c>
      <c s="28" r="S2896">
        <v>1292.14</v>
      </c>
      <c s="10" r="T2896"/>
      <c s="4" r="U2896"/>
      <c s="29" r="V2896"/>
      <c s="28" r="X2896">
        <f>(AA2896+AB2896)*AC2896</f>
        <v>42.7</v>
      </c>
      <c s="10" r="Y2896"/>
      <c s="22" r="AA2896">
        <v>34.6</v>
      </c>
      <c s="22" r="AB2896">
        <v>8.1</v>
      </c>
      <c s="22" r="AC2896">
        <v>1</v>
      </c>
      <c s="22" r="AD2896">
        <v>0.95</v>
      </c>
    </row>
    <row customHeight="1" r="2897" ht="12.0">
      <c s="13" r="A2897">
        <v>41395.625</v>
      </c>
      <c s="16" r="B2897">
        <v>41395.625</v>
      </c>
      <c s="13" r="C2897">
        <f>A2897+TIME(5,0,0)</f>
        <v>41395.8333333333</v>
      </c>
      <c s="17" r="D2897">
        <f>DATE(YEAR(C2897),MONTH(C2897),DAY(C2897))</f>
        <v>41395</v>
      </c>
      <c s="18" r="E2897">
        <f>HOUR(C2897)</f>
        <v>20</v>
      </c>
      <c t="str" s="18" r="F2897">
        <f>CONCATENATE("LMsched:",(H2897*1000))</f>
        <v>LMsched:32000</v>
      </c>
      <c s="11" r="G2897">
        <v>32</v>
      </c>
      <c s="6" r="H2897">
        <v>32</v>
      </c>
      <c s="25" r="I2897">
        <v>0</v>
      </c>
      <c s="18" r="J2897"/>
      <c s="18" r="K2897"/>
      <c s="18" r="L2897"/>
      <c s="18" r="M2897"/>
      <c s="25" r="N2897">
        <v>0</v>
      </c>
      <c s="24" r="O2897"/>
      <c s="6" r="P2897">
        <v>32</v>
      </c>
      <c s="10" r="Q2897">
        <v>-1</v>
      </c>
      <c s="28" r="R2897">
        <v>-40.87</v>
      </c>
      <c s="28" r="S2897">
        <v>813.54</v>
      </c>
      <c s="10" r="T2897"/>
      <c s="4" r="U2897"/>
      <c s="29" r="V2897"/>
      <c s="28" r="X2897">
        <f>(AA2897+AB2897)*AC2897</f>
        <v>25.93</v>
      </c>
      <c s="10" r="Y2897"/>
      <c s="22" r="AA2897">
        <v>21.15</v>
      </c>
      <c s="22" r="AB2897">
        <v>4.78</v>
      </c>
      <c s="22" r="AC2897">
        <v>1</v>
      </c>
      <c s="22" r="AD2897">
        <v>0.98</v>
      </c>
    </row>
    <row customHeight="1" r="2898" ht="12.0">
      <c s="13" r="A2898">
        <v>41395.6666666667</v>
      </c>
      <c s="16" r="B2898">
        <v>41395.6666666667</v>
      </c>
      <c s="13" r="C2898">
        <f>A2898+TIME(5,0,0)</f>
        <v>41395.875</v>
      </c>
      <c s="17" r="D2898">
        <f>DATE(YEAR(C2898),MONTH(C2898),DAY(C2898))</f>
        <v>41395</v>
      </c>
      <c s="18" r="E2898">
        <f>HOUR(C2898)</f>
        <v>21</v>
      </c>
      <c t="str" s="18" r="F2898">
        <f>CONCATENATE("LMsched:",(H2898*1000))</f>
        <v>LMsched:32000</v>
      </c>
      <c s="11" r="G2898">
        <v>32</v>
      </c>
      <c s="6" r="H2898">
        <v>32</v>
      </c>
      <c s="25" r="I2898">
        <v>0</v>
      </c>
      <c s="18" r="J2898"/>
      <c s="18" r="K2898"/>
      <c s="18" r="L2898"/>
      <c s="18" r="M2898"/>
      <c s="25" r="N2898">
        <v>0</v>
      </c>
      <c s="24" r="O2898"/>
      <c s="6" r="P2898">
        <v>32</v>
      </c>
      <c s="10" r="Q2898">
        <v>-1</v>
      </c>
      <c s="28" r="R2898">
        <v>-43.76</v>
      </c>
      <c s="28" r="S2898">
        <v>712.39</v>
      </c>
      <c s="10" r="T2898"/>
      <c s="4" r="U2898"/>
      <c s="29" r="V2898"/>
      <c s="28" r="X2898">
        <f>(AA2898+AB2898)*AC2898</f>
        <v>22.73</v>
      </c>
      <c s="10" r="Y2898"/>
      <c s="22" r="AA2898">
        <v>19.85</v>
      </c>
      <c s="22" r="AB2898">
        <v>2.88</v>
      </c>
      <c s="22" r="AC2898">
        <v>1</v>
      </c>
      <c s="22" r="AD2898">
        <v>0.98</v>
      </c>
    </row>
    <row customHeight="1" r="2899" ht="12.0">
      <c s="13" r="A2899">
        <v>41395.7083333333</v>
      </c>
      <c s="16" r="B2899">
        <v>41395.7083333333</v>
      </c>
      <c s="13" r="C2899">
        <f>A2899+TIME(5,0,0)</f>
        <v>41395.9166666667</v>
      </c>
      <c s="17" r="D2899">
        <f>DATE(YEAR(C2899),MONTH(C2899),DAY(C2899))</f>
        <v>41395</v>
      </c>
      <c s="18" r="E2899">
        <f>HOUR(C2899)</f>
        <v>22</v>
      </c>
      <c t="str" s="18" r="F2899">
        <f>CONCATENATE("LMsched:",(H2899*1000))</f>
        <v>LMsched:32000</v>
      </c>
      <c s="11" r="G2899">
        <v>32</v>
      </c>
      <c s="6" r="H2899">
        <v>32</v>
      </c>
      <c s="25" r="I2899">
        <v>0</v>
      </c>
      <c s="18" r="J2899"/>
      <c s="18" r="K2899"/>
      <c s="18" r="L2899"/>
      <c s="18" r="M2899"/>
      <c s="25" r="N2899">
        <v>0</v>
      </c>
      <c s="24" r="O2899"/>
      <c s="6" r="P2899">
        <v>32</v>
      </c>
      <c s="10" r="Q2899">
        <v>0</v>
      </c>
      <c s="28" r="R2899">
        <v>0</v>
      </c>
      <c s="28" r="S2899">
        <v>993.19</v>
      </c>
      <c s="10" r="T2899"/>
      <c s="4" r="U2899"/>
      <c s="29" r="V2899"/>
      <c s="28" r="X2899">
        <f>(AA2899+AB2899)*AC2899</f>
        <v>31.74</v>
      </c>
      <c s="10" r="Y2899"/>
      <c s="22" r="AA2899">
        <v>27.58</v>
      </c>
      <c s="22" r="AB2899">
        <v>4.16</v>
      </c>
      <c s="22" r="AC2899">
        <v>1</v>
      </c>
      <c s="22" r="AD2899">
        <v>0.98</v>
      </c>
    </row>
    <row customHeight="1" r="2900" ht="12.0">
      <c s="13" r="A2900">
        <v>41395.75</v>
      </c>
      <c s="16" r="B2900">
        <v>41395.75</v>
      </c>
      <c s="13" r="C2900">
        <f>A2900+TIME(5,0,0)</f>
        <v>41395.9583333333</v>
      </c>
      <c s="17" r="D2900">
        <f>DATE(YEAR(C2900),MONTH(C2900),DAY(C2900))</f>
        <v>41395</v>
      </c>
      <c s="18" r="E2900">
        <f>HOUR(C2900)</f>
        <v>23</v>
      </c>
      <c t="str" s="18" r="F2900">
        <f>CONCATENATE("LMsched:",(H2900*1000))</f>
        <v>LMsched:32000</v>
      </c>
      <c s="11" r="G2900">
        <v>32</v>
      </c>
      <c s="6" r="H2900">
        <v>32</v>
      </c>
      <c s="25" r="I2900">
        <v>0</v>
      </c>
      <c s="18" r="J2900"/>
      <c s="18" r="K2900"/>
      <c s="18" r="L2900"/>
      <c s="18" r="M2900"/>
      <c s="25" r="N2900">
        <v>0</v>
      </c>
      <c s="24" r="O2900"/>
      <c s="6" r="P2900">
        <v>32</v>
      </c>
      <c s="10" r="Q2900">
        <v>-2</v>
      </c>
      <c s="28" r="R2900">
        <v>-88.68</v>
      </c>
      <c s="28" r="S2900">
        <v>980.02</v>
      </c>
      <c s="10" r="T2900"/>
      <c s="4" r="U2900"/>
      <c s="29" r="V2900"/>
      <c s="28" r="X2900">
        <f>(AA2900+AB2900)*AC2900</f>
        <v>31.21</v>
      </c>
      <c s="10" r="Y2900"/>
      <c s="22" r="AA2900">
        <v>23.93</v>
      </c>
      <c s="22" r="AB2900">
        <v>7.28</v>
      </c>
      <c s="22" r="AC2900">
        <v>1</v>
      </c>
      <c s="22" r="AD2900">
        <v>0.98</v>
      </c>
    </row>
    <row customHeight="1" r="2901" ht="12.0">
      <c s="13" r="A2901">
        <v>41395.7916666667</v>
      </c>
      <c s="16" r="B2901">
        <v>41395.7916666667</v>
      </c>
      <c s="13" r="C2901">
        <f>A2901+TIME(5,0,0)</f>
        <v>41396</v>
      </c>
      <c s="17" r="D2901">
        <f>DATE(YEAR(C2901),MONTH(C2901),DAY(C2901))</f>
        <v>41396</v>
      </c>
      <c s="18" r="E2901">
        <f>HOUR(C2901)</f>
        <v>0</v>
      </c>
      <c t="str" s="18" r="F2901">
        <f>CONCATENATE("LMsched:",(H2901*1000))</f>
        <v>LMsched:32000</v>
      </c>
      <c s="11" r="G2901">
        <v>32</v>
      </c>
      <c s="6" r="H2901">
        <v>32</v>
      </c>
      <c s="25" r="I2901">
        <v>0</v>
      </c>
      <c s="18" r="J2901"/>
      <c s="18" r="K2901"/>
      <c s="18" r="L2901"/>
      <c s="18" r="M2901"/>
      <c s="25" r="N2901">
        <v>0</v>
      </c>
      <c s="24" r="O2901"/>
      <c s="6" r="P2901">
        <v>32</v>
      </c>
      <c s="10" r="Q2901">
        <v>-1</v>
      </c>
      <c s="28" r="R2901">
        <v>-40.41</v>
      </c>
      <c s="28" r="S2901">
        <v>1047.9</v>
      </c>
      <c s="10" r="T2901"/>
      <c s="4" r="U2901"/>
      <c s="29" r="V2901"/>
      <c s="28" r="X2901">
        <f>(AA2901+AB2901)*AC2901</f>
        <v>33.46</v>
      </c>
      <c s="10" r="Y2901"/>
      <c s="22" r="AA2901">
        <v>25.91</v>
      </c>
      <c s="22" r="AB2901">
        <v>7.55</v>
      </c>
      <c s="22" r="AC2901">
        <v>1</v>
      </c>
      <c s="22" r="AD2901">
        <v>0.98</v>
      </c>
    </row>
    <row customHeight="1" r="2902" ht="12.0">
      <c s="13" r="A2902">
        <v>41395.8333333333</v>
      </c>
      <c s="16" r="B2902">
        <v>41395.8333333333</v>
      </c>
      <c s="13" r="C2902">
        <f>A2902+TIME(5,0,0)</f>
        <v>41396.0416666667</v>
      </c>
      <c s="17" r="D2902">
        <f>DATE(YEAR(C2902),MONTH(C2902),DAY(C2902))</f>
        <v>41396</v>
      </c>
      <c s="18" r="E2902">
        <f>HOUR(C2902)</f>
        <v>1</v>
      </c>
      <c t="str" s="18" r="F2902">
        <f>CONCATENATE("LMsched:",(H2902*1000))</f>
        <v>LMsched:32000</v>
      </c>
      <c s="11" r="G2902">
        <v>32</v>
      </c>
      <c s="6" r="H2902">
        <v>32</v>
      </c>
      <c s="25" r="I2902">
        <v>0</v>
      </c>
      <c s="18" r="J2902"/>
      <c s="18" r="K2902"/>
      <c s="18" r="L2902"/>
      <c s="18" r="M2902"/>
      <c s="25" r="N2902">
        <v>0</v>
      </c>
      <c s="24" r="O2902"/>
      <c s="6" r="P2902">
        <v>32</v>
      </c>
      <c s="10" r="Q2902">
        <v>-2</v>
      </c>
      <c s="28" r="R2902">
        <v>-72.38</v>
      </c>
      <c s="28" r="S2902">
        <v>388.03</v>
      </c>
      <c s="10" r="T2902"/>
      <c s="4" r="U2902"/>
      <c s="29" r="V2902"/>
      <c s="28" r="X2902">
        <f>(AA2902+AB2902)*AC2902</f>
        <v>12.88</v>
      </c>
      <c s="10" r="Y2902"/>
      <c s="22" r="AA2902">
        <v>10.57</v>
      </c>
      <c s="22" r="AB2902">
        <v>2.31</v>
      </c>
      <c s="22" r="AC2902">
        <v>1</v>
      </c>
      <c s="22" r="AD2902">
        <v>0.94</v>
      </c>
    </row>
    <row customHeight="1" r="2903" ht="12.0">
      <c s="13" r="A2903">
        <v>41395.875</v>
      </c>
      <c s="16" r="B2903">
        <v>41395.875</v>
      </c>
      <c s="13" r="C2903">
        <f>A2903+TIME(5,0,0)</f>
        <v>41396.0833333333</v>
      </c>
      <c s="17" r="D2903">
        <f>DATE(YEAR(C2903),MONTH(C2903),DAY(C2903))</f>
        <v>41396</v>
      </c>
      <c s="18" r="E2903">
        <f>HOUR(C2903)</f>
        <v>2</v>
      </c>
      <c t="str" s="18" r="F2903">
        <f>CONCATENATE("LMsched:",(H2903*1000))</f>
        <v>LMsched:32000</v>
      </c>
      <c s="11" r="G2903">
        <v>32</v>
      </c>
      <c s="6" r="H2903">
        <v>32</v>
      </c>
      <c s="25" r="I2903">
        <v>0</v>
      </c>
      <c s="18" r="J2903"/>
      <c s="18" r="K2903"/>
      <c s="18" r="L2903"/>
      <c s="18" r="M2903"/>
      <c s="25" r="N2903">
        <v>0</v>
      </c>
      <c s="24" r="O2903"/>
      <c s="6" r="P2903">
        <v>32</v>
      </c>
      <c s="10" r="Q2903">
        <v>2</v>
      </c>
      <c s="28" r="R2903">
        <v>96.42</v>
      </c>
      <c s="28" r="S2903">
        <v>1156.07</v>
      </c>
      <c s="10" r="T2903"/>
      <c s="4" r="U2903"/>
      <c s="29" r="V2903"/>
      <c s="28" r="X2903">
        <f>(AA2903+AB2903)*AC2903</f>
        <v>37.49</v>
      </c>
      <c s="10" r="Y2903"/>
      <c s="22" r="AA2903">
        <v>35.26</v>
      </c>
      <c s="22" r="AB2903">
        <v>2.23</v>
      </c>
      <c s="22" r="AC2903">
        <v>1</v>
      </c>
      <c s="22" r="AD2903">
        <v>0.96</v>
      </c>
    </row>
    <row customHeight="1" r="2904" ht="12.0">
      <c s="13" r="A2904">
        <v>41395.9166666667</v>
      </c>
      <c s="16" r="B2904">
        <v>41395.9166666667</v>
      </c>
      <c s="13" r="C2904">
        <f>A2904+TIME(5,0,0)</f>
        <v>41396.125</v>
      </c>
      <c s="17" r="D2904">
        <f>DATE(YEAR(C2904),MONTH(C2904),DAY(C2904))</f>
        <v>41396</v>
      </c>
      <c s="18" r="E2904">
        <f>HOUR(C2904)</f>
        <v>3</v>
      </c>
      <c t="str" s="18" r="F2904">
        <f>CONCATENATE("LMsched:",(H2904*1000))</f>
        <v>LMsched:32000</v>
      </c>
      <c s="11" r="G2904">
        <v>32</v>
      </c>
      <c s="6" r="H2904">
        <v>32</v>
      </c>
      <c s="25" r="I2904">
        <v>0</v>
      </c>
      <c s="18" r="J2904"/>
      <c s="18" r="K2904"/>
      <c s="18" r="L2904"/>
      <c s="18" r="M2904"/>
      <c s="25" r="N2904">
        <v>0</v>
      </c>
      <c s="24" r="O2904"/>
      <c s="6" r="P2904">
        <v>32</v>
      </c>
      <c s="10" r="Q2904">
        <v>-4</v>
      </c>
      <c s="28" r="R2904">
        <v>-278.4</v>
      </c>
      <c s="28" r="S2904">
        <v>2363.16</v>
      </c>
      <c s="10" r="T2904"/>
      <c s="4" r="U2904"/>
      <c s="29" r="V2904"/>
      <c s="28" r="X2904">
        <f>(AA2904+AB2904)*AC2904</f>
        <v>75</v>
      </c>
      <c s="10" r="Y2904"/>
      <c s="22" r="AA2904">
        <v>69.93</v>
      </c>
      <c s="22" r="AB2904">
        <v>5.07</v>
      </c>
      <c s="22" r="AC2904">
        <v>1</v>
      </c>
      <c s="22" r="AD2904">
        <v>0.98</v>
      </c>
    </row>
    <row customHeight="1" r="2905" ht="12.0">
      <c s="13" r="A2905">
        <v>41395.9583333333</v>
      </c>
      <c s="16" r="B2905">
        <v>41395.9583333333</v>
      </c>
      <c s="13" r="C2905">
        <f>A2905+TIME(5,0,0)</f>
        <v>41396.1666666667</v>
      </c>
      <c s="17" r="D2905">
        <f>DATE(YEAR(C2905),MONTH(C2905),DAY(C2905))</f>
        <v>41396</v>
      </c>
      <c s="18" r="E2905">
        <f>HOUR(C2905)</f>
        <v>4</v>
      </c>
      <c t="str" s="18" r="F2905">
        <f>CONCATENATE("LMsched:",(H2905*1000))</f>
        <v>LMsched:32000</v>
      </c>
      <c s="11" r="G2905">
        <v>32</v>
      </c>
      <c s="6" r="H2905">
        <v>32</v>
      </c>
      <c s="25" r="I2905">
        <v>0</v>
      </c>
      <c s="18" r="J2905"/>
      <c s="18" r="K2905"/>
      <c s="18" r="L2905"/>
      <c s="18" r="M2905"/>
      <c s="25" r="N2905">
        <v>0</v>
      </c>
      <c s="24" r="O2905"/>
      <c s="6" r="P2905">
        <v>32</v>
      </c>
      <c s="10" r="Q2905">
        <v>-1</v>
      </c>
      <c s="28" r="R2905">
        <v>-29.53</v>
      </c>
      <c s="28" r="S2905">
        <v>928.42</v>
      </c>
      <c s="10" r="T2905"/>
      <c s="4" r="U2905"/>
      <c s="29" r="V2905"/>
      <c s="28" r="X2905">
        <f>(AA2905+AB2905)*AC2905</f>
        <v>30.64</v>
      </c>
      <c s="10" r="Y2905"/>
      <c s="22" r="AA2905">
        <v>23.66</v>
      </c>
      <c s="22" r="AB2905">
        <v>6.98</v>
      </c>
      <c s="22" r="AC2905">
        <v>1</v>
      </c>
      <c s="22" r="AD2905">
        <v>0.95</v>
      </c>
    </row>
    <row customHeight="1" r="2906" ht="12.0">
      <c s="13" r="A2906">
        <v>41396</v>
      </c>
      <c s="16" r="B2906">
        <v>41396</v>
      </c>
      <c s="13" r="C2906">
        <f>A2906+TIME(5,0,0)</f>
        <v>41396.2083333333</v>
      </c>
      <c s="17" r="D2906">
        <f>DATE(YEAR(C2906),MONTH(C2906),DAY(C2906))</f>
        <v>41396</v>
      </c>
      <c s="18" r="E2906">
        <f>HOUR(C2906)</f>
        <v>5</v>
      </c>
      <c t="str" s="18" r="F2906">
        <f>CONCATENATE("LMsched:",(H2906*1000))</f>
        <v>LMsched:32000</v>
      </c>
      <c s="11" r="G2906">
        <v>32</v>
      </c>
      <c s="6" r="H2906">
        <v>32</v>
      </c>
      <c s="25" r="I2906">
        <v>0</v>
      </c>
      <c s="18" r="J2906"/>
      <c s="18" r="K2906"/>
      <c s="18" r="L2906"/>
      <c s="18" r="M2906"/>
      <c s="25" r="N2906">
        <v>0</v>
      </c>
      <c s="24" r="O2906"/>
      <c s="6" r="P2906">
        <v>32</v>
      </c>
      <c s="10" r="Q2906">
        <v>-1</v>
      </c>
      <c s="28" r="R2906">
        <v>-26.85</v>
      </c>
      <c s="28" r="S2906">
        <v>549.2</v>
      </c>
      <c s="10" r="T2906"/>
      <c s="4" r="U2906"/>
      <c s="29" r="V2906"/>
      <c s="28" r="X2906">
        <f>(AA2906+AB2906)*AC2906</f>
        <v>17.78</v>
      </c>
      <c s="10" r="Y2906"/>
      <c s="22" r="AA2906">
        <v>14.22</v>
      </c>
      <c s="22" r="AB2906">
        <v>3.56</v>
      </c>
      <c s="22" r="AC2906">
        <v>1</v>
      </c>
      <c s="22" r="AD2906">
        <v>0.97</v>
      </c>
    </row>
    <row customHeight="1" r="2907" ht="12.0">
      <c s="13" r="A2907">
        <v>41396.0416666667</v>
      </c>
      <c s="16" r="B2907">
        <v>41396.0416666667</v>
      </c>
      <c s="13" r="C2907">
        <f>A2907+TIME(5,0,0)</f>
        <v>41396.25</v>
      </c>
      <c s="17" r="D2907">
        <f>DATE(YEAR(C2907),MONTH(C2907),DAY(C2907))</f>
        <v>41396</v>
      </c>
      <c s="18" r="E2907">
        <f>HOUR(C2907)</f>
        <v>6</v>
      </c>
      <c t="str" s="18" r="F2907">
        <f>CONCATENATE("LMsched:",(H2907*1000))</f>
        <v>LMsched:32000</v>
      </c>
      <c s="11" r="G2907">
        <v>32</v>
      </c>
      <c s="6" r="H2907">
        <v>32</v>
      </c>
      <c s="25" r="I2907">
        <v>0</v>
      </c>
      <c s="18" r="J2907"/>
      <c s="18" r="K2907"/>
      <c s="18" r="L2907"/>
      <c s="18" r="M2907"/>
      <c s="25" r="N2907">
        <v>0</v>
      </c>
      <c s="24" r="O2907"/>
      <c s="6" r="P2907">
        <v>32</v>
      </c>
      <c s="10" r="Q2907">
        <v>-1</v>
      </c>
      <c s="28" r="R2907">
        <v>-26.36</v>
      </c>
      <c s="28" r="S2907">
        <v>45.51</v>
      </c>
      <c s="10" r="T2907"/>
      <c s="4" r="U2907"/>
      <c s="29" r="V2907"/>
      <c s="28" r="X2907">
        <f>(AA2907+AB2907)*AC2907</f>
        <v>1.45</v>
      </c>
      <c s="10" r="Y2907"/>
      <c s="22" r="AA2907">
        <v>1.45</v>
      </c>
      <c s="22" r="AB2907">
        <v>0</v>
      </c>
      <c s="22" r="AC2907">
        <v>1</v>
      </c>
      <c s="22" r="AD2907">
        <v>0.98</v>
      </c>
    </row>
    <row customHeight="1" r="2908" ht="12.0">
      <c s="13" r="A2908">
        <v>41396.0833333333</v>
      </c>
      <c s="16" r="B2908">
        <v>41396.0833333333</v>
      </c>
      <c s="13" r="C2908">
        <f>A2908+TIME(5,0,0)</f>
        <v>41396.2916666667</v>
      </c>
      <c s="17" r="D2908">
        <f>DATE(YEAR(C2908),MONTH(C2908),DAY(C2908))</f>
        <v>41396</v>
      </c>
      <c s="18" r="E2908">
        <f>HOUR(C2908)</f>
        <v>7</v>
      </c>
      <c t="str" s="18" r="F2908">
        <f>CONCATENATE("LMsched:",(H2908*1000))</f>
        <v>LMsched:32000</v>
      </c>
      <c s="11" r="G2908">
        <v>32</v>
      </c>
      <c s="6" r="H2908">
        <v>32</v>
      </c>
      <c s="25" r="I2908">
        <v>0</v>
      </c>
      <c s="18" r="J2908"/>
      <c s="18" r="K2908"/>
      <c s="18" r="L2908"/>
      <c s="18" r="M2908"/>
      <c s="25" r="N2908">
        <v>0</v>
      </c>
      <c s="24" r="O2908"/>
      <c s="6" r="P2908">
        <v>32</v>
      </c>
      <c s="10" r="Q2908">
        <v>-1</v>
      </c>
      <c s="28" r="R2908">
        <v>-27.23</v>
      </c>
      <c s="28" r="S2908">
        <v>63.63</v>
      </c>
      <c s="10" r="T2908"/>
      <c s="4" r="U2908"/>
      <c s="29" r="V2908"/>
      <c s="28" r="X2908">
        <f>(AA2908+AB2908)*AC2908</f>
        <v>2.08</v>
      </c>
      <c s="10" r="Y2908"/>
      <c s="22" r="AA2908">
        <v>2.07</v>
      </c>
      <c s="22" r="AB2908">
        <v>0.01</v>
      </c>
      <c s="22" r="AC2908">
        <v>1</v>
      </c>
      <c s="22" r="AD2908">
        <v>0.96</v>
      </c>
    </row>
    <row customHeight="1" r="2909" ht="12.0">
      <c s="13" r="A2909">
        <v>41396.125</v>
      </c>
      <c s="16" r="B2909">
        <v>41396.125</v>
      </c>
      <c s="13" r="C2909">
        <f>A2909+TIME(5,0,0)</f>
        <v>41396.3333333333</v>
      </c>
      <c s="17" r="D2909">
        <f>DATE(YEAR(C2909),MONTH(C2909),DAY(C2909))</f>
        <v>41396</v>
      </c>
      <c s="18" r="E2909">
        <f>HOUR(C2909)</f>
        <v>8</v>
      </c>
      <c t="str" s="18" r="F2909">
        <f>CONCATENATE("LMsched:",(H2909*1000))</f>
        <v>LMsched:32000</v>
      </c>
      <c s="11" r="G2909">
        <v>32</v>
      </c>
      <c s="6" r="H2909">
        <v>32</v>
      </c>
      <c s="25" r="I2909">
        <v>0</v>
      </c>
      <c s="18" r="J2909"/>
      <c s="18" r="K2909"/>
      <c s="18" r="L2909"/>
      <c s="18" r="M2909"/>
      <c s="25" r="N2909">
        <v>0</v>
      </c>
      <c s="24" r="O2909"/>
      <c s="6" r="P2909">
        <v>32</v>
      </c>
      <c s="10" r="Q2909">
        <v>-3</v>
      </c>
      <c s="28" r="R2909">
        <v>-73.26</v>
      </c>
      <c s="28" r="S2909">
        <v>61.39</v>
      </c>
      <c s="10" r="T2909"/>
      <c s="4" r="U2909"/>
      <c s="29" r="V2909"/>
      <c s="28" r="X2909">
        <f>(AA2909+AB2909)*AC2909</f>
        <v>1.96</v>
      </c>
      <c s="10" r="Y2909"/>
      <c s="22" r="AA2909">
        <v>1.96</v>
      </c>
      <c s="22" r="AB2909">
        <v>0</v>
      </c>
      <c s="22" r="AC2909">
        <v>1</v>
      </c>
      <c s="22" r="AD2909">
        <v>0.98</v>
      </c>
    </row>
    <row customHeight="1" r="2910" ht="12.0">
      <c s="13" r="A2910">
        <v>41396.1666666667</v>
      </c>
      <c s="16" r="B2910">
        <v>41396.1666666667</v>
      </c>
      <c s="13" r="C2910">
        <f>A2910+TIME(5,0,0)</f>
        <v>41396.375</v>
      </c>
      <c s="17" r="D2910">
        <f>DATE(YEAR(C2910),MONTH(C2910),DAY(C2910))</f>
        <v>41396</v>
      </c>
      <c s="18" r="E2910">
        <f>HOUR(C2910)</f>
        <v>9</v>
      </c>
      <c t="str" s="18" r="F2910">
        <f>CONCATENATE("LMsched:",(H2910*1000))</f>
        <v>LMsched:32000</v>
      </c>
      <c s="11" r="G2910">
        <v>32</v>
      </c>
      <c s="6" r="H2910">
        <v>32</v>
      </c>
      <c s="25" r="I2910">
        <v>0</v>
      </c>
      <c s="18" r="J2910"/>
      <c s="18" r="K2910"/>
      <c s="18" r="L2910"/>
      <c s="18" r="M2910"/>
      <c s="25" r="N2910">
        <v>0</v>
      </c>
      <c s="24" r="O2910"/>
      <c s="6" r="P2910">
        <v>32</v>
      </c>
      <c s="10" r="Q2910">
        <v>0</v>
      </c>
      <c s="28" r="R2910">
        <v>0</v>
      </c>
      <c s="28" r="S2910">
        <v>90.99</v>
      </c>
      <c s="10" r="T2910"/>
      <c s="4" r="U2910"/>
      <c s="29" r="V2910"/>
      <c s="28" r="X2910">
        <f>(AA2910+AB2910)*AC2910</f>
        <v>2.91</v>
      </c>
      <c s="10" r="Y2910"/>
      <c s="22" r="AA2910">
        <v>2.8</v>
      </c>
      <c s="22" r="AB2910">
        <v>0.11</v>
      </c>
      <c s="22" r="AC2910">
        <v>1</v>
      </c>
      <c s="22" r="AD2910">
        <v>0.98</v>
      </c>
    </row>
    <row customHeight="1" r="2911" ht="12.0">
      <c s="13" r="A2911">
        <v>41396.2083333333</v>
      </c>
      <c s="16" r="B2911">
        <v>41396.2083333333</v>
      </c>
      <c s="13" r="C2911">
        <f>A2911+TIME(5,0,0)</f>
        <v>41396.4166666667</v>
      </c>
      <c s="17" r="D2911">
        <f>DATE(YEAR(C2911),MONTH(C2911),DAY(C2911))</f>
        <v>41396</v>
      </c>
      <c s="18" r="E2911">
        <f>HOUR(C2911)</f>
        <v>10</v>
      </c>
      <c t="str" s="18" r="F2911">
        <f>CONCATENATE("LMsched:",(H2911*1000))</f>
        <v>LMsched:32000</v>
      </c>
      <c s="11" r="G2911">
        <v>32</v>
      </c>
      <c s="6" r="H2911">
        <v>32</v>
      </c>
      <c s="25" r="I2911">
        <v>0</v>
      </c>
      <c s="18" r="J2911"/>
      <c s="18" r="K2911"/>
      <c s="18" r="L2911"/>
      <c s="18" r="M2911"/>
      <c s="25" r="N2911">
        <v>0</v>
      </c>
      <c s="24" r="O2911"/>
      <c s="6" r="P2911">
        <v>32</v>
      </c>
      <c s="10" r="Q2911">
        <v>-2</v>
      </c>
      <c s="28" r="R2911">
        <v>-51.4</v>
      </c>
      <c s="28" r="S2911">
        <v>141.08</v>
      </c>
      <c s="10" r="T2911"/>
      <c s="4" r="U2911"/>
      <c s="29" r="V2911"/>
      <c s="28" r="X2911">
        <f>(AA2911+AB2911)*AC2911</f>
        <v>4.48</v>
      </c>
      <c s="10" r="Y2911"/>
      <c s="22" r="AA2911">
        <v>4.34</v>
      </c>
      <c s="22" r="AB2911">
        <v>0.14</v>
      </c>
      <c s="22" r="AC2911">
        <v>1</v>
      </c>
      <c s="22" r="AD2911">
        <v>0.98</v>
      </c>
    </row>
    <row customHeight="1" r="2912" ht="12.0">
      <c s="13" r="A2912">
        <v>41396.25</v>
      </c>
      <c s="16" r="B2912">
        <v>41396.25</v>
      </c>
      <c s="13" r="C2912">
        <f>A2912+TIME(5,0,0)</f>
        <v>41396.4583333333</v>
      </c>
      <c s="17" r="D2912">
        <f>DATE(YEAR(C2912),MONTH(C2912),DAY(C2912))</f>
        <v>41396</v>
      </c>
      <c s="18" r="E2912">
        <f>HOUR(C2912)</f>
        <v>11</v>
      </c>
      <c t="str" s="18" r="F2912">
        <f>CONCATENATE("LMsched:",(H2912*1000))</f>
        <v>LMsched:32000</v>
      </c>
      <c s="11" r="G2912">
        <v>32</v>
      </c>
      <c s="6" r="H2912">
        <v>32</v>
      </c>
      <c s="25" r="I2912">
        <v>0</v>
      </c>
      <c s="18" r="J2912"/>
      <c s="18" r="K2912"/>
      <c s="18" r="L2912"/>
      <c s="18" r="M2912"/>
      <c s="25" r="N2912">
        <v>0</v>
      </c>
      <c s="24" r="O2912"/>
      <c s="6" r="P2912">
        <v>32</v>
      </c>
      <c s="10" r="Q2912">
        <v>-1</v>
      </c>
      <c s="28" r="R2912">
        <v>-28.71</v>
      </c>
      <c s="28" r="S2912">
        <v>441.9</v>
      </c>
      <c s="10" r="T2912"/>
      <c s="4" r="U2912"/>
      <c s="29" r="V2912"/>
      <c s="28" r="X2912">
        <f>(AA2912+AB2912)*AC2912</f>
        <v>14.04</v>
      </c>
      <c s="10" r="Y2912"/>
      <c s="22" r="AA2912">
        <v>11.69</v>
      </c>
      <c s="22" r="AB2912">
        <v>2.35</v>
      </c>
      <c s="22" r="AC2912">
        <v>1</v>
      </c>
      <c s="22" r="AD2912">
        <v>0.98</v>
      </c>
    </row>
    <row customHeight="1" r="2913" ht="12.0">
      <c s="13" r="A2913">
        <v>41396.2916666667</v>
      </c>
      <c s="16" r="B2913">
        <v>41396.2916666667</v>
      </c>
      <c s="13" r="C2913">
        <f>A2913+TIME(5,0,0)</f>
        <v>41396.5</v>
      </c>
      <c s="17" r="D2913">
        <f>DATE(YEAR(C2913),MONTH(C2913),DAY(C2913))</f>
        <v>41396</v>
      </c>
      <c s="18" r="E2913">
        <f>HOUR(C2913)</f>
        <v>12</v>
      </c>
      <c t="str" s="18" r="F2913">
        <f>CONCATENATE("LMsched:",(H2913*1000))</f>
        <v>LMsched:32000</v>
      </c>
      <c s="11" r="G2913">
        <v>32</v>
      </c>
      <c s="6" r="H2913">
        <v>32</v>
      </c>
      <c s="25" r="I2913">
        <v>0</v>
      </c>
      <c s="18" r="J2913"/>
      <c s="18" r="K2913"/>
      <c s="18" r="L2913"/>
      <c s="18" r="M2913"/>
      <c s="25" r="N2913">
        <v>0</v>
      </c>
      <c s="24" r="O2913"/>
      <c s="6" r="P2913">
        <v>32</v>
      </c>
      <c s="10" r="Q2913">
        <v>-3</v>
      </c>
      <c s="28" r="R2913">
        <v>-92.25</v>
      </c>
      <c s="28" r="S2913">
        <v>441.9</v>
      </c>
      <c s="10" r="T2913"/>
      <c s="4" r="U2913"/>
      <c s="29" r="V2913"/>
      <c s="28" r="X2913">
        <f>(AA2913+AB2913)*AC2913</f>
        <v>14.04</v>
      </c>
      <c s="10" r="Y2913"/>
      <c s="22" r="AA2913">
        <v>11.69</v>
      </c>
      <c s="22" r="AB2913">
        <v>2.35</v>
      </c>
      <c s="22" r="AC2913">
        <v>1</v>
      </c>
      <c s="22" r="AD2913">
        <v>0.98</v>
      </c>
    </row>
    <row customHeight="1" r="2914" ht="12.0">
      <c s="13" r="A2914">
        <v>41396.3333333333</v>
      </c>
      <c s="16" r="B2914">
        <v>41396.3333333333</v>
      </c>
      <c s="13" r="C2914">
        <f>A2914+TIME(5,0,0)</f>
        <v>41396.5416666667</v>
      </c>
      <c s="17" r="D2914">
        <f>DATE(YEAR(C2914),MONTH(C2914),DAY(C2914))</f>
        <v>41396</v>
      </c>
      <c s="18" r="E2914">
        <f>HOUR(C2914)</f>
        <v>13</v>
      </c>
      <c t="str" s="18" r="F2914">
        <f>CONCATENATE("LMsched:",(H2914*1000))</f>
        <v>LMsched:32000</v>
      </c>
      <c s="11" r="G2914">
        <v>32</v>
      </c>
      <c s="6" r="H2914">
        <v>32</v>
      </c>
      <c s="25" r="I2914">
        <v>0</v>
      </c>
      <c s="18" r="J2914"/>
      <c s="18" r="K2914"/>
      <c s="18" r="L2914"/>
      <c s="18" r="M2914"/>
      <c s="25" r="N2914">
        <v>0</v>
      </c>
      <c s="24" r="O2914"/>
      <c s="6" r="P2914">
        <v>32</v>
      </c>
      <c s="10" r="Q2914">
        <v>1</v>
      </c>
      <c s="28" r="R2914">
        <v>39.87</v>
      </c>
      <c s="28" r="S2914">
        <v>660.22</v>
      </c>
      <c s="10" r="T2914"/>
      <c s="4" r="U2914"/>
      <c s="29" r="V2914"/>
      <c s="28" r="X2914">
        <f>(AA2914+AB2914)*AC2914</f>
        <v>21.39</v>
      </c>
      <c s="10" r="Y2914"/>
      <c s="22" r="AA2914">
        <v>18.24</v>
      </c>
      <c s="22" r="AB2914">
        <v>3.15</v>
      </c>
      <c s="22" r="AC2914">
        <v>1</v>
      </c>
      <c s="22" r="AD2914">
        <v>0.96</v>
      </c>
    </row>
    <row customHeight="1" r="2915" ht="12.0">
      <c s="13" r="A2915">
        <v>41396.375</v>
      </c>
      <c s="16" r="B2915">
        <v>41396.375</v>
      </c>
      <c s="13" r="C2915">
        <f>A2915+TIME(5,0,0)</f>
        <v>41396.5833333333</v>
      </c>
      <c s="17" r="D2915">
        <f>DATE(YEAR(C2915),MONTH(C2915),DAY(C2915))</f>
        <v>41396</v>
      </c>
      <c s="18" r="E2915">
        <f>HOUR(C2915)</f>
        <v>14</v>
      </c>
      <c t="str" s="18" r="F2915">
        <f>CONCATENATE("LMsched:",(H2915*1000))</f>
        <v>LMsched:32000</v>
      </c>
      <c s="11" r="G2915">
        <v>32</v>
      </c>
      <c s="6" r="H2915">
        <v>32</v>
      </c>
      <c s="25" r="I2915">
        <v>0</v>
      </c>
      <c s="18" r="J2915"/>
      <c s="18" r="K2915"/>
      <c s="18" r="L2915"/>
      <c s="18" r="M2915"/>
      <c s="25" r="N2915">
        <v>0</v>
      </c>
      <c s="24" r="O2915"/>
      <c s="6" r="P2915">
        <v>32</v>
      </c>
      <c s="10" r="Q2915">
        <v>-2</v>
      </c>
      <c s="28" r="R2915">
        <v>-68.46</v>
      </c>
      <c s="28" r="S2915">
        <v>332.77</v>
      </c>
      <c s="10" r="T2915"/>
      <c s="4" r="U2915"/>
      <c s="29" r="V2915"/>
      <c s="28" r="X2915">
        <f>(AA2915+AB2915)*AC2915</f>
        <v>10.62</v>
      </c>
      <c s="10" r="Y2915"/>
      <c s="22" r="AA2915">
        <v>6.69</v>
      </c>
      <c s="22" r="AB2915">
        <v>3.93</v>
      </c>
      <c s="22" r="AC2915">
        <v>1</v>
      </c>
      <c s="22" r="AD2915">
        <v>0.98</v>
      </c>
    </row>
    <row customHeight="1" r="2916" ht="12.0">
      <c s="13" r="A2916">
        <v>41396.4166666667</v>
      </c>
      <c s="16" r="B2916">
        <v>41396.4166666667</v>
      </c>
      <c s="13" r="C2916">
        <f>A2916+TIME(5,0,0)</f>
        <v>41396.625</v>
      </c>
      <c s="17" r="D2916">
        <f>DATE(YEAR(C2916),MONTH(C2916),DAY(C2916))</f>
        <v>41396</v>
      </c>
      <c s="18" r="E2916">
        <f>HOUR(C2916)</f>
        <v>15</v>
      </c>
      <c t="str" s="18" r="F2916">
        <f>CONCATENATE("LMsched:",(H2916*1000))</f>
        <v>LMsched:32000</v>
      </c>
      <c s="11" r="G2916">
        <v>32</v>
      </c>
      <c s="6" r="H2916">
        <v>32</v>
      </c>
      <c s="25" r="I2916">
        <v>0</v>
      </c>
      <c s="18" r="J2916"/>
      <c s="18" r="K2916"/>
      <c s="18" r="L2916"/>
      <c s="18" r="M2916"/>
      <c s="25" r="N2916">
        <v>0</v>
      </c>
      <c s="24" r="O2916"/>
      <c s="6" r="P2916">
        <v>32</v>
      </c>
      <c s="10" r="Q2916">
        <v>-2</v>
      </c>
      <c s="28" r="R2916">
        <v>-66.66</v>
      </c>
      <c s="28" r="S2916">
        <v>283.53</v>
      </c>
      <c s="10" r="T2916"/>
      <c s="4" r="U2916"/>
      <c s="29" r="V2916"/>
      <c s="28" r="X2916">
        <f>(AA2916+AB2916)*AC2916</f>
        <v>9.03</v>
      </c>
      <c s="10" r="Y2916"/>
      <c s="22" r="AA2916">
        <v>6.02</v>
      </c>
      <c s="22" r="AB2916">
        <v>3.01</v>
      </c>
      <c s="22" r="AC2916">
        <v>1</v>
      </c>
      <c s="22" r="AD2916">
        <v>0.98</v>
      </c>
    </row>
    <row customHeight="1" r="2917" ht="12.0">
      <c s="13" r="A2917">
        <v>41396.4583333333</v>
      </c>
      <c s="16" r="B2917">
        <v>41396.4583333333</v>
      </c>
      <c s="13" r="C2917">
        <f>A2917+TIME(5,0,0)</f>
        <v>41396.6666666667</v>
      </c>
      <c s="17" r="D2917">
        <f>DATE(YEAR(C2917),MONTH(C2917),DAY(C2917))</f>
        <v>41396</v>
      </c>
      <c s="18" r="E2917">
        <f>HOUR(C2917)</f>
        <v>16</v>
      </c>
      <c t="str" s="18" r="F2917">
        <f>CONCATENATE("LMsched:",(H2917*1000))</f>
        <v>LMsched:32000</v>
      </c>
      <c s="11" r="G2917">
        <v>32</v>
      </c>
      <c s="6" r="H2917">
        <v>32</v>
      </c>
      <c s="25" r="I2917">
        <v>0</v>
      </c>
      <c s="18" r="J2917"/>
      <c s="18" r="K2917"/>
      <c s="18" r="L2917"/>
      <c s="18" r="M2917"/>
      <c s="25" r="N2917">
        <v>0</v>
      </c>
      <c s="24" r="O2917"/>
      <c s="6" r="P2917">
        <v>32</v>
      </c>
      <c s="10" r="Q2917">
        <v>0</v>
      </c>
      <c s="28" r="R2917">
        <v>0</v>
      </c>
      <c s="28" r="S2917">
        <v>340.09</v>
      </c>
      <c s="10" r="T2917"/>
      <c s="4" r="U2917"/>
      <c s="29" r="V2917"/>
      <c s="28" r="X2917">
        <f>(AA2917+AB2917)*AC2917</f>
        <v>10.81</v>
      </c>
      <c s="10" r="Y2917"/>
      <c s="22" r="AA2917">
        <v>7.8</v>
      </c>
      <c s="22" r="AB2917">
        <v>3.01</v>
      </c>
      <c s="22" r="AC2917">
        <v>1</v>
      </c>
      <c s="22" r="AD2917">
        <v>0.98</v>
      </c>
    </row>
    <row customHeight="1" r="2918" ht="12.0">
      <c s="13" r="A2918">
        <v>41396.5</v>
      </c>
      <c s="16" r="B2918">
        <v>41396.5</v>
      </c>
      <c s="13" r="C2918">
        <f>A2918+TIME(5,0,0)</f>
        <v>41396.7083333333</v>
      </c>
      <c s="17" r="D2918">
        <f>DATE(YEAR(C2918),MONTH(C2918),DAY(C2918))</f>
        <v>41396</v>
      </c>
      <c s="18" r="E2918">
        <f>HOUR(C2918)</f>
        <v>17</v>
      </c>
      <c t="str" s="18" r="F2918">
        <f>CONCATENATE("LMsched:",(H2918*1000))</f>
        <v>LMsched:32000</v>
      </c>
      <c s="11" r="G2918">
        <v>32</v>
      </c>
      <c s="6" r="H2918">
        <v>32</v>
      </c>
      <c s="25" r="I2918">
        <v>0</v>
      </c>
      <c s="18" r="J2918"/>
      <c s="18" r="K2918"/>
      <c s="18" r="L2918"/>
      <c s="18" r="M2918"/>
      <c s="25" r="N2918">
        <v>0</v>
      </c>
      <c s="24" r="O2918"/>
      <c s="6" r="P2918">
        <v>32</v>
      </c>
      <c s="10" r="Q2918">
        <v>-2</v>
      </c>
      <c s="28" r="R2918">
        <v>-75.82</v>
      </c>
      <c s="28" r="S2918">
        <v>609.78</v>
      </c>
      <c s="10" r="T2918"/>
      <c s="4" r="U2918"/>
      <c s="29" r="V2918"/>
      <c s="28" r="X2918">
        <f>(AA2918+AB2918)*AC2918</f>
        <v>19.42</v>
      </c>
      <c s="10" r="Y2918"/>
      <c s="22" r="AA2918">
        <v>16.39</v>
      </c>
      <c s="22" r="AB2918">
        <v>3.03</v>
      </c>
      <c s="22" r="AC2918">
        <v>1</v>
      </c>
      <c s="22" r="AD2918">
        <v>0.98</v>
      </c>
    </row>
    <row customHeight="1" r="2919" ht="12.0">
      <c s="13" r="A2919">
        <v>41396.5416666667</v>
      </c>
      <c s="16" r="B2919">
        <v>41396.5416666667</v>
      </c>
      <c s="13" r="C2919">
        <f>A2919+TIME(5,0,0)</f>
        <v>41396.75</v>
      </c>
      <c s="17" r="D2919">
        <f>DATE(YEAR(C2919),MONTH(C2919),DAY(C2919))</f>
        <v>41396</v>
      </c>
      <c s="18" r="E2919">
        <f>HOUR(C2919)</f>
        <v>18</v>
      </c>
      <c t="str" s="18" r="F2919">
        <f>CONCATENATE("LMsched:",(H2919*1000))</f>
        <v>LMsched:32000</v>
      </c>
      <c s="11" r="G2919">
        <v>32</v>
      </c>
      <c s="6" r="H2919">
        <v>32</v>
      </c>
      <c s="25" r="I2919">
        <v>0</v>
      </c>
      <c s="18" r="J2919"/>
      <c s="18" r="K2919"/>
      <c s="18" r="L2919"/>
      <c s="18" r="M2919"/>
      <c s="25" r="N2919">
        <v>0</v>
      </c>
      <c s="24" r="O2919"/>
      <c s="6" r="P2919">
        <v>32</v>
      </c>
      <c s="10" r="Q2919">
        <v>-1</v>
      </c>
      <c s="28" r="R2919">
        <v>-42.13</v>
      </c>
      <c s="28" r="S2919">
        <v>617.65</v>
      </c>
      <c s="10" r="T2919"/>
      <c s="4" r="U2919"/>
      <c s="29" r="V2919"/>
      <c s="28" r="X2919">
        <f>(AA2919+AB2919)*AC2919</f>
        <v>19.84</v>
      </c>
      <c s="10" r="Y2919"/>
      <c s="22" r="AA2919">
        <v>17</v>
      </c>
      <c s="22" r="AB2919">
        <v>2.84</v>
      </c>
      <c s="22" r="AC2919">
        <v>1</v>
      </c>
      <c s="22" r="AD2919">
        <v>0.97</v>
      </c>
    </row>
    <row customHeight="1" r="2920" ht="12.0">
      <c s="13" r="A2920">
        <v>41396.5833333333</v>
      </c>
      <c s="16" r="B2920">
        <v>41396.5833333333</v>
      </c>
      <c s="13" r="C2920">
        <f>A2920+TIME(5,0,0)</f>
        <v>41396.7916666667</v>
      </c>
      <c s="17" r="D2920">
        <f>DATE(YEAR(C2920),MONTH(C2920),DAY(C2920))</f>
        <v>41396</v>
      </c>
      <c s="18" r="E2920">
        <f>HOUR(C2920)</f>
        <v>19</v>
      </c>
      <c t="str" s="18" r="F2920">
        <f>CONCATENATE("LMsched:",(H2920*1000))</f>
        <v>LMsched:30000</v>
      </c>
      <c s="11" r="G2920">
        <v>32</v>
      </c>
      <c s="6" r="H2920">
        <v>30</v>
      </c>
      <c s="25" r="I2920">
        <v>0</v>
      </c>
      <c s="18" r="J2920"/>
      <c s="18" r="K2920"/>
      <c s="18" r="L2920"/>
      <c s="18" r="M2920"/>
      <c s="25" r="N2920">
        <v>2</v>
      </c>
      <c s="24" r="O2920"/>
      <c s="6" r="P2920">
        <v>30</v>
      </c>
      <c s="10" r="Q2920">
        <v>0</v>
      </c>
      <c s="28" r="R2920">
        <v>0</v>
      </c>
      <c s="28" r="S2920">
        <v>473.03</v>
      </c>
      <c s="10" r="T2920"/>
      <c s="4" r="U2920"/>
      <c s="29" r="V2920"/>
      <c s="28" r="X2920">
        <f>(AA2920+AB2920)*AC2920</f>
        <v>16.42</v>
      </c>
      <c s="10" r="Y2920"/>
      <c s="22" r="AA2920">
        <v>14.55</v>
      </c>
      <c s="22" r="AB2920">
        <v>1.87</v>
      </c>
      <c s="22" r="AC2920">
        <v>1</v>
      </c>
      <c s="22" r="AD2920">
        <v>0.96</v>
      </c>
    </row>
    <row customHeight="1" r="2921" ht="12.0">
      <c s="13" r="A2921">
        <v>41396.625</v>
      </c>
      <c s="16" r="B2921">
        <v>41396.625</v>
      </c>
      <c s="13" r="C2921">
        <f>A2921+TIME(5,0,0)</f>
        <v>41396.8333333333</v>
      </c>
      <c s="17" r="D2921">
        <f>DATE(YEAR(C2921),MONTH(C2921),DAY(C2921))</f>
        <v>41396</v>
      </c>
      <c s="18" r="E2921">
        <f>HOUR(C2921)</f>
        <v>20</v>
      </c>
      <c t="str" s="18" r="F2921">
        <f>CONCATENATE("LMsched:",(H2921*1000))</f>
        <v>LMsched:30000</v>
      </c>
      <c s="11" r="G2921">
        <v>32</v>
      </c>
      <c s="6" r="H2921">
        <v>30</v>
      </c>
      <c s="25" r="I2921">
        <v>0</v>
      </c>
      <c s="18" r="J2921"/>
      <c s="18" r="K2921"/>
      <c s="18" r="L2921"/>
      <c s="18" r="M2921"/>
      <c s="25" r="N2921">
        <v>2</v>
      </c>
      <c s="24" r="O2921"/>
      <c s="6" r="P2921">
        <v>30</v>
      </c>
      <c s="10" r="Q2921">
        <v>-2</v>
      </c>
      <c s="28" r="R2921">
        <v>-70.32</v>
      </c>
      <c s="28" r="S2921">
        <v>282.53</v>
      </c>
      <c s="10" r="T2921"/>
      <c s="4" r="U2921"/>
      <c s="29" r="V2921"/>
      <c s="28" r="X2921">
        <f>(AA2921+AB2921)*AC2921</f>
        <v>9.86</v>
      </c>
      <c s="10" r="Y2921"/>
      <c s="22" r="AA2921">
        <v>7.55</v>
      </c>
      <c s="22" r="AB2921">
        <v>2.31</v>
      </c>
      <c s="22" r="AC2921">
        <v>1</v>
      </c>
      <c s="22" r="AD2921">
        <v>0.96</v>
      </c>
    </row>
    <row customHeight="1" r="2922" ht="12.0">
      <c s="13" r="A2922">
        <v>41396.6666666667</v>
      </c>
      <c s="16" r="B2922">
        <v>41396.6666666667</v>
      </c>
      <c s="13" r="C2922">
        <f>A2922+TIME(5,0,0)</f>
        <v>41396.875</v>
      </c>
      <c s="17" r="D2922">
        <f>DATE(YEAR(C2922),MONTH(C2922),DAY(C2922))</f>
        <v>41396</v>
      </c>
      <c s="18" r="E2922">
        <f>HOUR(C2922)</f>
        <v>21</v>
      </c>
      <c t="str" s="18" r="F2922">
        <f>CONCATENATE("LMsched:",(H2922*1000))</f>
        <v>LMsched:30000</v>
      </c>
      <c s="11" r="G2922">
        <v>32</v>
      </c>
      <c s="6" r="H2922">
        <v>30</v>
      </c>
      <c s="25" r="I2922">
        <v>0</v>
      </c>
      <c s="18" r="J2922"/>
      <c s="18" r="K2922"/>
      <c s="18" r="L2922"/>
      <c s="18" r="M2922"/>
      <c s="25" r="N2922">
        <v>2</v>
      </c>
      <c s="24" r="O2922"/>
      <c s="6" r="P2922">
        <v>30</v>
      </c>
      <c s="10" r="Q2922">
        <v>-2</v>
      </c>
      <c s="28" r="R2922">
        <v>-73</v>
      </c>
      <c s="28" r="S2922">
        <v>387.41</v>
      </c>
      <c s="10" r="T2922"/>
      <c s="4" r="U2922"/>
      <c s="29" r="V2922"/>
      <c s="28" r="X2922">
        <f>(AA2922+AB2922)*AC2922</f>
        <v>13.56</v>
      </c>
      <c s="10" r="Y2922"/>
      <c s="22" r="AA2922">
        <v>12.13</v>
      </c>
      <c s="22" r="AB2922">
        <v>1.43</v>
      </c>
      <c s="22" r="AC2922">
        <v>1</v>
      </c>
      <c s="22" r="AD2922">
        <v>0.95</v>
      </c>
    </row>
    <row customHeight="1" r="2923" ht="12.0">
      <c s="13" r="A2923">
        <v>41396.7083333333</v>
      </c>
      <c s="16" r="B2923">
        <v>41396.7083333333</v>
      </c>
      <c s="13" r="C2923">
        <f>A2923+TIME(5,0,0)</f>
        <v>41396.9166666667</v>
      </c>
      <c s="17" r="D2923">
        <f>DATE(YEAR(C2923),MONTH(C2923),DAY(C2923))</f>
        <v>41396</v>
      </c>
      <c s="18" r="E2923">
        <f>HOUR(C2923)</f>
        <v>22</v>
      </c>
      <c t="str" s="18" r="F2923">
        <f>CONCATENATE("LMsched:",(H2923*1000))</f>
        <v>LMsched:30000</v>
      </c>
      <c s="11" r="G2923">
        <v>32</v>
      </c>
      <c s="6" r="H2923">
        <v>30</v>
      </c>
      <c s="25" r="I2923">
        <v>0</v>
      </c>
      <c s="18" r="J2923"/>
      <c s="18" r="K2923"/>
      <c s="18" r="L2923"/>
      <c s="18" r="M2923"/>
      <c s="25" r="N2923">
        <v>2</v>
      </c>
      <c s="24" r="O2923"/>
      <c s="6" r="P2923">
        <v>30</v>
      </c>
      <c s="10" r="Q2923">
        <v>0</v>
      </c>
      <c s="28" r="R2923">
        <v>0</v>
      </c>
      <c s="28" r="S2923">
        <v>387.41</v>
      </c>
      <c s="10" r="T2923"/>
      <c s="4" r="U2923"/>
      <c s="29" r="V2923"/>
      <c s="28" r="X2923">
        <f>(AA2923+AB2923)*AC2923</f>
        <v>13.56</v>
      </c>
      <c s="10" r="Y2923"/>
      <c s="22" r="AA2923">
        <v>12.13</v>
      </c>
      <c s="22" r="AB2923">
        <v>1.43</v>
      </c>
      <c s="22" r="AC2923">
        <v>1</v>
      </c>
      <c s="22" r="AD2923">
        <v>0.95</v>
      </c>
    </row>
    <row customHeight="1" r="2924" ht="12.0">
      <c s="13" r="A2924">
        <v>41396.75</v>
      </c>
      <c s="16" r="B2924">
        <v>41396.75</v>
      </c>
      <c s="13" r="C2924">
        <f>A2924+TIME(5,0,0)</f>
        <v>41396.9583333333</v>
      </c>
      <c s="17" r="D2924">
        <f>DATE(YEAR(C2924),MONTH(C2924),DAY(C2924))</f>
        <v>41396</v>
      </c>
      <c s="18" r="E2924">
        <f>HOUR(C2924)</f>
        <v>23</v>
      </c>
      <c t="str" s="18" r="F2924">
        <f>CONCATENATE("LMsched:",(H2924*1000))</f>
        <v>LMsched:32000</v>
      </c>
      <c s="11" r="G2924">
        <v>32</v>
      </c>
      <c s="6" r="H2924">
        <v>32</v>
      </c>
      <c s="25" r="I2924">
        <v>0</v>
      </c>
      <c s="25" r="J2924">
        <v>0</v>
      </c>
      <c s="25" r="K2924">
        <v>0</v>
      </c>
      <c s="25" r="L2924">
        <v>0</v>
      </c>
      <c s="25" r="M2924">
        <v>0</v>
      </c>
      <c s="25" r="N2924">
        <v>0</v>
      </c>
      <c s="24" r="O2924"/>
      <c s="6" r="P2924">
        <v>32</v>
      </c>
      <c s="10" r="Q2924">
        <v>-2</v>
      </c>
      <c s="28" r="R2924">
        <v>-66.2</v>
      </c>
      <c s="28" r="S2924">
        <v>391.59</v>
      </c>
      <c s="10" r="T2924"/>
      <c s="4" r="U2924"/>
      <c s="29" r="V2924"/>
      <c s="28" r="X2924">
        <f>(AA2924+AB2924)*AC2924</f>
        <v>12.61</v>
      </c>
      <c s="10" r="Y2924"/>
      <c s="22" r="AA2924">
        <v>9.81</v>
      </c>
      <c s="22" r="AB2924">
        <v>2.8</v>
      </c>
      <c s="22" r="AC2924">
        <v>1</v>
      </c>
      <c s="22" r="AD2924">
        <v>0.97</v>
      </c>
    </row>
    <row customHeight="1" r="2925" ht="12.0">
      <c s="13" r="A2925">
        <v>41396.7916666667</v>
      </c>
      <c s="16" r="B2925">
        <v>41396.7916666667</v>
      </c>
      <c s="13" r="C2925">
        <f>A2925+TIME(5,0,0)</f>
        <v>41397</v>
      </c>
      <c s="17" r="D2925">
        <f>DATE(YEAR(C2925),MONTH(C2925),DAY(C2925))</f>
        <v>41397</v>
      </c>
      <c s="18" r="E2925">
        <f>HOUR(C2925)</f>
        <v>0</v>
      </c>
      <c t="str" s="18" r="F2925">
        <f>CONCATENATE("LMsched:",(H2925*1000))</f>
        <v>LMsched:32000</v>
      </c>
      <c s="11" r="G2925">
        <v>32</v>
      </c>
      <c s="6" r="H2925">
        <v>32</v>
      </c>
      <c s="25" r="I2925">
        <v>0</v>
      </c>
      <c s="25" r="J2925">
        <v>0</v>
      </c>
      <c s="25" r="K2925">
        <v>0</v>
      </c>
      <c s="25" r="L2925">
        <v>0</v>
      </c>
      <c s="25" r="M2925">
        <v>0</v>
      </c>
      <c s="25" r="N2925">
        <v>0</v>
      </c>
      <c s="24" r="O2925"/>
      <c s="6" r="P2925">
        <v>32</v>
      </c>
      <c s="10" r="Q2925">
        <v>-1</v>
      </c>
      <c s="28" r="R2925">
        <v>-31.88</v>
      </c>
      <c s="28" r="S2925">
        <v>385.22</v>
      </c>
      <c s="10" r="T2925"/>
      <c s="4" r="U2925"/>
      <c s="29" r="V2925"/>
      <c s="28" r="X2925">
        <f>(AA2925+AB2925)*AC2925</f>
        <v>12.35</v>
      </c>
      <c s="10" r="Y2925"/>
      <c s="22" r="AA2925">
        <v>9.93</v>
      </c>
      <c s="22" r="AB2925">
        <v>2.42</v>
      </c>
      <c s="22" r="AC2925">
        <v>1</v>
      </c>
      <c s="22" r="AD2925">
        <v>0.97</v>
      </c>
    </row>
    <row customHeight="1" r="2926" ht="12.0">
      <c s="13" r="A2926">
        <v>41396.8333333333</v>
      </c>
      <c s="16" r="B2926">
        <v>41396.8333333333</v>
      </c>
      <c s="13" r="C2926">
        <f>A2926+TIME(5,0,0)</f>
        <v>41397.0416666667</v>
      </c>
      <c s="17" r="D2926">
        <f>DATE(YEAR(C2926),MONTH(C2926),DAY(C2926))</f>
        <v>41397</v>
      </c>
      <c s="18" r="E2926">
        <f>HOUR(C2926)</f>
        <v>1</v>
      </c>
      <c t="str" s="18" r="F2926">
        <f>CONCATENATE("LMsched:",(H2926*1000))</f>
        <v>LMsched:32000</v>
      </c>
      <c s="11" r="G2926">
        <v>32</v>
      </c>
      <c s="6" r="H2926">
        <v>32</v>
      </c>
      <c s="25" r="I2926">
        <v>0</v>
      </c>
      <c s="25" r="J2926">
        <v>0</v>
      </c>
      <c s="25" r="K2926">
        <v>0</v>
      </c>
      <c s="25" r="L2926">
        <v>0</v>
      </c>
      <c s="25" r="M2926">
        <v>0</v>
      </c>
      <c s="25" r="N2926">
        <v>0</v>
      </c>
      <c s="24" r="O2926"/>
      <c s="6" r="P2926">
        <v>32</v>
      </c>
      <c s="10" r="Q2926">
        <v>-1</v>
      </c>
      <c s="28" r="R2926">
        <v>-29.14</v>
      </c>
      <c s="28" r="S2926">
        <v>375.81</v>
      </c>
      <c s="10" r="T2926"/>
      <c s="4" r="U2926"/>
      <c s="29" r="V2926"/>
      <c s="28" r="X2926">
        <f>(AA2926+AB2926)*AC2926</f>
        <v>12.06</v>
      </c>
      <c s="10" r="Y2926"/>
      <c s="22" r="AA2926">
        <v>9.77</v>
      </c>
      <c s="22" r="AB2926">
        <v>2.29</v>
      </c>
      <c s="22" r="AC2926">
        <v>1</v>
      </c>
      <c s="22" r="AD2926">
        <v>0.97</v>
      </c>
    </row>
    <row customHeight="1" r="2927" ht="12.0">
      <c s="13" r="A2927">
        <v>41396.875</v>
      </c>
      <c s="16" r="B2927">
        <v>41396.875</v>
      </c>
      <c s="13" r="C2927">
        <f>A2927+TIME(5,0,0)</f>
        <v>41397.0833333333</v>
      </c>
      <c s="17" r="D2927">
        <f>DATE(YEAR(C2927),MONTH(C2927),DAY(C2927))</f>
        <v>41397</v>
      </c>
      <c s="18" r="E2927">
        <f>HOUR(C2927)</f>
        <v>2</v>
      </c>
      <c t="str" s="18" r="F2927">
        <f>CONCATENATE("LMsched:",(H2927*1000))</f>
        <v>LMsched:32000</v>
      </c>
      <c s="11" r="G2927">
        <v>32</v>
      </c>
      <c s="6" r="H2927">
        <v>32</v>
      </c>
      <c s="25" r="I2927">
        <v>0</v>
      </c>
      <c s="25" r="J2927">
        <v>0</v>
      </c>
      <c s="25" r="K2927">
        <v>0</v>
      </c>
      <c s="25" r="L2927">
        <v>0</v>
      </c>
      <c s="25" r="M2927">
        <v>0</v>
      </c>
      <c s="25" r="N2927">
        <v>0</v>
      </c>
      <c s="24" r="O2927"/>
      <c s="6" r="P2927">
        <v>32</v>
      </c>
      <c s="10" r="Q2927">
        <v>-1</v>
      </c>
      <c s="28" r="R2927">
        <v>-31.17</v>
      </c>
      <c s="28" r="S2927">
        <v>98.6</v>
      </c>
      <c s="10" r="T2927"/>
      <c s="4" r="U2927"/>
      <c s="29" r="V2927"/>
      <c s="28" r="X2927">
        <f>(AA2927+AB2927)*AC2927</f>
        <v>3.17</v>
      </c>
      <c s="10" r="Y2927"/>
      <c s="22" r="AA2927">
        <v>0.76</v>
      </c>
      <c s="22" r="AB2927">
        <v>2.41</v>
      </c>
      <c s="22" r="AC2927">
        <v>1</v>
      </c>
      <c s="22" r="AD2927">
        <v>0.97</v>
      </c>
    </row>
    <row customHeight="1" r="2928" ht="12.0">
      <c s="13" r="A2928">
        <v>41396.9166666667</v>
      </c>
      <c s="16" r="B2928">
        <v>41396.9166666667</v>
      </c>
      <c s="13" r="C2928">
        <f>A2928+TIME(5,0,0)</f>
        <v>41397.125</v>
      </c>
      <c s="17" r="D2928">
        <f>DATE(YEAR(C2928),MONTH(C2928),DAY(C2928))</f>
        <v>41397</v>
      </c>
      <c s="18" r="E2928">
        <f>HOUR(C2928)</f>
        <v>3</v>
      </c>
      <c t="str" s="18" r="F2928">
        <f>CONCATENATE("LMsched:",(H2928*1000))</f>
        <v>LMsched:32000</v>
      </c>
      <c s="11" r="G2928">
        <v>32</v>
      </c>
      <c s="6" r="H2928">
        <v>32</v>
      </c>
      <c s="25" r="I2928">
        <v>0</v>
      </c>
      <c s="25" r="J2928">
        <v>0</v>
      </c>
      <c s="25" r="K2928">
        <v>0</v>
      </c>
      <c s="25" r="L2928">
        <v>0</v>
      </c>
      <c s="25" r="M2928">
        <v>0</v>
      </c>
      <c s="25" r="N2928">
        <v>0</v>
      </c>
      <c s="24" r="O2928"/>
      <c s="6" r="P2928">
        <v>32</v>
      </c>
      <c s="10" r="Q2928">
        <v>-2</v>
      </c>
      <c s="28" r="R2928">
        <v>-64.02</v>
      </c>
      <c s="28" r="S2928">
        <v>474.03</v>
      </c>
      <c s="10" r="T2928"/>
      <c s="4" r="U2928"/>
      <c s="29" r="V2928"/>
      <c s="28" r="X2928">
        <f>(AA2928+AB2928)*AC2928</f>
        <v>15.51</v>
      </c>
      <c s="10" r="Y2928"/>
      <c s="22" r="AA2928">
        <v>13.12</v>
      </c>
      <c s="22" r="AB2928">
        <v>2.39</v>
      </c>
      <c s="22" r="AC2928">
        <v>1</v>
      </c>
      <c s="22" r="AD2928">
        <v>0.96</v>
      </c>
    </row>
    <row customHeight="1" r="2929" ht="12.0">
      <c s="13" r="A2929">
        <v>41396.9583333333</v>
      </c>
      <c s="16" r="B2929">
        <v>41396.9583333333</v>
      </c>
      <c s="13" r="C2929">
        <f>A2929+TIME(5,0,0)</f>
        <v>41397.1666666667</v>
      </c>
      <c s="17" r="D2929">
        <f>DATE(YEAR(C2929),MONTH(C2929),DAY(C2929))</f>
        <v>41397</v>
      </c>
      <c s="18" r="E2929">
        <f>HOUR(C2929)</f>
        <v>4</v>
      </c>
      <c t="str" s="18" r="F2929">
        <f>CONCATENATE("LMsched:",(H2929*1000))</f>
        <v>LMsched:32000</v>
      </c>
      <c s="11" r="G2929">
        <v>32</v>
      </c>
      <c s="6" r="H2929">
        <v>32</v>
      </c>
      <c s="25" r="I2929">
        <v>0</v>
      </c>
      <c s="25" r="J2929">
        <v>0</v>
      </c>
      <c s="25" r="K2929">
        <v>0</v>
      </c>
      <c s="25" r="L2929">
        <v>0</v>
      </c>
      <c s="25" r="M2929">
        <v>0</v>
      </c>
      <c s="25" r="N2929">
        <v>0</v>
      </c>
      <c s="24" r="O2929"/>
      <c s="6" r="P2929">
        <v>32</v>
      </c>
      <c s="10" r="Q2929">
        <v>-1</v>
      </c>
      <c s="28" r="R2929">
        <v>-28.53</v>
      </c>
      <c s="28" r="S2929">
        <v>276.43</v>
      </c>
      <c s="10" r="T2929"/>
      <c s="4" r="U2929"/>
      <c s="29" r="V2929"/>
      <c s="28" r="X2929">
        <f>(AA2929+AB2929)*AC2929</f>
        <v>9.66</v>
      </c>
      <c s="10" r="Y2929"/>
      <c s="22" r="AA2929">
        <v>8.41</v>
      </c>
      <c s="22" r="AB2929">
        <v>1.25</v>
      </c>
      <c s="22" r="AC2929">
        <v>1</v>
      </c>
      <c s="22" r="AD2929">
        <v>0.89</v>
      </c>
    </row>
    <row customHeight="1" r="2930" ht="12.0">
      <c s="13" r="A2930">
        <v>41397</v>
      </c>
      <c s="16" r="B2930">
        <v>41397</v>
      </c>
      <c s="13" r="C2930">
        <f>A2930+TIME(5,0,0)</f>
        <v>41397.2083333333</v>
      </c>
      <c s="17" r="D2930">
        <f>DATE(YEAR(C2930),MONTH(C2930),DAY(C2930))</f>
        <v>41397</v>
      </c>
      <c s="18" r="E2930">
        <f>HOUR(C2930)</f>
        <v>5</v>
      </c>
      <c t="str" s="18" r="F2930">
        <f>CONCATENATE("LMsched:",(H2930*1000))</f>
        <v>LMsched:32000</v>
      </c>
      <c s="11" r="G2930">
        <v>32</v>
      </c>
      <c s="6" r="H2930">
        <v>32</v>
      </c>
      <c s="25" r="I2930">
        <v>0</v>
      </c>
      <c s="25" r="J2930">
        <v>0</v>
      </c>
      <c s="25" r="K2930">
        <v>0</v>
      </c>
      <c s="25" r="L2930">
        <v>0</v>
      </c>
      <c s="25" r="M2930">
        <v>0</v>
      </c>
      <c s="25" r="N2930">
        <v>0</v>
      </c>
      <c s="24" r="O2930"/>
      <c s="6" r="P2930">
        <v>32</v>
      </c>
      <c s="10" r="Q2930">
        <v>-2</v>
      </c>
      <c s="28" r="R2930">
        <v>-54.5</v>
      </c>
      <c s="28" r="S2930">
        <v>638.21</v>
      </c>
      <c s="10" r="T2930"/>
      <c s="4" r="U2930"/>
      <c s="29" r="V2930"/>
      <c s="28" r="X2930">
        <f>(AA2930+AB2930)*AC2930</f>
        <v>21.25</v>
      </c>
      <c s="10" r="Y2930"/>
      <c s="22" r="AA2930">
        <v>18.61</v>
      </c>
      <c s="22" r="AB2930">
        <v>2.64</v>
      </c>
      <c s="22" r="AC2930">
        <v>1</v>
      </c>
      <c s="22" r="AD2930">
        <v>0.94</v>
      </c>
    </row>
    <row customHeight="1" r="2931" ht="17.25">
      <c s="13" r="A2931">
        <v>41397.0416666667</v>
      </c>
      <c s="16" r="B2931">
        <v>41397.0416666667</v>
      </c>
      <c s="13" r="C2931">
        <f>A2931+TIME(5,0,0)</f>
        <v>41397.25</v>
      </c>
      <c s="17" r="D2931">
        <f>DATE(YEAR(C2931),MONTH(C2931),DAY(C2931))</f>
        <v>41397</v>
      </c>
      <c s="18" r="E2931">
        <f>HOUR(C2931)</f>
        <v>6</v>
      </c>
      <c t="str" s="18" r="F2931">
        <f>CONCATENATE("LMsched:",(H2931*1000))</f>
        <v>LMsched:32000</v>
      </c>
      <c s="11" r="G2931">
        <v>32</v>
      </c>
      <c s="6" r="H2931">
        <v>32</v>
      </c>
      <c s="25" r="I2931">
        <v>0</v>
      </c>
      <c s="18" r="J2931"/>
      <c s="18" r="K2931"/>
      <c s="18" r="L2931"/>
      <c s="18" r="M2931"/>
      <c s="25" r="N2931"/>
      <c s="24" r="O2931"/>
      <c s="6" r="P2931">
        <v>32</v>
      </c>
      <c s="10" r="Q2931">
        <v>0</v>
      </c>
      <c s="28" r="R2931">
        <v>0</v>
      </c>
      <c s="28" r="S2931">
        <v>516.36</v>
      </c>
      <c s="10" r="T2931"/>
      <c s="4" r="U2931"/>
      <c s="29" r="V2931"/>
      <c s="28" r="X2931">
        <f>(AA2931+AB2931)*AC2931</f>
        <v>17.31</v>
      </c>
      <c s="10" r="Y2931"/>
      <c s="22" r="AA2931">
        <v>11.55</v>
      </c>
      <c s="22" r="AB2931">
        <v>5.76</v>
      </c>
      <c s="22" r="AC2931">
        <v>1</v>
      </c>
      <c s="22" r="AD2931">
        <v>0.93</v>
      </c>
    </row>
    <row customHeight="1" r="2932" ht="12.0">
      <c s="13" r="A2932">
        <v>41397.0833333333</v>
      </c>
      <c s="16" r="B2932">
        <v>41397.0833333333</v>
      </c>
      <c s="13" r="C2932">
        <f>A2932+TIME(5,0,0)</f>
        <v>41397.2916666667</v>
      </c>
      <c s="17" r="D2932">
        <f>DATE(YEAR(C2932),MONTH(C2932),DAY(C2932))</f>
        <v>41397</v>
      </c>
      <c s="18" r="E2932">
        <f>HOUR(C2932)</f>
        <v>7</v>
      </c>
      <c t="str" s="18" r="F2932">
        <f>CONCATENATE("LMsched:",(H2932*1000))</f>
        <v>LMsched:32000</v>
      </c>
      <c s="11" r="G2932">
        <v>32</v>
      </c>
      <c s="6" r="H2932">
        <v>32</v>
      </c>
      <c s="25" r="I2932">
        <v>0</v>
      </c>
      <c s="18" r="J2932"/>
      <c s="18" r="K2932"/>
      <c s="18" r="L2932"/>
      <c s="18" r="M2932"/>
      <c s="25" r="N2932"/>
      <c s="24" r="O2932"/>
      <c s="6" r="P2932">
        <v>32</v>
      </c>
      <c s="10" r="Q2932">
        <v>-2</v>
      </c>
      <c s="28" r="R2932">
        <v>-55.64</v>
      </c>
      <c s="28" r="S2932">
        <v>159.4</v>
      </c>
      <c s="10" r="T2932"/>
      <c s="4" r="U2932"/>
      <c s="29" r="V2932"/>
      <c s="28" r="X2932">
        <f>(AA2932+AB2932)*AC2932</f>
        <v>6.93</v>
      </c>
      <c s="10" r="Y2932"/>
      <c s="22" r="AA2932">
        <v>6.8</v>
      </c>
      <c s="22" r="AB2932">
        <v>0.13</v>
      </c>
      <c s="22" r="AC2932">
        <v>1</v>
      </c>
      <c s="22" r="AD2932">
        <v>0.72</v>
      </c>
    </row>
    <row customHeight="1" r="2933" ht="12.0">
      <c s="13" r="A2933">
        <v>41397.125</v>
      </c>
      <c s="16" r="B2933">
        <v>41397.125</v>
      </c>
      <c s="13" r="C2933">
        <f>A2933+TIME(5,0,0)</f>
        <v>41397.3333333333</v>
      </c>
      <c s="17" r="D2933">
        <f>DATE(YEAR(C2933),MONTH(C2933),DAY(C2933))</f>
        <v>41397</v>
      </c>
      <c s="18" r="E2933">
        <f>HOUR(C2933)</f>
        <v>8</v>
      </c>
      <c t="str" s="18" r="F2933">
        <f>CONCATENATE("LMsched:",(H2933*1000))</f>
        <v>LMsched:32000</v>
      </c>
      <c s="11" r="G2933">
        <v>32</v>
      </c>
      <c s="6" r="H2933">
        <v>32</v>
      </c>
      <c s="25" r="I2933">
        <v>0</v>
      </c>
      <c s="18" r="J2933"/>
      <c s="18" r="K2933"/>
      <c s="18" r="L2933"/>
      <c s="18" r="M2933"/>
      <c s="25" r="N2933"/>
      <c s="24" r="O2933"/>
      <c s="6" r="P2933">
        <v>32</v>
      </c>
      <c s="10" r="Q2933">
        <v>0</v>
      </c>
      <c s="28" r="R2933">
        <v>0</v>
      </c>
      <c s="28" r="S2933">
        <v>0</v>
      </c>
      <c s="10" r="T2933"/>
      <c s="4" r="U2933"/>
      <c s="29" r="V2933"/>
      <c s="28" r="X2933">
        <f>(AA2933+AB2933)*AC2933</f>
        <v>2.58</v>
      </c>
      <c s="10" r="Y2933"/>
      <c s="22" r="AA2933">
        <v>2.58</v>
      </c>
      <c s="22" r="AB2933">
        <v>0</v>
      </c>
      <c s="22" r="AC2933">
        <v>1</v>
      </c>
      <c s="22" r="AD2933">
        <v>0</v>
      </c>
    </row>
    <row customHeight="1" r="2934" ht="12.0">
      <c s="13" r="A2934">
        <v>41397.1666666667</v>
      </c>
      <c s="16" r="B2934">
        <v>41397.1666666667</v>
      </c>
      <c s="13" r="C2934">
        <f>A2934+TIME(5,0,0)</f>
        <v>41397.375</v>
      </c>
      <c s="17" r="D2934">
        <f>DATE(YEAR(C2934),MONTH(C2934),DAY(C2934))</f>
        <v>41397</v>
      </c>
      <c s="18" r="E2934">
        <f>HOUR(C2934)</f>
        <v>9</v>
      </c>
      <c t="str" s="18" r="F2934">
        <f>CONCATENATE("LMsched:",(H2934*1000))</f>
        <v>LMsched:32000</v>
      </c>
      <c s="11" r="G2934">
        <v>32</v>
      </c>
      <c s="6" r="H2934">
        <v>32</v>
      </c>
      <c s="25" r="I2934">
        <v>0</v>
      </c>
      <c s="18" r="J2934"/>
      <c s="18" r="K2934"/>
      <c s="18" r="L2934"/>
      <c s="18" r="M2934"/>
      <c s="25" r="N2934"/>
      <c s="24" r="O2934"/>
      <c s="6" r="P2934">
        <v>32</v>
      </c>
      <c s="10" r="Q2934">
        <v>0</v>
      </c>
      <c s="28" r="R2934">
        <v>0</v>
      </c>
      <c s="28" r="S2934">
        <v>0</v>
      </c>
      <c s="10" r="T2934"/>
      <c s="4" r="U2934"/>
      <c s="29" r="V2934"/>
      <c s="28" r="X2934">
        <f>(AA2934+AB2934)*AC2934</f>
        <v>1.87</v>
      </c>
      <c s="10" r="Y2934"/>
      <c s="22" r="AA2934">
        <v>1.85</v>
      </c>
      <c s="22" r="AB2934">
        <v>0.02</v>
      </c>
      <c s="22" r="AC2934">
        <v>1</v>
      </c>
      <c s="22" r="AD2934">
        <v>0</v>
      </c>
    </row>
    <row customHeight="1" r="2935" ht="12.0">
      <c s="13" r="A2935">
        <v>41397.2083333333</v>
      </c>
      <c s="16" r="B2935">
        <v>41397.2083333333</v>
      </c>
      <c s="13" r="C2935">
        <f>A2935+TIME(5,0,0)</f>
        <v>41397.4166666667</v>
      </c>
      <c s="17" r="D2935">
        <f>DATE(YEAR(C2935),MONTH(C2935),DAY(C2935))</f>
        <v>41397</v>
      </c>
      <c s="18" r="E2935">
        <f>HOUR(C2935)</f>
        <v>10</v>
      </c>
      <c t="str" s="18" r="F2935">
        <f>CONCATENATE("LMsched:",(H2935*1000))</f>
        <v>LMsched:32000</v>
      </c>
      <c s="11" r="G2935">
        <v>32</v>
      </c>
      <c s="6" r="H2935">
        <v>32</v>
      </c>
      <c s="25" r="I2935">
        <v>0</v>
      </c>
      <c s="18" r="J2935"/>
      <c s="18" r="K2935"/>
      <c s="18" r="L2935"/>
      <c s="18" r="M2935"/>
      <c s="25" r="N2935"/>
      <c s="24" r="O2935"/>
      <c s="6" r="P2935">
        <v>32</v>
      </c>
      <c s="10" r="Q2935">
        <v>0</v>
      </c>
      <c s="28" r="R2935">
        <v>0</v>
      </c>
      <c s="28" r="S2935">
        <v>0</v>
      </c>
      <c s="10" r="T2935"/>
      <c s="4" r="U2935"/>
      <c s="29" r="V2935"/>
      <c s="28" r="X2935">
        <f>(AA2935+AB2935)*AC2935</f>
        <v>13.36</v>
      </c>
      <c s="10" r="Y2935"/>
      <c s="22" r="AA2935">
        <v>10.86</v>
      </c>
      <c s="22" r="AB2935">
        <v>2.5</v>
      </c>
      <c s="22" r="AC2935">
        <v>1</v>
      </c>
      <c s="22" r="AD2935">
        <v>0</v>
      </c>
    </row>
    <row customHeight="1" r="2936" ht="12.0">
      <c s="13" r="A2936">
        <v>41397.25</v>
      </c>
      <c s="16" r="B2936">
        <v>41397.25</v>
      </c>
      <c s="13" r="C2936">
        <f>A2936+TIME(5,0,0)</f>
        <v>41397.4583333333</v>
      </c>
      <c s="17" r="D2936">
        <f>DATE(YEAR(C2936),MONTH(C2936),DAY(C2936))</f>
        <v>41397</v>
      </c>
      <c s="18" r="E2936">
        <f>HOUR(C2936)</f>
        <v>11</v>
      </c>
      <c t="str" s="18" r="F2936">
        <f>CONCATENATE("LMsched:",(H2936*1000))</f>
        <v>LMsched:0</v>
      </c>
      <c s="11" r="G2936">
        <v>0</v>
      </c>
      <c s="6" r="H2936">
        <v>0</v>
      </c>
      <c s="25" r="I2936">
        <v>32</v>
      </c>
      <c s="18" r="J2936"/>
      <c s="18" r="K2936"/>
      <c s="18" r="L2936"/>
      <c s="18" r="M2936"/>
      <c s="25" r="N2936"/>
      <c s="24" r="O2936"/>
      <c s="6" r="P2936">
        <v>0</v>
      </c>
      <c s="10" r="Q2936">
        <v>0</v>
      </c>
      <c s="28" r="R2936">
        <v>0</v>
      </c>
      <c s="28" r="S2936">
        <v>0</v>
      </c>
      <c s="10" r="T2936"/>
      <c s="4" r="U2936"/>
      <c s="29" r="V2936"/>
      <c s="28" r="X2936">
        <f>(AA2936+AB2936)*AC2936</f>
        <v>18.11</v>
      </c>
      <c s="10" r="Y2936"/>
      <c s="22" r="AA2936">
        <v>15.05</v>
      </c>
      <c s="22" r="AB2936">
        <v>3.06</v>
      </c>
      <c s="22" r="AC2936">
        <v>1</v>
      </c>
      <c s="22" r="AD2936">
        <v>0</v>
      </c>
    </row>
    <row customHeight="1" r="2937" ht="12.0">
      <c s="13" r="A2937">
        <v>41397.2916666667</v>
      </c>
      <c s="16" r="B2937">
        <v>41397.2916666667</v>
      </c>
      <c s="13" r="C2937">
        <f>A2937+TIME(5,0,0)</f>
        <v>41397.5</v>
      </c>
      <c s="17" r="D2937">
        <f>DATE(YEAR(C2937),MONTH(C2937),DAY(C2937))</f>
        <v>41397</v>
      </c>
      <c s="18" r="E2937">
        <f>HOUR(C2937)</f>
        <v>12</v>
      </c>
      <c t="str" s="18" r="F2937">
        <f>CONCATENATE("LMsched:",(H2937*1000))</f>
        <v>LMsched:0</v>
      </c>
      <c s="11" r="G2937">
        <v>0</v>
      </c>
      <c s="6" r="H2937">
        <v>0</v>
      </c>
      <c s="25" r="I2937">
        <v>32</v>
      </c>
      <c s="18" r="J2937"/>
      <c s="18" r="K2937"/>
      <c s="18" r="L2937"/>
      <c s="18" r="M2937"/>
      <c s="25" r="N2937"/>
      <c s="24" r="O2937"/>
      <c s="6" r="P2937">
        <v>0</v>
      </c>
      <c s="10" r="Q2937">
        <v>0</v>
      </c>
      <c s="28" r="R2937">
        <v>0</v>
      </c>
      <c s="28" r="S2937">
        <v>0</v>
      </c>
      <c s="10" r="T2937"/>
      <c s="4" r="U2937"/>
      <c s="29" r="V2937"/>
      <c s="28" r="X2937">
        <f>(AA2937+AB2937)*AC2937</f>
        <v>19.04</v>
      </c>
      <c s="10" r="Y2937"/>
      <c s="22" r="AA2937">
        <v>14.76</v>
      </c>
      <c s="22" r="AB2937">
        <v>4.28</v>
      </c>
      <c s="22" r="AC2937">
        <v>1</v>
      </c>
      <c s="22" r="AD2937">
        <v>0</v>
      </c>
    </row>
    <row customHeight="1" r="2938" ht="12.0">
      <c s="13" r="A2938">
        <v>41397.3333333333</v>
      </c>
      <c s="16" r="B2938">
        <v>41397.3333333333</v>
      </c>
      <c s="13" r="C2938">
        <f>A2938+TIME(5,0,0)</f>
        <v>41397.5416666667</v>
      </c>
      <c s="17" r="D2938">
        <f>DATE(YEAR(C2938),MONTH(C2938),DAY(C2938))</f>
        <v>41397</v>
      </c>
      <c s="18" r="E2938">
        <f>HOUR(C2938)</f>
        <v>13</v>
      </c>
      <c t="str" s="18" r="F2938">
        <f>CONCATENATE("LMsched:",(H2938*1000))</f>
        <v>LMsched:0</v>
      </c>
      <c s="11" r="G2938">
        <v>0</v>
      </c>
      <c s="6" r="H2938">
        <v>0</v>
      </c>
      <c s="25" r="I2938">
        <v>32</v>
      </c>
      <c s="18" r="J2938"/>
      <c s="18" r="K2938"/>
      <c s="18" r="L2938"/>
      <c s="18" r="M2938"/>
      <c s="25" r="N2938"/>
      <c s="24" r="O2938"/>
      <c s="6" r="P2938">
        <v>0</v>
      </c>
      <c s="10" r="Q2938">
        <v>0</v>
      </c>
      <c s="28" r="R2938">
        <v>0</v>
      </c>
      <c s="28" r="S2938">
        <v>0</v>
      </c>
      <c s="10" r="T2938"/>
      <c s="4" r="U2938"/>
      <c s="29" r="V2938"/>
      <c s="28" r="X2938">
        <f>(AA2938+AB2938)*AC2938</f>
        <v>14.45</v>
      </c>
      <c s="10" r="Y2938"/>
      <c s="22" r="AA2938">
        <v>11.57</v>
      </c>
      <c s="22" r="AB2938">
        <v>2.88</v>
      </c>
      <c s="22" r="AC2938">
        <v>1</v>
      </c>
      <c s="22" r="AD2938">
        <v>0</v>
      </c>
    </row>
    <row customHeight="1" r="2939" ht="12.0">
      <c s="13" r="A2939">
        <v>41397.375</v>
      </c>
      <c s="16" r="B2939">
        <v>41397.375</v>
      </c>
      <c s="13" r="C2939">
        <f>A2939+TIME(5,0,0)</f>
        <v>41397.5833333333</v>
      </c>
      <c s="17" r="D2939">
        <f>DATE(YEAR(C2939),MONTH(C2939),DAY(C2939))</f>
        <v>41397</v>
      </c>
      <c s="18" r="E2939">
        <f>HOUR(C2939)</f>
        <v>14</v>
      </c>
      <c t="str" s="18" r="F2939">
        <f>CONCATENATE("LMsched:",(H2939*1000))</f>
        <v>LMsched:0</v>
      </c>
      <c s="11" r="G2939">
        <v>0</v>
      </c>
      <c s="6" r="H2939">
        <v>0</v>
      </c>
      <c s="25" r="I2939">
        <v>32</v>
      </c>
      <c s="18" r="J2939"/>
      <c s="18" r="K2939"/>
      <c s="18" r="L2939"/>
      <c s="18" r="M2939"/>
      <c s="25" r="N2939"/>
      <c s="24" r="O2939"/>
      <c s="6" r="P2939">
        <v>0</v>
      </c>
      <c s="10" r="Q2939">
        <v>0</v>
      </c>
      <c s="28" r="R2939">
        <v>0</v>
      </c>
      <c s="28" r="S2939">
        <v>0</v>
      </c>
      <c s="10" r="T2939"/>
      <c s="4" r="U2939"/>
      <c s="29" r="V2939"/>
      <c s="28" r="X2939">
        <f>(AA2939+AB2939)*AC2939</f>
        <v>7.33</v>
      </c>
      <c s="10" r="Y2939"/>
      <c s="22" r="AA2939">
        <v>4.1</v>
      </c>
      <c s="22" r="AB2939">
        <v>3.23</v>
      </c>
      <c s="22" r="AC2939">
        <v>1</v>
      </c>
      <c s="22" r="AD2939">
        <v>0</v>
      </c>
    </row>
    <row customHeight="1" r="2940" ht="12.0">
      <c s="13" r="A2940">
        <v>41397.4166666667</v>
      </c>
      <c s="16" r="B2940">
        <v>41397.4166666667</v>
      </c>
      <c s="13" r="C2940">
        <f>A2940+TIME(5,0,0)</f>
        <v>41397.625</v>
      </c>
      <c s="17" r="D2940">
        <f>DATE(YEAR(C2940),MONTH(C2940),DAY(C2940))</f>
        <v>41397</v>
      </c>
      <c s="18" r="E2940">
        <f>HOUR(C2940)</f>
        <v>15</v>
      </c>
      <c t="str" s="18" r="F2940">
        <f>CONCATENATE("LMsched:",(H2940*1000))</f>
        <v>LMsched:0</v>
      </c>
      <c s="11" r="G2940">
        <v>0</v>
      </c>
      <c s="6" r="H2940">
        <v>0</v>
      </c>
      <c s="25" r="I2940">
        <v>32</v>
      </c>
      <c s="18" r="J2940"/>
      <c s="18" r="K2940"/>
      <c s="18" r="L2940"/>
      <c s="18" r="M2940"/>
      <c s="25" r="N2940"/>
      <c s="24" r="O2940"/>
      <c s="6" r="P2940">
        <v>0</v>
      </c>
      <c s="10" r="Q2940">
        <v>0</v>
      </c>
      <c s="28" r="R2940">
        <v>0</v>
      </c>
      <c s="28" r="S2940">
        <v>0</v>
      </c>
      <c s="10" r="T2940"/>
      <c s="4" r="U2940"/>
      <c s="29" r="V2940"/>
      <c s="28" r="X2940">
        <f>(AA2940+AB2940)*AC2940</f>
        <v>3.33</v>
      </c>
      <c s="10" r="Y2940"/>
      <c s="22" r="AA2940">
        <v>0.98</v>
      </c>
      <c s="22" r="AB2940">
        <v>2.35</v>
      </c>
      <c s="22" r="AC2940">
        <v>1</v>
      </c>
      <c s="22" r="AD2940">
        <v>0</v>
      </c>
    </row>
    <row customHeight="1" r="2941" ht="12.0">
      <c s="13" r="A2941">
        <v>41397.4583333333</v>
      </c>
      <c s="16" r="B2941">
        <v>41397.4583333333</v>
      </c>
      <c s="13" r="C2941">
        <f>A2941+TIME(5,0,0)</f>
        <v>41397.6666666667</v>
      </c>
      <c s="17" r="D2941">
        <f>DATE(YEAR(C2941),MONTH(C2941),DAY(C2941))</f>
        <v>41397</v>
      </c>
      <c s="18" r="E2941">
        <f>HOUR(C2941)</f>
        <v>16</v>
      </c>
      <c t="str" s="18" r="F2941">
        <f>CONCATENATE("LMsched:",(H2941*1000))</f>
        <v>LMsched:0</v>
      </c>
      <c s="11" r="G2941">
        <v>0</v>
      </c>
      <c s="6" r="H2941">
        <v>0</v>
      </c>
      <c s="25" r="I2941">
        <v>32</v>
      </c>
      <c s="18" r="J2941"/>
      <c s="18" r="K2941"/>
      <c s="18" r="L2941"/>
      <c s="18" r="M2941"/>
      <c s="25" r="N2941"/>
      <c s="24" r="O2941"/>
      <c s="6" r="P2941">
        <v>0</v>
      </c>
      <c s="10" r="Q2941">
        <v>0</v>
      </c>
      <c s="28" r="R2941">
        <v>0</v>
      </c>
      <c s="28" r="S2941">
        <v>0</v>
      </c>
      <c s="10" r="T2941"/>
      <c s="4" r="U2941"/>
      <c s="29" r="V2941"/>
      <c s="28" r="X2941">
        <f>(AA2941+AB2941)*AC2941</f>
        <v>2.64</v>
      </c>
      <c s="10" r="Y2941"/>
      <c s="22" r="AA2941">
        <v>0.02</v>
      </c>
      <c s="22" r="AB2941">
        <v>2.62</v>
      </c>
      <c s="22" r="AC2941">
        <v>1</v>
      </c>
      <c s="22" r="AD2941">
        <v>0</v>
      </c>
    </row>
    <row customHeight="1" r="2942" ht="12.0">
      <c s="13" r="A2942">
        <v>41397.5</v>
      </c>
      <c s="16" r="B2942">
        <v>41397.5</v>
      </c>
      <c s="13" r="C2942">
        <f>A2942+TIME(5,0,0)</f>
        <v>41397.7083333333</v>
      </c>
      <c s="17" r="D2942">
        <f>DATE(YEAR(C2942),MONTH(C2942),DAY(C2942))</f>
        <v>41397</v>
      </c>
      <c s="18" r="E2942">
        <f>HOUR(C2942)</f>
        <v>17</v>
      </c>
      <c t="str" s="18" r="F2942">
        <f>CONCATENATE("LMsched:",(H2942*1000))</f>
        <v>LMsched:0</v>
      </c>
      <c s="11" r="G2942">
        <v>0</v>
      </c>
      <c s="6" r="H2942">
        <v>0</v>
      </c>
      <c s="25" r="I2942">
        <v>32</v>
      </c>
      <c s="18" r="J2942"/>
      <c s="18" r="K2942"/>
      <c s="18" r="L2942"/>
      <c s="18" r="M2942"/>
      <c s="25" r="N2942"/>
      <c s="24" r="O2942"/>
      <c s="6" r="P2942">
        <v>0</v>
      </c>
      <c s="10" r="Q2942">
        <v>0</v>
      </c>
      <c s="28" r="R2942">
        <v>0</v>
      </c>
      <c s="28" r="S2942">
        <v>0</v>
      </c>
      <c s="10" r="T2942"/>
      <c s="4" r="U2942"/>
      <c s="29" r="V2942"/>
      <c s="28" r="X2942">
        <f>(AA2942+AB2942)*AC2942</f>
        <v>2.25</v>
      </c>
      <c s="10" r="Y2942"/>
      <c s="22" r="AA2942">
        <v>0.01</v>
      </c>
      <c s="22" r="AB2942">
        <v>2.24</v>
      </c>
      <c s="22" r="AC2942">
        <v>1</v>
      </c>
      <c s="22" r="AD2942">
        <v>0</v>
      </c>
    </row>
    <row customHeight="1" r="2943" ht="12.0">
      <c s="13" r="A2943">
        <v>41397.5416666667</v>
      </c>
      <c s="16" r="B2943">
        <v>41397.5416666667</v>
      </c>
      <c s="13" r="C2943">
        <f>A2943+TIME(5,0,0)</f>
        <v>41397.75</v>
      </c>
      <c s="17" r="D2943">
        <f>DATE(YEAR(C2943),MONTH(C2943),DAY(C2943))</f>
        <v>41397</v>
      </c>
      <c s="18" r="E2943">
        <f>HOUR(C2943)</f>
        <v>18</v>
      </c>
      <c t="str" s="18" r="F2943">
        <f>CONCATENATE("LMsched:",(H2943*1000))</f>
        <v>LMsched:0</v>
      </c>
      <c s="11" r="G2943">
        <v>0</v>
      </c>
      <c s="6" r="H2943">
        <v>0</v>
      </c>
      <c s="25" r="I2943">
        <v>32</v>
      </c>
      <c s="18" r="J2943"/>
      <c s="18" r="K2943"/>
      <c s="18" r="L2943"/>
      <c s="18" r="M2943"/>
      <c s="25" r="N2943"/>
      <c s="24" r="O2943"/>
      <c s="6" r="P2943">
        <v>0</v>
      </c>
      <c s="10" r="Q2943">
        <v>0</v>
      </c>
      <c s="28" r="R2943">
        <v>0</v>
      </c>
      <c s="28" r="S2943">
        <v>0</v>
      </c>
      <c s="10" r="T2943"/>
      <c s="4" r="U2943"/>
      <c s="29" r="V2943"/>
      <c s="28" r="X2943">
        <f>(AA2943+AB2943)*AC2943</f>
        <v>21.85</v>
      </c>
      <c s="10" r="Y2943"/>
      <c s="22" r="AA2943">
        <v>18.29</v>
      </c>
      <c s="22" r="AB2943">
        <v>3.56</v>
      </c>
      <c s="22" r="AC2943">
        <v>1</v>
      </c>
      <c s="22" r="AD2943">
        <v>0</v>
      </c>
    </row>
    <row customHeight="1" r="2944" ht="12.0">
      <c s="13" r="A2944">
        <v>41397.5833333333</v>
      </c>
      <c s="16" r="B2944">
        <v>41397.5833333333</v>
      </c>
      <c s="13" r="C2944">
        <f>A2944+TIME(5,0,0)</f>
        <v>41397.7916666667</v>
      </c>
      <c s="17" r="D2944">
        <f>DATE(YEAR(C2944),MONTH(C2944),DAY(C2944))</f>
        <v>41397</v>
      </c>
      <c s="18" r="E2944">
        <f>HOUR(C2944)</f>
        <v>19</v>
      </c>
      <c t="str" s="18" r="F2944">
        <f>CONCATENATE("LMsched:",(H2944*1000))</f>
        <v>LMsched:0</v>
      </c>
      <c s="11" r="G2944">
        <v>0</v>
      </c>
      <c s="6" r="H2944">
        <v>0</v>
      </c>
      <c s="25" r="I2944">
        <v>32</v>
      </c>
      <c s="18" r="J2944"/>
      <c s="18" r="K2944"/>
      <c s="18" r="L2944"/>
      <c s="18" r="M2944"/>
      <c s="25" r="N2944"/>
      <c s="24" r="O2944"/>
      <c s="6" r="P2944">
        <v>0</v>
      </c>
      <c s="10" r="Q2944">
        <v>0</v>
      </c>
      <c s="28" r="R2944">
        <v>0</v>
      </c>
      <c s="28" r="S2944">
        <v>0</v>
      </c>
      <c s="10" r="T2944"/>
      <c s="4" r="U2944"/>
      <c s="29" r="V2944"/>
      <c s="28" r="X2944">
        <f>(AA2944+AB2944)*AC2944</f>
        <v>57.03</v>
      </c>
      <c s="10" r="Y2944"/>
      <c s="22" r="AA2944">
        <v>53.39</v>
      </c>
      <c s="22" r="AB2944">
        <v>3.64</v>
      </c>
      <c s="22" r="AC2944">
        <v>1</v>
      </c>
      <c s="22" r="AD2944">
        <v>0</v>
      </c>
    </row>
    <row customHeight="1" r="2945" ht="12.0">
      <c s="13" r="A2945">
        <v>41397.625</v>
      </c>
      <c s="16" r="B2945">
        <v>41397.625</v>
      </c>
      <c s="13" r="C2945">
        <f>A2945+TIME(5,0,0)</f>
        <v>41397.8333333333</v>
      </c>
      <c s="17" r="D2945">
        <f>DATE(YEAR(C2945),MONTH(C2945),DAY(C2945))</f>
        <v>41397</v>
      </c>
      <c s="18" r="E2945">
        <f>HOUR(C2945)</f>
        <v>20</v>
      </c>
      <c t="str" s="18" r="F2945">
        <f>CONCATENATE("LMsched:",(H2945*1000))</f>
        <v>LMsched:0</v>
      </c>
      <c s="11" r="G2945">
        <v>0</v>
      </c>
      <c s="6" r="H2945">
        <v>0</v>
      </c>
      <c s="25" r="I2945">
        <v>32</v>
      </c>
      <c s="18" r="J2945"/>
      <c s="18" r="K2945"/>
      <c s="18" r="L2945"/>
      <c s="18" r="M2945"/>
      <c s="25" r="N2945"/>
      <c s="24" r="O2945"/>
      <c s="6" r="P2945">
        <v>0</v>
      </c>
      <c s="10" r="Q2945">
        <v>0</v>
      </c>
      <c s="28" r="R2945">
        <v>0</v>
      </c>
      <c s="28" r="S2945">
        <v>0</v>
      </c>
      <c s="10" r="T2945"/>
      <c s="4" r="U2945"/>
      <c s="29" r="V2945"/>
      <c s="28" r="X2945">
        <f>(AA2945+AB2945)*AC2945</f>
        <v>27.06</v>
      </c>
      <c s="10" r="Y2945"/>
      <c s="22" r="AA2945">
        <v>25.99</v>
      </c>
      <c s="22" r="AB2945">
        <v>1.07</v>
      </c>
      <c s="22" r="AC2945">
        <v>1</v>
      </c>
      <c s="22" r="AD2945">
        <v>0</v>
      </c>
    </row>
    <row customHeight="1" r="2946" ht="12.0">
      <c s="13" r="A2946">
        <v>41397.6666666667</v>
      </c>
      <c s="16" r="B2946">
        <v>41397.6666666667</v>
      </c>
      <c s="13" r="C2946">
        <f>A2946+TIME(5,0,0)</f>
        <v>41397.875</v>
      </c>
      <c s="17" r="D2946">
        <f>DATE(YEAR(C2946),MONTH(C2946),DAY(C2946))</f>
        <v>41397</v>
      </c>
      <c s="18" r="E2946">
        <f>HOUR(C2946)</f>
        <v>21</v>
      </c>
      <c t="str" s="18" r="F2946">
        <f>CONCATENATE("LMsched:",(H2946*1000))</f>
        <v>LMsched:0</v>
      </c>
      <c s="11" r="G2946">
        <v>0</v>
      </c>
      <c s="6" r="H2946">
        <v>0</v>
      </c>
      <c s="25" r="I2946">
        <v>32</v>
      </c>
      <c s="18" r="J2946"/>
      <c s="18" r="K2946"/>
      <c s="18" r="L2946"/>
      <c s="18" r="M2946"/>
      <c s="25" r="N2946"/>
      <c s="24" r="O2946"/>
      <c s="6" r="P2946">
        <v>0</v>
      </c>
      <c s="10" r="Q2946">
        <v>0</v>
      </c>
      <c s="28" r="R2946">
        <v>0</v>
      </c>
      <c s="28" r="S2946">
        <v>0</v>
      </c>
      <c s="10" r="T2946"/>
      <c s="4" r="U2946"/>
      <c s="29" r="V2946"/>
      <c s="28" r="X2946">
        <f>(AA2946+AB2946)*AC2946</f>
        <v>14.65</v>
      </c>
      <c s="10" r="Y2946"/>
      <c s="22" r="AA2946">
        <v>11.04</v>
      </c>
      <c s="22" r="AB2946">
        <v>3.61</v>
      </c>
      <c s="22" r="AC2946">
        <v>1</v>
      </c>
      <c s="22" r="AD2946">
        <v>0</v>
      </c>
    </row>
    <row customHeight="1" r="2947" ht="12.0">
      <c s="13" r="A2947">
        <v>41397.7083333333</v>
      </c>
      <c s="16" r="B2947">
        <v>41397.7083333333</v>
      </c>
      <c s="13" r="C2947">
        <f>A2947+TIME(5,0,0)</f>
        <v>41397.9166666667</v>
      </c>
      <c s="17" r="D2947">
        <f>DATE(YEAR(C2947),MONTH(C2947),DAY(C2947))</f>
        <v>41397</v>
      </c>
      <c s="18" r="E2947">
        <f>HOUR(C2947)</f>
        <v>22</v>
      </c>
      <c t="str" s="18" r="F2947">
        <f>CONCATENATE("LMsched:",(H2947*1000))</f>
        <v>LMsched:0</v>
      </c>
      <c s="11" r="G2947">
        <v>0</v>
      </c>
      <c s="6" r="H2947">
        <v>0</v>
      </c>
      <c s="25" r="I2947">
        <v>32</v>
      </c>
      <c s="18" r="J2947"/>
      <c s="18" r="K2947"/>
      <c s="18" r="L2947"/>
      <c s="18" r="M2947"/>
      <c s="25" r="N2947"/>
      <c s="24" r="O2947"/>
      <c s="6" r="P2947">
        <v>0</v>
      </c>
      <c s="10" r="Q2947">
        <v>0</v>
      </c>
      <c s="28" r="R2947">
        <v>0</v>
      </c>
      <c s="28" r="S2947">
        <v>0</v>
      </c>
      <c s="10" r="T2947"/>
      <c s="4" r="U2947"/>
      <c s="29" r="V2947"/>
      <c s="28" r="X2947">
        <f>(AA2947+AB2947)*AC2947</f>
        <v>19.76</v>
      </c>
      <c s="10" r="Y2947"/>
      <c s="22" r="AA2947">
        <v>17.43</v>
      </c>
      <c s="22" r="AB2947">
        <v>2.33</v>
      </c>
      <c s="22" r="AC2947">
        <v>1</v>
      </c>
      <c s="22" r="AD2947">
        <v>0</v>
      </c>
    </row>
    <row customHeight="1" r="2948" ht="12.0">
      <c s="13" r="A2948">
        <v>41397.75</v>
      </c>
      <c s="16" r="B2948">
        <v>41397.75</v>
      </c>
      <c s="13" r="C2948">
        <f>A2948+TIME(5,0,0)</f>
        <v>41397.9583333333</v>
      </c>
      <c s="17" r="D2948">
        <f>DATE(YEAR(C2948),MONTH(C2948),DAY(C2948))</f>
        <v>41397</v>
      </c>
      <c s="18" r="E2948">
        <f>HOUR(C2948)</f>
        <v>23</v>
      </c>
      <c t="str" s="18" r="F2948">
        <f>CONCATENATE("LMsched:",(H2948*1000))</f>
        <v>LMsched:0</v>
      </c>
      <c s="11" r="G2948">
        <v>0</v>
      </c>
      <c s="6" r="H2948">
        <v>0</v>
      </c>
      <c s="25" r="I2948">
        <v>32</v>
      </c>
      <c s="18" r="J2948"/>
      <c s="18" r="K2948"/>
      <c s="18" r="L2948"/>
      <c s="18" r="M2948"/>
      <c s="25" r="N2948"/>
      <c s="24" r="O2948"/>
      <c s="6" r="P2948">
        <v>0</v>
      </c>
      <c s="10" r="Q2948">
        <v>-1</v>
      </c>
      <c s="28" r="R2948">
        <v>-32.11</v>
      </c>
      <c s="28" r="S2948">
        <v>0</v>
      </c>
      <c s="10" r="T2948"/>
      <c s="4" r="U2948"/>
      <c s="29" r="V2948"/>
      <c s="28" r="X2948">
        <f>(AA2948+AB2948)*AC2948</f>
        <v>10.65</v>
      </c>
      <c s="10" r="Y2948"/>
      <c s="22" r="AA2948">
        <v>8.89</v>
      </c>
      <c s="22" r="AB2948">
        <v>1.76</v>
      </c>
      <c s="22" r="AC2948">
        <v>1</v>
      </c>
      <c s="22" r="AD2948">
        <v>0</v>
      </c>
    </row>
    <row customHeight="1" r="2949" ht="12.0">
      <c s="13" r="A2949">
        <v>41397.7916666667</v>
      </c>
      <c s="16" r="B2949">
        <v>41397.7916666667</v>
      </c>
      <c s="13" r="C2949">
        <f>A2949+TIME(5,0,0)</f>
        <v>41398</v>
      </c>
      <c s="17" r="D2949">
        <f>DATE(YEAR(C2949),MONTH(C2949),DAY(C2949))</f>
        <v>41398</v>
      </c>
      <c s="18" r="E2949">
        <f>HOUR(C2949)</f>
        <v>0</v>
      </c>
      <c t="str" s="18" r="F2949">
        <f>CONCATENATE("LMsched:",(H2949*1000))</f>
        <v>LMsched:0</v>
      </c>
      <c s="11" r="G2949">
        <v>0</v>
      </c>
      <c s="6" r="H2949">
        <v>0</v>
      </c>
      <c s="25" r="I2949">
        <v>32</v>
      </c>
      <c s="18" r="J2949"/>
      <c s="18" r="K2949"/>
      <c s="18" r="L2949"/>
      <c s="18" r="M2949"/>
      <c s="25" r="N2949"/>
      <c s="24" r="O2949"/>
      <c s="6" r="P2949">
        <v>0</v>
      </c>
      <c s="10" r="Q2949">
        <v>0</v>
      </c>
      <c s="28" r="R2949">
        <v>0</v>
      </c>
      <c s="28" r="S2949">
        <v>0</v>
      </c>
      <c s="10" r="T2949"/>
      <c s="4" r="U2949"/>
      <c s="29" r="V2949"/>
      <c s="28" r="X2949">
        <f>(AA2949+AB2949)*AC2949</f>
        <v>16.02</v>
      </c>
      <c s="10" r="Y2949"/>
      <c s="22" r="AA2949">
        <v>13.06</v>
      </c>
      <c s="22" r="AB2949">
        <v>2.96</v>
      </c>
      <c s="22" r="AC2949">
        <v>1</v>
      </c>
      <c s="22" r="AD2949">
        <v>0</v>
      </c>
    </row>
    <row customHeight="1" r="2950" ht="12.0">
      <c s="13" r="A2950">
        <v>41397.8333333333</v>
      </c>
      <c s="16" r="B2950">
        <v>41397.8333333333</v>
      </c>
      <c s="13" r="C2950">
        <f>A2950+TIME(5,0,0)</f>
        <v>41398.0416666667</v>
      </c>
      <c s="17" r="D2950">
        <f>DATE(YEAR(C2950),MONTH(C2950),DAY(C2950))</f>
        <v>41398</v>
      </c>
      <c s="18" r="E2950">
        <f>HOUR(C2950)</f>
        <v>1</v>
      </c>
      <c t="str" s="18" r="F2950">
        <f>CONCATENATE("LMsched:",(H2950*1000))</f>
        <v>LMsched:0</v>
      </c>
      <c s="11" r="G2950">
        <v>0</v>
      </c>
      <c s="6" r="H2950">
        <v>0</v>
      </c>
      <c s="25" r="I2950">
        <v>32</v>
      </c>
      <c s="18" r="J2950"/>
      <c s="18" r="K2950"/>
      <c s="18" r="L2950"/>
      <c s="18" r="M2950"/>
      <c s="25" r="N2950"/>
      <c s="24" r="O2950"/>
      <c s="6" r="P2950">
        <v>0</v>
      </c>
      <c s="10" r="Q2950">
        <v>0</v>
      </c>
      <c s="28" r="R2950">
        <v>0</v>
      </c>
      <c s="28" r="S2950">
        <v>0</v>
      </c>
      <c s="10" r="T2950"/>
      <c s="4" r="U2950"/>
      <c s="29" r="V2950"/>
      <c s="28" r="X2950">
        <f>(AA2950+AB2950)*AC2950</f>
        <v>6.51</v>
      </c>
      <c s="10" r="Y2950"/>
      <c s="22" r="AA2950">
        <v>3.41</v>
      </c>
      <c s="22" r="AB2950">
        <v>3.1</v>
      </c>
      <c s="22" r="AC2950">
        <v>1</v>
      </c>
      <c s="22" r="AD2950">
        <v>0</v>
      </c>
    </row>
    <row customHeight="1" r="2951" ht="12.0">
      <c s="13" r="A2951">
        <v>41397.875</v>
      </c>
      <c s="16" r="B2951">
        <v>41397.875</v>
      </c>
      <c s="13" r="C2951">
        <f>A2951+TIME(5,0,0)</f>
        <v>41398.0833333333</v>
      </c>
      <c s="17" r="D2951">
        <f>DATE(YEAR(C2951),MONTH(C2951),DAY(C2951))</f>
        <v>41398</v>
      </c>
      <c s="18" r="E2951">
        <f>HOUR(C2951)</f>
        <v>2</v>
      </c>
      <c t="str" s="18" r="F2951">
        <f>CONCATENATE("LMsched:",(H2951*1000))</f>
        <v>LMsched:8000</v>
      </c>
      <c s="11" r="G2951">
        <v>8</v>
      </c>
      <c s="6" r="H2951">
        <v>8</v>
      </c>
      <c s="25" r="I2951">
        <v>32</v>
      </c>
      <c s="18" r="J2951"/>
      <c s="18" r="K2951"/>
      <c s="18" r="L2951"/>
      <c s="18" r="M2951"/>
      <c s="25" r="N2951"/>
      <c s="24" r="O2951"/>
      <c s="6" r="P2951">
        <v>0</v>
      </c>
      <c s="10" r="Q2951">
        <v>-1</v>
      </c>
      <c s="28" r="R2951">
        <v>-33.78</v>
      </c>
      <c s="28" r="S2951">
        <v>71.43</v>
      </c>
      <c s="10" r="T2951"/>
      <c s="4" r="U2951"/>
      <c s="29" r="V2951"/>
      <c s="28" r="X2951">
        <f>(AA2951+AB2951)*AC2951</f>
        <v>9.77</v>
      </c>
      <c s="10" r="Y2951"/>
      <c s="22" r="AA2951">
        <v>6.52</v>
      </c>
      <c s="22" r="AB2951">
        <v>3.25</v>
      </c>
      <c s="22" r="AC2951">
        <v>1</v>
      </c>
      <c s="22" r="AD2951">
        <v>0.91</v>
      </c>
    </row>
    <row customHeight="1" r="2952" ht="12.0">
      <c s="13" r="A2952">
        <v>41397.9166666667</v>
      </c>
      <c s="16" r="B2952">
        <v>41397.9166666667</v>
      </c>
      <c s="13" r="C2952">
        <f>A2952+TIME(5,0,0)</f>
        <v>41398.125</v>
      </c>
      <c s="17" r="D2952">
        <f>DATE(YEAR(C2952),MONTH(C2952),DAY(C2952))</f>
        <v>41398</v>
      </c>
      <c s="18" r="E2952">
        <f>HOUR(C2952)</f>
        <v>3</v>
      </c>
      <c t="str" s="18" r="F2952">
        <f>CONCATENATE("LMsched:",(H2952*1000))</f>
        <v>LMsched:12000</v>
      </c>
      <c s="11" r="G2952">
        <v>12</v>
      </c>
      <c s="6" r="H2952">
        <v>12</v>
      </c>
      <c s="25" r="I2952">
        <v>24</v>
      </c>
      <c s="18" r="J2952"/>
      <c s="18" r="K2952"/>
      <c s="18" r="L2952"/>
      <c s="18" r="M2952"/>
      <c s="25" r="N2952"/>
      <c s="24" r="O2952"/>
      <c s="6" r="P2952">
        <v>0</v>
      </c>
      <c s="10" r="Q2952">
        <v>-1</v>
      </c>
      <c s="28" r="R2952">
        <v>-33.43</v>
      </c>
      <c s="28" r="S2952">
        <v>106.69</v>
      </c>
      <c s="10" r="T2952"/>
      <c s="4" r="U2952"/>
      <c s="29" r="V2952"/>
      <c s="28" r="X2952">
        <f>(AA2952+AB2952)*AC2952</f>
        <v>9.59</v>
      </c>
      <c s="10" r="Y2952"/>
      <c s="22" r="AA2952">
        <v>7.51</v>
      </c>
      <c s="22" r="AB2952">
        <v>2.08</v>
      </c>
      <c s="22" r="AC2952">
        <v>1</v>
      </c>
      <c s="22" r="AD2952">
        <v>0.93</v>
      </c>
    </row>
    <row customHeight="1" r="2953" ht="12.0">
      <c s="13" r="A2953">
        <v>41397.9583333333</v>
      </c>
      <c s="16" r="B2953">
        <v>41397.9583333333</v>
      </c>
      <c s="13" r="C2953">
        <f>A2953+TIME(5,0,0)</f>
        <v>41398.1666666667</v>
      </c>
      <c s="17" r="D2953">
        <f>DATE(YEAR(C2953),MONTH(C2953),DAY(C2953))</f>
        <v>41398</v>
      </c>
      <c s="18" r="E2953">
        <f>HOUR(C2953)</f>
        <v>4</v>
      </c>
      <c t="str" s="18" r="F2953">
        <f>CONCATENATE("LMsched:",(H2953*1000))</f>
        <v>LMsched:12000</v>
      </c>
      <c s="11" r="G2953">
        <v>12</v>
      </c>
      <c s="6" r="H2953">
        <v>12</v>
      </c>
      <c s="25" r="I2953">
        <v>20</v>
      </c>
      <c s="18" r="J2953"/>
      <c s="18" r="K2953"/>
      <c s="18" r="L2953"/>
      <c s="18" r="M2953"/>
      <c s="25" r="N2953"/>
      <c s="24" r="O2953"/>
      <c s="6" r="P2953">
        <v>0</v>
      </c>
      <c s="10" r="Q2953">
        <v>0</v>
      </c>
      <c s="28" r="R2953">
        <v>0</v>
      </c>
      <c s="28" r="S2953">
        <v>92.4</v>
      </c>
      <c s="10" r="T2953"/>
      <c s="4" r="U2953"/>
      <c s="29" r="V2953"/>
      <c s="28" r="X2953">
        <f>(AA2953+AB2953)*AC2953</f>
        <v>8.21</v>
      </c>
      <c s="10" r="Y2953"/>
      <c s="22" r="AA2953">
        <v>4.88</v>
      </c>
      <c s="22" r="AB2953">
        <v>3.33</v>
      </c>
      <c s="22" r="AC2953">
        <v>1</v>
      </c>
      <c s="22" r="AD2953">
        <v>0.94</v>
      </c>
    </row>
    <row customHeight="1" r="2954" ht="12.0">
      <c s="13" r="A2954">
        <v>41398</v>
      </c>
      <c s="16" r="B2954">
        <v>41398</v>
      </c>
      <c s="13" r="C2954">
        <f>A2954+TIME(5,0,0)</f>
        <v>41398.2083333333</v>
      </c>
      <c s="17" r="D2954">
        <f>DATE(YEAR(C2954),MONTH(C2954),DAY(C2954))</f>
        <v>41398</v>
      </c>
      <c s="18" r="E2954">
        <f>HOUR(C2954)</f>
        <v>5</v>
      </c>
      <c t="str" s="18" r="F2954">
        <f>CONCATENATE("LMsched:",(H2954*1000))</f>
        <v>LMsched:12000</v>
      </c>
      <c s="11" r="G2954">
        <v>12</v>
      </c>
      <c s="6" r="H2954">
        <v>12</v>
      </c>
      <c s="25" r="I2954">
        <v>20</v>
      </c>
      <c s="18" r="J2954"/>
      <c s="18" r="K2954"/>
      <c s="18" r="L2954"/>
      <c s="18" r="M2954"/>
      <c s="25" r="N2954"/>
      <c s="24" r="O2954"/>
      <c s="6" r="P2954">
        <v>0</v>
      </c>
      <c s="10" r="Q2954">
        <v>-2</v>
      </c>
      <c s="28" r="R2954">
        <v>-51.8</v>
      </c>
      <c s="28" r="S2954">
        <v>70.91</v>
      </c>
      <c s="10" r="T2954"/>
      <c s="4" r="U2954"/>
      <c s="29" r="V2954"/>
      <c s="28" r="X2954">
        <f>(AA2954+AB2954)*AC2954</f>
        <v>6.96</v>
      </c>
      <c s="10" r="Y2954"/>
      <c s="22" r="AA2954">
        <v>5.12</v>
      </c>
      <c s="22" r="AB2954">
        <v>1.84</v>
      </c>
      <c s="22" r="AC2954">
        <v>1</v>
      </c>
      <c s="22" r="AD2954">
        <v>0.85</v>
      </c>
    </row>
    <row customHeight="1" r="2955" ht="12.0">
      <c s="13" r="A2955">
        <v>41398.0416666667</v>
      </c>
      <c s="16" r="B2955">
        <v>41398.0416666667</v>
      </c>
      <c s="13" r="C2955">
        <f>A2955+TIME(5,0,0)</f>
        <v>41398.25</v>
      </c>
      <c s="17" r="D2955">
        <f>DATE(YEAR(C2955),MONTH(C2955),DAY(C2955))</f>
        <v>41398</v>
      </c>
      <c s="18" r="E2955">
        <f>HOUR(C2955)</f>
        <v>6</v>
      </c>
      <c t="str" s="18" r="F2955">
        <f>CONCATENATE("LMsched:",(H2955*1000))</f>
        <v>LMsched:12000</v>
      </c>
      <c s="11" r="G2955">
        <v>12</v>
      </c>
      <c s="6" r="H2955">
        <v>12</v>
      </c>
      <c s="25" r="I2955">
        <v>20</v>
      </c>
      <c s="18" r="J2955"/>
      <c s="18" r="K2955"/>
      <c s="18" r="L2955"/>
      <c s="18" r="M2955"/>
      <c s="25" r="N2955"/>
      <c s="24" r="O2955"/>
      <c s="6" r="P2955">
        <v>12</v>
      </c>
      <c s="10" r="Q2955">
        <v>0</v>
      </c>
      <c s="28" r="R2955">
        <v>0</v>
      </c>
      <c s="28" r="S2955">
        <v>194.94</v>
      </c>
      <c s="10" r="T2955"/>
      <c s="4" r="U2955"/>
      <c s="29" r="V2955"/>
      <c s="28" r="X2955">
        <f>(AA2955+AB2955)*AC2955</f>
        <v>17.35</v>
      </c>
      <c s="10" r="Y2955"/>
      <c s="22" r="AA2955">
        <v>14.17</v>
      </c>
      <c s="22" r="AB2955">
        <v>3.18</v>
      </c>
      <c s="22" r="AC2955">
        <v>1</v>
      </c>
      <c s="22" r="AD2955">
        <v>0.94</v>
      </c>
    </row>
    <row customHeight="1" r="2956" ht="12.0">
      <c s="13" r="A2956">
        <v>41398.0833333333</v>
      </c>
      <c s="16" r="B2956">
        <v>41398.0833333333</v>
      </c>
      <c s="13" r="C2956">
        <f>A2956+TIME(5,0,0)</f>
        <v>41398.2916666667</v>
      </c>
      <c s="17" r="D2956">
        <f>DATE(YEAR(C2956),MONTH(C2956),DAY(C2956))</f>
        <v>41398</v>
      </c>
      <c s="18" r="E2956">
        <f>HOUR(C2956)</f>
        <v>7</v>
      </c>
      <c t="str" s="18" r="F2956">
        <f>CONCATENATE("LMsched:",(H2956*1000))</f>
        <v>LMsched:12000</v>
      </c>
      <c s="11" r="G2956">
        <v>12</v>
      </c>
      <c s="6" r="H2956">
        <v>12</v>
      </c>
      <c s="25" r="I2956">
        <v>20</v>
      </c>
      <c s="18" r="J2956"/>
      <c s="18" r="K2956"/>
      <c s="18" r="L2956"/>
      <c s="18" r="M2956"/>
      <c s="25" r="N2956"/>
      <c s="24" r="O2956"/>
      <c s="6" r="P2956">
        <v>12</v>
      </c>
      <c s="10" r="Q2956">
        <v>0</v>
      </c>
      <c s="28" r="R2956">
        <v>0</v>
      </c>
      <c s="28" r="S2956">
        <v>152.19</v>
      </c>
      <c s="10" r="T2956"/>
      <c s="4" r="U2956"/>
      <c s="29" r="V2956"/>
      <c s="28" r="X2956">
        <f>(AA2956+AB2956)*AC2956</f>
        <v>13.13</v>
      </c>
      <c s="10" r="Y2956"/>
      <c s="22" r="AA2956">
        <v>10.09</v>
      </c>
      <c s="22" r="AB2956">
        <v>3.04</v>
      </c>
      <c s="22" r="AC2956">
        <v>1</v>
      </c>
      <c s="22" r="AD2956">
        <v>0.97</v>
      </c>
    </row>
    <row customHeight="1" r="2957" ht="12.0">
      <c s="13" r="A2957">
        <v>41398.125</v>
      </c>
      <c s="16" r="B2957">
        <v>41398.125</v>
      </c>
      <c s="13" r="C2957">
        <f>A2957+TIME(5,0,0)</f>
        <v>41398.3333333333</v>
      </c>
      <c s="17" r="D2957">
        <f>DATE(YEAR(C2957),MONTH(C2957),DAY(C2957))</f>
        <v>41398</v>
      </c>
      <c s="18" r="E2957">
        <f>HOUR(C2957)</f>
        <v>8</v>
      </c>
      <c t="str" s="18" r="F2957">
        <f>CONCATENATE("LMsched:",(H2957*1000))</f>
        <v>LMsched:12000</v>
      </c>
      <c s="11" r="G2957">
        <v>12</v>
      </c>
      <c s="6" r="H2957">
        <v>12</v>
      </c>
      <c s="25" r="I2957">
        <v>20</v>
      </c>
      <c s="18" r="J2957"/>
      <c s="18" r="K2957"/>
      <c s="18" r="L2957"/>
      <c s="18" r="M2957"/>
      <c s="25" r="N2957"/>
      <c s="24" r="O2957"/>
      <c s="6" r="P2957">
        <v>12</v>
      </c>
      <c s="10" r="Q2957">
        <v>-1</v>
      </c>
      <c s="28" r="R2957">
        <v>-27.72</v>
      </c>
      <c s="28" r="S2957">
        <v>82.19</v>
      </c>
      <c s="10" r="T2957"/>
      <c s="4" r="U2957"/>
      <c s="29" r="V2957"/>
      <c s="28" r="X2957">
        <f>(AA2957+AB2957)*AC2957</f>
        <v>7.13</v>
      </c>
      <c s="10" r="Y2957"/>
      <c s="22" r="AA2957">
        <v>6.94</v>
      </c>
      <c s="22" r="AB2957">
        <v>0.19</v>
      </c>
      <c s="22" r="AC2957">
        <v>1</v>
      </c>
      <c s="22" r="AD2957">
        <v>0.96</v>
      </c>
    </row>
    <row customHeight="1" r="2958" ht="12.0">
      <c s="13" r="A2958">
        <v>41398.1666666667</v>
      </c>
      <c s="16" r="B2958">
        <v>41398.1666666667</v>
      </c>
      <c s="13" r="C2958">
        <f>A2958+TIME(5,0,0)</f>
        <v>41398.375</v>
      </c>
      <c s="17" r="D2958">
        <f>DATE(YEAR(C2958),MONTH(C2958),DAY(C2958))</f>
        <v>41398</v>
      </c>
      <c s="18" r="E2958">
        <f>HOUR(C2958)</f>
        <v>9</v>
      </c>
      <c t="str" s="18" r="F2958">
        <f>CONCATENATE("LMsched:",(H2958*1000))</f>
        <v>LMsched:12000</v>
      </c>
      <c s="11" r="G2958">
        <v>12</v>
      </c>
      <c s="6" r="H2958">
        <v>12</v>
      </c>
      <c s="25" r="I2958">
        <v>20</v>
      </c>
      <c s="18" r="J2958"/>
      <c s="18" r="K2958"/>
      <c s="18" r="L2958"/>
      <c s="18" r="M2958"/>
      <c s="25" r="N2958"/>
      <c s="24" r="O2958"/>
      <c s="6" r="P2958">
        <v>12</v>
      </c>
      <c s="10" r="Q2958">
        <v>-1</v>
      </c>
      <c s="28" r="R2958">
        <v>-26.23</v>
      </c>
      <c s="28" r="S2958">
        <v>224.27</v>
      </c>
      <c s="10" r="T2958"/>
      <c s="4" r="U2958"/>
      <c s="29" r="V2958"/>
      <c s="28" r="X2958">
        <f>(AA2958+AB2958)*AC2958</f>
        <v>20.15</v>
      </c>
      <c s="10" r="Y2958"/>
      <c s="22" r="AA2958">
        <v>16.14</v>
      </c>
      <c s="22" r="AB2958">
        <v>4.01</v>
      </c>
      <c s="22" r="AC2958">
        <v>1</v>
      </c>
      <c s="22" r="AD2958">
        <v>0.93</v>
      </c>
    </row>
    <row customHeight="1" r="2959" ht="12.0">
      <c s="13" r="A2959">
        <v>41398.2083333333</v>
      </c>
      <c s="16" r="B2959">
        <v>41398.2083333333</v>
      </c>
      <c s="13" r="C2959">
        <f>A2959+TIME(5,0,0)</f>
        <v>41398.4166666667</v>
      </c>
      <c s="17" r="D2959">
        <f>DATE(YEAR(C2959),MONTH(C2959),DAY(C2959))</f>
        <v>41398</v>
      </c>
      <c s="18" r="E2959">
        <f>HOUR(C2959)</f>
        <v>10</v>
      </c>
      <c t="str" s="18" r="F2959">
        <f>CONCATENATE("LMsched:",(H2959*1000))</f>
        <v>LMsched:12000</v>
      </c>
      <c s="11" r="G2959">
        <v>12</v>
      </c>
      <c s="6" r="H2959">
        <v>12</v>
      </c>
      <c s="25" r="I2959">
        <v>20</v>
      </c>
      <c s="18" r="J2959"/>
      <c s="18" r="K2959"/>
      <c s="18" r="L2959"/>
      <c s="18" r="M2959"/>
      <c s="25" r="N2959"/>
      <c s="24" r="O2959"/>
      <c s="6" r="P2959">
        <v>12</v>
      </c>
      <c s="10" r="Q2959">
        <v>0</v>
      </c>
      <c s="28" r="R2959">
        <v>0</v>
      </c>
      <c s="28" r="S2959">
        <v>60.16</v>
      </c>
      <c s="10" r="T2959"/>
      <c s="4" r="U2959"/>
      <c s="29" r="V2959"/>
      <c s="28" r="X2959">
        <f>(AA2959+AB2959)*AC2959</f>
        <v>5.45</v>
      </c>
      <c s="10" r="Y2959"/>
      <c s="22" r="AA2959">
        <v>2.77</v>
      </c>
      <c s="22" r="AB2959">
        <v>2.68</v>
      </c>
      <c s="22" r="AC2959">
        <v>1</v>
      </c>
      <c s="22" r="AD2959">
        <v>0.92</v>
      </c>
    </row>
    <row customHeight="1" r="2960" ht="12.0">
      <c s="13" r="A2960">
        <v>41398.25</v>
      </c>
      <c s="16" r="B2960">
        <v>41398.25</v>
      </c>
      <c s="13" r="C2960">
        <f>A2960+TIME(5,0,0)</f>
        <v>41398.4583333333</v>
      </c>
      <c s="17" r="D2960">
        <f>DATE(YEAR(C2960),MONTH(C2960),DAY(C2960))</f>
        <v>41398</v>
      </c>
      <c s="18" r="E2960">
        <f>HOUR(C2960)</f>
        <v>11</v>
      </c>
      <c t="str" s="18" r="F2960">
        <f>CONCATENATE("LMsched:",(H2960*1000))</f>
        <v>LMsched:12000</v>
      </c>
      <c s="11" r="G2960">
        <v>12</v>
      </c>
      <c s="6" r="H2960">
        <v>12</v>
      </c>
      <c s="25" r="I2960">
        <v>20</v>
      </c>
      <c s="18" r="J2960"/>
      <c s="18" r="K2960"/>
      <c s="18" r="L2960"/>
      <c s="18" r="M2960"/>
      <c s="25" r="N2960"/>
      <c s="24" r="O2960"/>
      <c s="6" r="P2960">
        <v>12</v>
      </c>
      <c s="10" r="Q2960">
        <v>-1</v>
      </c>
      <c s="28" r="R2960">
        <v>-24.97</v>
      </c>
      <c s="28" r="S2960">
        <v>654.37</v>
      </c>
      <c s="10" r="T2960"/>
      <c s="4" r="U2960"/>
      <c s="29" r="V2960"/>
      <c s="28" r="X2960">
        <f>(AA2960+AB2960)*AC2960</f>
        <v>57.9</v>
      </c>
      <c s="10" r="Y2960"/>
      <c s="22" r="AA2960">
        <v>53.14</v>
      </c>
      <c s="22" r="AB2960">
        <v>4.76</v>
      </c>
      <c s="22" r="AC2960">
        <v>1</v>
      </c>
      <c s="22" r="AD2960">
        <v>0.94</v>
      </c>
    </row>
    <row customHeight="1" r="2961" ht="12.0">
      <c s="13" r="A2961">
        <v>41398.2916666667</v>
      </c>
      <c s="16" r="B2961">
        <v>41398.2916666667</v>
      </c>
      <c s="13" r="C2961">
        <f>A2961+TIME(5,0,0)</f>
        <v>41398.5</v>
      </c>
      <c s="17" r="D2961">
        <f>DATE(YEAR(C2961),MONTH(C2961),DAY(C2961))</f>
        <v>41398</v>
      </c>
      <c s="18" r="E2961">
        <f>HOUR(C2961)</f>
        <v>12</v>
      </c>
      <c t="str" s="18" r="F2961">
        <f>CONCATENATE("LMsched:",(H2961*1000))</f>
        <v>LMsched:12000</v>
      </c>
      <c s="11" r="G2961">
        <v>12</v>
      </c>
      <c s="6" r="H2961">
        <v>12</v>
      </c>
      <c s="25" r="I2961">
        <v>20</v>
      </c>
      <c s="18" r="J2961"/>
      <c s="18" r="K2961"/>
      <c s="18" r="L2961"/>
      <c s="18" r="M2961"/>
      <c s="25" r="N2961"/>
      <c s="24" r="O2961"/>
      <c s="6" r="P2961">
        <v>12</v>
      </c>
      <c s="10" r="Q2961">
        <v>-1</v>
      </c>
      <c s="28" r="R2961">
        <v>-24.83</v>
      </c>
      <c s="28" r="S2961">
        <v>365.78</v>
      </c>
      <c s="10" r="T2961"/>
      <c s="4" r="U2961"/>
      <c s="29" r="V2961"/>
      <c s="28" r="X2961">
        <f>(AA2961+AB2961)*AC2961</f>
        <v>33.75</v>
      </c>
      <c s="10" r="Y2961"/>
      <c s="22" r="AA2961">
        <v>31.06</v>
      </c>
      <c s="22" r="AB2961">
        <v>2.69</v>
      </c>
      <c s="22" r="AC2961">
        <v>1</v>
      </c>
      <c s="22" r="AD2961">
        <v>0.9</v>
      </c>
    </row>
    <row customHeight="1" r="2962" ht="12.0">
      <c s="13" r="A2962">
        <v>41398.3333333333</v>
      </c>
      <c s="16" r="B2962">
        <v>41398.3333333333</v>
      </c>
      <c s="13" r="C2962">
        <f>A2962+TIME(5,0,0)</f>
        <v>41398.5416666667</v>
      </c>
      <c s="17" r="D2962">
        <f>DATE(YEAR(C2962),MONTH(C2962),DAY(C2962))</f>
        <v>41398</v>
      </c>
      <c s="18" r="E2962">
        <f>HOUR(C2962)</f>
        <v>13</v>
      </c>
      <c t="str" s="18" r="F2962">
        <f>CONCATENATE("LMsched:",(H2962*1000))</f>
        <v>LMsched:12000</v>
      </c>
      <c s="11" r="G2962">
        <v>12</v>
      </c>
      <c s="6" r="H2962">
        <v>12</v>
      </c>
      <c s="25" r="I2962">
        <v>20</v>
      </c>
      <c s="18" r="J2962"/>
      <c s="18" r="K2962"/>
      <c s="18" r="L2962"/>
      <c s="18" r="M2962"/>
      <c s="25" r="N2962"/>
      <c s="24" r="O2962"/>
      <c s="6" r="P2962">
        <v>12</v>
      </c>
      <c s="10" r="Q2962">
        <v>0</v>
      </c>
      <c s="28" r="R2962">
        <v>0</v>
      </c>
      <c s="28" r="S2962">
        <v>230.15</v>
      </c>
      <c s="10" r="T2962"/>
      <c s="4" r="U2962"/>
      <c s="29" r="V2962"/>
      <c s="28" r="X2962">
        <f>(AA2962+AB2962)*AC2962</f>
        <v>20.34</v>
      </c>
      <c s="10" r="Y2962"/>
      <c s="22" r="AA2962">
        <v>16.31</v>
      </c>
      <c s="22" r="AB2962">
        <v>4.03</v>
      </c>
      <c s="22" r="AC2962">
        <v>1</v>
      </c>
      <c s="22" r="AD2962">
        <v>0.94</v>
      </c>
    </row>
    <row customHeight="1" r="2963" ht="12.0">
      <c s="13" r="A2963">
        <v>41398.375</v>
      </c>
      <c s="16" r="B2963">
        <v>41398.375</v>
      </c>
      <c s="13" r="C2963">
        <f>A2963+TIME(5,0,0)</f>
        <v>41398.5833333333</v>
      </c>
      <c s="17" r="D2963">
        <f>DATE(YEAR(C2963),MONTH(C2963),DAY(C2963))</f>
        <v>41398</v>
      </c>
      <c s="18" r="E2963">
        <f>HOUR(C2963)</f>
        <v>14</v>
      </c>
      <c t="str" s="18" r="F2963">
        <f>CONCATENATE("LMsched:",(H2963*1000))</f>
        <v>LMsched:12000</v>
      </c>
      <c s="11" r="G2963">
        <v>12</v>
      </c>
      <c s="6" r="H2963">
        <v>12</v>
      </c>
      <c s="25" r="I2963">
        <v>20</v>
      </c>
      <c s="18" r="J2963"/>
      <c s="18" r="K2963"/>
      <c s="18" r="L2963"/>
      <c s="18" r="M2963"/>
      <c s="25" r="N2963"/>
      <c s="24" r="O2963"/>
      <c s="6" r="P2963">
        <v>12</v>
      </c>
      <c s="10" r="Q2963">
        <v>-1</v>
      </c>
      <c s="28" r="R2963">
        <v>-33.83</v>
      </c>
      <c s="28" r="S2963">
        <v>257.45</v>
      </c>
      <c s="10" r="T2963"/>
      <c s="4" r="U2963"/>
      <c s="29" r="V2963"/>
      <c s="28" r="X2963">
        <f>(AA2963+AB2963)*AC2963</f>
        <v>23.63</v>
      </c>
      <c s="10" r="Y2963"/>
      <c s="22" r="AA2963">
        <v>16.31</v>
      </c>
      <c s="22" r="AB2963">
        <v>7.32</v>
      </c>
      <c s="22" r="AC2963">
        <v>1</v>
      </c>
      <c s="22" r="AD2963">
        <v>0.91</v>
      </c>
    </row>
    <row customHeight="1" r="2964" ht="12.0">
      <c s="13" r="A2964">
        <v>41398.4166666667</v>
      </c>
      <c s="16" r="B2964">
        <v>41398.4166666667</v>
      </c>
      <c s="13" r="C2964">
        <f>A2964+TIME(5,0,0)</f>
        <v>41398.625</v>
      </c>
      <c s="17" r="D2964">
        <f>DATE(YEAR(C2964),MONTH(C2964),DAY(C2964))</f>
        <v>41398</v>
      </c>
      <c s="18" r="E2964">
        <f>HOUR(C2964)</f>
        <v>15</v>
      </c>
      <c t="str" s="18" r="F2964">
        <f>CONCATENATE("LMsched:",(H2964*1000))</f>
        <v>LMsched:12000</v>
      </c>
      <c s="11" r="G2964">
        <v>12</v>
      </c>
      <c s="6" r="H2964">
        <v>12</v>
      </c>
      <c s="25" r="I2964">
        <v>20</v>
      </c>
      <c s="18" r="J2964"/>
      <c s="18" r="K2964"/>
      <c s="18" r="L2964"/>
      <c s="18" r="M2964"/>
      <c s="25" r="N2964"/>
      <c s="24" r="O2964"/>
      <c s="6" r="P2964">
        <v>12</v>
      </c>
      <c s="10" r="Q2964">
        <v>0</v>
      </c>
      <c s="28" r="R2964">
        <v>0</v>
      </c>
      <c s="28" r="S2964">
        <v>169.61</v>
      </c>
      <c s="10" r="T2964"/>
      <c s="4" r="U2964"/>
      <c s="29" r="V2964"/>
      <c s="28" r="X2964">
        <f>(AA2964+AB2964)*AC2964</f>
        <v>15.34</v>
      </c>
      <c s="10" r="Y2964"/>
      <c s="22" r="AA2964">
        <v>12.99</v>
      </c>
      <c s="22" r="AB2964">
        <v>2.35</v>
      </c>
      <c s="22" r="AC2964">
        <v>1</v>
      </c>
      <c s="22" r="AD2964">
        <v>0.92</v>
      </c>
    </row>
    <row customHeight="1" r="2965" ht="12.0">
      <c s="13" r="A2965">
        <v>41398.4583333333</v>
      </c>
      <c s="16" r="B2965">
        <v>41398.4583333333</v>
      </c>
      <c s="13" r="C2965">
        <f>A2965+TIME(5,0,0)</f>
        <v>41398.6666666667</v>
      </c>
      <c s="17" r="D2965">
        <f>DATE(YEAR(C2965),MONTH(C2965),DAY(C2965))</f>
        <v>41398</v>
      </c>
      <c s="18" r="E2965">
        <f>HOUR(C2965)</f>
        <v>16</v>
      </c>
      <c t="str" s="18" r="F2965">
        <f>CONCATENATE("LMsched:",(H2965*1000))</f>
        <v>LMsched:12000</v>
      </c>
      <c s="11" r="G2965">
        <v>12</v>
      </c>
      <c s="6" r="H2965">
        <v>12</v>
      </c>
      <c s="25" r="I2965">
        <v>20</v>
      </c>
      <c s="18" r="J2965"/>
      <c s="18" r="K2965"/>
      <c s="18" r="L2965"/>
      <c s="18" r="M2965"/>
      <c s="25" r="N2965"/>
      <c s="24" r="O2965"/>
      <c s="6" r="P2965">
        <v>12</v>
      </c>
      <c s="10" r="Q2965">
        <v>0</v>
      </c>
      <c s="28" r="R2965">
        <v>0</v>
      </c>
      <c s="28" r="S2965">
        <v>152.33</v>
      </c>
      <c s="10" r="T2965"/>
      <c s="4" r="U2965"/>
      <c s="29" r="V2965"/>
      <c s="28" r="X2965">
        <f>(AA2965+AB2965)*AC2965</f>
        <v>15.03</v>
      </c>
      <c s="10" r="Y2965"/>
      <c s="22" r="AA2965">
        <v>14.6</v>
      </c>
      <c s="22" r="AB2965">
        <v>0.43</v>
      </c>
      <c s="22" r="AC2965">
        <v>1</v>
      </c>
      <c s="22" r="AD2965">
        <v>0.84</v>
      </c>
    </row>
    <row customHeight="1" r="2966" ht="12.0">
      <c s="13" r="A2966">
        <v>41398.5</v>
      </c>
      <c s="16" r="B2966">
        <v>41398.5</v>
      </c>
      <c s="13" r="C2966">
        <f>A2966+TIME(5,0,0)</f>
        <v>41398.7083333333</v>
      </c>
      <c s="17" r="D2966">
        <f>DATE(YEAR(C2966),MONTH(C2966),DAY(C2966))</f>
        <v>41398</v>
      </c>
      <c s="18" r="E2966">
        <f>HOUR(C2966)</f>
        <v>17</v>
      </c>
      <c t="str" s="18" r="F2966">
        <f>CONCATENATE("LMsched:",(H2966*1000))</f>
        <v>LMsched:12000</v>
      </c>
      <c s="11" r="G2966">
        <v>12</v>
      </c>
      <c s="6" r="H2966">
        <v>12</v>
      </c>
      <c s="25" r="I2966">
        <v>20</v>
      </c>
      <c s="18" r="J2966"/>
      <c s="18" r="K2966"/>
      <c s="18" r="L2966"/>
      <c s="18" r="M2966"/>
      <c s="25" r="N2966"/>
      <c s="24" r="O2966"/>
      <c s="6" r="P2966">
        <v>12</v>
      </c>
      <c s="10" r="Q2966">
        <v>-1</v>
      </c>
      <c s="28" r="R2966">
        <v>-37</v>
      </c>
      <c s="28" r="S2966">
        <v>365.46</v>
      </c>
      <c s="10" r="T2966"/>
      <c s="4" r="U2966"/>
      <c s="29" r="V2966"/>
      <c s="28" r="X2966">
        <f>(AA2966+AB2966)*AC2966</f>
        <v>33.52</v>
      </c>
      <c s="10" r="Y2966"/>
      <c s="22" r="AA2966">
        <v>33.52</v>
      </c>
      <c s="22" r="AB2966">
        <v>0</v>
      </c>
      <c s="22" r="AC2966">
        <v>1</v>
      </c>
      <c s="22" r="AD2966">
        <v>0.91</v>
      </c>
    </row>
    <row customHeight="1" r="2967" ht="12.0">
      <c s="13" r="A2967">
        <v>41398.5416666667</v>
      </c>
      <c s="16" r="B2967">
        <v>41398.5416666667</v>
      </c>
      <c s="13" r="C2967">
        <f>A2967+TIME(5,0,0)</f>
        <v>41398.75</v>
      </c>
      <c s="17" r="D2967">
        <f>DATE(YEAR(C2967),MONTH(C2967),DAY(C2967))</f>
        <v>41398</v>
      </c>
      <c s="18" r="E2967">
        <f>HOUR(C2967)</f>
        <v>18</v>
      </c>
      <c t="str" s="18" r="F2967">
        <f>CONCATENATE("LMsched:",(H2967*1000))</f>
        <v>LMsched:10000</v>
      </c>
      <c s="11" r="G2967">
        <v>10</v>
      </c>
      <c s="6" r="H2967">
        <v>10</v>
      </c>
      <c s="25" r="I2967">
        <v>22</v>
      </c>
      <c s="18" r="J2967"/>
      <c s="18" r="K2967"/>
      <c s="18" r="L2967"/>
      <c s="18" r="M2967"/>
      <c s="25" r="N2967"/>
      <c s="24" r="O2967"/>
      <c s="6" r="P2967">
        <v>10</v>
      </c>
      <c s="10" r="Q2967">
        <v>-1</v>
      </c>
      <c s="28" r="R2967">
        <v>-35.37</v>
      </c>
      <c s="28" r="S2967">
        <v>223.64</v>
      </c>
      <c s="10" r="T2967"/>
      <c s="4" r="U2967"/>
      <c s="29" r="V2967"/>
      <c s="28" r="X2967">
        <f>(AA2967+AB2967)*AC2967</f>
        <v>27.38</v>
      </c>
      <c s="10" r="Y2967"/>
      <c s="22" r="AA2967">
        <v>24.91</v>
      </c>
      <c s="22" r="AB2967">
        <v>2.47</v>
      </c>
      <c s="22" r="AC2967">
        <v>1</v>
      </c>
      <c s="22" r="AD2967">
        <v>0.82</v>
      </c>
    </row>
    <row customHeight="1" r="2968" ht="12.0">
      <c s="13" r="A2968">
        <v>41398.5833333333</v>
      </c>
      <c s="16" r="B2968">
        <v>41398.5833333333</v>
      </c>
      <c s="13" r="C2968">
        <f>A2968+TIME(5,0,0)</f>
        <v>41398.7916666667</v>
      </c>
      <c s="17" r="D2968">
        <f>DATE(YEAR(C2968),MONTH(C2968),DAY(C2968))</f>
        <v>41398</v>
      </c>
      <c s="18" r="E2968">
        <f>HOUR(C2968)</f>
        <v>19</v>
      </c>
      <c t="str" s="18" r="F2968">
        <f>CONCATENATE("LMsched:",(H2968*1000))</f>
        <v>LMsched:10000</v>
      </c>
      <c s="11" r="G2968">
        <v>10</v>
      </c>
      <c s="6" r="H2968">
        <v>10</v>
      </c>
      <c s="25" r="I2968">
        <v>22</v>
      </c>
      <c s="18" r="J2968"/>
      <c s="18" r="K2968"/>
      <c s="18" r="L2968"/>
      <c s="18" r="M2968"/>
      <c s="25" r="N2968"/>
      <c s="24" r="O2968"/>
      <c s="6" r="P2968">
        <v>10</v>
      </c>
      <c s="10" r="Q2968">
        <v>0</v>
      </c>
      <c s="28" r="R2968">
        <v>0</v>
      </c>
      <c s="28" r="S2968">
        <v>250.5</v>
      </c>
      <c s="10" r="T2968"/>
      <c s="4" r="U2968"/>
      <c s="29" r="V2968"/>
      <c s="28" r="X2968">
        <f>(AA2968+AB2968)*AC2968</f>
        <v>28.93</v>
      </c>
      <c s="10" r="Y2968"/>
      <c s="22" r="AA2968">
        <v>26.11</v>
      </c>
      <c s="22" r="AB2968">
        <v>2.82</v>
      </c>
      <c s="22" r="AC2968">
        <v>1</v>
      </c>
      <c s="22" r="AD2968">
        <v>0.87</v>
      </c>
    </row>
    <row customHeight="1" r="2969" ht="12.0">
      <c s="13" r="A2969">
        <v>41398.625</v>
      </c>
      <c s="16" r="B2969">
        <v>41398.625</v>
      </c>
      <c s="13" r="C2969">
        <f>A2969+TIME(5,0,0)</f>
        <v>41398.8333333333</v>
      </c>
      <c s="17" r="D2969">
        <f>DATE(YEAR(C2969),MONTH(C2969),DAY(C2969))</f>
        <v>41398</v>
      </c>
      <c s="18" r="E2969">
        <f>HOUR(C2969)</f>
        <v>20</v>
      </c>
      <c t="str" s="18" r="F2969">
        <f>CONCATENATE("LMsched:",(H2969*1000))</f>
        <v>LMsched:10000</v>
      </c>
      <c s="11" r="G2969">
        <v>10</v>
      </c>
      <c s="6" r="H2969">
        <v>10</v>
      </c>
      <c s="25" r="I2969">
        <v>22</v>
      </c>
      <c s="18" r="J2969"/>
      <c s="18" r="K2969"/>
      <c s="18" r="L2969"/>
      <c s="18" r="M2969"/>
      <c s="25" r="N2969"/>
      <c s="24" r="O2969"/>
      <c s="6" r="P2969">
        <v>10</v>
      </c>
      <c s="10" r="Q2969">
        <v>0</v>
      </c>
      <c s="28" r="R2969">
        <v>0</v>
      </c>
      <c s="28" r="S2969">
        <v>216.4</v>
      </c>
      <c s="10" r="T2969"/>
      <c s="4" r="U2969"/>
      <c s="29" r="V2969"/>
      <c s="28" r="X2969">
        <f>(AA2969+AB2969)*AC2969</f>
        <v>25.33</v>
      </c>
      <c s="10" r="Y2969"/>
      <c s="22" r="AA2969">
        <v>21.74</v>
      </c>
      <c s="22" r="AB2969">
        <v>3.59</v>
      </c>
      <c s="22" r="AC2969">
        <v>1</v>
      </c>
      <c s="22" r="AD2969">
        <v>0.85</v>
      </c>
    </row>
    <row customHeight="1" r="2970" ht="12.0">
      <c s="13" r="A2970">
        <v>41398.6666666667</v>
      </c>
      <c s="16" r="B2970">
        <v>41398.6666666667</v>
      </c>
      <c s="13" r="C2970">
        <f>A2970+TIME(5,0,0)</f>
        <v>41398.875</v>
      </c>
      <c s="17" r="D2970">
        <f>DATE(YEAR(C2970),MONTH(C2970),DAY(C2970))</f>
        <v>41398</v>
      </c>
      <c s="18" r="E2970">
        <f>HOUR(C2970)</f>
        <v>21</v>
      </c>
      <c t="str" s="18" r="F2970">
        <f>CONCATENATE("LMsched:",(H2970*1000))</f>
        <v>LMsched:10000</v>
      </c>
      <c s="11" r="G2970">
        <v>10</v>
      </c>
      <c s="6" r="H2970">
        <v>10</v>
      </c>
      <c s="25" r="I2970">
        <v>22</v>
      </c>
      <c s="18" r="J2970"/>
      <c s="18" r="K2970"/>
      <c s="18" r="L2970"/>
      <c s="18" r="M2970"/>
      <c s="25" r="N2970"/>
      <c s="24" r="O2970"/>
      <c s="6" r="P2970">
        <v>10</v>
      </c>
      <c s="10" r="Q2970">
        <v>-1</v>
      </c>
      <c s="28" r="R2970">
        <v>-29.95</v>
      </c>
      <c s="28" r="S2970">
        <v>185.28</v>
      </c>
      <c s="10" r="T2970"/>
      <c s="4" r="U2970"/>
      <c s="29" r="V2970"/>
      <c s="28" r="X2970">
        <f>(AA2970+AB2970)*AC2970</f>
        <v>21.12</v>
      </c>
      <c s="10" r="Y2970"/>
      <c s="22" r="AA2970">
        <v>17.26</v>
      </c>
      <c s="22" r="AB2970">
        <v>3.86</v>
      </c>
      <c s="22" r="AC2970">
        <v>1</v>
      </c>
      <c s="22" r="AD2970">
        <v>0.88</v>
      </c>
    </row>
    <row customHeight="1" r="2971" ht="12.0">
      <c s="13" r="A2971">
        <v>41398.7083333333</v>
      </c>
      <c s="16" r="B2971">
        <v>41398.7083333333</v>
      </c>
      <c s="13" r="C2971">
        <f>A2971+TIME(5,0,0)</f>
        <v>41398.9166666667</v>
      </c>
      <c s="17" r="D2971">
        <f>DATE(YEAR(C2971),MONTH(C2971),DAY(C2971))</f>
        <v>41398</v>
      </c>
      <c s="18" r="E2971">
        <f>HOUR(C2971)</f>
        <v>22</v>
      </c>
      <c t="str" s="18" r="F2971">
        <f>CONCATENATE("LMsched:",(H2971*1000))</f>
        <v>LMsched:10000</v>
      </c>
      <c s="11" r="G2971">
        <v>10</v>
      </c>
      <c s="6" r="H2971">
        <v>10</v>
      </c>
      <c s="25" r="I2971">
        <v>22</v>
      </c>
      <c s="18" r="J2971"/>
      <c s="18" r="K2971"/>
      <c s="18" r="L2971"/>
      <c s="18" r="M2971"/>
      <c s="25" r="N2971"/>
      <c s="24" r="O2971"/>
      <c s="6" r="P2971">
        <v>10</v>
      </c>
      <c s="10" r="Q2971">
        <v>0</v>
      </c>
      <c s="28" r="R2971">
        <v>0</v>
      </c>
      <c s="28" r="S2971">
        <v>134.22</v>
      </c>
      <c s="10" r="T2971"/>
      <c s="4" r="U2971"/>
      <c s="29" r="V2971"/>
      <c s="28" r="X2971">
        <f>(AA2971+AB2971)*AC2971</f>
        <v>15.32</v>
      </c>
      <c s="10" r="Y2971"/>
      <c s="22" r="AA2971">
        <v>12.83</v>
      </c>
      <c s="22" r="AB2971">
        <v>2.49</v>
      </c>
      <c s="22" r="AC2971">
        <v>1</v>
      </c>
      <c s="22" r="AD2971">
        <v>0.88</v>
      </c>
    </row>
    <row customHeight="1" r="2972" ht="12.0">
      <c s="13" r="A2972">
        <v>41398.75</v>
      </c>
      <c s="16" r="B2972">
        <v>41398.75</v>
      </c>
      <c s="13" r="C2972">
        <f>A2972+TIME(5,0,0)</f>
        <v>41398.9583333333</v>
      </c>
      <c s="17" r="D2972">
        <f>DATE(YEAR(C2972),MONTH(C2972),DAY(C2972))</f>
        <v>41398</v>
      </c>
      <c s="18" r="E2972">
        <f>HOUR(C2972)</f>
        <v>23</v>
      </c>
      <c t="str" s="18" r="F2972">
        <f>CONCATENATE("LMsched:",(H2972*1000))</f>
        <v>LMsched:10000</v>
      </c>
      <c s="11" r="G2972">
        <v>10</v>
      </c>
      <c s="6" r="H2972">
        <v>10</v>
      </c>
      <c s="25" r="I2972">
        <v>22</v>
      </c>
      <c s="18" r="J2972"/>
      <c s="18" r="K2972"/>
      <c s="18" r="L2972"/>
      <c s="18" r="M2972"/>
      <c s="25" r="N2972"/>
      <c s="24" r="O2972"/>
      <c s="6" r="P2972">
        <v>10</v>
      </c>
      <c s="10" r="Q2972">
        <v>-1</v>
      </c>
      <c s="28" r="R2972">
        <v>-31.83</v>
      </c>
      <c s="28" r="S2972">
        <v>192.55</v>
      </c>
      <c s="10" r="T2972"/>
      <c s="4" r="U2972"/>
      <c s="29" r="V2972"/>
      <c s="28" r="X2972">
        <f>(AA2972+AB2972)*AC2972</f>
        <v>21.36</v>
      </c>
      <c s="10" r="Y2972"/>
      <c s="22" r="AA2972">
        <v>17.66</v>
      </c>
      <c s="22" r="AB2972">
        <v>3.7</v>
      </c>
      <c s="22" r="AC2972">
        <v>1</v>
      </c>
      <c s="22" r="AD2972">
        <v>0.9</v>
      </c>
    </row>
    <row customHeight="1" r="2973" ht="12.0">
      <c s="13" r="A2973">
        <v>41398.7916666667</v>
      </c>
      <c s="16" r="B2973">
        <v>41398.7916666667</v>
      </c>
      <c s="13" r="C2973">
        <f>A2973+TIME(5,0,0)</f>
        <v>41399</v>
      </c>
      <c s="17" r="D2973">
        <f>DATE(YEAR(C2973),MONTH(C2973),DAY(C2973))</f>
        <v>41399</v>
      </c>
      <c s="18" r="E2973">
        <f>HOUR(C2973)</f>
        <v>0</v>
      </c>
      <c t="str" s="18" r="F2973">
        <f>CONCATENATE("LMsched:",(H2973*1000))</f>
        <v>LMsched:10000</v>
      </c>
      <c s="11" r="G2973">
        <v>10</v>
      </c>
      <c s="6" r="H2973">
        <v>10</v>
      </c>
      <c s="25" r="I2973">
        <v>22</v>
      </c>
      <c s="18" r="J2973"/>
      <c s="18" r="K2973"/>
      <c s="18" r="L2973"/>
      <c s="18" r="M2973"/>
      <c s="25" r="N2973"/>
      <c s="24" r="O2973"/>
      <c s="6" r="P2973">
        <v>10</v>
      </c>
      <c s="10" r="Q2973">
        <v>-1</v>
      </c>
      <c s="28" r="R2973">
        <v>-32.39</v>
      </c>
      <c s="28" r="S2973">
        <v>199.48</v>
      </c>
      <c s="10" r="T2973"/>
      <c s="4" r="U2973"/>
      <c s="29" r="V2973"/>
      <c s="28" r="X2973">
        <f>(AA2973+AB2973)*AC2973</f>
        <v>23.74</v>
      </c>
      <c s="10" r="Y2973"/>
      <c s="22" r="AA2973">
        <v>21.01</v>
      </c>
      <c s="22" r="AB2973">
        <v>2.73</v>
      </c>
      <c s="22" r="AC2973">
        <v>1</v>
      </c>
      <c s="22" r="AD2973">
        <v>0.84</v>
      </c>
    </row>
    <row customHeight="1" r="2974" ht="12.0">
      <c s="13" r="A2974">
        <v>41398.8333333333</v>
      </c>
      <c s="16" r="B2974">
        <v>41398.8333333333</v>
      </c>
      <c s="13" r="C2974">
        <f>A2974+TIME(5,0,0)</f>
        <v>41399.0416666667</v>
      </c>
      <c s="17" r="D2974">
        <f>DATE(YEAR(C2974),MONTH(C2974),DAY(C2974))</f>
        <v>41399</v>
      </c>
      <c s="18" r="E2974">
        <f>HOUR(C2974)</f>
        <v>1</v>
      </c>
      <c t="str" s="18" r="F2974">
        <f>CONCATENATE("LMsched:",(H2974*1000))</f>
        <v>LMsched:10000</v>
      </c>
      <c s="11" r="G2974">
        <v>10</v>
      </c>
      <c s="6" r="H2974">
        <v>10</v>
      </c>
      <c s="25" r="I2974">
        <v>22</v>
      </c>
      <c s="18" r="J2974"/>
      <c s="18" r="K2974"/>
      <c s="18" r="L2974"/>
      <c s="18" r="M2974"/>
      <c s="25" r="N2974"/>
      <c s="24" r="O2974"/>
      <c s="6" r="P2974">
        <v>10</v>
      </c>
      <c s="10" r="Q2974">
        <v>-1</v>
      </c>
      <c s="28" r="R2974">
        <v>-31.55</v>
      </c>
      <c s="28" r="S2974">
        <v>187.16</v>
      </c>
      <c s="10" r="T2974"/>
      <c s="4" r="U2974"/>
      <c s="29" r="V2974"/>
      <c s="28" r="X2974">
        <f>(AA2974+AB2974)*AC2974</f>
        <v>22.61</v>
      </c>
      <c s="10" r="Y2974"/>
      <c s="22" r="AA2974">
        <v>21.52</v>
      </c>
      <c s="22" r="AB2974">
        <v>1.09</v>
      </c>
      <c s="22" r="AC2974">
        <v>1</v>
      </c>
      <c s="22" r="AD2974">
        <v>0.83</v>
      </c>
    </row>
    <row customHeight="1" r="2975" ht="12.0">
      <c s="13" r="A2975">
        <v>41398.875</v>
      </c>
      <c s="16" r="B2975">
        <v>41398.875</v>
      </c>
      <c s="13" r="C2975">
        <f>A2975+TIME(5,0,0)</f>
        <v>41399.0833333333</v>
      </c>
      <c s="17" r="D2975">
        <f>DATE(YEAR(C2975),MONTH(C2975),DAY(C2975))</f>
        <v>41399</v>
      </c>
      <c s="18" r="E2975">
        <f>HOUR(C2975)</f>
        <v>2</v>
      </c>
      <c t="str" s="18" r="F2975">
        <f>CONCATENATE("LMsched:",(H2975*1000))</f>
        <v>LMsched:10000</v>
      </c>
      <c s="11" r="G2975">
        <v>10</v>
      </c>
      <c s="6" r="H2975">
        <v>10</v>
      </c>
      <c s="25" r="I2975">
        <v>22</v>
      </c>
      <c s="18" r="J2975"/>
      <c s="18" r="K2975"/>
      <c s="18" r="L2975"/>
      <c s="18" r="M2975"/>
      <c s="25" r="N2975"/>
      <c s="24" r="O2975"/>
      <c s="6" r="P2975">
        <v>10</v>
      </c>
      <c s="10" r="Q2975">
        <v>1</v>
      </c>
      <c s="28" r="R2975">
        <v>46.15</v>
      </c>
      <c s="28" r="S2975">
        <v>377.28</v>
      </c>
      <c s="10" r="T2975"/>
      <c s="4" r="U2975"/>
      <c s="29" r="V2975"/>
      <c s="28" r="X2975">
        <f>(AA2975+AB2975)*AC2975</f>
        <v>44.81</v>
      </c>
      <c s="10" r="Y2975"/>
      <c s="22" r="AA2975">
        <v>41.16</v>
      </c>
      <c s="22" r="AB2975">
        <v>3.65</v>
      </c>
      <c s="22" r="AC2975">
        <v>1</v>
      </c>
      <c s="22" r="AD2975">
        <v>0.84</v>
      </c>
    </row>
    <row customHeight="1" r="2976" ht="12.0">
      <c s="13" r="A2976">
        <v>41398.9166666667</v>
      </c>
      <c s="16" r="B2976">
        <v>41398.9166666667</v>
      </c>
      <c s="13" r="C2976">
        <f>A2976+TIME(5,0,0)</f>
        <v>41399.125</v>
      </c>
      <c s="17" r="D2976">
        <f>DATE(YEAR(C2976),MONTH(C2976),DAY(C2976))</f>
        <v>41399</v>
      </c>
      <c s="18" r="E2976">
        <f>HOUR(C2976)</f>
        <v>3</v>
      </c>
      <c t="str" s="18" r="F2976">
        <f>CONCATENATE("LMsched:",(H2976*1000))</f>
        <v>LMsched:10000</v>
      </c>
      <c s="11" r="G2976">
        <v>10</v>
      </c>
      <c s="6" r="H2976">
        <v>10</v>
      </c>
      <c s="25" r="I2976">
        <v>22</v>
      </c>
      <c s="18" r="J2976"/>
      <c s="18" r="K2976"/>
      <c s="18" r="L2976"/>
      <c s="18" r="M2976"/>
      <c s="25" r="N2976"/>
      <c s="24" r="O2976"/>
      <c s="6" r="P2976">
        <v>10</v>
      </c>
      <c s="10" r="Q2976">
        <v>-1</v>
      </c>
      <c s="28" r="R2976">
        <v>-43.05</v>
      </c>
      <c s="28" r="S2976">
        <v>305.6</v>
      </c>
      <c s="10" r="T2976"/>
      <c s="4" r="U2976"/>
      <c s="29" r="V2976"/>
      <c s="28" r="X2976">
        <f>(AA2976+AB2976)*AC2976</f>
        <v>39.82</v>
      </c>
      <c s="10" r="Y2976"/>
      <c s="22" r="AA2976">
        <v>36.86</v>
      </c>
      <c s="22" r="AB2976">
        <v>2.96</v>
      </c>
      <c s="22" r="AC2976">
        <v>1</v>
      </c>
      <c s="22" r="AD2976">
        <v>0.77</v>
      </c>
    </row>
    <row customHeight="1" r="2977" ht="12.0">
      <c s="13" r="A2977">
        <v>41398.9583333333</v>
      </c>
      <c s="16" r="B2977">
        <v>41398.9583333333</v>
      </c>
      <c s="13" r="C2977">
        <f>A2977+TIME(5,0,0)</f>
        <v>41399.1666666667</v>
      </c>
      <c s="17" r="D2977">
        <f>DATE(YEAR(C2977),MONTH(C2977),DAY(C2977))</f>
        <v>41399</v>
      </c>
      <c s="18" r="E2977">
        <f>HOUR(C2977)</f>
        <v>4</v>
      </c>
      <c t="str" s="18" r="F2977">
        <f>CONCATENATE("LMsched:",(H2977*1000))</f>
        <v>LMsched:10000</v>
      </c>
      <c s="11" r="G2977">
        <v>10</v>
      </c>
      <c s="6" r="H2977">
        <v>10</v>
      </c>
      <c s="25" r="I2977">
        <v>22</v>
      </c>
      <c s="18" r="J2977"/>
      <c s="18" r="K2977"/>
      <c s="18" r="L2977"/>
      <c s="18" r="M2977"/>
      <c s="25" r="N2977"/>
      <c s="24" r="O2977"/>
      <c s="6" r="P2977">
        <v>10</v>
      </c>
      <c s="10" r="Q2977">
        <v>-2</v>
      </c>
      <c s="28" r="R2977">
        <v>-66.16</v>
      </c>
      <c s="28" r="S2977">
        <v>210.43</v>
      </c>
      <c s="10" r="T2977"/>
      <c s="4" r="U2977"/>
      <c s="29" r="V2977"/>
      <c s="28" r="X2977">
        <f>(AA2977+AB2977)*AC2977</f>
        <v>29.35</v>
      </c>
      <c s="10" r="Y2977"/>
      <c s="22" r="AA2977">
        <v>26.45</v>
      </c>
      <c s="22" r="AB2977">
        <v>2.9</v>
      </c>
      <c s="22" r="AC2977">
        <v>1</v>
      </c>
      <c s="22" r="AD2977">
        <v>0.72</v>
      </c>
    </row>
    <row customHeight="1" r="2978" ht="12.0">
      <c s="13" r="A2978">
        <v>41399</v>
      </c>
      <c s="16" r="B2978">
        <v>41399</v>
      </c>
      <c s="13" r="C2978">
        <f>A2978+TIME(5,0,0)</f>
        <v>41399.2083333333</v>
      </c>
      <c s="17" r="D2978">
        <f>DATE(YEAR(C2978),MONTH(C2978),DAY(C2978))</f>
        <v>41399</v>
      </c>
      <c s="18" r="E2978">
        <f>HOUR(C2978)</f>
        <v>5</v>
      </c>
      <c t="str" s="18" r="F2978">
        <f>CONCATENATE("LMsched:",(H2978*1000))</f>
        <v>LMsched:10000</v>
      </c>
      <c s="11" r="G2978">
        <v>10</v>
      </c>
      <c s="6" r="H2978">
        <v>10</v>
      </c>
      <c s="25" r="I2978">
        <v>22</v>
      </c>
      <c s="18" r="J2978"/>
      <c s="18" r="K2978"/>
      <c s="18" r="L2978"/>
      <c s="18" r="M2978"/>
      <c s="25" r="N2978"/>
      <c s="24" r="O2978"/>
      <c s="6" r="P2978">
        <v>10</v>
      </c>
      <c s="10" r="Q2978">
        <v>-1</v>
      </c>
      <c s="28" r="R2978">
        <v>-29.77</v>
      </c>
      <c s="28" r="S2978">
        <v>160.99</v>
      </c>
      <c s="10" r="T2978"/>
      <c s="4" r="U2978"/>
      <c s="29" r="V2978"/>
      <c s="28" r="X2978">
        <f>(AA2978+AB2978)*AC2978</f>
        <v>22.81</v>
      </c>
      <c s="10" r="Y2978"/>
      <c s="22" r="AA2978">
        <v>18.66</v>
      </c>
      <c s="22" r="AB2978">
        <v>4.15</v>
      </c>
      <c s="22" r="AC2978">
        <v>1</v>
      </c>
      <c s="22" r="AD2978">
        <v>0.71</v>
      </c>
    </row>
    <row customHeight="1" r="2979" ht="12.0">
      <c s="13" r="A2979">
        <v>41399.0416666667</v>
      </c>
      <c s="16" r="B2979">
        <v>41399.0416666667</v>
      </c>
      <c s="13" r="C2979">
        <f>A2979+TIME(5,0,0)</f>
        <v>41399.25</v>
      </c>
      <c s="17" r="D2979">
        <f>DATE(YEAR(C2979),MONTH(C2979),DAY(C2979))</f>
        <v>41399</v>
      </c>
      <c s="18" r="E2979">
        <f>HOUR(C2979)</f>
        <v>6</v>
      </c>
      <c t="str" s="18" r="F2979">
        <f>CONCATENATE("LMsched:",(H2979*1000))</f>
        <v>LMsched:31000</v>
      </c>
      <c s="11" r="G2979">
        <v>31</v>
      </c>
      <c s="6" r="H2979">
        <v>31</v>
      </c>
      <c s="25" r="I2979">
        <v>1</v>
      </c>
      <c s="18" r="J2979"/>
      <c s="18" r="K2979"/>
      <c s="18" r="L2979"/>
      <c s="18" r="M2979"/>
      <c s="25" r="N2979"/>
      <c s="24" r="O2979"/>
      <c s="6" r="P2979">
        <v>31</v>
      </c>
      <c s="10" r="Q2979">
        <v>-2</v>
      </c>
      <c s="28" r="R2979">
        <v>-51.96</v>
      </c>
      <c s="28" r="S2979">
        <v>536.44</v>
      </c>
      <c s="10" r="T2979"/>
      <c s="4" r="U2979"/>
      <c s="29" r="V2979"/>
      <c s="28" r="X2979">
        <f>(AA2979+AB2979)*AC2979</f>
        <v>18.48</v>
      </c>
      <c s="10" r="Y2979"/>
      <c s="22" r="AA2979">
        <v>14.75</v>
      </c>
      <c s="22" r="AB2979">
        <v>3.73</v>
      </c>
      <c s="22" r="AC2979">
        <v>1</v>
      </c>
      <c s="22" r="AD2979">
        <v>0.94</v>
      </c>
    </row>
    <row customHeight="1" r="2980" ht="12.0">
      <c s="13" r="A2980">
        <v>41399.0833333333</v>
      </c>
      <c s="16" r="B2980">
        <v>41399.0833333333</v>
      </c>
      <c s="13" r="C2980">
        <f>A2980+TIME(5,0,0)</f>
        <v>41399.2916666667</v>
      </c>
      <c s="17" r="D2980">
        <f>DATE(YEAR(C2980),MONTH(C2980),DAY(C2980))</f>
        <v>41399</v>
      </c>
      <c s="18" r="E2980">
        <f>HOUR(C2980)</f>
        <v>7</v>
      </c>
      <c t="str" s="18" r="F2980">
        <f>CONCATENATE("LMsched:",(H2980*1000))</f>
        <v>LMsched:31000</v>
      </c>
      <c s="11" r="G2980">
        <v>31</v>
      </c>
      <c s="6" r="H2980">
        <v>31</v>
      </c>
      <c s="25" r="I2980">
        <v>1</v>
      </c>
      <c s="18" r="J2980"/>
      <c s="18" r="K2980"/>
      <c s="18" r="L2980"/>
      <c s="18" r="M2980"/>
      <c s="25" r="N2980"/>
      <c s="24" r="O2980"/>
      <c s="6" r="P2980">
        <v>31</v>
      </c>
      <c s="10" r="Q2980">
        <v>0</v>
      </c>
      <c s="28" r="R2980">
        <v>0</v>
      </c>
      <c s="28" r="S2980">
        <v>368.18</v>
      </c>
      <c s="10" r="T2980"/>
      <c s="4" r="U2980"/>
      <c s="29" r="V2980"/>
      <c s="28" r="X2980">
        <f>(AA2980+AB2980)*AC2980</f>
        <v>12.46</v>
      </c>
      <c s="10" r="Y2980"/>
      <c s="22" r="AA2980">
        <v>9.9</v>
      </c>
      <c s="22" r="AB2980">
        <v>2.56</v>
      </c>
      <c s="22" r="AC2980">
        <v>1</v>
      </c>
      <c s="22" r="AD2980">
        <v>0.95</v>
      </c>
    </row>
    <row customHeight="1" r="2981" ht="12.0">
      <c s="13" r="A2981">
        <v>41399.125</v>
      </c>
      <c s="16" r="B2981">
        <v>41399.125</v>
      </c>
      <c s="13" r="C2981">
        <f>A2981+TIME(5,0,0)</f>
        <v>41399.3333333333</v>
      </c>
      <c s="17" r="D2981">
        <f>DATE(YEAR(C2981),MONTH(C2981),DAY(C2981))</f>
        <v>41399</v>
      </c>
      <c s="18" r="E2981">
        <f>HOUR(C2981)</f>
        <v>8</v>
      </c>
      <c t="str" s="18" r="F2981">
        <f>CONCATENATE("LMsched:",(H2981*1000))</f>
        <v>LMsched:31000</v>
      </c>
      <c s="11" r="G2981">
        <v>31</v>
      </c>
      <c s="6" r="H2981">
        <v>31</v>
      </c>
      <c s="25" r="I2981">
        <v>1</v>
      </c>
      <c s="18" r="J2981"/>
      <c s="18" r="K2981"/>
      <c s="18" r="L2981"/>
      <c s="18" r="M2981"/>
      <c s="25" r="N2981"/>
      <c s="24" r="O2981"/>
      <c s="6" r="P2981">
        <v>31</v>
      </c>
      <c s="10" r="Q2981">
        <v>-2</v>
      </c>
      <c s="28" r="R2981">
        <v>-48.68</v>
      </c>
      <c s="28" r="S2981">
        <v>178.98</v>
      </c>
      <c s="10" r="T2981"/>
      <c s="4" r="U2981"/>
      <c s="29" r="V2981"/>
      <c s="28" r="X2981">
        <f>(AA2981+AB2981)*AC2981</f>
        <v>6.01</v>
      </c>
      <c s="10" r="Y2981"/>
      <c s="22" r="AA2981">
        <v>3.76</v>
      </c>
      <c s="22" r="AB2981">
        <v>2.25</v>
      </c>
      <c s="22" r="AC2981">
        <v>1</v>
      </c>
      <c s="22" r="AD2981">
        <v>0.96</v>
      </c>
    </row>
    <row customHeight="1" r="2982" ht="12.0">
      <c s="13" r="A2982">
        <v>41399.1666666667</v>
      </c>
      <c s="16" r="B2982">
        <v>41399.1666666667</v>
      </c>
      <c s="13" r="C2982">
        <f>A2982+TIME(5,0,0)</f>
        <v>41399.375</v>
      </c>
      <c s="17" r="D2982">
        <f>DATE(YEAR(C2982),MONTH(C2982),DAY(C2982))</f>
        <v>41399</v>
      </c>
      <c s="18" r="E2982">
        <f>HOUR(C2982)</f>
        <v>9</v>
      </c>
      <c t="str" s="18" r="F2982">
        <f>CONCATENATE("LMsched:",(H2982*1000))</f>
        <v>LMsched:31000</v>
      </c>
      <c s="11" r="G2982">
        <v>31</v>
      </c>
      <c s="6" r="H2982">
        <v>31</v>
      </c>
      <c s="25" r="I2982">
        <v>1</v>
      </c>
      <c s="18" r="J2982"/>
      <c s="18" r="K2982"/>
      <c s="18" r="L2982"/>
      <c s="18" r="M2982"/>
      <c s="25" r="N2982"/>
      <c s="24" r="O2982"/>
      <c s="6" r="P2982">
        <v>31</v>
      </c>
      <c s="10" r="Q2982">
        <v>-1</v>
      </c>
      <c s="28" r="R2982">
        <v>-23.77</v>
      </c>
      <c s="28" r="S2982">
        <v>413.87</v>
      </c>
      <c s="10" r="T2982"/>
      <c s="4" r="U2982"/>
      <c s="29" r="V2982"/>
      <c s="28" r="X2982">
        <f>(AA2982+AB2982)*AC2982</f>
        <v>13.74</v>
      </c>
      <c s="10" r="Y2982"/>
      <c s="22" r="AA2982">
        <v>13.25</v>
      </c>
      <c s="22" r="AB2982">
        <v>0.49</v>
      </c>
      <c s="22" r="AC2982">
        <v>1</v>
      </c>
      <c s="22" r="AD2982">
        <v>0.97</v>
      </c>
    </row>
    <row customHeight="1" r="2983" ht="12.0">
      <c s="13" r="A2983">
        <v>41399.2083333333</v>
      </c>
      <c s="16" r="B2983">
        <v>41399.2083333333</v>
      </c>
      <c s="13" r="C2983">
        <f>A2983+TIME(5,0,0)</f>
        <v>41399.4166666667</v>
      </c>
      <c s="17" r="D2983">
        <f>DATE(YEAR(C2983),MONTH(C2983),DAY(C2983))</f>
        <v>41399</v>
      </c>
      <c s="18" r="E2983">
        <f>HOUR(C2983)</f>
        <v>10</v>
      </c>
      <c t="str" s="18" r="F2983">
        <f>CONCATENATE("LMsched:",(H2983*1000))</f>
        <v>LMsched:31000</v>
      </c>
      <c s="11" r="G2983">
        <v>31</v>
      </c>
      <c s="6" r="H2983">
        <v>31</v>
      </c>
      <c s="25" r="I2983">
        <v>1</v>
      </c>
      <c s="18" r="J2983"/>
      <c s="18" r="K2983"/>
      <c s="18" r="L2983"/>
      <c s="18" r="M2983"/>
      <c s="25" r="N2983"/>
      <c s="24" r="O2983"/>
      <c s="6" r="P2983">
        <v>31</v>
      </c>
      <c s="10" r="Q2983">
        <v>-1</v>
      </c>
      <c s="28" r="R2983">
        <v>-22.86</v>
      </c>
      <c s="28" r="S2983">
        <v>73.08</v>
      </c>
      <c s="10" r="T2983"/>
      <c s="4" r="U2983"/>
      <c s="29" r="V2983"/>
      <c s="28" r="X2983">
        <f>(AA2983+AB2983)*AC2983</f>
        <v>2.44</v>
      </c>
      <c s="10" r="Y2983"/>
      <c s="22" r="AA2983">
        <v>2.35</v>
      </c>
      <c s="22" r="AB2983">
        <v>0.09</v>
      </c>
      <c s="22" r="AC2983">
        <v>1</v>
      </c>
      <c s="22" r="AD2983">
        <v>0.97</v>
      </c>
    </row>
    <row customHeight="1" r="2984" ht="12.0">
      <c s="13" r="A2984">
        <v>41399.25</v>
      </c>
      <c s="16" r="B2984">
        <v>41399.25</v>
      </c>
      <c s="13" r="C2984">
        <f>A2984+TIME(5,0,0)</f>
        <v>41399.4583333333</v>
      </c>
      <c s="17" r="D2984">
        <f>DATE(YEAR(C2984),MONTH(C2984),DAY(C2984))</f>
        <v>41399</v>
      </c>
      <c s="18" r="E2984">
        <f>HOUR(C2984)</f>
        <v>11</v>
      </c>
      <c t="str" s="18" r="F2984">
        <f>CONCATENATE("LMsched:",(H2984*1000))</f>
        <v>LMsched:31000</v>
      </c>
      <c s="11" r="G2984">
        <v>31</v>
      </c>
      <c s="6" r="H2984">
        <v>31</v>
      </c>
      <c s="25" r="I2984">
        <v>1</v>
      </c>
      <c s="18" r="J2984"/>
      <c s="18" r="K2984"/>
      <c s="18" r="L2984"/>
      <c s="18" r="M2984"/>
      <c s="25" r="N2984"/>
      <c s="24" r="O2984"/>
      <c s="6" r="P2984">
        <v>31</v>
      </c>
      <c s="10" r="Q2984">
        <v>-1</v>
      </c>
      <c s="28" r="R2984">
        <v>-23.94</v>
      </c>
      <c s="28" r="S2984">
        <v>426.68</v>
      </c>
      <c s="10" r="T2984"/>
      <c s="4" r="U2984"/>
      <c s="29" r="V2984"/>
      <c s="28" r="X2984">
        <f>(AA2984+AB2984)*AC2984</f>
        <v>14.28</v>
      </c>
      <c s="10" r="Y2984"/>
      <c s="22" r="AA2984">
        <v>7.19</v>
      </c>
      <c s="22" r="AB2984">
        <v>7.09</v>
      </c>
      <c s="22" r="AC2984">
        <v>1</v>
      </c>
      <c s="22" r="AD2984">
        <v>0.96</v>
      </c>
    </row>
    <row customHeight="1" r="2985" ht="12.0">
      <c s="13" r="A2985">
        <v>41399.2916666667</v>
      </c>
      <c s="16" r="B2985">
        <v>41399.2916666667</v>
      </c>
      <c s="13" r="C2985">
        <f>A2985+TIME(5,0,0)</f>
        <v>41399.5</v>
      </c>
      <c s="17" r="D2985">
        <f>DATE(YEAR(C2985),MONTH(C2985),DAY(C2985))</f>
        <v>41399</v>
      </c>
      <c s="18" r="E2985">
        <f>HOUR(C2985)</f>
        <v>12</v>
      </c>
      <c t="str" s="18" r="F2985">
        <f>CONCATENATE("LMsched:",(H2985*1000))</f>
        <v>LMsched:31000</v>
      </c>
      <c s="11" r="G2985">
        <v>31</v>
      </c>
      <c s="6" r="H2985">
        <v>31</v>
      </c>
      <c s="25" r="I2985">
        <v>1</v>
      </c>
      <c s="18" r="J2985"/>
      <c s="18" r="K2985"/>
      <c s="18" r="L2985"/>
      <c s="18" r="M2985"/>
      <c s="25" r="N2985"/>
      <c s="24" r="O2985"/>
      <c s="6" r="P2985">
        <v>31</v>
      </c>
      <c s="10" r="Q2985">
        <v>0</v>
      </c>
      <c s="28" r="R2985">
        <v>0</v>
      </c>
      <c s="28" r="S2985">
        <v>800.51</v>
      </c>
      <c s="10" r="T2985"/>
      <c s="4" r="U2985"/>
      <c s="29" r="V2985"/>
      <c s="28" r="X2985">
        <f>(AA2985+AB2985)*AC2985</f>
        <v>30.77</v>
      </c>
      <c s="10" r="Y2985"/>
      <c s="22" r="AA2985">
        <v>27.47</v>
      </c>
      <c s="22" r="AB2985">
        <v>3.3</v>
      </c>
      <c s="22" r="AC2985">
        <v>1</v>
      </c>
      <c s="22" r="AD2985">
        <v>0.84</v>
      </c>
    </row>
    <row customHeight="1" r="2986" ht="12.0">
      <c s="13" r="A2986">
        <v>41399.3333333333</v>
      </c>
      <c s="16" r="B2986">
        <v>41399.3333333333</v>
      </c>
      <c s="13" r="C2986">
        <f>A2986+TIME(5,0,0)</f>
        <v>41399.5416666667</v>
      </c>
      <c s="17" r="D2986">
        <f>DATE(YEAR(C2986),MONTH(C2986),DAY(C2986))</f>
        <v>41399</v>
      </c>
      <c s="18" r="E2986">
        <f>HOUR(C2986)</f>
        <v>13</v>
      </c>
      <c t="str" s="18" r="F2986">
        <f>CONCATENATE("LMsched:",(H2986*1000))</f>
        <v>LMsched:31000</v>
      </c>
      <c s="11" r="G2986">
        <v>31</v>
      </c>
      <c s="6" r="H2986">
        <v>31</v>
      </c>
      <c s="25" r="I2986">
        <v>1</v>
      </c>
      <c s="18" r="J2986"/>
      <c s="18" r="K2986"/>
      <c s="18" r="L2986"/>
      <c s="18" r="M2986"/>
      <c s="25" r="N2986"/>
      <c s="24" r="O2986"/>
      <c s="6" r="P2986">
        <v>31</v>
      </c>
      <c s="10" r="Q2986">
        <v>-1</v>
      </c>
      <c s="28" r="R2986">
        <v>-22.83</v>
      </c>
      <c s="28" r="S2986">
        <v>632.24</v>
      </c>
      <c s="10" r="T2986"/>
      <c s="4" r="U2986"/>
      <c s="29" r="V2986"/>
      <c s="28" r="X2986">
        <f>(AA2986+AB2986)*AC2986</f>
        <v>21.73</v>
      </c>
      <c s="10" r="Y2986"/>
      <c s="22" r="AA2986">
        <v>19.35</v>
      </c>
      <c s="22" r="AB2986">
        <v>2.38</v>
      </c>
      <c s="22" r="AC2986">
        <v>1</v>
      </c>
      <c s="22" r="AD2986">
        <v>0.94</v>
      </c>
    </row>
    <row customHeight="1" r="2987" ht="12.0">
      <c s="13" r="A2987">
        <v>41399.375</v>
      </c>
      <c s="16" r="B2987">
        <v>41399.375</v>
      </c>
      <c s="13" r="C2987">
        <f>A2987+TIME(5,0,0)</f>
        <v>41399.5833333333</v>
      </c>
      <c s="17" r="D2987">
        <f>DATE(YEAR(C2987),MONTH(C2987),DAY(C2987))</f>
        <v>41399</v>
      </c>
      <c s="18" r="E2987">
        <f>HOUR(C2987)</f>
        <v>14</v>
      </c>
      <c t="str" s="18" r="F2987">
        <f>CONCATENATE("LMsched:",(H2987*1000))</f>
        <v>LMsched:31000</v>
      </c>
      <c s="11" r="G2987">
        <v>31</v>
      </c>
      <c s="6" r="H2987">
        <v>31</v>
      </c>
      <c s="25" r="I2987">
        <v>1</v>
      </c>
      <c s="18" r="J2987"/>
      <c s="18" r="K2987"/>
      <c s="18" r="L2987"/>
      <c s="18" r="M2987"/>
      <c s="25" r="N2987"/>
      <c s="24" r="O2987"/>
      <c s="6" r="P2987">
        <v>31</v>
      </c>
      <c s="10" r="Q2987">
        <v>-1</v>
      </c>
      <c s="28" r="R2987">
        <v>-27.79</v>
      </c>
      <c s="28" r="S2987">
        <v>720.12</v>
      </c>
      <c s="10" r="T2987"/>
      <c s="4" r="U2987"/>
      <c s="29" r="V2987"/>
      <c s="28" r="X2987">
        <f>(AA2987+AB2987)*AC2987</f>
        <v>24.05</v>
      </c>
      <c s="10" r="Y2987"/>
      <c s="22" r="AA2987">
        <v>14.63</v>
      </c>
      <c s="22" r="AB2987">
        <v>9.42</v>
      </c>
      <c s="22" r="AC2987">
        <v>1</v>
      </c>
      <c s="22" r="AD2987">
        <v>0.97</v>
      </c>
    </row>
    <row customHeight="1" r="2988" ht="12.0">
      <c s="13" r="A2988">
        <v>41399.4166666667</v>
      </c>
      <c s="16" r="B2988">
        <v>41399.4166666667</v>
      </c>
      <c s="13" r="C2988">
        <f>A2988+TIME(5,0,0)</f>
        <v>41399.625</v>
      </c>
      <c s="17" r="D2988">
        <f>DATE(YEAR(C2988),MONTH(C2988),DAY(C2988))</f>
        <v>41399</v>
      </c>
      <c s="18" r="E2988">
        <f>HOUR(C2988)</f>
        <v>15</v>
      </c>
      <c t="str" s="18" r="F2988">
        <f>CONCATENATE("LMsched:",(H2988*1000))</f>
        <v>LMsched:31000</v>
      </c>
      <c s="11" r="G2988">
        <v>31</v>
      </c>
      <c s="6" r="H2988">
        <v>31</v>
      </c>
      <c s="25" r="I2988">
        <v>1</v>
      </c>
      <c s="18" r="J2988"/>
      <c s="18" r="K2988"/>
      <c s="18" r="L2988"/>
      <c s="18" r="M2988"/>
      <c s="25" r="N2988"/>
      <c s="24" r="O2988"/>
      <c s="6" r="P2988">
        <v>31</v>
      </c>
      <c s="10" r="Q2988">
        <v>-3</v>
      </c>
      <c s="28" r="R2988">
        <v>-88.8</v>
      </c>
      <c s="28" r="S2988">
        <v>623.12</v>
      </c>
      <c s="10" r="T2988"/>
      <c s="4" r="U2988"/>
      <c s="29" r="V2988"/>
      <c s="28" r="X2988">
        <f>(AA2988+AB2988)*AC2988</f>
        <v>20.89</v>
      </c>
      <c s="10" r="Y2988"/>
      <c s="22" r="AA2988">
        <v>18.24</v>
      </c>
      <c s="22" r="AB2988">
        <v>2.65</v>
      </c>
      <c s="22" r="AC2988">
        <v>1</v>
      </c>
      <c s="22" r="AD2988">
        <v>0.96</v>
      </c>
    </row>
    <row customHeight="1" r="2989" ht="12.0">
      <c s="13" r="A2989">
        <v>41399.4583333333</v>
      </c>
      <c s="16" r="B2989">
        <v>41399.4583333333</v>
      </c>
      <c s="13" r="C2989">
        <f>A2989+TIME(5,0,0)</f>
        <v>41399.6666666667</v>
      </c>
      <c s="17" r="D2989">
        <f>DATE(YEAR(C2989),MONTH(C2989),DAY(C2989))</f>
        <v>41399</v>
      </c>
      <c s="18" r="E2989">
        <f>HOUR(C2989)</f>
        <v>16</v>
      </c>
      <c t="str" s="18" r="F2989">
        <f>CONCATENATE("LMsched:",(H2989*1000))</f>
        <v>LMsched:31000</v>
      </c>
      <c s="11" r="G2989">
        <v>31</v>
      </c>
      <c s="6" r="H2989">
        <v>31</v>
      </c>
      <c s="25" r="I2989">
        <v>1</v>
      </c>
      <c s="18" r="J2989"/>
      <c s="18" r="K2989"/>
      <c s="18" r="L2989"/>
      <c s="18" r="M2989"/>
      <c s="25" r="N2989"/>
      <c s="24" r="O2989"/>
      <c s="6" r="P2989">
        <v>31</v>
      </c>
      <c s="10" r="Q2989">
        <v>0</v>
      </c>
      <c s="28" r="R2989">
        <v>0</v>
      </c>
      <c s="28" r="S2989">
        <v>422.72</v>
      </c>
      <c s="10" r="T2989"/>
      <c s="4" r="U2989"/>
      <c s="29" r="V2989"/>
      <c s="28" r="X2989">
        <f>(AA2989+AB2989)*AC2989</f>
        <v>13.97</v>
      </c>
      <c s="10" r="Y2989"/>
      <c s="22" r="AA2989">
        <v>10.82</v>
      </c>
      <c s="22" r="AB2989">
        <v>3.15</v>
      </c>
      <c s="22" r="AC2989">
        <v>1</v>
      </c>
      <c s="22" r="AD2989">
        <v>0.98</v>
      </c>
    </row>
    <row customHeight="1" r="2990" ht="12.0">
      <c s="13" r="A2990">
        <v>41399.5</v>
      </c>
      <c s="16" r="B2990">
        <v>41399.5</v>
      </c>
      <c s="13" r="C2990">
        <f>A2990+TIME(5,0,0)</f>
        <v>41399.7083333333</v>
      </c>
      <c s="17" r="D2990">
        <f>DATE(YEAR(C2990),MONTH(C2990),DAY(C2990))</f>
        <v>41399</v>
      </c>
      <c s="18" r="E2990">
        <f>HOUR(C2990)</f>
        <v>17</v>
      </c>
      <c t="str" s="18" r="F2990">
        <f>CONCATENATE("LMsched:",(H2990*1000))</f>
        <v>LMsched:31000</v>
      </c>
      <c s="11" r="G2990">
        <v>31</v>
      </c>
      <c s="6" r="H2990">
        <v>31</v>
      </c>
      <c s="25" r="I2990">
        <v>1</v>
      </c>
      <c s="18" r="J2990"/>
      <c s="18" r="K2990"/>
      <c s="18" r="L2990"/>
      <c s="18" r="M2990"/>
      <c s="25" r="N2990"/>
      <c s="24" r="O2990"/>
      <c s="6" r="P2990">
        <v>31</v>
      </c>
      <c s="10" r="Q2990">
        <v>-2</v>
      </c>
      <c s="28" r="R2990">
        <v>-60.22</v>
      </c>
      <c s="28" r="S2990">
        <v>658.43</v>
      </c>
      <c s="10" r="T2990"/>
      <c s="4" r="U2990"/>
      <c s="29" r="V2990"/>
      <c s="28" r="X2990">
        <f>(AA2990+AB2990)*AC2990</f>
        <v>21.78</v>
      </c>
      <c s="10" r="Y2990"/>
      <c s="22" r="AA2990">
        <v>18.48</v>
      </c>
      <c s="22" r="AB2990">
        <v>3.3</v>
      </c>
      <c s="22" r="AC2990">
        <v>1</v>
      </c>
      <c s="22" r="AD2990">
        <v>0.98</v>
      </c>
    </row>
    <row customHeight="1" r="2991" ht="12.0">
      <c s="13" r="A2991">
        <v>41399.5416666667</v>
      </c>
      <c s="16" r="B2991">
        <v>41399.5416666667</v>
      </c>
      <c s="13" r="C2991">
        <f>A2991+TIME(5,0,0)</f>
        <v>41399.75</v>
      </c>
      <c s="17" r="D2991">
        <f>DATE(YEAR(C2991),MONTH(C2991),DAY(C2991))</f>
        <v>41399</v>
      </c>
      <c s="18" r="E2991">
        <f>HOUR(C2991)</f>
        <v>18</v>
      </c>
      <c t="str" s="18" r="F2991">
        <f>CONCATENATE("LMsched:",(H2991*1000))</f>
        <v>LMsched:31000</v>
      </c>
      <c s="11" r="G2991">
        <v>31</v>
      </c>
      <c s="6" r="H2991">
        <v>31</v>
      </c>
      <c s="25" r="I2991">
        <v>1</v>
      </c>
      <c s="18" r="J2991"/>
      <c s="18" r="K2991"/>
      <c s="18" r="L2991"/>
      <c s="18" r="M2991"/>
      <c s="25" r="N2991"/>
      <c s="24" r="O2991"/>
      <c s="6" r="P2991">
        <v>31</v>
      </c>
      <c s="10" r="Q2991">
        <v>-1</v>
      </c>
      <c s="28" r="R2991">
        <v>-27.9</v>
      </c>
      <c s="28" r="S2991">
        <v>674.04</v>
      </c>
      <c s="10" r="T2991"/>
      <c s="4" r="U2991"/>
      <c s="29" r="V2991"/>
      <c s="28" r="X2991">
        <f>(AA2991+AB2991)*AC2991</f>
        <v>22.26</v>
      </c>
      <c s="10" r="Y2991"/>
      <c s="22" r="AA2991">
        <v>19.01</v>
      </c>
      <c s="22" r="AB2991">
        <v>3.25</v>
      </c>
      <c s="22" r="AC2991">
        <v>1</v>
      </c>
      <c s="22" r="AD2991">
        <v>0.98</v>
      </c>
    </row>
    <row customHeight="1" r="2992" ht="12.0">
      <c s="13" r="A2992">
        <v>41399.5833333333</v>
      </c>
      <c s="16" r="B2992">
        <v>41399.5833333333</v>
      </c>
      <c s="13" r="C2992">
        <f>A2992+TIME(5,0,0)</f>
        <v>41399.7916666667</v>
      </c>
      <c s="17" r="D2992">
        <f>DATE(YEAR(C2992),MONTH(C2992),DAY(C2992))</f>
        <v>41399</v>
      </c>
      <c s="18" r="E2992">
        <f>HOUR(C2992)</f>
        <v>19</v>
      </c>
      <c t="str" s="18" r="F2992">
        <f>CONCATENATE("LMsched:",(H2992*1000))</f>
        <v>LMsched:31000</v>
      </c>
      <c s="11" r="G2992">
        <v>31</v>
      </c>
      <c s="6" r="H2992">
        <v>31</v>
      </c>
      <c s="25" r="I2992">
        <v>1</v>
      </c>
      <c s="18" r="J2992"/>
      <c s="18" r="K2992"/>
      <c s="18" r="L2992"/>
      <c s="18" r="M2992"/>
      <c s="25" r="N2992"/>
      <c s="24" r="O2992"/>
      <c s="6" r="P2992">
        <v>31</v>
      </c>
      <c s="10" r="Q2992">
        <v>-1</v>
      </c>
      <c s="28" r="R2992">
        <v>-27.62</v>
      </c>
      <c s="28" r="S2992">
        <v>592.22</v>
      </c>
      <c s="10" r="T2992"/>
      <c s="4" r="U2992"/>
      <c s="29" r="V2992"/>
      <c s="28" r="X2992">
        <f>(AA2992+AB2992)*AC2992</f>
        <v>19.63</v>
      </c>
      <c s="10" r="Y2992"/>
      <c s="22" r="AA2992">
        <v>17.42</v>
      </c>
      <c s="22" r="AB2992">
        <v>2.21</v>
      </c>
      <c s="22" r="AC2992">
        <v>1</v>
      </c>
      <c s="22" r="AD2992">
        <v>0.97</v>
      </c>
    </row>
    <row customHeight="1" r="2993" ht="12.0">
      <c s="13" r="A2993">
        <v>41399.625</v>
      </c>
      <c s="16" r="B2993">
        <v>41399.625</v>
      </c>
      <c s="13" r="C2993">
        <f>A2993+TIME(5,0,0)</f>
        <v>41399.8333333333</v>
      </c>
      <c s="17" r="D2993">
        <f>DATE(YEAR(C2993),MONTH(C2993),DAY(C2993))</f>
        <v>41399</v>
      </c>
      <c s="18" r="E2993">
        <f>HOUR(C2993)</f>
        <v>20</v>
      </c>
      <c t="str" s="18" r="F2993">
        <f>CONCATENATE("LMsched:",(H2993*1000))</f>
        <v>LMsched:31000</v>
      </c>
      <c s="11" r="G2993">
        <v>31</v>
      </c>
      <c s="6" r="H2993">
        <v>31</v>
      </c>
      <c s="25" r="I2993">
        <v>1</v>
      </c>
      <c s="18" r="J2993"/>
      <c s="18" r="K2993"/>
      <c s="18" r="L2993"/>
      <c s="18" r="M2993"/>
      <c s="25" r="N2993"/>
      <c s="24" r="O2993"/>
      <c s="6" r="P2993">
        <v>31</v>
      </c>
      <c s="10" r="Q2993">
        <v>-1</v>
      </c>
      <c s="28" r="R2993">
        <v>-24.2</v>
      </c>
      <c s="28" r="S2993">
        <v>514.71</v>
      </c>
      <c s="10" r="T2993"/>
      <c s="4" r="U2993"/>
      <c s="29" r="V2993"/>
      <c s="28" r="X2993">
        <f>(AA2993+AB2993)*AC2993</f>
        <v>17.1</v>
      </c>
      <c s="10" r="Y2993"/>
      <c s="22" r="AA2993">
        <v>15.31</v>
      </c>
      <c s="22" r="AB2993">
        <v>1.79</v>
      </c>
      <c s="22" r="AC2993">
        <v>1</v>
      </c>
      <c s="22" r="AD2993">
        <v>0.97</v>
      </c>
    </row>
    <row customHeight="1" r="2994" ht="12.0">
      <c s="13" r="A2994">
        <v>41399.6666666667</v>
      </c>
      <c s="16" r="B2994">
        <v>41399.6666666667</v>
      </c>
      <c s="13" r="C2994">
        <f>A2994+TIME(5,0,0)</f>
        <v>41399.875</v>
      </c>
      <c s="17" r="D2994">
        <f>DATE(YEAR(C2994),MONTH(C2994),DAY(C2994))</f>
        <v>41399</v>
      </c>
      <c s="18" r="E2994">
        <f>HOUR(C2994)</f>
        <v>21</v>
      </c>
      <c t="str" s="18" r="F2994">
        <f>CONCATENATE("LMsched:",(H2994*1000))</f>
        <v>LMsched:31000</v>
      </c>
      <c s="11" r="G2994">
        <v>31</v>
      </c>
      <c s="6" r="H2994">
        <v>31</v>
      </c>
      <c s="25" r="I2994">
        <v>1</v>
      </c>
      <c s="18" r="J2994"/>
      <c s="18" r="K2994"/>
      <c s="18" r="L2994"/>
      <c s="18" r="M2994"/>
      <c s="25" r="N2994"/>
      <c s="24" r="O2994"/>
      <c s="6" r="P2994">
        <v>31</v>
      </c>
      <c s="10" r="Q2994">
        <v>-1</v>
      </c>
      <c s="28" r="R2994">
        <v>-26.01</v>
      </c>
      <c s="28" r="S2994">
        <v>426.87</v>
      </c>
      <c s="10" r="T2994"/>
      <c s="4" r="U2994"/>
      <c s="29" r="V2994"/>
      <c s="28" r="X2994">
        <f>(AA2994+AB2994)*AC2994</f>
        <v>14.22</v>
      </c>
      <c s="10" r="Y2994"/>
      <c s="22" r="AA2994">
        <v>10.74</v>
      </c>
      <c s="22" r="AB2994">
        <v>3.48</v>
      </c>
      <c s="22" r="AC2994">
        <v>1</v>
      </c>
      <c s="22" r="AD2994">
        <v>0.97</v>
      </c>
    </row>
    <row customHeight="1" r="2995" ht="12.0">
      <c s="13" r="A2995">
        <v>41399.7083333333</v>
      </c>
      <c s="16" r="B2995">
        <v>41399.7083333333</v>
      </c>
      <c s="13" r="C2995">
        <f>A2995+TIME(5,0,0)</f>
        <v>41399.9166666667</v>
      </c>
      <c s="17" r="D2995">
        <f>DATE(YEAR(C2995),MONTH(C2995),DAY(C2995))</f>
        <v>41399</v>
      </c>
      <c s="18" r="E2995">
        <f>HOUR(C2995)</f>
        <v>22</v>
      </c>
      <c t="str" s="18" r="F2995">
        <f>CONCATENATE("LMsched:",(H2995*1000))</f>
        <v>LMsched:31000</v>
      </c>
      <c s="11" r="G2995">
        <v>31</v>
      </c>
      <c s="6" r="H2995">
        <v>31</v>
      </c>
      <c s="25" r="I2995">
        <v>1</v>
      </c>
      <c s="18" r="J2995"/>
      <c s="18" r="K2995"/>
      <c s="18" r="L2995"/>
      <c s="18" r="M2995"/>
      <c s="25" r="N2995"/>
      <c s="24" r="O2995"/>
      <c s="6" r="P2995">
        <v>31</v>
      </c>
      <c s="10" r="Q2995">
        <v>-2</v>
      </c>
      <c s="28" r="R2995">
        <v>-55.84</v>
      </c>
      <c s="28" r="S2995">
        <v>536.15</v>
      </c>
      <c s="10" r="T2995"/>
      <c s="4" r="U2995"/>
      <c s="29" r="V2995"/>
      <c s="28" r="X2995">
        <f>(AA2995+AB2995)*AC2995</f>
        <v>17.71</v>
      </c>
      <c s="10" r="Y2995"/>
      <c s="22" r="AA2995">
        <v>13.92</v>
      </c>
      <c s="22" r="AB2995">
        <v>3.79</v>
      </c>
      <c s="22" r="AC2995">
        <v>1</v>
      </c>
      <c s="22" r="AD2995">
        <v>0.98</v>
      </c>
    </row>
    <row customHeight="1" r="2996" ht="12.0">
      <c s="13" r="A2996">
        <v>41399.75</v>
      </c>
      <c s="16" r="B2996">
        <v>41399.75</v>
      </c>
      <c s="13" r="C2996">
        <f>A2996+TIME(5,0,0)</f>
        <v>41399.9583333333</v>
      </c>
      <c s="17" r="D2996">
        <f>DATE(YEAR(C2996),MONTH(C2996),DAY(C2996))</f>
        <v>41399</v>
      </c>
      <c s="18" r="E2996">
        <f>HOUR(C2996)</f>
        <v>23</v>
      </c>
      <c t="str" s="18" r="F2996">
        <f>CONCATENATE("LMsched:",(H2996*1000))</f>
        <v>LMsched:31000</v>
      </c>
      <c s="11" r="G2996">
        <v>31</v>
      </c>
      <c s="6" r="H2996">
        <v>31</v>
      </c>
      <c s="25" r="I2996">
        <v>1</v>
      </c>
      <c s="18" r="J2996"/>
      <c s="18" r="K2996"/>
      <c s="18" r="L2996"/>
      <c s="18" r="M2996"/>
      <c s="25" r="N2996"/>
      <c s="24" r="O2996"/>
      <c s="6" r="P2996">
        <v>31</v>
      </c>
      <c s="10" r="Q2996">
        <v>0</v>
      </c>
      <c s="28" r="R2996">
        <v>0</v>
      </c>
      <c s="28" r="S2996">
        <v>264.28</v>
      </c>
      <c s="10" r="T2996"/>
      <c s="4" r="U2996"/>
      <c s="29" r="V2996"/>
      <c s="28" r="X2996">
        <f>(AA2996+AB2996)*AC2996</f>
        <v>8.85</v>
      </c>
      <c s="10" r="Y2996"/>
      <c s="22" r="AA2996">
        <v>6.38</v>
      </c>
      <c s="22" r="AB2996">
        <v>2.47</v>
      </c>
      <c s="22" r="AC2996">
        <v>1</v>
      </c>
      <c s="22" r="AD2996">
        <v>0.96</v>
      </c>
    </row>
    <row customHeight="1" r="2997" ht="12.0">
      <c s="13" r="A2997">
        <v>41399.7916666667</v>
      </c>
      <c s="16" r="B2997">
        <v>41399.7916666667</v>
      </c>
      <c s="13" r="C2997">
        <f>A2997+TIME(5,0,0)</f>
        <v>41400</v>
      </c>
      <c s="17" r="D2997">
        <f>DATE(YEAR(C2997),MONTH(C2997),DAY(C2997))</f>
        <v>41400</v>
      </c>
      <c s="18" r="E2997">
        <f>HOUR(C2997)</f>
        <v>0</v>
      </c>
      <c t="str" s="18" r="F2997">
        <f>CONCATENATE("LMsched:",(H2997*1000))</f>
        <v>LMsched:31000</v>
      </c>
      <c s="11" r="G2997">
        <v>31</v>
      </c>
      <c s="6" r="H2997">
        <v>31</v>
      </c>
      <c s="25" r="I2997">
        <v>1</v>
      </c>
      <c s="18" r="J2997"/>
      <c s="18" r="K2997"/>
      <c s="18" r="L2997"/>
      <c s="18" r="M2997"/>
      <c s="25" r="N2997"/>
      <c s="24" r="O2997"/>
      <c s="6" r="P2997">
        <v>31</v>
      </c>
      <c s="10" r="Q2997">
        <v>-1</v>
      </c>
      <c s="28" r="R2997">
        <v>-27.93</v>
      </c>
      <c s="28" r="S2997">
        <v>215.21</v>
      </c>
      <c s="10" r="T2997"/>
      <c s="4" r="U2997"/>
      <c s="29" r="V2997"/>
      <c s="28" r="X2997">
        <f>(AA2997+AB2997)*AC2997</f>
        <v>7.16</v>
      </c>
      <c s="10" r="Y2997"/>
      <c s="22" r="AA2997">
        <v>5.19</v>
      </c>
      <c s="22" r="AB2997">
        <v>1.97</v>
      </c>
      <c s="22" r="AC2997">
        <v>1</v>
      </c>
      <c s="22" r="AD2997">
        <v>0.97</v>
      </c>
    </row>
    <row customHeight="1" r="2998" ht="12.0">
      <c s="13" r="A2998">
        <v>41399.8333333333</v>
      </c>
      <c s="16" r="B2998">
        <v>41399.8333333333</v>
      </c>
      <c s="13" r="C2998">
        <f>A2998+TIME(5,0,0)</f>
        <v>41400.0416666667</v>
      </c>
      <c s="17" r="D2998">
        <f>DATE(YEAR(C2998),MONTH(C2998),DAY(C2998))</f>
        <v>41400</v>
      </c>
      <c s="18" r="E2998">
        <f>HOUR(C2998)</f>
        <v>1</v>
      </c>
      <c t="str" s="18" r="F2998">
        <f>CONCATENATE("LMsched:",(H2998*1000))</f>
        <v>LMsched:31000</v>
      </c>
      <c s="11" r="G2998">
        <v>31</v>
      </c>
      <c s="6" r="H2998">
        <v>31</v>
      </c>
      <c s="25" r="I2998">
        <v>1</v>
      </c>
      <c s="18" r="J2998"/>
      <c s="18" r="K2998"/>
      <c s="18" r="L2998"/>
      <c s="18" r="M2998"/>
      <c s="25" r="N2998"/>
      <c s="24" r="O2998"/>
      <c s="6" r="P2998">
        <v>31</v>
      </c>
      <c s="10" r="Q2998">
        <v>-3</v>
      </c>
      <c s="28" r="R2998">
        <v>-78.24</v>
      </c>
      <c s="28" r="S2998">
        <v>66.99</v>
      </c>
      <c s="10" r="T2998"/>
      <c s="4" r="U2998"/>
      <c s="29" r="V2998"/>
      <c s="28" r="X2998">
        <f>(AA2998+AB2998)*AC2998</f>
        <v>2.34</v>
      </c>
      <c s="10" r="Y2998"/>
      <c s="22" r="AA2998">
        <v>2.34</v>
      </c>
      <c s="22" r="AB2998">
        <v>0</v>
      </c>
      <c s="22" r="AC2998">
        <v>1</v>
      </c>
      <c s="22" r="AD2998">
        <v>0.92</v>
      </c>
    </row>
    <row customHeight="1" r="2999" ht="12.0">
      <c s="13" r="A2999">
        <v>41399.875</v>
      </c>
      <c s="16" r="B2999">
        <v>41399.875</v>
      </c>
      <c s="13" r="C2999">
        <f>A2999+TIME(5,0,0)</f>
        <v>41400.0833333333</v>
      </c>
      <c s="17" r="D2999">
        <f>DATE(YEAR(C2999),MONTH(C2999),DAY(C2999))</f>
        <v>41400</v>
      </c>
      <c s="18" r="E2999">
        <f>HOUR(C2999)</f>
        <v>2</v>
      </c>
      <c t="str" s="18" r="F2999">
        <f>CONCATENATE("LMsched:",(H2999*1000))</f>
        <v>LMsched:31000</v>
      </c>
      <c s="11" r="G2999">
        <v>31</v>
      </c>
      <c s="6" r="H2999">
        <v>31</v>
      </c>
      <c s="25" r="I2999">
        <v>1</v>
      </c>
      <c s="18" r="J2999"/>
      <c s="18" r="K2999"/>
      <c s="18" r="L2999"/>
      <c s="18" r="M2999"/>
      <c s="25" r="N2999"/>
      <c s="24" r="O2999"/>
      <c s="6" r="P2999">
        <v>31</v>
      </c>
      <c s="10" r="Q2999">
        <v>-1</v>
      </c>
      <c s="28" r="R2999">
        <v>-34.61</v>
      </c>
      <c s="28" r="S2999">
        <v>241.64</v>
      </c>
      <c s="10" r="T2999"/>
      <c s="4" r="U2999"/>
      <c s="29" r="V2999"/>
      <c s="28" r="X2999">
        <f>(AA2999+AB2999)*AC2999</f>
        <v>8.33</v>
      </c>
      <c s="10" r="Y2999"/>
      <c s="22" r="AA2999">
        <v>8.33</v>
      </c>
      <c s="22" r="AB2999">
        <v>0</v>
      </c>
      <c s="22" r="AC2999">
        <v>1</v>
      </c>
      <c s="22" r="AD2999">
        <v>0.94</v>
      </c>
    </row>
    <row customHeight="1" r="3000" ht="12.0">
      <c s="13" r="A3000">
        <v>41399.9166666667</v>
      </c>
      <c s="16" r="B3000">
        <v>41399.9166666667</v>
      </c>
      <c s="13" r="C3000">
        <f>A3000+TIME(5,0,0)</f>
        <v>41400.125</v>
      </c>
      <c s="17" r="D3000">
        <f>DATE(YEAR(C3000),MONTH(C3000),DAY(C3000))</f>
        <v>41400</v>
      </c>
      <c s="18" r="E3000">
        <f>HOUR(C3000)</f>
        <v>3</v>
      </c>
      <c t="str" s="18" r="F3000">
        <f>CONCATENATE("LMsched:",(H3000*1000))</f>
        <v>LMsched:31000</v>
      </c>
      <c s="11" r="G3000">
        <v>31</v>
      </c>
      <c s="6" r="H3000">
        <v>31</v>
      </c>
      <c s="25" r="I3000">
        <v>1</v>
      </c>
      <c s="18" r="J3000"/>
      <c s="18" r="K3000"/>
      <c s="18" r="L3000"/>
      <c s="18" r="M3000"/>
      <c s="25" r="N3000"/>
      <c s="24" r="O3000"/>
      <c s="6" r="P3000">
        <v>31</v>
      </c>
      <c s="10" r="Q3000">
        <v>-1</v>
      </c>
      <c s="28" r="R3000">
        <v>-31.41</v>
      </c>
      <c s="28" r="S3000">
        <v>381.52</v>
      </c>
      <c s="10" r="T3000"/>
      <c s="4" r="U3000"/>
      <c s="29" r="V3000"/>
      <c s="28" r="X3000">
        <f>(AA3000+AB3000)*AC3000</f>
        <v>12.82</v>
      </c>
      <c s="10" r="Y3000"/>
      <c s="22" r="AA3000">
        <v>10.46</v>
      </c>
      <c s="22" r="AB3000">
        <v>2.36</v>
      </c>
      <c s="22" r="AC3000">
        <v>1</v>
      </c>
      <c s="22" r="AD3000">
        <v>0.96</v>
      </c>
    </row>
    <row customHeight="1" r="3001" ht="12.0">
      <c s="13" r="A3001">
        <v>41399.9583333333</v>
      </c>
      <c s="16" r="B3001">
        <v>41399.9583333333</v>
      </c>
      <c s="13" r="C3001">
        <f>A3001+TIME(5,0,0)</f>
        <v>41400.1666666667</v>
      </c>
      <c s="17" r="D3001">
        <f>DATE(YEAR(C3001),MONTH(C3001),DAY(C3001))</f>
        <v>41400</v>
      </c>
      <c s="18" r="E3001">
        <f>HOUR(C3001)</f>
        <v>4</v>
      </c>
      <c t="str" s="18" r="F3001">
        <f>CONCATENATE("LMsched:",(H3001*1000))</f>
        <v>LMsched:31000</v>
      </c>
      <c s="11" r="G3001">
        <v>31</v>
      </c>
      <c s="6" r="H3001">
        <v>31</v>
      </c>
      <c s="25" r="I3001">
        <v>1</v>
      </c>
      <c s="18" r="J3001"/>
      <c s="18" r="K3001"/>
      <c s="18" r="L3001"/>
      <c s="18" r="M3001"/>
      <c s="25" r="N3001"/>
      <c s="24" r="O3001"/>
      <c s="6" r="P3001">
        <v>31</v>
      </c>
      <c s="10" r="Q3001">
        <v>-1</v>
      </c>
      <c s="28" r="R3001">
        <v>-27.11</v>
      </c>
      <c s="28" r="S3001">
        <v>653.97</v>
      </c>
      <c s="10" r="T3001"/>
      <c s="4" r="U3001"/>
      <c s="29" r="V3001"/>
      <c s="28" r="X3001">
        <f>(AA3001+AB3001)*AC3001</f>
        <v>22.02</v>
      </c>
      <c s="10" r="Y3001"/>
      <c s="22" r="AA3001">
        <v>18.03</v>
      </c>
      <c s="22" r="AB3001">
        <v>3.99</v>
      </c>
      <c s="22" r="AC3001">
        <v>1</v>
      </c>
      <c s="22" r="AD3001">
        <v>0.96</v>
      </c>
    </row>
    <row customHeight="1" r="3002" ht="12.0">
      <c s="13" r="A3002">
        <v>41400</v>
      </c>
      <c s="16" r="B3002">
        <v>41400</v>
      </c>
      <c s="13" r="C3002">
        <f>A3002+TIME(5,0,0)</f>
        <v>41400.2083333333</v>
      </c>
      <c s="17" r="D3002">
        <f>DATE(YEAR(C3002),MONTH(C3002),DAY(C3002))</f>
        <v>41400</v>
      </c>
      <c s="18" r="E3002">
        <f>HOUR(C3002)</f>
        <v>5</v>
      </c>
      <c t="str" s="18" r="F3002">
        <f>CONCATENATE("LMsched:",(H3002*1000))</f>
        <v>LMsched:31000</v>
      </c>
      <c s="11" r="G3002">
        <v>31</v>
      </c>
      <c s="6" r="H3002">
        <v>31</v>
      </c>
      <c s="25" r="I3002">
        <v>1</v>
      </c>
      <c s="18" r="J3002"/>
      <c s="18" r="K3002"/>
      <c s="18" r="L3002"/>
      <c s="18" r="M3002"/>
      <c s="25" r="N3002"/>
      <c s="24" r="O3002"/>
      <c s="6" r="P3002">
        <v>31</v>
      </c>
      <c s="10" r="Q3002">
        <v>-1</v>
      </c>
      <c s="28" r="R3002">
        <v>-25.8</v>
      </c>
      <c s="28" r="S3002">
        <v>431.75</v>
      </c>
      <c s="10" r="T3002"/>
      <c s="4" r="U3002"/>
      <c s="29" r="V3002"/>
      <c s="28" r="X3002">
        <f>(AA3002+AB3002)*AC3002</f>
        <v>14.15</v>
      </c>
      <c s="10" r="Y3002"/>
      <c s="22" r="AA3002">
        <v>10.81</v>
      </c>
      <c s="22" r="AB3002">
        <v>3.34</v>
      </c>
      <c s="22" r="AC3002">
        <v>1</v>
      </c>
      <c s="22" r="AD3002">
        <v>0.98</v>
      </c>
    </row>
    <row customHeight="1" r="3003" ht="12.0">
      <c s="13" r="A3003">
        <v>41400.0416666667</v>
      </c>
      <c s="16" r="B3003">
        <v>41400.0416666667</v>
      </c>
      <c s="13" r="C3003">
        <f>A3003+TIME(5,0,0)</f>
        <v>41400.25</v>
      </c>
      <c s="17" r="D3003">
        <f>DATE(YEAR(C3003),MONTH(C3003),DAY(C3003))</f>
        <v>41400</v>
      </c>
      <c s="18" r="E3003">
        <f>HOUR(C3003)</f>
        <v>6</v>
      </c>
      <c t="str" s="18" r="F3003">
        <f>CONCATENATE("LMsched:",(H3003*1000))</f>
        <v>LMsched:31000</v>
      </c>
      <c s="11" r="G3003">
        <v>31</v>
      </c>
      <c s="6" r="H3003">
        <v>31</v>
      </c>
      <c s="25" r="I3003">
        <v>1</v>
      </c>
      <c s="18" r="J3003"/>
      <c s="18" r="K3003"/>
      <c s="18" r="L3003"/>
      <c s="18" r="M3003"/>
      <c s="25" r="N3003"/>
      <c s="24" r="O3003"/>
      <c s="6" r="P3003">
        <v>31</v>
      </c>
      <c s="10" r="Q3003">
        <v>-1</v>
      </c>
      <c s="28" r="R3003">
        <v>-23.17</v>
      </c>
      <c s="28" r="S3003">
        <v>563.79</v>
      </c>
      <c s="10" r="T3003"/>
      <c s="4" r="U3003"/>
      <c s="29" r="V3003"/>
      <c s="28" r="X3003">
        <f>(AA3003+AB3003)*AC3003</f>
        <v>18.59</v>
      </c>
      <c s="10" r="Y3003"/>
      <c s="22" r="AA3003">
        <v>14.55</v>
      </c>
      <c s="22" r="AB3003">
        <v>4.04</v>
      </c>
      <c s="22" r="AC3003">
        <v>1</v>
      </c>
      <c s="22" r="AD3003">
        <v>0.98</v>
      </c>
    </row>
    <row customHeight="1" r="3004" ht="12.0">
      <c s="13" r="A3004">
        <v>41400.0833333333</v>
      </c>
      <c s="16" r="B3004">
        <v>41400.0833333333</v>
      </c>
      <c s="13" r="C3004">
        <f>A3004+TIME(5,0,0)</f>
        <v>41400.2916666667</v>
      </c>
      <c s="17" r="D3004">
        <f>DATE(YEAR(C3004),MONTH(C3004),DAY(C3004))</f>
        <v>41400</v>
      </c>
      <c s="18" r="E3004">
        <f>HOUR(C3004)</f>
        <v>7</v>
      </c>
      <c t="str" s="18" r="F3004">
        <f>CONCATENATE("LMsched:",(H3004*1000))</f>
        <v>LMsched:31000</v>
      </c>
      <c s="11" r="G3004">
        <v>31</v>
      </c>
      <c s="6" r="H3004">
        <v>31</v>
      </c>
      <c s="25" r="I3004">
        <v>1</v>
      </c>
      <c s="18" r="J3004"/>
      <c s="18" r="K3004"/>
      <c s="18" r="L3004"/>
      <c s="18" r="M3004"/>
      <c s="25" r="N3004"/>
      <c s="24" r="O3004"/>
      <c s="6" r="P3004">
        <v>31</v>
      </c>
      <c s="10" r="Q3004">
        <v>-3</v>
      </c>
      <c s="28" r="R3004">
        <v>-72.42</v>
      </c>
      <c s="28" r="S3004">
        <v>96.52</v>
      </c>
      <c s="10" r="T3004"/>
      <c s="4" r="U3004"/>
      <c s="29" r="V3004"/>
      <c s="28" r="X3004">
        <f>(AA3004+AB3004)*AC3004</f>
        <v>3.27</v>
      </c>
      <c s="10" r="Y3004"/>
      <c s="22" r="AA3004">
        <v>3.13</v>
      </c>
      <c s="22" r="AB3004">
        <v>0.14</v>
      </c>
      <c s="22" r="AC3004">
        <v>1</v>
      </c>
      <c s="22" r="AD3004">
        <v>0.95</v>
      </c>
    </row>
    <row customHeight="1" r="3005" ht="12.0">
      <c s="13" r="A3005">
        <v>41400.125</v>
      </c>
      <c s="16" r="B3005">
        <v>41400.125</v>
      </c>
      <c s="13" r="C3005">
        <f>A3005+TIME(5,0,0)</f>
        <v>41400.3333333333</v>
      </c>
      <c s="17" r="D3005">
        <f>DATE(YEAR(C3005),MONTH(C3005),DAY(C3005))</f>
        <v>41400</v>
      </c>
      <c s="18" r="E3005">
        <f>HOUR(C3005)</f>
        <v>8</v>
      </c>
      <c t="str" s="18" r="F3005">
        <f>CONCATENATE("LMsched:",(H3005*1000))</f>
        <v>LMsched:31000</v>
      </c>
      <c s="11" r="G3005">
        <v>31</v>
      </c>
      <c s="6" r="H3005">
        <v>31</v>
      </c>
      <c s="25" r="I3005">
        <v>1</v>
      </c>
      <c s="18" r="J3005"/>
      <c s="18" r="K3005"/>
      <c s="18" r="L3005"/>
      <c s="18" r="M3005"/>
      <c s="25" r="N3005"/>
      <c s="24" r="O3005"/>
      <c s="6" r="P3005">
        <v>31</v>
      </c>
      <c s="10" r="Q3005">
        <v>0</v>
      </c>
      <c s="28" r="R3005">
        <v>0</v>
      </c>
      <c s="28" r="S3005">
        <v>91.57</v>
      </c>
      <c s="10" r="T3005"/>
      <c s="4" r="U3005"/>
      <c s="29" r="V3005"/>
      <c s="28" r="X3005">
        <f>(AA3005+AB3005)*AC3005</f>
        <v>3.02</v>
      </c>
      <c s="10" r="Y3005"/>
      <c s="22" r="AA3005">
        <v>2.95</v>
      </c>
      <c s="22" r="AB3005">
        <v>0.07</v>
      </c>
      <c s="22" r="AC3005">
        <v>1</v>
      </c>
      <c s="22" r="AD3005">
        <v>0.98</v>
      </c>
    </row>
    <row customHeight="1" r="3006" ht="12.0">
      <c s="13" r="A3006">
        <v>41400.1666666667</v>
      </c>
      <c s="16" r="B3006">
        <v>41400.1666666667</v>
      </c>
      <c s="13" r="C3006">
        <f>A3006+TIME(5,0,0)</f>
        <v>41400.375</v>
      </c>
      <c s="17" r="D3006">
        <f>DATE(YEAR(C3006),MONTH(C3006),DAY(C3006))</f>
        <v>41400</v>
      </c>
      <c s="18" r="E3006">
        <f>HOUR(C3006)</f>
        <v>9</v>
      </c>
      <c t="str" s="18" r="F3006">
        <f>CONCATENATE("LMsched:",(H3006*1000))</f>
        <v>LMsched:31000</v>
      </c>
      <c s="11" r="G3006">
        <v>31</v>
      </c>
      <c s="6" r="H3006">
        <v>31</v>
      </c>
      <c s="25" r="I3006">
        <v>1</v>
      </c>
      <c s="18" r="J3006"/>
      <c s="18" r="K3006"/>
      <c s="18" r="L3006"/>
      <c s="18" r="M3006"/>
      <c s="25" r="N3006"/>
      <c s="24" r="O3006"/>
      <c s="6" r="P3006">
        <v>31</v>
      </c>
      <c s="10" r="Q3006">
        <v>0</v>
      </c>
      <c s="28" r="R3006">
        <v>0</v>
      </c>
      <c s="28" r="S3006">
        <v>40.3</v>
      </c>
      <c s="10" r="T3006"/>
      <c s="4" r="U3006"/>
      <c s="29" r="V3006"/>
      <c s="28" r="X3006">
        <f>(AA3006+AB3006)*AC3006</f>
        <v>1.33</v>
      </c>
      <c s="10" r="Y3006"/>
      <c s="22" r="AA3006">
        <v>1.33</v>
      </c>
      <c s="22" r="AB3006">
        <v>0</v>
      </c>
      <c s="22" r="AC3006">
        <v>1</v>
      </c>
      <c s="22" r="AD3006">
        <v>0.98</v>
      </c>
    </row>
    <row customHeight="1" r="3007" ht="12.0">
      <c s="13" r="A3007">
        <v>41400.2083333333</v>
      </c>
      <c s="16" r="B3007">
        <v>41400.2083333333</v>
      </c>
      <c s="13" r="C3007">
        <f>A3007+TIME(5,0,0)</f>
        <v>41400.4166666667</v>
      </c>
      <c s="17" r="D3007">
        <f>DATE(YEAR(C3007),MONTH(C3007),DAY(C3007))</f>
        <v>41400</v>
      </c>
      <c s="18" r="E3007">
        <f>HOUR(C3007)</f>
        <v>10</v>
      </c>
      <c t="str" s="18" r="F3007">
        <f>CONCATENATE("LMsched:",(H3007*1000))</f>
        <v>LMsched:31000</v>
      </c>
      <c s="11" r="G3007">
        <v>31</v>
      </c>
      <c s="6" r="H3007">
        <v>31</v>
      </c>
      <c s="25" r="I3007">
        <v>1</v>
      </c>
      <c s="18" r="J3007"/>
      <c s="18" r="K3007"/>
      <c s="18" r="L3007"/>
      <c s="18" r="M3007"/>
      <c s="25" r="N3007"/>
      <c s="24" r="O3007"/>
      <c s="6" r="P3007">
        <v>31</v>
      </c>
      <c s="10" r="Q3007">
        <v>-1</v>
      </c>
      <c s="28" r="R3007">
        <v>-24.66</v>
      </c>
      <c s="28" r="S3007">
        <v>29.04</v>
      </c>
      <c s="10" r="T3007"/>
      <c s="4" r="U3007"/>
      <c s="29" r="V3007"/>
      <c s="28" r="X3007">
        <f>(AA3007+AB3007)*AC3007</f>
        <v>0.96</v>
      </c>
      <c s="10" r="Y3007"/>
      <c s="22" r="AA3007">
        <v>0.96</v>
      </c>
      <c s="22" r="AB3007">
        <v>0</v>
      </c>
      <c s="22" r="AC3007">
        <v>1</v>
      </c>
      <c s="22" r="AD3007">
        <v>0.98</v>
      </c>
    </row>
    <row customHeight="1" r="3008" ht="12.0">
      <c s="13" r="A3008">
        <v>41400.25</v>
      </c>
      <c s="16" r="B3008">
        <v>41400.25</v>
      </c>
      <c s="13" r="C3008">
        <f>A3008+TIME(5,0,0)</f>
        <v>41400.4583333333</v>
      </c>
      <c s="17" r="D3008">
        <f>DATE(YEAR(C3008),MONTH(C3008),DAY(C3008))</f>
        <v>41400</v>
      </c>
      <c s="18" r="E3008">
        <f>HOUR(C3008)</f>
        <v>11</v>
      </c>
      <c t="str" s="18" r="F3008">
        <f>CONCATENATE("LMsched:",(H3008*1000))</f>
        <v>LMsched:31000</v>
      </c>
      <c s="11" r="G3008">
        <v>31</v>
      </c>
      <c s="6" r="H3008">
        <v>31</v>
      </c>
      <c s="25" r="I3008">
        <v>1</v>
      </c>
      <c s="18" r="J3008"/>
      <c s="18" r="K3008"/>
      <c s="18" r="L3008"/>
      <c s="18" r="M3008"/>
      <c s="25" r="N3008"/>
      <c s="24" r="O3008"/>
      <c s="6" r="P3008">
        <v>31</v>
      </c>
      <c s="10" r="Q3008">
        <v>-3</v>
      </c>
      <c s="28" r="R3008">
        <v>-81.18</v>
      </c>
      <c s="28" r="S3008">
        <v>246.28</v>
      </c>
      <c s="10" r="T3008"/>
      <c s="4" r="U3008"/>
      <c s="29" r="V3008"/>
      <c s="28" r="X3008">
        <f>(AA3008+AB3008)*AC3008</f>
        <v>8.18</v>
      </c>
      <c s="10" r="Y3008"/>
      <c s="22" r="AA3008">
        <v>5.83</v>
      </c>
      <c s="22" r="AB3008">
        <v>2.35</v>
      </c>
      <c s="22" r="AC3008">
        <v>1</v>
      </c>
      <c s="22" r="AD3008">
        <v>0.97</v>
      </c>
    </row>
    <row customHeight="1" r="3009" ht="12.0">
      <c s="13" r="A3009">
        <v>41400.2916666667</v>
      </c>
      <c s="16" r="B3009">
        <v>41400.2916666667</v>
      </c>
      <c s="13" r="C3009">
        <f>A3009+TIME(5,0,0)</f>
        <v>41400.5</v>
      </c>
      <c s="17" r="D3009">
        <f>DATE(YEAR(C3009),MONTH(C3009),DAY(C3009))</f>
        <v>41400</v>
      </c>
      <c s="18" r="E3009">
        <f>HOUR(C3009)</f>
        <v>12</v>
      </c>
      <c t="str" s="18" r="F3009">
        <f>CONCATENATE("LMsched:",(H3009*1000))</f>
        <v>LMsched:31000</v>
      </c>
      <c s="11" r="G3009">
        <v>31</v>
      </c>
      <c s="6" r="H3009">
        <v>31</v>
      </c>
      <c s="25" r="I3009">
        <v>1</v>
      </c>
      <c s="18" r="J3009"/>
      <c s="18" r="K3009"/>
      <c s="18" r="L3009"/>
      <c s="18" r="M3009"/>
      <c s="25" r="N3009"/>
      <c s="24" r="O3009"/>
      <c s="6" r="P3009">
        <v>31</v>
      </c>
      <c s="10" r="Q3009">
        <v>-1</v>
      </c>
      <c s="28" r="R3009">
        <v>-39.43</v>
      </c>
      <c s="28" r="S3009">
        <v>756.45</v>
      </c>
      <c s="10" r="T3009"/>
      <c s="4" r="U3009"/>
      <c s="29" r="V3009"/>
      <c s="28" r="X3009">
        <f>(AA3009+AB3009)*AC3009</f>
        <v>24.92</v>
      </c>
      <c s="10" r="Y3009"/>
      <c s="22" r="AA3009">
        <v>22.85</v>
      </c>
      <c s="22" r="AB3009">
        <v>2.07</v>
      </c>
      <c s="22" r="AC3009">
        <v>1</v>
      </c>
      <c s="22" r="AD3009">
        <v>0.98</v>
      </c>
    </row>
    <row customHeight="1" r="3010" ht="12.0">
      <c s="13" r="A3010">
        <v>41400.3333333333</v>
      </c>
      <c s="16" r="B3010">
        <v>41400.3333333333</v>
      </c>
      <c s="13" r="C3010">
        <f>A3010+TIME(5,0,0)</f>
        <v>41400.5416666667</v>
      </c>
      <c s="17" r="D3010">
        <f>DATE(YEAR(C3010),MONTH(C3010),DAY(C3010))</f>
        <v>41400</v>
      </c>
      <c s="18" r="E3010">
        <f>HOUR(C3010)</f>
        <v>13</v>
      </c>
      <c t="str" s="18" r="F3010">
        <f>CONCATENATE("LMsched:",(H3010*1000))</f>
        <v>LMsched:31000</v>
      </c>
      <c s="11" r="G3010">
        <v>31</v>
      </c>
      <c s="6" r="H3010">
        <v>31</v>
      </c>
      <c s="25" r="I3010">
        <v>1</v>
      </c>
      <c s="18" r="J3010"/>
      <c s="18" r="K3010"/>
      <c s="18" r="L3010"/>
      <c s="18" r="M3010"/>
      <c s="25" r="N3010"/>
      <c s="24" r="O3010"/>
      <c s="6" r="P3010">
        <v>31</v>
      </c>
      <c s="10" r="Q3010">
        <v>0</v>
      </c>
      <c s="28" r="R3010">
        <v>0</v>
      </c>
      <c s="28" r="S3010">
        <v>642.46</v>
      </c>
      <c s="10" r="T3010"/>
      <c s="4" r="U3010"/>
      <c s="29" r="V3010"/>
      <c s="28" r="X3010">
        <f>(AA3010+AB3010)*AC3010</f>
        <v>21.24</v>
      </c>
      <c s="10" r="Y3010"/>
      <c s="22" r="AA3010">
        <v>19.14</v>
      </c>
      <c s="22" r="AB3010">
        <v>2.1</v>
      </c>
      <c s="22" r="AC3010">
        <v>1</v>
      </c>
      <c s="22" r="AD3010">
        <v>0.98</v>
      </c>
    </row>
    <row customHeight="1" r="3011" ht="12.0">
      <c s="13" r="A3011">
        <v>41400.375</v>
      </c>
      <c s="16" r="B3011">
        <v>41400.375</v>
      </c>
      <c s="13" r="C3011">
        <f>A3011+TIME(5,0,0)</f>
        <v>41400.5833333333</v>
      </c>
      <c s="17" r="D3011">
        <f>DATE(YEAR(C3011),MONTH(C3011),DAY(C3011))</f>
        <v>41400</v>
      </c>
      <c s="18" r="E3011">
        <f>HOUR(C3011)</f>
        <v>14</v>
      </c>
      <c t="str" s="18" r="F3011">
        <f>CONCATENATE("LMsched:",(H3011*1000))</f>
        <v>LMsched:29000</v>
      </c>
      <c s="11" r="G3011">
        <v>29</v>
      </c>
      <c s="6" r="H3011">
        <v>29</v>
      </c>
      <c s="25" r="I3011">
        <v>2</v>
      </c>
      <c s="18" r="J3011"/>
      <c s="18" r="K3011"/>
      <c s="18" r="L3011"/>
      <c s="18" r="M3011"/>
      <c s="25" r="N3011"/>
      <c s="24" r="O3011"/>
      <c s="6" r="P3011">
        <v>29</v>
      </c>
      <c s="10" r="Q3011">
        <v>-2</v>
      </c>
      <c s="28" r="R3011">
        <v>-70.3</v>
      </c>
      <c s="28" r="S3011">
        <v>660.64</v>
      </c>
      <c s="10" r="T3011"/>
      <c s="4" r="U3011"/>
      <c s="29" r="V3011"/>
      <c s="28" r="X3011">
        <f>(AA3011+AB3011)*AC3011</f>
        <v>23.73</v>
      </c>
      <c s="10" r="Y3011"/>
      <c s="22" r="AA3011">
        <v>21.02</v>
      </c>
      <c s="22" r="AB3011">
        <v>2.71</v>
      </c>
      <c s="22" r="AC3011">
        <v>1</v>
      </c>
      <c s="22" r="AD3011">
        <v>0.96</v>
      </c>
    </row>
    <row customHeight="1" r="3012" ht="12.0">
      <c s="13" r="A3012">
        <v>41400.4166666667</v>
      </c>
      <c s="16" r="B3012">
        <v>41400.4166666667</v>
      </c>
      <c s="13" r="C3012">
        <f>A3012+TIME(5,0,0)</f>
        <v>41400.625</v>
      </c>
      <c s="17" r="D3012">
        <f>DATE(YEAR(C3012),MONTH(C3012),DAY(C3012))</f>
        <v>41400</v>
      </c>
      <c s="18" r="E3012">
        <f>HOUR(C3012)</f>
        <v>15</v>
      </c>
      <c t="str" s="18" r="F3012">
        <f>CONCATENATE("LMsched:",(H3012*1000))</f>
        <v>LMsched:29000</v>
      </c>
      <c s="11" r="G3012">
        <v>29</v>
      </c>
      <c s="6" r="H3012">
        <v>29</v>
      </c>
      <c s="25" r="I3012">
        <v>2</v>
      </c>
      <c s="18" r="J3012"/>
      <c s="18" r="K3012"/>
      <c s="18" r="L3012"/>
      <c s="18" r="M3012"/>
      <c s="25" r="N3012"/>
      <c s="24" r="O3012"/>
      <c s="6" r="P3012">
        <v>29</v>
      </c>
      <c s="10" r="Q3012">
        <v>0</v>
      </c>
      <c s="28" r="R3012">
        <v>0</v>
      </c>
      <c s="28" r="S3012">
        <v>640.46</v>
      </c>
      <c s="10" r="T3012"/>
      <c s="4" r="U3012"/>
      <c s="29" r="V3012"/>
      <c s="28" r="X3012">
        <f>(AA3012+AB3012)*AC3012</f>
        <v>23.23</v>
      </c>
      <c s="10" r="Y3012"/>
      <c s="22" r="AA3012">
        <v>21.5</v>
      </c>
      <c s="22" r="AB3012">
        <v>1.73</v>
      </c>
      <c s="22" r="AC3012">
        <v>1</v>
      </c>
      <c s="22" r="AD3012">
        <v>0.95</v>
      </c>
    </row>
    <row customHeight="1" r="3013" ht="12.0">
      <c s="13" r="A3013">
        <v>41400.4583333333</v>
      </c>
      <c s="16" r="B3013">
        <v>41400.4583333333</v>
      </c>
      <c s="13" r="C3013">
        <f>A3013+TIME(5,0,0)</f>
        <v>41400.6666666667</v>
      </c>
      <c s="17" r="D3013">
        <f>DATE(YEAR(C3013),MONTH(C3013),DAY(C3013))</f>
        <v>41400</v>
      </c>
      <c s="18" r="E3013">
        <f>HOUR(C3013)</f>
        <v>16</v>
      </c>
      <c t="str" s="18" r="F3013">
        <f>CONCATENATE("LMsched:",(H3013*1000))</f>
        <v>LMsched:31000</v>
      </c>
      <c s="11" r="G3013">
        <v>31</v>
      </c>
      <c s="6" r="H3013">
        <v>31</v>
      </c>
      <c s="25" r="I3013">
        <v>1</v>
      </c>
      <c s="18" r="J3013"/>
      <c s="18" r="K3013"/>
      <c s="18" r="L3013"/>
      <c s="18" r="M3013"/>
      <c s="25" r="N3013"/>
      <c s="24" r="O3013"/>
      <c s="6" r="P3013">
        <v>31</v>
      </c>
      <c s="10" r="Q3013">
        <v>-1</v>
      </c>
      <c s="28" r="R3013">
        <v>-41.09</v>
      </c>
      <c s="28" r="S3013">
        <v>704.11</v>
      </c>
      <c s="10" r="T3013"/>
      <c s="4" r="U3013"/>
      <c s="29" r="V3013"/>
      <c s="28" r="X3013">
        <f>(AA3013+AB3013)*AC3013</f>
        <v>23.78</v>
      </c>
      <c s="10" r="Y3013"/>
      <c s="22" r="AA3013">
        <v>21.57</v>
      </c>
      <c s="22" r="AB3013">
        <v>2.21</v>
      </c>
      <c s="22" r="AC3013">
        <v>1</v>
      </c>
      <c s="22" r="AD3013">
        <v>0.96</v>
      </c>
    </row>
    <row customHeight="1" r="3014" ht="12.0">
      <c s="13" r="A3014">
        <v>41400.5</v>
      </c>
      <c s="16" r="B3014">
        <v>41400.5</v>
      </c>
      <c s="13" r="C3014">
        <f>A3014+TIME(5,0,0)</f>
        <v>41400.7083333333</v>
      </c>
      <c s="17" r="D3014">
        <f>DATE(YEAR(C3014),MONTH(C3014),DAY(C3014))</f>
        <v>41400</v>
      </c>
      <c s="18" r="E3014">
        <f>HOUR(C3014)</f>
        <v>17</v>
      </c>
      <c t="str" s="18" r="F3014">
        <f>CONCATENATE("LMsched:",(H3014*1000))</f>
        <v>LMsched:31000</v>
      </c>
      <c s="11" r="G3014">
        <v>31</v>
      </c>
      <c s="6" r="H3014">
        <v>31</v>
      </c>
      <c s="25" r="I3014">
        <v>1</v>
      </c>
      <c s="18" r="J3014"/>
      <c s="18" r="K3014"/>
      <c s="18" r="L3014"/>
      <c s="18" r="M3014"/>
      <c s="25" r="N3014"/>
      <c s="24" r="O3014"/>
      <c s="6" r="P3014">
        <v>31</v>
      </c>
      <c s="10" r="Q3014">
        <v>-2</v>
      </c>
      <c s="28" r="R3014">
        <v>-102.32</v>
      </c>
      <c s="28" r="S3014">
        <v>1364.91</v>
      </c>
      <c s="10" r="T3014"/>
      <c s="4" r="U3014"/>
      <c s="29" r="V3014"/>
      <c s="28" r="X3014">
        <f>(AA3014+AB3014)*AC3014</f>
        <v>48.26</v>
      </c>
      <c s="10" r="Y3014"/>
      <c s="22" r="AA3014">
        <v>45.49</v>
      </c>
      <c s="22" r="AB3014">
        <v>2.77</v>
      </c>
      <c s="22" r="AC3014">
        <v>1</v>
      </c>
      <c s="22" r="AD3014">
        <v>0.91</v>
      </c>
    </row>
    <row customHeight="1" r="3015" ht="12.0">
      <c s="13" r="A3015">
        <v>41400.5416666667</v>
      </c>
      <c s="16" r="B3015">
        <v>41400.5416666667</v>
      </c>
      <c s="13" r="C3015">
        <f>A3015+TIME(5,0,0)</f>
        <v>41400.75</v>
      </c>
      <c s="17" r="D3015">
        <f>DATE(YEAR(C3015),MONTH(C3015),DAY(C3015))</f>
        <v>41400</v>
      </c>
      <c s="18" r="E3015">
        <f>HOUR(C3015)</f>
        <v>18</v>
      </c>
      <c t="str" s="18" r="F3015">
        <f>CONCATENATE("LMsched:",(H3015*1000))</f>
        <v>LMsched:31000</v>
      </c>
      <c s="11" r="G3015">
        <v>31</v>
      </c>
      <c s="6" r="H3015">
        <v>31</v>
      </c>
      <c s="25" r="I3015">
        <v>1</v>
      </c>
      <c s="18" r="J3015"/>
      <c s="18" r="K3015"/>
      <c s="18" r="L3015"/>
      <c s="18" r="M3015"/>
      <c s="25" r="N3015"/>
      <c s="24" r="O3015"/>
      <c s="6" r="P3015">
        <v>31</v>
      </c>
      <c s="10" r="Q3015">
        <v>-2</v>
      </c>
      <c s="28" r="R3015">
        <v>-74.18</v>
      </c>
      <c s="28" r="S3015">
        <v>799.03</v>
      </c>
      <c s="10" r="T3015"/>
      <c s="4" r="U3015"/>
      <c s="29" r="V3015"/>
      <c s="28" r="X3015">
        <f>(AA3015+AB3015)*AC3015</f>
        <v>26.47</v>
      </c>
      <c s="10" r="Y3015"/>
      <c s="22" r="AA3015">
        <v>23.41</v>
      </c>
      <c s="22" r="AB3015">
        <v>3.06</v>
      </c>
      <c s="22" r="AC3015">
        <v>1</v>
      </c>
      <c s="22" r="AD3015">
        <v>0.97</v>
      </c>
    </row>
    <row customHeight="1" r="3016" ht="12.0">
      <c s="13" r="A3016">
        <v>41400.5833333333</v>
      </c>
      <c s="16" r="B3016">
        <v>41400.5833333333</v>
      </c>
      <c s="13" r="C3016">
        <f>A3016+TIME(5,0,0)</f>
        <v>41400.7916666667</v>
      </c>
      <c s="17" r="D3016">
        <f>DATE(YEAR(C3016),MONTH(C3016),DAY(C3016))</f>
        <v>41400</v>
      </c>
      <c s="18" r="E3016">
        <f>HOUR(C3016)</f>
        <v>19</v>
      </c>
      <c t="str" s="18" r="F3016">
        <f>CONCATENATE("LMsched:",(H3016*1000))</f>
        <v>LMsched:31000</v>
      </c>
      <c s="11" r="G3016">
        <v>31</v>
      </c>
      <c s="6" r="H3016">
        <v>31</v>
      </c>
      <c s="25" r="I3016">
        <v>1</v>
      </c>
      <c s="18" r="J3016"/>
      <c s="18" r="K3016"/>
      <c s="18" r="L3016"/>
      <c s="18" r="M3016"/>
      <c s="25" r="N3016"/>
      <c s="24" r="O3016"/>
      <c s="6" r="P3016">
        <v>31</v>
      </c>
      <c s="10" r="Q3016">
        <v>0</v>
      </c>
      <c s="28" r="R3016">
        <v>0</v>
      </c>
      <c s="28" r="S3016">
        <v>694.27</v>
      </c>
      <c s="10" r="T3016"/>
      <c s="4" r="U3016"/>
      <c s="29" r="V3016"/>
      <c s="28" r="X3016">
        <f>(AA3016+AB3016)*AC3016</f>
        <v>23.18</v>
      </c>
      <c s="10" r="Y3016"/>
      <c s="22" r="AA3016">
        <v>20.69</v>
      </c>
      <c s="22" r="AB3016">
        <v>2.49</v>
      </c>
      <c s="22" r="AC3016">
        <v>1</v>
      </c>
      <c s="22" r="AD3016">
        <v>0.97</v>
      </c>
    </row>
    <row customHeight="1" r="3017" ht="12.0">
      <c s="13" r="A3017">
        <v>41400.625</v>
      </c>
      <c s="16" r="B3017">
        <v>41400.625</v>
      </c>
      <c s="13" r="C3017">
        <f>A3017+TIME(5,0,0)</f>
        <v>41400.8333333333</v>
      </c>
      <c s="17" r="D3017">
        <f>DATE(YEAR(C3017),MONTH(C3017),DAY(C3017))</f>
        <v>41400</v>
      </c>
      <c s="18" r="E3017">
        <f>HOUR(C3017)</f>
        <v>20</v>
      </c>
      <c t="str" s="18" r="F3017">
        <f>CONCATENATE("LMsched:",(H3017*1000))</f>
        <v>LMsched:31000</v>
      </c>
      <c s="11" r="G3017">
        <v>31</v>
      </c>
      <c s="6" r="H3017">
        <v>31</v>
      </c>
      <c s="25" r="I3017">
        <v>1</v>
      </c>
      <c s="18" r="J3017"/>
      <c s="18" r="K3017"/>
      <c s="18" r="L3017"/>
      <c s="18" r="M3017"/>
      <c s="25" r="N3017"/>
      <c s="24" r="O3017"/>
      <c s="6" r="P3017">
        <v>31</v>
      </c>
      <c s="10" r="Q3017">
        <v>-1</v>
      </c>
      <c s="28" r="R3017">
        <v>-33.59</v>
      </c>
      <c s="28" r="S3017">
        <v>320.95</v>
      </c>
      <c s="10" r="T3017"/>
      <c s="4" r="U3017"/>
      <c s="29" r="V3017"/>
      <c s="28" r="X3017">
        <f>(AA3017+AB3017)*AC3017</f>
        <v>10.7</v>
      </c>
      <c s="10" r="Y3017"/>
      <c s="22" r="AA3017">
        <v>8.53</v>
      </c>
      <c s="22" r="AB3017">
        <v>2.17</v>
      </c>
      <c s="22" r="AC3017">
        <v>1</v>
      </c>
      <c s="22" r="AD3017">
        <v>0.97</v>
      </c>
    </row>
    <row customHeight="1" r="3018" ht="12.0">
      <c s="13" r="A3018">
        <v>41400.6666666667</v>
      </c>
      <c s="16" r="B3018">
        <v>41400.6666666667</v>
      </c>
      <c s="13" r="C3018">
        <f>A3018+TIME(5,0,0)</f>
        <v>41400.875</v>
      </c>
      <c s="17" r="D3018">
        <f>DATE(YEAR(C3018),MONTH(C3018),DAY(C3018))</f>
        <v>41400</v>
      </c>
      <c s="18" r="E3018">
        <f>HOUR(C3018)</f>
        <v>21</v>
      </c>
      <c t="str" s="18" r="F3018">
        <f>CONCATENATE("LMsched:",(H3018*1000))</f>
        <v>LMsched:31000</v>
      </c>
      <c s="11" r="G3018">
        <v>31</v>
      </c>
      <c s="6" r="H3018">
        <v>31</v>
      </c>
      <c s="25" r="I3018">
        <v>1</v>
      </c>
      <c s="18" r="J3018"/>
      <c s="18" r="K3018"/>
      <c s="18" r="L3018"/>
      <c s="18" r="M3018"/>
      <c s="25" r="N3018"/>
      <c s="24" r="O3018"/>
      <c s="6" r="P3018">
        <v>31</v>
      </c>
      <c s="10" r="Q3018">
        <v>-1</v>
      </c>
      <c s="28" r="R3018">
        <v>-39.66</v>
      </c>
      <c s="28" r="S3018">
        <v>988.87</v>
      </c>
      <c s="10" r="T3018"/>
      <c s="4" r="U3018"/>
      <c s="29" r="V3018"/>
      <c s="28" r="X3018">
        <f>(AA3018+AB3018)*AC3018</f>
        <v>32.68</v>
      </c>
      <c s="10" r="Y3018"/>
      <c s="22" r="AA3018">
        <v>29.15</v>
      </c>
      <c s="22" r="AB3018">
        <v>3.53</v>
      </c>
      <c s="22" r="AC3018">
        <v>1</v>
      </c>
      <c s="22" r="AD3018">
        <v>0.98</v>
      </c>
    </row>
    <row customHeight="1" r="3019" ht="12.0">
      <c s="13" r="A3019">
        <v>41400.7083333333</v>
      </c>
      <c s="16" r="B3019">
        <v>41400.7083333333</v>
      </c>
      <c s="13" r="C3019">
        <f>A3019+TIME(5,0,0)</f>
        <v>41400.9166666667</v>
      </c>
      <c s="17" r="D3019">
        <f>DATE(YEAR(C3019),MONTH(C3019),DAY(C3019))</f>
        <v>41400</v>
      </c>
      <c s="18" r="E3019">
        <f>HOUR(C3019)</f>
        <v>22</v>
      </c>
      <c t="str" s="18" r="F3019">
        <f>CONCATENATE("LMsched:",(H3019*1000))</f>
        <v>LMsched:31000</v>
      </c>
      <c s="11" r="G3019">
        <v>31</v>
      </c>
      <c s="6" r="H3019">
        <v>31</v>
      </c>
      <c s="25" r="I3019">
        <v>1</v>
      </c>
      <c s="18" r="J3019"/>
      <c s="18" r="K3019"/>
      <c s="18" r="L3019"/>
      <c s="18" r="M3019"/>
      <c s="25" r="N3019"/>
      <c s="24" r="O3019"/>
      <c s="6" r="P3019">
        <v>31</v>
      </c>
      <c s="10" r="Q3019">
        <v>-2</v>
      </c>
      <c s="28" r="R3019">
        <v>-82.24</v>
      </c>
      <c s="28" r="S3019">
        <v>1552.22</v>
      </c>
      <c s="10" r="T3019"/>
      <c s="4" r="U3019"/>
      <c s="29" r="V3019"/>
      <c s="28" r="X3019">
        <f>(AA3019+AB3019)*AC3019</f>
        <v>51.41</v>
      </c>
      <c s="10" r="Y3019"/>
      <c s="22" r="AA3019">
        <v>46.49</v>
      </c>
      <c s="22" r="AB3019">
        <v>4.92</v>
      </c>
      <c s="22" r="AC3019">
        <v>1</v>
      </c>
      <c s="22" r="AD3019">
        <v>0.97</v>
      </c>
    </row>
    <row customHeight="1" r="3020" ht="12.0">
      <c s="13" r="A3020">
        <v>41400.75</v>
      </c>
      <c s="16" r="B3020">
        <v>41400.75</v>
      </c>
      <c s="13" r="C3020">
        <f>A3020+TIME(5,0,0)</f>
        <v>41400.9583333333</v>
      </c>
      <c s="17" r="D3020">
        <f>DATE(YEAR(C3020),MONTH(C3020),DAY(C3020))</f>
        <v>41400</v>
      </c>
      <c s="18" r="E3020">
        <f>HOUR(C3020)</f>
        <v>23</v>
      </c>
      <c t="str" s="18" r="F3020">
        <f>CONCATENATE("LMsched:",(H3020*1000))</f>
        <v>LMsched:32000</v>
      </c>
      <c s="11" r="G3020">
        <v>32</v>
      </c>
      <c s="6" r="H3020">
        <v>32</v>
      </c>
      <c s="25" r="I3020">
        <v>0</v>
      </c>
      <c s="18" r="J3020"/>
      <c s="18" r="K3020"/>
      <c s="18" r="L3020"/>
      <c s="18" r="M3020"/>
      <c s="25" r="N3020"/>
      <c s="24" r="O3020"/>
      <c s="6" r="P3020">
        <v>32</v>
      </c>
      <c s="10" r="Q3020">
        <v>-1</v>
      </c>
      <c s="28" r="R3020">
        <v>-39.19</v>
      </c>
      <c s="28" r="S3020">
        <v>892.55</v>
      </c>
      <c s="10" r="T3020"/>
      <c s="4" r="U3020"/>
      <c s="29" r="V3020"/>
      <c s="28" r="X3020">
        <f>(AA3020+AB3020)*AC3020</f>
        <v>28.88</v>
      </c>
      <c s="10" r="Y3020"/>
      <c s="22" r="AA3020">
        <v>24.05</v>
      </c>
      <c s="22" r="AB3020">
        <v>4.83</v>
      </c>
      <c s="22" r="AC3020">
        <v>1</v>
      </c>
      <c s="22" r="AD3020">
        <v>0.97</v>
      </c>
    </row>
    <row customHeight="1" r="3021" ht="12.0">
      <c s="13" r="A3021">
        <v>41400.7916666667</v>
      </c>
      <c s="16" r="B3021">
        <v>41400.7916666667</v>
      </c>
      <c s="13" r="C3021">
        <f>A3021+TIME(5,0,0)</f>
        <v>41401</v>
      </c>
      <c s="17" r="D3021">
        <f>DATE(YEAR(C3021),MONTH(C3021),DAY(C3021))</f>
        <v>41401</v>
      </c>
      <c s="18" r="E3021">
        <f>HOUR(C3021)</f>
        <v>0</v>
      </c>
      <c t="str" s="18" r="F3021">
        <f>CONCATENATE("LMsched:",(H3021*1000))</f>
        <v>LMsched:32000</v>
      </c>
      <c s="11" r="G3021">
        <v>32</v>
      </c>
      <c s="6" r="H3021">
        <v>32</v>
      </c>
      <c s="25" r="I3021">
        <v>0</v>
      </c>
      <c s="18" r="J3021"/>
      <c s="18" r="K3021"/>
      <c s="18" r="L3021"/>
      <c s="18" r="M3021"/>
      <c s="25" r="N3021"/>
      <c s="24" r="O3021"/>
      <c s="6" r="P3021">
        <v>32</v>
      </c>
      <c s="10" r="Q3021">
        <v>-1</v>
      </c>
      <c s="28" r="R3021">
        <v>-38.33</v>
      </c>
      <c s="28" r="S3021">
        <v>1178.37</v>
      </c>
      <c s="10" r="T3021"/>
      <c s="4" r="U3021"/>
      <c s="29" r="V3021"/>
      <c s="28" r="X3021">
        <f>(AA3021+AB3021)*AC3021</f>
        <v>38.54</v>
      </c>
      <c s="10" r="Y3021"/>
      <c s="22" r="AA3021">
        <v>34.34</v>
      </c>
      <c s="22" r="AB3021">
        <v>4.2</v>
      </c>
      <c s="22" r="AC3021">
        <v>1</v>
      </c>
      <c s="22" r="AD3021">
        <v>0.96</v>
      </c>
    </row>
    <row customHeight="1" r="3022" ht="12.0">
      <c s="13" r="A3022">
        <v>41400.8333333333</v>
      </c>
      <c s="16" r="B3022">
        <v>41400.8333333333</v>
      </c>
      <c s="13" r="C3022">
        <f>A3022+TIME(5,0,0)</f>
        <v>41401.0416666667</v>
      </c>
      <c s="17" r="D3022">
        <f>DATE(YEAR(C3022),MONTH(C3022),DAY(C3022))</f>
        <v>41401</v>
      </c>
      <c s="18" r="E3022">
        <f>HOUR(C3022)</f>
        <v>1</v>
      </c>
      <c t="str" s="18" r="F3022">
        <f>CONCATENATE("LMsched:",(H3022*1000))</f>
        <v>LMsched:32000</v>
      </c>
      <c s="11" r="G3022">
        <v>32</v>
      </c>
      <c s="6" r="H3022">
        <v>32</v>
      </c>
      <c s="25" r="I3022">
        <v>0</v>
      </c>
      <c s="18" r="J3022"/>
      <c s="18" r="K3022"/>
      <c s="18" r="L3022"/>
      <c s="18" r="M3022"/>
      <c s="25" r="N3022"/>
      <c s="24" r="O3022"/>
      <c s="6" r="P3022">
        <v>32</v>
      </c>
      <c s="10" r="Q3022">
        <v>-1</v>
      </c>
      <c s="28" r="R3022">
        <v>-35.92</v>
      </c>
      <c s="28" r="S3022">
        <v>759.43</v>
      </c>
      <c s="10" r="T3022"/>
      <c s="4" r="U3022"/>
      <c s="29" r="V3022"/>
      <c s="28" r="X3022">
        <f>(AA3022+AB3022)*AC3022</f>
        <v>24.9</v>
      </c>
      <c s="10" r="Y3022"/>
      <c s="22" r="AA3022">
        <v>22.67</v>
      </c>
      <c s="22" r="AB3022">
        <v>2.23</v>
      </c>
      <c s="22" r="AC3022">
        <v>1</v>
      </c>
      <c s="22" r="AD3022">
        <v>0.95</v>
      </c>
    </row>
    <row customHeight="1" r="3023" ht="12.0">
      <c s="13" r="A3023">
        <v>41400.875</v>
      </c>
      <c s="16" r="B3023">
        <v>41400.875</v>
      </c>
      <c s="13" r="C3023">
        <f>A3023+TIME(5,0,0)</f>
        <v>41401.0833333333</v>
      </c>
      <c s="17" r="D3023">
        <f>DATE(YEAR(C3023),MONTH(C3023),DAY(C3023))</f>
        <v>41401</v>
      </c>
      <c s="18" r="E3023">
        <f>HOUR(C3023)</f>
        <v>2</v>
      </c>
      <c t="str" s="18" r="F3023">
        <f>CONCATENATE("LMsched:",(H3023*1000))</f>
        <v>LMsched:32000</v>
      </c>
      <c s="11" r="G3023">
        <v>32</v>
      </c>
      <c s="6" r="H3023">
        <v>32</v>
      </c>
      <c s="25" r="I3023">
        <v>0</v>
      </c>
      <c s="18" r="J3023"/>
      <c s="18" r="K3023"/>
      <c s="18" r="L3023"/>
      <c s="18" r="M3023"/>
      <c s="25" r="N3023"/>
      <c s="24" r="O3023"/>
      <c s="6" r="P3023">
        <v>32</v>
      </c>
      <c s="10" r="Q3023">
        <v>-1</v>
      </c>
      <c s="28" r="R3023">
        <v>-34.46</v>
      </c>
      <c s="28" r="S3023">
        <v>883.86</v>
      </c>
      <c s="10" r="T3023"/>
      <c s="4" r="U3023"/>
      <c s="29" r="V3023"/>
      <c s="28" r="X3023">
        <f>(AA3023+AB3023)*AC3023</f>
        <v>29.14</v>
      </c>
      <c s="10" r="Y3023"/>
      <c s="22" r="AA3023">
        <v>25.76</v>
      </c>
      <c s="22" r="AB3023">
        <v>3.38</v>
      </c>
      <c s="22" r="AC3023">
        <v>1</v>
      </c>
      <c s="22" r="AD3023">
        <v>0.95</v>
      </c>
    </row>
    <row customHeight="1" r="3024" ht="12.0">
      <c s="13" r="A3024">
        <v>41400.9166666667</v>
      </c>
      <c s="16" r="B3024">
        <v>41400.9166666667</v>
      </c>
      <c s="13" r="C3024">
        <f>A3024+TIME(5,0,0)</f>
        <v>41401.125</v>
      </c>
      <c s="17" r="D3024">
        <f>DATE(YEAR(C3024),MONTH(C3024),DAY(C3024))</f>
        <v>41401</v>
      </c>
      <c s="18" r="E3024">
        <f>HOUR(C3024)</f>
        <v>3</v>
      </c>
      <c t="str" s="18" r="F3024">
        <f>CONCATENATE("LMsched:",(H3024*1000))</f>
        <v>LMsched:32000</v>
      </c>
      <c s="11" r="G3024">
        <v>32</v>
      </c>
      <c s="6" r="H3024">
        <v>32</v>
      </c>
      <c s="25" r="I3024">
        <v>0</v>
      </c>
      <c s="18" r="J3024"/>
      <c s="18" r="K3024"/>
      <c s="18" r="L3024"/>
      <c s="18" r="M3024"/>
      <c s="25" r="N3024"/>
      <c s="24" r="O3024"/>
      <c s="6" r="P3024">
        <v>32</v>
      </c>
      <c s="10" r="Q3024">
        <v>-1</v>
      </c>
      <c s="28" r="R3024">
        <v>-34.86</v>
      </c>
      <c s="28" r="S3024">
        <v>983.21</v>
      </c>
      <c s="10" r="T3024"/>
      <c s="4" r="U3024"/>
      <c s="29" r="V3024"/>
      <c s="28" r="X3024">
        <f>(AA3024+AB3024)*AC3024</f>
        <v>31.61</v>
      </c>
      <c s="10" r="Y3024"/>
      <c s="22" r="AA3024">
        <v>25.5</v>
      </c>
      <c s="22" r="AB3024">
        <v>6.11</v>
      </c>
      <c s="22" r="AC3024">
        <v>1</v>
      </c>
      <c s="22" r="AD3024">
        <v>0.97</v>
      </c>
    </row>
    <row customHeight="1" r="3025" ht="12.0">
      <c s="13" r="A3025">
        <v>41400.9583333333</v>
      </c>
      <c s="16" r="B3025">
        <v>41400.9583333333</v>
      </c>
      <c s="13" r="C3025">
        <f>A3025+TIME(5,0,0)</f>
        <v>41401.1666666667</v>
      </c>
      <c s="17" r="D3025">
        <f>DATE(YEAR(C3025),MONTH(C3025),DAY(C3025))</f>
        <v>41401</v>
      </c>
      <c s="18" r="E3025">
        <f>HOUR(C3025)</f>
        <v>4</v>
      </c>
      <c t="str" s="18" r="F3025">
        <f>CONCATENATE("LMsched:",(H3025*1000))</f>
        <v>LMsched:32000</v>
      </c>
      <c s="11" r="G3025">
        <v>32</v>
      </c>
      <c s="6" r="H3025">
        <v>32</v>
      </c>
      <c s="25" r="I3025">
        <v>0</v>
      </c>
      <c s="18" r="J3025"/>
      <c s="18" r="K3025"/>
      <c s="18" r="L3025"/>
      <c s="18" r="M3025"/>
      <c s="25" r="N3025"/>
      <c s="24" r="O3025"/>
      <c s="6" r="P3025">
        <v>32</v>
      </c>
      <c s="10" r="Q3025">
        <v>-1</v>
      </c>
      <c s="28" r="R3025">
        <v>-29.65</v>
      </c>
      <c s="28" r="S3025">
        <v>1030.02</v>
      </c>
      <c s="10" r="T3025"/>
      <c s="4" r="U3025"/>
      <c s="29" r="V3025"/>
      <c s="28" r="X3025">
        <f>(AA3025+AB3025)*AC3025</f>
        <v>33.92</v>
      </c>
      <c s="10" r="Y3025"/>
      <c s="22" r="AA3025">
        <v>26.71</v>
      </c>
      <c s="22" r="AB3025">
        <v>7.21</v>
      </c>
      <c s="22" r="AC3025">
        <v>1</v>
      </c>
      <c s="22" r="AD3025">
        <v>0.95</v>
      </c>
    </row>
    <row customHeight="1" r="3026" ht="12.0">
      <c s="13" r="A3026">
        <v>41401</v>
      </c>
      <c s="16" r="B3026">
        <v>41401</v>
      </c>
      <c s="13" r="C3026">
        <f>A3026+TIME(5,0,0)</f>
        <v>41401.2083333333</v>
      </c>
      <c s="17" r="D3026">
        <f>DATE(YEAR(C3026),MONTH(C3026),DAY(C3026))</f>
        <v>41401</v>
      </c>
      <c s="18" r="E3026">
        <f>HOUR(C3026)</f>
        <v>5</v>
      </c>
      <c t="str" s="18" r="F3026">
        <f>CONCATENATE("LMsched:",(H3026*1000))</f>
        <v>LMsched:32000</v>
      </c>
      <c s="11" r="G3026">
        <v>32</v>
      </c>
      <c s="6" r="H3026">
        <v>32</v>
      </c>
      <c s="25" r="I3026">
        <v>0</v>
      </c>
      <c s="18" r="J3026"/>
      <c s="18" r="K3026"/>
      <c s="18" r="L3026"/>
      <c s="18" r="M3026"/>
      <c s="25" r="N3026"/>
      <c s="24" r="O3026"/>
      <c s="6" r="P3026">
        <v>32</v>
      </c>
      <c s="10" r="Q3026">
        <v>-1</v>
      </c>
      <c s="28" r="R3026">
        <v>-25.28</v>
      </c>
      <c s="28" r="S3026">
        <v>611.97</v>
      </c>
      <c s="10" r="T3026"/>
      <c s="4" r="U3026"/>
      <c s="29" r="V3026"/>
      <c s="28" r="X3026">
        <f>(AA3026+AB3026)*AC3026</f>
        <v>19.64</v>
      </c>
      <c s="10" r="Y3026"/>
      <c s="22" r="AA3026">
        <v>16.79</v>
      </c>
      <c s="22" r="AB3026">
        <v>2.85</v>
      </c>
      <c s="22" r="AC3026">
        <v>1</v>
      </c>
      <c s="22" r="AD3026">
        <v>0.97</v>
      </c>
    </row>
    <row customHeight="1" r="3027" ht="12.0">
      <c s="13" r="A3027">
        <v>41401.0416666667</v>
      </c>
      <c s="16" r="B3027">
        <v>41401.0416666667</v>
      </c>
      <c s="13" r="C3027">
        <f>A3027+TIME(5,0,0)</f>
        <v>41401.25</v>
      </c>
      <c s="17" r="D3027">
        <f>DATE(YEAR(C3027),MONTH(C3027),DAY(C3027))</f>
        <v>41401</v>
      </c>
      <c s="18" r="E3027">
        <f>HOUR(C3027)</f>
        <v>6</v>
      </c>
      <c t="str" s="18" r="F3027">
        <f>CONCATENATE("LMsched:",(H3027*1000))</f>
        <v>LMsched:32000</v>
      </c>
      <c s="11" r="G3027">
        <v>32</v>
      </c>
      <c s="6" r="H3027">
        <v>32</v>
      </c>
      <c s="25" r="I3027"/>
      <c s="18" r="J3027"/>
      <c s="18" r="K3027"/>
      <c s="18" r="L3027"/>
      <c s="18" r="M3027"/>
      <c s="25" r="N3027"/>
      <c s="24" r="O3027"/>
      <c s="6" r="P3027">
        <v>32</v>
      </c>
      <c s="10" r="Q3027">
        <v>-2</v>
      </c>
      <c s="28" r="R3027">
        <v>-59.44</v>
      </c>
      <c s="28" r="S3027">
        <v>216.62</v>
      </c>
      <c s="10" r="T3027"/>
      <c s="4" r="U3027"/>
      <c s="29" r="V3027"/>
      <c s="28" r="X3027">
        <f>(AA3027+AB3027)*AC3027</f>
        <v>7.11</v>
      </c>
      <c s="10" r="Y3027"/>
      <c s="22" r="AA3027">
        <v>7.11</v>
      </c>
      <c s="22" r="AB3027">
        <v>0</v>
      </c>
      <c s="22" r="AC3027">
        <v>1</v>
      </c>
      <c s="22" r="AD3027">
        <v>0.95</v>
      </c>
    </row>
    <row customHeight="1" r="3028" ht="12.0">
      <c s="13" r="A3028">
        <v>41401.0833333333</v>
      </c>
      <c s="16" r="B3028">
        <v>41401.0833333333</v>
      </c>
      <c s="13" r="C3028">
        <f>A3028+TIME(5,0,0)</f>
        <v>41401.2916666667</v>
      </c>
      <c s="17" r="D3028">
        <f>DATE(YEAR(C3028),MONTH(C3028),DAY(C3028))</f>
        <v>41401</v>
      </c>
      <c s="18" r="E3028">
        <f>HOUR(C3028)</f>
        <v>7</v>
      </c>
      <c t="str" s="18" r="F3028">
        <f>CONCATENATE("LMsched:",(H3028*1000))</f>
        <v>LMsched:32000</v>
      </c>
      <c s="11" r="G3028">
        <v>32</v>
      </c>
      <c s="6" r="H3028">
        <v>32</v>
      </c>
      <c s="25" r="I3028"/>
      <c s="18" r="J3028"/>
      <c s="18" r="K3028"/>
      <c s="18" r="L3028"/>
      <c s="18" r="M3028"/>
      <c s="25" r="N3028"/>
      <c s="24" r="O3028"/>
      <c s="6" r="P3028">
        <v>32</v>
      </c>
      <c s="10" r="Q3028">
        <v>-1</v>
      </c>
      <c s="28" r="R3028">
        <v>-26.48</v>
      </c>
      <c s="28" r="S3028">
        <v>196.09</v>
      </c>
      <c s="10" r="T3028"/>
      <c s="4" r="U3028"/>
      <c s="29" r="V3028"/>
      <c s="28" r="X3028">
        <f>(AA3028+AB3028)*AC3028</f>
        <v>6.31</v>
      </c>
      <c s="10" r="Y3028"/>
      <c s="22" r="AA3028">
        <v>3.27</v>
      </c>
      <c s="22" r="AB3028">
        <v>3.04</v>
      </c>
      <c s="22" r="AC3028">
        <v>1</v>
      </c>
      <c s="22" r="AD3028">
        <v>0.97</v>
      </c>
    </row>
    <row customHeight="1" r="3029" ht="12.0">
      <c s="13" r="A3029">
        <v>41401.125</v>
      </c>
      <c s="16" r="B3029">
        <v>41401.125</v>
      </c>
      <c s="13" r="C3029">
        <f>A3029+TIME(5,0,0)</f>
        <v>41401.3333333333</v>
      </c>
      <c s="17" r="D3029">
        <f>DATE(YEAR(C3029),MONTH(C3029),DAY(C3029))</f>
        <v>41401</v>
      </c>
      <c s="18" r="E3029">
        <f>HOUR(C3029)</f>
        <v>8</v>
      </c>
      <c t="str" s="18" r="F3029">
        <f>CONCATENATE("LMsched:",(H3029*1000))</f>
        <v>LMsched:32000</v>
      </c>
      <c s="11" r="G3029">
        <v>32</v>
      </c>
      <c s="6" r="H3029">
        <v>32</v>
      </c>
      <c s="25" r="I3029"/>
      <c s="18" r="J3029"/>
      <c s="18" r="K3029"/>
      <c s="18" r="L3029"/>
      <c s="18" r="M3029"/>
      <c s="25" r="N3029"/>
      <c s="24" r="O3029"/>
      <c s="6" r="P3029">
        <v>32</v>
      </c>
      <c s="10" r="Q3029">
        <v>-1</v>
      </c>
      <c s="28" r="R3029">
        <v>-25.64</v>
      </c>
      <c s="28" r="S3029">
        <v>271.67</v>
      </c>
      <c s="10" r="T3029"/>
      <c s="4" r="U3029"/>
      <c s="29" r="V3029"/>
      <c s="28" r="X3029">
        <f>(AA3029+AB3029)*AC3029</f>
        <v>8.74</v>
      </c>
      <c s="10" r="Y3029"/>
      <c s="22" r="AA3029">
        <v>4.77</v>
      </c>
      <c s="22" r="AB3029">
        <v>3.97</v>
      </c>
      <c s="22" r="AC3029">
        <v>1</v>
      </c>
      <c s="22" r="AD3029">
        <v>0.97</v>
      </c>
    </row>
    <row customHeight="1" r="3030" ht="12.0">
      <c s="13" r="A3030">
        <v>41401.1666666667</v>
      </c>
      <c s="16" r="B3030">
        <v>41401.1666666667</v>
      </c>
      <c s="13" r="C3030">
        <f>A3030+TIME(5,0,0)</f>
        <v>41401.375</v>
      </c>
      <c s="17" r="D3030">
        <f>DATE(YEAR(C3030),MONTH(C3030),DAY(C3030))</f>
        <v>41401</v>
      </c>
      <c s="18" r="E3030">
        <f>HOUR(C3030)</f>
        <v>9</v>
      </c>
      <c t="str" s="18" r="F3030">
        <f>CONCATENATE("LMsched:",(H3030*1000))</f>
        <v>LMsched:32000</v>
      </c>
      <c s="11" r="G3030">
        <v>32</v>
      </c>
      <c s="6" r="H3030">
        <v>32</v>
      </c>
      <c s="25" r="I3030"/>
      <c s="18" r="J3030"/>
      <c s="18" r="K3030"/>
      <c s="18" r="L3030"/>
      <c s="18" r="M3030"/>
      <c s="25" r="N3030"/>
      <c s="24" r="O3030"/>
      <c s="6" r="P3030">
        <v>32</v>
      </c>
      <c s="10" r="Q3030">
        <v>-2</v>
      </c>
      <c s="28" r="R3030">
        <v>-50.52</v>
      </c>
      <c s="28" r="S3030">
        <v>460.91</v>
      </c>
      <c s="10" r="T3030"/>
      <c s="4" r="U3030"/>
      <c s="29" r="V3030"/>
      <c s="28" r="X3030">
        <f>(AA3030+AB3030)*AC3030</f>
        <v>15.02</v>
      </c>
      <c s="10" r="Y3030"/>
      <c s="22" r="AA3030">
        <v>11.36</v>
      </c>
      <c s="22" r="AB3030">
        <v>3.66</v>
      </c>
      <c s="22" r="AC3030">
        <v>1</v>
      </c>
      <c s="22" r="AD3030">
        <v>0.96</v>
      </c>
    </row>
    <row customHeight="1" r="3031" ht="12.0">
      <c s="13" r="A3031">
        <v>41401.2083333333</v>
      </c>
      <c s="16" r="B3031">
        <v>41401.2083333333</v>
      </c>
      <c s="13" r="C3031">
        <f>A3031+TIME(5,0,0)</f>
        <v>41401.4166666667</v>
      </c>
      <c s="17" r="D3031">
        <f>DATE(YEAR(C3031),MONTH(C3031),DAY(C3031))</f>
        <v>41401</v>
      </c>
      <c s="18" r="E3031">
        <f>HOUR(C3031)</f>
        <v>10</v>
      </c>
      <c t="str" s="18" r="F3031">
        <f>CONCATENATE("LMsched:",(H3031*1000))</f>
        <v>LMsched:32000</v>
      </c>
      <c s="11" r="G3031">
        <v>32</v>
      </c>
      <c s="6" r="H3031">
        <v>32</v>
      </c>
      <c s="25" r="I3031"/>
      <c s="18" r="J3031"/>
      <c s="18" r="K3031"/>
      <c s="18" r="L3031"/>
      <c s="18" r="M3031"/>
      <c s="25" r="N3031"/>
      <c s="24" r="O3031"/>
      <c s="6" r="P3031">
        <v>32</v>
      </c>
      <c s="10" r="Q3031">
        <v>-1</v>
      </c>
      <c s="28" r="R3031">
        <v>-27.65</v>
      </c>
      <c s="28" r="S3031">
        <v>125.04</v>
      </c>
      <c s="10" r="T3031"/>
      <c s="4" r="U3031"/>
      <c s="29" r="V3031"/>
      <c s="28" r="X3031">
        <f>(AA3031+AB3031)*AC3031</f>
        <v>4.03</v>
      </c>
      <c s="10" r="Y3031"/>
      <c s="22" r="AA3031">
        <v>4.03</v>
      </c>
      <c s="22" r="AB3031">
        <v>0</v>
      </c>
      <c s="22" r="AC3031">
        <v>1</v>
      </c>
      <c s="22" r="AD3031">
        <v>0.97</v>
      </c>
    </row>
    <row customHeight="1" r="3032" ht="12.0">
      <c s="13" r="A3032">
        <v>41401.25</v>
      </c>
      <c s="16" r="B3032">
        <v>41401.25</v>
      </c>
      <c s="13" r="C3032">
        <f>A3032+TIME(5,0,0)</f>
        <v>41401.4583333333</v>
      </c>
      <c s="17" r="D3032">
        <f>DATE(YEAR(C3032),MONTH(C3032),DAY(C3032))</f>
        <v>41401</v>
      </c>
      <c s="18" r="E3032">
        <f>HOUR(C3032)</f>
        <v>11</v>
      </c>
      <c t="str" s="18" r="F3032">
        <f>CONCATENATE("LMsched:",(H3032*1000))</f>
        <v>LMsched:32000</v>
      </c>
      <c s="11" r="G3032">
        <v>32</v>
      </c>
      <c s="6" r="H3032">
        <v>32</v>
      </c>
      <c s="25" r="I3032"/>
      <c s="18" r="J3032"/>
      <c s="18" r="K3032"/>
      <c s="18" r="L3032"/>
      <c s="18" r="M3032"/>
      <c s="25" r="N3032"/>
      <c s="24" r="O3032"/>
      <c s="6" r="P3032">
        <v>32</v>
      </c>
      <c s="10" r="Q3032">
        <v>0</v>
      </c>
      <c s="28" r="R3032">
        <v>0</v>
      </c>
      <c s="28" r="S3032">
        <v>290.56</v>
      </c>
      <c s="10" r="T3032"/>
      <c s="4" r="U3032"/>
      <c s="29" r="V3032"/>
      <c s="28" r="X3032">
        <f>(AA3032+AB3032)*AC3032</f>
        <v>9.4</v>
      </c>
      <c s="10" r="Y3032"/>
      <c s="22" r="AA3032">
        <v>7.17</v>
      </c>
      <c s="22" r="AB3032">
        <v>2.23</v>
      </c>
      <c s="22" r="AC3032">
        <v>1</v>
      </c>
      <c s="22" r="AD3032">
        <v>0.97</v>
      </c>
    </row>
    <row customHeight="1" r="3033" ht="12.0">
      <c s="13" r="A3033">
        <v>41401.2916666667</v>
      </c>
      <c s="16" r="B3033">
        <v>41401.2916666667</v>
      </c>
      <c s="13" r="C3033">
        <f>A3033+TIME(5,0,0)</f>
        <v>41401.5</v>
      </c>
      <c s="17" r="D3033">
        <f>DATE(YEAR(C3033),MONTH(C3033),DAY(C3033))</f>
        <v>41401</v>
      </c>
      <c s="18" r="E3033">
        <f>HOUR(C3033)</f>
        <v>12</v>
      </c>
      <c t="str" s="18" r="F3033">
        <f>CONCATENATE("LMsched:",(H3033*1000))</f>
        <v>LMsched:32000</v>
      </c>
      <c s="11" r="G3033">
        <v>32</v>
      </c>
      <c s="6" r="H3033">
        <v>32</v>
      </c>
      <c s="25" r="I3033"/>
      <c s="18" r="J3033"/>
      <c s="18" r="K3033"/>
      <c s="18" r="L3033"/>
      <c s="18" r="M3033"/>
      <c s="25" r="N3033"/>
      <c s="24" r="O3033"/>
      <c s="6" r="P3033">
        <v>32</v>
      </c>
      <c s="10" r="Q3033">
        <v>-4</v>
      </c>
      <c s="28" r="R3033">
        <v>-128.6</v>
      </c>
      <c s="28" r="S3033">
        <v>839.31</v>
      </c>
      <c s="10" r="T3033"/>
      <c s="4" r="U3033"/>
      <c s="29" r="V3033"/>
      <c s="28" r="X3033">
        <f>(AA3033+AB3033)*AC3033</f>
        <v>26.88</v>
      </c>
      <c s="10" r="Y3033"/>
      <c s="22" r="AA3033">
        <v>23.67</v>
      </c>
      <c s="22" r="AB3033">
        <v>3.21</v>
      </c>
      <c s="22" r="AC3033">
        <v>1</v>
      </c>
      <c s="22" r="AD3033">
        <v>0.98</v>
      </c>
    </row>
    <row customHeight="1" r="3034" ht="12.0">
      <c s="13" r="A3034">
        <v>41401.3333333333</v>
      </c>
      <c s="16" r="B3034">
        <v>41401.3333333333</v>
      </c>
      <c s="13" r="C3034">
        <f>A3034+TIME(5,0,0)</f>
        <v>41401.5416666667</v>
      </c>
      <c s="17" r="D3034">
        <f>DATE(YEAR(C3034),MONTH(C3034),DAY(C3034))</f>
        <v>41401</v>
      </c>
      <c s="18" r="E3034">
        <f>HOUR(C3034)</f>
        <v>13</v>
      </c>
      <c t="str" s="18" r="F3034">
        <f>CONCATENATE("LMsched:",(H3034*1000))</f>
        <v>LMsched:0</v>
      </c>
      <c s="11" r="G3034"/>
      <c s="6" r="H3034"/>
      <c s="25" r="I3034"/>
      <c s="18" r="J3034"/>
      <c s="18" r="K3034"/>
      <c s="18" r="L3034"/>
      <c s="18" r="M3034"/>
      <c s="25" r="N3034"/>
      <c s="24" r="O3034"/>
      <c s="6" r="P3034"/>
      <c s="10" r="Q3034"/>
      <c s="28" r="R3034"/>
      <c s="28" r="S3034"/>
      <c s="10" r="T3034"/>
      <c s="4" r="U3034"/>
      <c s="29" r="V3034"/>
      <c s="28" r="X3034"/>
      <c s="10" r="Y3034"/>
      <c s="22" r="AA3034"/>
      <c s="22" r="AB3034"/>
      <c s="22" r="AC3034"/>
      <c s="22" r="AD3034"/>
    </row>
    <row customHeight="1" r="3035" ht="12.0">
      <c s="13" r="A3035">
        <v>41401.375</v>
      </c>
      <c s="16" r="B3035">
        <v>41401.375</v>
      </c>
      <c s="13" r="C3035">
        <f>A3035+TIME(5,0,0)</f>
        <v>41401.5833333333</v>
      </c>
      <c s="17" r="D3035">
        <f>DATE(YEAR(C3035),MONTH(C3035),DAY(C3035))</f>
        <v>41401</v>
      </c>
      <c s="18" r="E3035">
        <f>HOUR(C3035)</f>
        <v>14</v>
      </c>
      <c t="str" s="18" r="F3035">
        <f>CONCATENATE("LMsched:",(H3035*1000))</f>
        <v>LMsched:32000</v>
      </c>
      <c s="11" r="G3035">
        <v>32</v>
      </c>
      <c s="6" r="H3035">
        <v>32</v>
      </c>
      <c s="25" r="I3035"/>
      <c s="18" r="J3035"/>
      <c s="18" r="K3035"/>
      <c s="18" r="L3035"/>
      <c s="18" r="M3035"/>
      <c s="25" r="N3035"/>
      <c s="24" r="O3035"/>
      <c s="6" r="P3035">
        <v>32</v>
      </c>
      <c s="10" r="Q3035">
        <v>-1</v>
      </c>
      <c s="28" r="R3035">
        <v>-32.08</v>
      </c>
      <c s="28" r="S3035">
        <v>916.36</v>
      </c>
      <c s="10" r="T3035"/>
      <c s="4" r="U3035"/>
      <c s="29" r="V3035"/>
      <c s="28" r="X3035">
        <f>(AA3035+AB3035)*AC3035</f>
        <v>29.32</v>
      </c>
      <c s="10" r="Y3035"/>
      <c s="22" r="AA3035">
        <v>24.79</v>
      </c>
      <c s="22" r="AB3035">
        <v>4.53</v>
      </c>
      <c s="22" r="AC3035">
        <v>1</v>
      </c>
      <c s="22" r="AD3035">
        <v>0.98</v>
      </c>
    </row>
    <row customHeight="1" r="3036" ht="12.0">
      <c s="13" r="A3036">
        <v>41401.4166666667</v>
      </c>
      <c s="16" r="B3036">
        <v>41401.4166666667</v>
      </c>
      <c s="13" r="C3036">
        <f>A3036+TIME(5,0,0)</f>
        <v>41401.625</v>
      </c>
      <c s="17" r="D3036">
        <f>DATE(YEAR(C3036),MONTH(C3036),DAY(C3036))</f>
        <v>41401</v>
      </c>
      <c s="18" r="E3036">
        <f>HOUR(C3036)</f>
        <v>15</v>
      </c>
      <c t="str" s="18" r="F3036">
        <f>CONCATENATE("LMsched:",(H3036*1000))</f>
        <v>LMsched:32000</v>
      </c>
      <c s="11" r="G3036">
        <v>32</v>
      </c>
      <c s="6" r="H3036">
        <v>32</v>
      </c>
      <c s="25" r="I3036"/>
      <c s="18" r="J3036"/>
      <c s="18" r="K3036"/>
      <c s="18" r="L3036"/>
      <c s="18" r="M3036"/>
      <c s="25" r="N3036"/>
      <c s="24" r="O3036"/>
      <c s="6" r="P3036">
        <v>32</v>
      </c>
      <c s="10" r="Q3036">
        <v>-1</v>
      </c>
      <c s="28" r="R3036">
        <v>-33.36</v>
      </c>
      <c s="28" r="S3036">
        <v>1408.31</v>
      </c>
      <c s="10" r="T3036"/>
      <c s="4" r="U3036"/>
      <c s="29" r="V3036"/>
      <c s="28" r="X3036">
        <f>(AA3036+AB3036)*AC3036</f>
        <v>44.87</v>
      </c>
      <c s="10" r="Y3036"/>
      <c s="22" r="AA3036">
        <v>41.29</v>
      </c>
      <c s="22" r="AB3036">
        <v>3.58</v>
      </c>
      <c s="22" r="AC3036">
        <v>1</v>
      </c>
      <c s="22" r="AD3036">
        <v>0.98</v>
      </c>
    </row>
    <row customHeight="1" r="3037" ht="12.0">
      <c s="13" r="A3037">
        <v>41401.4583333333</v>
      </c>
      <c s="16" r="B3037">
        <v>41401.4583333333</v>
      </c>
      <c s="13" r="C3037">
        <f>A3037+TIME(5,0,0)</f>
        <v>41401.6666666667</v>
      </c>
      <c s="17" r="D3037">
        <f>DATE(YEAR(C3037),MONTH(C3037),DAY(C3037))</f>
        <v>41401</v>
      </c>
      <c s="18" r="E3037">
        <f>HOUR(C3037)</f>
        <v>16</v>
      </c>
      <c t="str" s="18" r="F3037">
        <f>CONCATENATE("LMsched:",(H3037*1000))</f>
        <v>LMsched:32000</v>
      </c>
      <c s="11" r="G3037">
        <v>32</v>
      </c>
      <c s="6" r="H3037">
        <v>32</v>
      </c>
      <c s="25" r="I3037"/>
      <c s="18" r="J3037"/>
      <c s="18" r="K3037"/>
      <c s="18" r="L3037"/>
      <c s="18" r="M3037"/>
      <c s="25" r="N3037"/>
      <c s="24" r="O3037"/>
      <c s="6" r="P3037">
        <v>32</v>
      </c>
      <c s="10" r="Q3037">
        <v>-2</v>
      </c>
      <c s="28" r="R3037">
        <v>-71.16</v>
      </c>
      <c s="28" r="S3037">
        <v>1471.52</v>
      </c>
      <c s="10" r="T3037"/>
      <c s="4" r="U3037"/>
      <c s="29" r="V3037"/>
      <c s="28" r="X3037">
        <f>(AA3037+AB3037)*AC3037</f>
        <v>47.04</v>
      </c>
      <c s="10" r="Y3037"/>
      <c s="22" r="AA3037">
        <v>43.14</v>
      </c>
      <c s="22" r="AB3037">
        <v>3.9</v>
      </c>
      <c s="22" r="AC3037">
        <v>1</v>
      </c>
      <c s="22" r="AD3037">
        <v>0.98</v>
      </c>
    </row>
    <row customHeight="1" r="3038" ht="12.0">
      <c s="13" r="A3038">
        <v>41401.5</v>
      </c>
      <c s="16" r="B3038">
        <v>41401.5</v>
      </c>
      <c s="13" r="C3038">
        <f>A3038+TIME(5,0,0)</f>
        <v>41401.7083333333</v>
      </c>
      <c s="17" r="D3038">
        <f>DATE(YEAR(C3038),MONTH(C3038),DAY(C3038))</f>
        <v>41401</v>
      </c>
      <c s="18" r="E3038">
        <f>HOUR(C3038)</f>
        <v>17</v>
      </c>
      <c t="str" s="18" r="F3038">
        <f>CONCATENATE("LMsched:",(H3038*1000))</f>
        <v>LMsched:32000</v>
      </c>
      <c s="11" r="G3038">
        <v>32</v>
      </c>
      <c s="6" r="H3038">
        <v>32</v>
      </c>
      <c s="25" r="I3038"/>
      <c s="18" r="J3038"/>
      <c s="18" r="K3038"/>
      <c s="18" r="L3038"/>
      <c s="18" r="M3038"/>
      <c s="25" r="N3038"/>
      <c s="24" r="O3038"/>
      <c s="6" r="P3038">
        <v>32</v>
      </c>
      <c s="10" r="Q3038">
        <v>1</v>
      </c>
      <c s="28" r="R3038">
        <v>34.5</v>
      </c>
      <c s="28" r="S3038">
        <v>830.38</v>
      </c>
      <c s="10" r="T3038"/>
      <c s="4" r="U3038"/>
      <c s="29" r="V3038"/>
      <c s="28" r="X3038">
        <f>(AA3038+AB3038)*AC3038</f>
        <v>28.28</v>
      </c>
      <c s="10" r="Y3038"/>
      <c s="22" r="AA3038">
        <v>25.89</v>
      </c>
      <c s="22" r="AB3038">
        <v>2.39</v>
      </c>
      <c s="22" r="AC3038">
        <v>1</v>
      </c>
      <c s="22" r="AD3038">
        <v>0.92</v>
      </c>
    </row>
    <row customHeight="1" r="3039" ht="12.0">
      <c s="13" r="A3039">
        <v>41401.5416666667</v>
      </c>
      <c s="16" r="B3039">
        <v>41401.5416666667</v>
      </c>
      <c s="13" r="C3039">
        <f>A3039+TIME(5,0,0)</f>
        <v>41401.75</v>
      </c>
      <c s="17" r="D3039">
        <f>DATE(YEAR(C3039),MONTH(C3039),DAY(C3039))</f>
        <v>41401</v>
      </c>
      <c s="18" r="E3039">
        <f>HOUR(C3039)</f>
        <v>18</v>
      </c>
      <c t="str" s="18" r="F3039">
        <f>CONCATENATE("LMsched:",(H3039*1000))</f>
        <v>LMsched:32000</v>
      </c>
      <c s="11" r="G3039">
        <v>32</v>
      </c>
      <c s="6" r="H3039">
        <v>32</v>
      </c>
      <c s="25" r="I3039"/>
      <c s="18" r="J3039"/>
      <c s="18" r="K3039"/>
      <c s="18" r="L3039"/>
      <c s="18" r="M3039"/>
      <c s="25" r="N3039"/>
      <c s="24" r="O3039"/>
      <c s="6" r="P3039">
        <v>32</v>
      </c>
      <c s="10" r="Q3039">
        <v>-4</v>
      </c>
      <c s="28" r="R3039">
        <v>-209.6</v>
      </c>
      <c s="28" r="S3039">
        <v>2044.79</v>
      </c>
      <c s="10" r="T3039"/>
      <c s="4" r="U3039"/>
      <c s="29" r="V3039"/>
      <c s="28" r="X3039">
        <f>(AA3039+AB3039)*AC3039</f>
        <v>70.83</v>
      </c>
      <c s="10" r="Y3039"/>
      <c s="22" r="AA3039">
        <v>69.28</v>
      </c>
      <c s="22" r="AB3039">
        <v>1.55</v>
      </c>
      <c s="22" r="AC3039">
        <v>1</v>
      </c>
      <c s="22" r="AD3039">
        <v>0.9</v>
      </c>
    </row>
    <row customHeight="1" r="3040" ht="12.0">
      <c s="13" r="A3040">
        <v>41401.5833333333</v>
      </c>
      <c s="16" r="B3040">
        <v>41401.5833333333</v>
      </c>
      <c s="13" r="C3040">
        <f>A3040+TIME(5,0,0)</f>
        <v>41401.7916666667</v>
      </c>
      <c s="17" r="D3040">
        <f>DATE(YEAR(C3040),MONTH(C3040),DAY(C3040))</f>
        <v>41401</v>
      </c>
      <c s="18" r="E3040">
        <f>HOUR(C3040)</f>
        <v>19</v>
      </c>
      <c t="str" s="18" r="F3040">
        <f>CONCATENATE("LMsched:",(H3040*1000))</f>
        <v>LMsched:32000</v>
      </c>
      <c s="11" r="G3040">
        <v>32</v>
      </c>
      <c s="6" r="H3040">
        <v>32</v>
      </c>
      <c s="25" r="I3040"/>
      <c s="18" r="J3040"/>
      <c s="18" r="K3040"/>
      <c s="18" r="L3040"/>
      <c s="18" r="M3040"/>
      <c s="25" r="N3040"/>
      <c s="24" r="O3040"/>
      <c s="6" r="P3040">
        <v>32</v>
      </c>
      <c s="10" r="Q3040">
        <v>0</v>
      </c>
      <c s="28" r="R3040">
        <v>0</v>
      </c>
      <c s="28" r="S3040">
        <v>1423.65</v>
      </c>
      <c s="10" r="T3040"/>
      <c s="4" r="U3040"/>
      <c s="29" r="V3040"/>
      <c s="28" r="X3040">
        <f>(AA3040+AB3040)*AC3040</f>
        <v>47.14</v>
      </c>
      <c s="10" r="Y3040"/>
      <c s="22" r="AA3040">
        <v>43.64</v>
      </c>
      <c s="22" r="AB3040">
        <v>3.5</v>
      </c>
      <c s="22" r="AC3040">
        <v>1</v>
      </c>
      <c s="22" r="AD3040">
        <v>0.94</v>
      </c>
    </row>
    <row customHeight="1" r="3041" ht="12.0">
      <c s="13" r="A3041">
        <v>41401.625</v>
      </c>
      <c s="16" r="B3041">
        <v>41401.625</v>
      </c>
      <c s="13" r="C3041">
        <f>A3041+TIME(5,0,0)</f>
        <v>41401.8333333333</v>
      </c>
      <c s="17" r="D3041">
        <f>DATE(YEAR(C3041),MONTH(C3041),DAY(C3041))</f>
        <v>41401</v>
      </c>
      <c s="18" r="E3041">
        <f>HOUR(C3041)</f>
        <v>20</v>
      </c>
      <c t="str" s="18" r="F3041">
        <f>CONCATENATE("LMsched:",(H3041*1000))</f>
        <v>LMsched:32000</v>
      </c>
      <c s="11" r="G3041">
        <v>32</v>
      </c>
      <c s="6" r="H3041">
        <v>32</v>
      </c>
      <c s="25" r="I3041"/>
      <c s="18" r="J3041"/>
      <c s="18" r="K3041"/>
      <c s="18" r="L3041"/>
      <c s="18" r="M3041"/>
      <c s="25" r="N3041"/>
      <c s="24" r="O3041"/>
      <c s="6" r="P3041">
        <v>32</v>
      </c>
      <c s="10" r="Q3041">
        <v>-2</v>
      </c>
      <c s="28" r="R3041">
        <v>-130.22</v>
      </c>
      <c s="28" r="S3041">
        <v>2951.18</v>
      </c>
      <c s="10" r="T3041"/>
      <c s="4" r="U3041"/>
      <c s="29" r="V3041"/>
      <c s="28" r="X3041">
        <f>(AA3041+AB3041)*AC3041</f>
        <v>95.15</v>
      </c>
      <c s="10" r="Y3041"/>
      <c s="22" r="AA3041">
        <v>92.51</v>
      </c>
      <c s="22" r="AB3041">
        <v>2.64</v>
      </c>
      <c s="22" r="AC3041">
        <v>1</v>
      </c>
      <c s="22" r="AD3041">
        <v>0.97</v>
      </c>
    </row>
    <row customHeight="1" r="3042" ht="12.0">
      <c s="13" r="A3042">
        <v>41401.6666666667</v>
      </c>
      <c s="16" r="B3042">
        <v>41401.6666666667</v>
      </c>
      <c s="13" r="C3042">
        <f>A3042+TIME(5,0,0)</f>
        <v>41401.875</v>
      </c>
      <c s="17" r="D3042">
        <f>DATE(YEAR(C3042),MONTH(C3042),DAY(C3042))</f>
        <v>41401</v>
      </c>
      <c s="18" r="E3042">
        <f>HOUR(C3042)</f>
        <v>21</v>
      </c>
      <c t="str" s="18" r="F3042">
        <f>CONCATENATE("LMsched:",(H3042*1000))</f>
        <v>LMsched:32000</v>
      </c>
      <c s="11" r="G3042">
        <v>32</v>
      </c>
      <c s="6" r="H3042">
        <v>32</v>
      </c>
      <c s="25" r="I3042"/>
      <c s="18" r="J3042"/>
      <c s="18" r="K3042"/>
      <c s="18" r="L3042"/>
      <c s="18" r="M3042"/>
      <c s="25" r="N3042"/>
      <c s="24" r="O3042"/>
      <c s="6" r="P3042">
        <v>32</v>
      </c>
      <c s="10" r="Q3042">
        <v>-1</v>
      </c>
      <c s="28" r="R3042">
        <v>-63.94</v>
      </c>
      <c s="28" r="S3042">
        <v>2600.5</v>
      </c>
      <c s="10" r="T3042"/>
      <c s="4" r="U3042"/>
      <c s="29" r="V3042"/>
      <c s="28" r="X3042">
        <f>(AA3042+AB3042)*AC3042</f>
        <v>83.46</v>
      </c>
      <c s="10" r="Y3042"/>
      <c s="22" r="AA3042">
        <v>80.32</v>
      </c>
      <c s="22" r="AB3042">
        <v>3.14</v>
      </c>
      <c s="22" r="AC3042">
        <v>1</v>
      </c>
      <c s="22" r="AD3042">
        <v>0.97</v>
      </c>
    </row>
    <row customHeight="1" r="3043" ht="12.0">
      <c s="13" r="A3043">
        <v>41401.7083333333</v>
      </c>
      <c s="16" r="B3043">
        <v>41401.7083333333</v>
      </c>
      <c s="13" r="C3043">
        <f>A3043+TIME(5,0,0)</f>
        <v>41401.9166666667</v>
      </c>
      <c s="17" r="D3043">
        <f>DATE(YEAR(C3043),MONTH(C3043),DAY(C3043))</f>
        <v>41401</v>
      </c>
      <c s="18" r="E3043">
        <f>HOUR(C3043)</f>
        <v>22</v>
      </c>
      <c t="str" s="18" r="F3043">
        <f>CONCATENATE("LMsched:",(H3043*1000))</f>
        <v>LMsched:32000</v>
      </c>
      <c s="11" r="G3043">
        <v>32</v>
      </c>
      <c s="6" r="H3043">
        <v>32</v>
      </c>
      <c s="25" r="I3043"/>
      <c s="18" r="J3043"/>
      <c s="18" r="K3043"/>
      <c s="18" r="L3043"/>
      <c s="18" r="M3043"/>
      <c s="25" r="N3043"/>
      <c s="24" r="O3043"/>
      <c s="6" r="P3043">
        <v>32</v>
      </c>
      <c s="10" r="Q3043">
        <v>-2</v>
      </c>
      <c s="28" r="R3043">
        <v>-81.9</v>
      </c>
      <c s="28" r="S3043">
        <v>1670.58</v>
      </c>
      <c s="10" r="T3043"/>
      <c s="4" r="U3043"/>
      <c s="29" r="V3043"/>
      <c s="28" r="X3043">
        <f>(AA3043+AB3043)*AC3043</f>
        <v>54.21</v>
      </c>
      <c s="10" r="Y3043"/>
      <c s="22" r="AA3043">
        <v>50.7</v>
      </c>
      <c s="22" r="AB3043">
        <v>3.51</v>
      </c>
      <c s="22" r="AC3043">
        <v>1</v>
      </c>
      <c s="22" r="AD3043">
        <v>0.96</v>
      </c>
    </row>
    <row customHeight="1" r="3044" ht="12.0">
      <c s="13" r="A3044">
        <v>41401.75</v>
      </c>
      <c s="16" r="B3044">
        <v>41401.75</v>
      </c>
      <c s="13" r="C3044">
        <f>A3044+TIME(5,0,0)</f>
        <v>41401.9583333333</v>
      </c>
      <c s="17" r="D3044">
        <f>DATE(YEAR(C3044),MONTH(C3044),DAY(C3044))</f>
        <v>41401</v>
      </c>
      <c s="18" r="E3044">
        <f>HOUR(C3044)</f>
        <v>23</v>
      </c>
      <c t="str" s="18" r="F3044">
        <f>CONCATENATE("LMsched:",(H3044*1000))</f>
        <v>LMsched:32000</v>
      </c>
      <c s="11" r="G3044">
        <v>32</v>
      </c>
      <c s="6" r="H3044">
        <v>32</v>
      </c>
      <c s="25" r="I3044"/>
      <c s="18" r="J3044"/>
      <c s="18" r="K3044"/>
      <c s="18" r="L3044"/>
      <c s="18" r="M3044"/>
      <c s="25" r="N3044"/>
      <c s="24" r="O3044"/>
      <c s="6" r="P3044">
        <v>32</v>
      </c>
      <c s="10" r="Q3044">
        <v>-2</v>
      </c>
      <c s="28" r="R3044">
        <v>-89.62</v>
      </c>
      <c s="28" r="S3044">
        <v>1816.59</v>
      </c>
      <c s="10" r="T3044"/>
      <c s="4" r="U3044"/>
      <c s="29" r="V3044"/>
      <c s="28" r="X3044">
        <f>(AA3044+AB3044)*AC3044</f>
        <v>59.27</v>
      </c>
      <c s="10" r="Y3044"/>
      <c s="22" r="AA3044">
        <v>54.94</v>
      </c>
      <c s="22" r="AB3044">
        <v>4.33</v>
      </c>
      <c s="22" r="AC3044">
        <v>1</v>
      </c>
      <c s="22" r="AD3044">
        <v>0.96</v>
      </c>
    </row>
    <row customHeight="1" r="3045" ht="12.0">
      <c s="13" r="A3045">
        <v>41401.7916666667</v>
      </c>
      <c s="16" r="B3045">
        <v>41401.7916666667</v>
      </c>
      <c s="13" r="C3045">
        <f>A3045+TIME(5,0,0)</f>
        <v>41402</v>
      </c>
      <c s="17" r="D3045">
        <f>DATE(YEAR(C3045),MONTH(C3045),DAY(C3045))</f>
        <v>41402</v>
      </c>
      <c s="18" r="E3045">
        <f>HOUR(C3045)</f>
        <v>0</v>
      </c>
      <c t="str" s="18" r="F3045">
        <f>CONCATENATE("LMsched:",(H3045*1000))</f>
        <v>LMsched:32000</v>
      </c>
      <c s="11" r="G3045">
        <v>32</v>
      </c>
      <c s="6" r="H3045">
        <v>32</v>
      </c>
      <c s="25" r="I3045"/>
      <c s="18" r="J3045"/>
      <c s="18" r="K3045"/>
      <c s="18" r="L3045"/>
      <c s="18" r="M3045"/>
      <c s="25" r="N3045"/>
      <c s="24" r="O3045"/>
      <c s="6" r="P3045">
        <v>32</v>
      </c>
      <c s="10" r="Q3045">
        <v>-1</v>
      </c>
      <c s="28" r="R3045">
        <v>-56.61</v>
      </c>
      <c s="28" r="S3045">
        <v>2135.31</v>
      </c>
      <c s="10" r="T3045"/>
      <c s="4" r="U3045"/>
      <c s="29" r="V3045"/>
      <c s="28" r="X3045">
        <f>(AA3045+AB3045)*AC3045</f>
        <v>73.38</v>
      </c>
      <c s="10" r="Y3045"/>
      <c s="22" r="AA3045">
        <v>67.86</v>
      </c>
      <c s="22" r="AB3045">
        <v>5.52</v>
      </c>
      <c s="22" r="AC3045">
        <v>1</v>
      </c>
      <c s="22" r="AD3045">
        <v>0.91</v>
      </c>
    </row>
    <row customHeight="1" r="3046" ht="12.0">
      <c s="13" r="A3046">
        <v>41401.8333333333</v>
      </c>
      <c s="16" r="B3046">
        <v>41401.8333333333</v>
      </c>
      <c s="13" r="C3046">
        <f>A3046+TIME(5,0,0)</f>
        <v>41402.0416666667</v>
      </c>
      <c s="17" r="D3046">
        <f>DATE(YEAR(C3046),MONTH(C3046),DAY(C3046))</f>
        <v>41402</v>
      </c>
      <c s="18" r="E3046">
        <f>HOUR(C3046)</f>
        <v>1</v>
      </c>
      <c t="str" s="18" r="F3046">
        <f>CONCATENATE("LMsched:",(H3046*1000))</f>
        <v>LMsched:32000</v>
      </c>
      <c s="11" r="G3046">
        <v>32</v>
      </c>
      <c s="6" r="H3046">
        <v>32</v>
      </c>
      <c s="25" r="I3046"/>
      <c s="18" r="J3046"/>
      <c s="18" r="K3046"/>
      <c s="18" r="L3046"/>
      <c s="18" r="M3046"/>
      <c s="25" r="N3046"/>
      <c s="24" r="O3046"/>
      <c s="6" r="P3046">
        <v>32</v>
      </c>
      <c s="10" r="Q3046">
        <v>-1</v>
      </c>
      <c s="28" r="R3046">
        <v>-36.56</v>
      </c>
      <c s="28" r="S3046">
        <v>1514.43</v>
      </c>
      <c s="10" r="T3046"/>
      <c s="4" r="U3046"/>
      <c s="29" r="V3046"/>
      <c s="28" r="X3046">
        <f>(AA3046+AB3046)*AC3046</f>
        <v>49.48</v>
      </c>
      <c s="10" r="Y3046"/>
      <c s="22" r="AA3046">
        <v>46.51</v>
      </c>
      <c s="22" r="AB3046">
        <v>2.97</v>
      </c>
      <c s="22" r="AC3046">
        <v>1</v>
      </c>
      <c s="22" r="AD3046">
        <v>0.96</v>
      </c>
    </row>
    <row customHeight="1" r="3047" ht="12.0">
      <c s="13" r="A3047">
        <v>41401.875</v>
      </c>
      <c s="16" r="B3047">
        <v>41401.875</v>
      </c>
      <c s="13" r="C3047">
        <f>A3047+TIME(5,0,0)</f>
        <v>41402.0833333333</v>
      </c>
      <c s="17" r="D3047">
        <f>DATE(YEAR(C3047),MONTH(C3047),DAY(C3047))</f>
        <v>41402</v>
      </c>
      <c s="18" r="E3047">
        <f>HOUR(C3047)</f>
        <v>2</v>
      </c>
      <c t="str" s="18" r="F3047">
        <f>CONCATENATE("LMsched:",(H3047*1000))</f>
        <v>LMsched:32000</v>
      </c>
      <c s="11" r="G3047">
        <v>32</v>
      </c>
      <c s="6" r="H3047">
        <v>32</v>
      </c>
      <c s="25" r="I3047"/>
      <c s="18" r="J3047"/>
      <c s="18" r="K3047"/>
      <c s="18" r="L3047"/>
      <c s="18" r="M3047"/>
      <c s="25" r="N3047"/>
      <c s="24" r="O3047"/>
      <c s="6" r="P3047">
        <v>32</v>
      </c>
      <c s="10" r="Q3047">
        <v>-2</v>
      </c>
      <c s="28" r="R3047">
        <v>-81.56</v>
      </c>
      <c s="28" r="S3047">
        <v>1310.08</v>
      </c>
      <c s="10" r="T3047"/>
      <c s="4" r="U3047"/>
      <c s="29" r="V3047"/>
      <c s="28" r="X3047">
        <f>(AA3047+AB3047)*AC3047</f>
        <v>43.4</v>
      </c>
      <c s="10" r="Y3047"/>
      <c s="22" r="AA3047">
        <v>41.02</v>
      </c>
      <c s="22" r="AB3047">
        <v>2.38</v>
      </c>
      <c s="22" r="AC3047">
        <v>1</v>
      </c>
      <c s="22" r="AD3047">
        <v>0.94</v>
      </c>
    </row>
    <row customHeight="1" r="3048" ht="12.0">
      <c s="13" r="A3048">
        <v>41401.9166666667</v>
      </c>
      <c s="16" r="B3048">
        <v>41401.9166666667</v>
      </c>
      <c s="13" r="C3048">
        <f>A3048+TIME(5,0,0)</f>
        <v>41402.125</v>
      </c>
      <c s="17" r="D3048">
        <f>DATE(YEAR(C3048),MONTH(C3048),DAY(C3048))</f>
        <v>41402</v>
      </c>
      <c s="18" r="E3048">
        <f>HOUR(C3048)</f>
        <v>3</v>
      </c>
      <c t="str" s="18" r="F3048">
        <f>CONCATENATE("LMsched:",(H3048*1000))</f>
        <v>LMsched:32000</v>
      </c>
      <c s="11" r="G3048">
        <v>32</v>
      </c>
      <c s="6" r="H3048">
        <v>32</v>
      </c>
      <c s="25" r="I3048"/>
      <c s="18" r="J3048"/>
      <c s="18" r="K3048"/>
      <c s="18" r="L3048"/>
      <c s="18" r="M3048"/>
      <c s="25" r="N3048"/>
      <c s="24" r="O3048"/>
      <c s="6" r="P3048">
        <v>32</v>
      </c>
      <c s="10" r="Q3048">
        <v>0</v>
      </c>
      <c s="28" r="R3048">
        <v>0</v>
      </c>
      <c s="28" r="S3048">
        <v>486.67</v>
      </c>
      <c s="10" r="T3048"/>
      <c s="4" r="U3048"/>
      <c s="29" r="V3048"/>
      <c s="28" r="X3048">
        <f>(AA3048+AB3048)*AC3048</f>
        <v>16.94</v>
      </c>
      <c s="10" r="Y3048"/>
      <c s="22" r="AA3048">
        <v>14.72</v>
      </c>
      <c s="22" r="AB3048">
        <v>2.22</v>
      </c>
      <c s="22" r="AC3048">
        <v>1</v>
      </c>
      <c s="22" r="AD3048">
        <v>0.9</v>
      </c>
    </row>
    <row customHeight="1" r="3049" ht="12.0">
      <c s="13" r="A3049">
        <v>41401.9583333333</v>
      </c>
      <c s="16" r="B3049">
        <v>41401.9583333333</v>
      </c>
      <c s="13" r="C3049">
        <f>A3049+TIME(5,0,0)</f>
        <v>41402.1666666667</v>
      </c>
      <c s="17" r="D3049">
        <f>DATE(YEAR(C3049),MONTH(C3049),DAY(C3049))</f>
        <v>41402</v>
      </c>
      <c s="18" r="E3049">
        <f>HOUR(C3049)</f>
        <v>4</v>
      </c>
      <c t="str" s="18" r="F3049">
        <f>CONCATENATE("LMsched:",(H3049*1000))</f>
        <v>LMsched:32000</v>
      </c>
      <c s="11" r="G3049">
        <v>32</v>
      </c>
      <c s="6" r="H3049">
        <v>32</v>
      </c>
      <c s="25" r="I3049"/>
      <c s="18" r="J3049"/>
      <c s="18" r="K3049"/>
      <c s="18" r="L3049"/>
      <c s="18" r="M3049"/>
      <c s="25" r="N3049"/>
      <c s="24" r="O3049"/>
      <c s="6" r="P3049">
        <v>32</v>
      </c>
      <c s="10" r="Q3049">
        <v>-1</v>
      </c>
      <c s="28" r="R3049">
        <v>-31.74</v>
      </c>
      <c s="28" r="S3049">
        <v>1233.75</v>
      </c>
      <c s="10" r="T3049"/>
      <c s="4" r="U3049"/>
      <c s="29" r="V3049"/>
      <c s="28" r="X3049">
        <f>(AA3049+AB3049)*AC3049</f>
        <v>40.91</v>
      </c>
      <c s="10" r="Y3049"/>
      <c s="22" r="AA3049">
        <v>34.39</v>
      </c>
      <c s="22" r="AB3049">
        <v>6.52</v>
      </c>
      <c s="22" r="AC3049">
        <v>1</v>
      </c>
      <c s="22" r="AD3049">
        <v>0.94</v>
      </c>
    </row>
    <row customHeight="1" r="3050" ht="12.0">
      <c s="13" r="A3050">
        <v>41402</v>
      </c>
      <c s="16" r="B3050">
        <v>41402</v>
      </c>
      <c s="13" r="C3050">
        <f>A3050+TIME(5,0,0)</f>
        <v>41402.2083333333</v>
      </c>
      <c s="17" r="D3050">
        <f>DATE(YEAR(C3050),MONTH(C3050),DAY(C3050))</f>
        <v>41402</v>
      </c>
      <c s="18" r="E3050">
        <f>HOUR(C3050)</f>
        <v>5</v>
      </c>
      <c t="str" s="18" r="F3050">
        <f>CONCATENATE("LMsched:",(H3050*1000))</f>
        <v>LMsched:32000</v>
      </c>
      <c s="11" r="G3050">
        <v>32</v>
      </c>
      <c s="6" r="H3050">
        <v>32</v>
      </c>
      <c s="25" r="I3050"/>
      <c s="18" r="J3050"/>
      <c s="18" r="K3050"/>
      <c s="18" r="L3050"/>
      <c s="18" r="M3050"/>
      <c s="25" r="N3050"/>
      <c s="24" r="O3050"/>
      <c s="6" r="P3050">
        <v>32</v>
      </c>
      <c s="10" r="Q3050">
        <v>-1</v>
      </c>
      <c s="28" r="R3050">
        <v>-26.88</v>
      </c>
      <c s="28" r="S3050">
        <v>1118.88</v>
      </c>
      <c s="10" r="T3050"/>
      <c s="4" r="U3050"/>
      <c s="29" r="V3050"/>
      <c s="28" r="X3050">
        <f>(AA3050+AB3050)*AC3050</f>
        <v>36.2</v>
      </c>
      <c s="10" r="Y3050"/>
      <c s="22" r="AA3050">
        <v>26.78</v>
      </c>
      <c s="22" r="AB3050">
        <v>9.42</v>
      </c>
      <c s="22" r="AC3050">
        <v>1</v>
      </c>
      <c s="22" r="AD3050">
        <v>0.97</v>
      </c>
    </row>
    <row customHeight="1" r="3051" ht="12.0">
      <c s="13" r="A3051">
        <v>41402.0416666667</v>
      </c>
      <c s="16" r="B3051">
        <v>41402.0416666667</v>
      </c>
      <c s="13" r="C3051">
        <f>A3051+TIME(5,0,0)</f>
        <v>41402.25</v>
      </c>
      <c s="17" r="D3051">
        <f>DATE(YEAR(C3051),MONTH(C3051),DAY(C3051))</f>
        <v>41402</v>
      </c>
      <c s="18" r="E3051">
        <f>HOUR(C3051)</f>
        <v>6</v>
      </c>
      <c t="str" s="18" r="F3051">
        <f>CONCATENATE("LMsched:",(H3051*1000))</f>
        <v>LMsched:32000</v>
      </c>
      <c s="11" r="G3051">
        <v>32</v>
      </c>
      <c s="6" r="H3051">
        <v>32</v>
      </c>
      <c s="25" r="I3051"/>
      <c s="18" r="J3051"/>
      <c s="18" r="K3051"/>
      <c s="18" r="L3051"/>
      <c s="18" r="M3051"/>
      <c s="25" r="N3051"/>
      <c s="24" r="O3051"/>
      <c s="6" r="P3051">
        <v>32</v>
      </c>
      <c s="10" r="Q3051">
        <v>-1</v>
      </c>
      <c s="28" r="R3051">
        <v>-25.72</v>
      </c>
      <c s="28" r="S3051">
        <v>384.08</v>
      </c>
      <c s="10" r="T3051"/>
      <c s="4" r="U3051"/>
      <c s="29" r="V3051"/>
      <c s="28" r="X3051">
        <f>(AA3051+AB3051)*AC3051</f>
        <v>12.37</v>
      </c>
      <c s="10" r="Y3051"/>
      <c s="22" r="AA3051">
        <v>10.2</v>
      </c>
      <c s="22" r="AB3051">
        <v>2.17</v>
      </c>
      <c s="22" r="AC3051">
        <v>1</v>
      </c>
      <c s="22" r="AD3051">
        <v>0.97</v>
      </c>
    </row>
    <row customHeight="1" r="3052" ht="12.0">
      <c s="13" r="A3052">
        <v>41402.0833333333</v>
      </c>
      <c s="16" r="B3052">
        <v>41402.0833333333</v>
      </c>
      <c s="13" r="C3052">
        <f>A3052+TIME(5,0,0)</f>
        <v>41402.2916666667</v>
      </c>
      <c s="17" r="D3052">
        <f>DATE(YEAR(C3052),MONTH(C3052),DAY(C3052))</f>
        <v>41402</v>
      </c>
      <c s="18" r="E3052">
        <f>HOUR(C3052)</f>
        <v>7</v>
      </c>
      <c t="str" s="18" r="F3052">
        <f>CONCATENATE("LMsched:",(H3052*1000))</f>
        <v>LMsched:32000</v>
      </c>
      <c s="11" r="G3052">
        <v>32</v>
      </c>
      <c s="6" r="H3052">
        <v>32</v>
      </c>
      <c s="25" r="I3052"/>
      <c s="18" r="J3052"/>
      <c s="18" r="K3052"/>
      <c s="18" r="L3052"/>
      <c s="18" r="M3052"/>
      <c s="25" r="N3052"/>
      <c s="24" r="O3052"/>
      <c s="6" r="P3052">
        <v>32</v>
      </c>
      <c s="10" r="Q3052">
        <v>-1</v>
      </c>
      <c s="28" r="R3052">
        <v>-25.43</v>
      </c>
      <c s="28" r="S3052">
        <v>67.84</v>
      </c>
      <c s="10" r="T3052"/>
      <c s="4" r="U3052"/>
      <c s="29" r="V3052"/>
      <c s="28" r="X3052">
        <f>(AA3052+AB3052)*AC3052</f>
        <v>2.17</v>
      </c>
      <c s="10" r="Y3052"/>
      <c s="22" r="AA3052">
        <v>2.01</v>
      </c>
      <c s="22" r="AB3052">
        <v>0.16</v>
      </c>
      <c s="22" r="AC3052">
        <v>1</v>
      </c>
      <c s="22" r="AD3052">
        <v>0.98</v>
      </c>
    </row>
    <row customHeight="1" r="3053" ht="12.0">
      <c s="13" r="A3053">
        <v>41402.125</v>
      </c>
      <c s="16" r="B3053">
        <v>41402.125</v>
      </c>
      <c s="13" r="C3053">
        <f>A3053+TIME(5,0,0)</f>
        <v>41402.3333333333</v>
      </c>
      <c s="17" r="D3053">
        <f>DATE(YEAR(C3053),MONTH(C3053),DAY(C3053))</f>
        <v>41402</v>
      </c>
      <c s="18" r="E3053">
        <f>HOUR(C3053)</f>
        <v>8</v>
      </c>
      <c t="str" s="18" r="F3053">
        <f>CONCATENATE("LMsched:",(H3053*1000))</f>
        <v>LMsched:32000</v>
      </c>
      <c s="11" r="G3053">
        <v>32</v>
      </c>
      <c s="6" r="H3053">
        <v>32</v>
      </c>
      <c s="25" r="I3053"/>
      <c s="18" r="J3053"/>
      <c s="18" r="K3053"/>
      <c s="18" r="L3053"/>
      <c s="18" r="M3053"/>
      <c s="25" r="N3053"/>
      <c s="24" r="O3053"/>
      <c s="6" r="P3053">
        <v>32</v>
      </c>
      <c s="10" r="Q3053">
        <v>-2</v>
      </c>
      <c s="28" r="R3053">
        <v>-52.24</v>
      </c>
      <c s="28" r="S3053">
        <v>164.32</v>
      </c>
      <c s="10" r="T3053"/>
      <c s="4" r="U3053"/>
      <c s="29" r="V3053"/>
      <c s="28" r="X3053">
        <f>(AA3053+AB3053)*AC3053</f>
        <v>5.39</v>
      </c>
      <c s="10" r="Y3053"/>
      <c s="22" r="AA3053">
        <v>3.41</v>
      </c>
      <c s="22" r="AB3053">
        <v>1.98</v>
      </c>
      <c s="22" r="AC3053">
        <v>1</v>
      </c>
      <c s="22" r="AD3053">
        <v>0.95</v>
      </c>
    </row>
    <row customHeight="1" r="3054" ht="12.0">
      <c s="13" r="A3054">
        <v>41402.1666666667</v>
      </c>
      <c s="16" r="B3054">
        <v>41402.1666666667</v>
      </c>
      <c s="13" r="C3054">
        <f>A3054+TIME(5,0,0)</f>
        <v>41402.375</v>
      </c>
      <c s="17" r="D3054">
        <f>DATE(YEAR(C3054),MONTH(C3054),DAY(C3054))</f>
        <v>41402</v>
      </c>
      <c s="18" r="E3054">
        <f>HOUR(C3054)</f>
        <v>9</v>
      </c>
      <c t="str" s="18" r="F3054">
        <f>CONCATENATE("LMsched:",(H3054*1000))</f>
        <v>LMsched:32000</v>
      </c>
      <c s="11" r="G3054">
        <v>32</v>
      </c>
      <c s="6" r="H3054">
        <v>32</v>
      </c>
      <c s="25" r="I3054"/>
      <c s="18" r="J3054"/>
      <c s="18" r="K3054"/>
      <c s="18" r="L3054"/>
      <c s="18" r="M3054"/>
      <c s="25" r="N3054"/>
      <c s="24" r="O3054"/>
      <c s="6" r="P3054">
        <v>32</v>
      </c>
      <c s="10" r="Q3054">
        <v>-4</v>
      </c>
      <c s="28" r="R3054">
        <v>-101.88</v>
      </c>
      <c s="28" r="S3054">
        <v>27.59</v>
      </c>
      <c s="10" r="T3054"/>
      <c s="4" r="U3054"/>
      <c s="29" r="V3054"/>
      <c s="28" r="X3054">
        <f>(AA3054+AB3054)*AC3054</f>
        <v>0.93</v>
      </c>
      <c s="10" r="Y3054"/>
      <c s="22" r="AA3054">
        <v>0.85</v>
      </c>
      <c s="22" r="AB3054">
        <v>0.08</v>
      </c>
      <c s="22" r="AC3054">
        <v>1</v>
      </c>
      <c s="22" r="AD3054">
        <v>0.93</v>
      </c>
    </row>
    <row customHeight="1" r="3055" ht="12.0">
      <c s="13" r="A3055">
        <v>41402.2083333333</v>
      </c>
      <c s="16" r="B3055">
        <v>41402.2083333333</v>
      </c>
      <c s="13" r="C3055">
        <f>A3055+TIME(5,0,0)</f>
        <v>41402.4166666667</v>
      </c>
      <c s="17" r="D3055">
        <f>DATE(YEAR(C3055),MONTH(C3055),DAY(C3055))</f>
        <v>41402</v>
      </c>
      <c s="18" r="E3055">
        <f>HOUR(C3055)</f>
        <v>10</v>
      </c>
      <c t="str" s="18" r="F3055">
        <f>CONCATENATE("LMsched:",(H3055*1000))</f>
        <v>LMsched:32000</v>
      </c>
      <c s="11" r="G3055">
        <v>32</v>
      </c>
      <c s="6" r="H3055">
        <v>32</v>
      </c>
      <c s="25" r="I3055"/>
      <c s="18" r="J3055"/>
      <c s="18" r="K3055"/>
      <c s="18" r="L3055"/>
      <c s="18" r="M3055"/>
      <c s="25" r="N3055"/>
      <c s="24" r="O3055"/>
      <c s="6" r="P3055">
        <v>32</v>
      </c>
      <c s="10" r="Q3055">
        <v>3</v>
      </c>
      <c s="28" r="R3055">
        <v>80.07</v>
      </c>
      <c s="28" r="S3055">
        <v>115.15</v>
      </c>
      <c s="10" r="T3055"/>
      <c s="4" r="U3055"/>
      <c s="29" r="V3055"/>
      <c s="28" r="X3055">
        <f>(AA3055+AB3055)*AC3055</f>
        <v>3.73</v>
      </c>
      <c s="10" r="Y3055"/>
      <c s="22" r="AA3055">
        <v>3.73</v>
      </c>
      <c s="22" r="AB3055">
        <v>0</v>
      </c>
      <c s="22" r="AC3055">
        <v>1</v>
      </c>
      <c s="22" r="AD3055">
        <v>0.96</v>
      </c>
    </row>
    <row customHeight="1" r="3056" ht="12.0">
      <c s="13" r="A3056">
        <v>41402.25</v>
      </c>
      <c s="16" r="B3056">
        <v>41402.25</v>
      </c>
      <c s="13" r="C3056">
        <f>A3056+TIME(5,0,0)</f>
        <v>41402.4583333333</v>
      </c>
      <c s="17" r="D3056">
        <f>DATE(YEAR(C3056),MONTH(C3056),DAY(C3056))</f>
        <v>41402</v>
      </c>
      <c s="18" r="E3056">
        <f>HOUR(C3056)</f>
        <v>11</v>
      </c>
      <c t="str" s="18" r="F3056">
        <f>CONCATENATE("LMsched:",(H3056*1000))</f>
        <v>LMsched:32000</v>
      </c>
      <c s="11" r="G3056">
        <v>32</v>
      </c>
      <c s="6" r="H3056">
        <v>32</v>
      </c>
      <c s="25" r="I3056"/>
      <c s="18" r="J3056"/>
      <c s="18" r="K3056"/>
      <c s="18" r="L3056"/>
      <c s="18" r="M3056"/>
      <c s="25" r="N3056"/>
      <c s="24" r="O3056"/>
      <c s="6" r="P3056">
        <v>32</v>
      </c>
      <c s="10" r="Q3056">
        <v>-2</v>
      </c>
      <c s="28" r="R3056">
        <v>-61.28</v>
      </c>
      <c s="28" r="S3056">
        <v>249.04</v>
      </c>
      <c s="10" r="T3056"/>
      <c s="4" r="U3056"/>
      <c s="29" r="V3056"/>
      <c s="28" r="X3056">
        <f>(AA3056+AB3056)*AC3056</f>
        <v>8.01</v>
      </c>
      <c s="10" r="Y3056"/>
      <c s="22" r="AA3056">
        <v>8</v>
      </c>
      <c s="22" r="AB3056">
        <v>0.01</v>
      </c>
      <c s="22" r="AC3056">
        <v>1</v>
      </c>
      <c s="22" r="AD3056">
        <v>0.97</v>
      </c>
    </row>
    <row customHeight="1" r="3057" ht="12.0">
      <c s="13" r="A3057">
        <v>41402.2916666667</v>
      </c>
      <c s="16" r="B3057">
        <v>41402.2916666667</v>
      </c>
      <c s="13" r="C3057">
        <f>A3057+TIME(5,0,0)</f>
        <v>41402.5</v>
      </c>
      <c s="17" r="D3057">
        <f>DATE(YEAR(C3057),MONTH(C3057),DAY(C3057))</f>
        <v>41402</v>
      </c>
      <c s="18" r="E3057">
        <f>HOUR(C3057)</f>
        <v>12</v>
      </c>
      <c t="str" s="18" r="F3057">
        <f>CONCATENATE("LMsched:",(H3057*1000))</f>
        <v>LMsched:32000</v>
      </c>
      <c s="11" r="G3057">
        <v>32</v>
      </c>
      <c s="6" r="H3057">
        <v>32</v>
      </c>
      <c s="25" r="I3057"/>
      <c s="18" r="J3057"/>
      <c s="18" r="K3057"/>
      <c s="18" r="L3057"/>
      <c s="18" r="M3057"/>
      <c s="25" r="N3057"/>
      <c s="24" r="O3057"/>
      <c s="6" r="P3057">
        <v>32</v>
      </c>
      <c s="10" r="Q3057">
        <v>-1</v>
      </c>
      <c s="28" r="R3057">
        <v>-31.81</v>
      </c>
      <c s="28" r="S3057">
        <v>627.99</v>
      </c>
      <c s="10" r="T3057"/>
      <c s="4" r="U3057"/>
      <c s="29" r="V3057"/>
      <c s="28" r="X3057">
        <f>(AA3057+AB3057)*AC3057</f>
        <v>20.05</v>
      </c>
      <c s="10" r="Y3057"/>
      <c s="22" r="AA3057">
        <v>17.01</v>
      </c>
      <c s="22" r="AB3057">
        <v>3.04</v>
      </c>
      <c s="22" r="AC3057">
        <v>1</v>
      </c>
      <c s="22" r="AD3057">
        <v>0.98</v>
      </c>
    </row>
    <row customHeight="1" r="3058" ht="12.0">
      <c s="13" r="A3058">
        <v>41402.3333333333</v>
      </c>
      <c s="16" r="B3058">
        <v>41402.3333333333</v>
      </c>
      <c s="13" r="C3058">
        <f>A3058+TIME(5,0,0)</f>
        <v>41402.5416666667</v>
      </c>
      <c s="17" r="D3058">
        <f>DATE(YEAR(C3058),MONTH(C3058),DAY(C3058))</f>
        <v>41402</v>
      </c>
      <c s="18" r="E3058">
        <f>HOUR(C3058)</f>
        <v>13</v>
      </c>
      <c t="str" s="18" r="F3058">
        <f>CONCATENATE("LMsched:",(H3058*1000))</f>
        <v>LMsched:32000</v>
      </c>
      <c s="11" r="G3058">
        <v>32</v>
      </c>
      <c s="6" r="H3058">
        <v>32</v>
      </c>
      <c s="25" r="I3058"/>
      <c s="18" r="J3058"/>
      <c s="18" r="K3058"/>
      <c s="18" r="L3058"/>
      <c s="18" r="M3058"/>
      <c s="25" r="N3058"/>
      <c s="24" r="O3058"/>
      <c s="6" r="P3058">
        <v>32</v>
      </c>
      <c s="10" r="Q3058">
        <v>0</v>
      </c>
      <c s="28" r="R3058">
        <v>0</v>
      </c>
      <c s="28" r="S3058">
        <v>825.42</v>
      </c>
      <c s="10" r="T3058"/>
      <c s="4" r="U3058"/>
      <c s="29" r="V3058"/>
      <c s="28" r="X3058">
        <f>(AA3058+AB3058)*AC3058</f>
        <v>26.43</v>
      </c>
      <c s="10" r="Y3058"/>
      <c s="22" r="AA3058">
        <v>23.22</v>
      </c>
      <c s="22" r="AB3058">
        <v>3.21</v>
      </c>
      <c s="22" r="AC3058">
        <v>1</v>
      </c>
      <c s="22" r="AD3058">
        <v>0.98</v>
      </c>
    </row>
    <row customHeight="1" r="3059" ht="12.0">
      <c s="13" r="A3059">
        <v>41402.375</v>
      </c>
      <c s="16" r="B3059">
        <v>41402.375</v>
      </c>
      <c s="13" r="C3059">
        <f>A3059+TIME(5,0,0)</f>
        <v>41402.5833333333</v>
      </c>
      <c s="17" r="D3059">
        <f>DATE(YEAR(C3059),MONTH(C3059),DAY(C3059))</f>
        <v>41402</v>
      </c>
      <c s="18" r="E3059">
        <f>HOUR(C3059)</f>
        <v>14</v>
      </c>
      <c t="str" s="18" r="F3059">
        <f>CONCATENATE("LMsched:",(H3059*1000))</f>
        <v>LMsched:32000</v>
      </c>
      <c s="11" r="G3059">
        <v>32</v>
      </c>
      <c s="6" r="H3059">
        <v>32</v>
      </c>
      <c s="25" r="I3059"/>
      <c s="18" r="J3059"/>
      <c s="18" r="K3059"/>
      <c s="18" r="L3059"/>
      <c s="18" r="M3059"/>
      <c s="25" r="N3059"/>
      <c s="24" r="O3059"/>
      <c s="6" r="P3059">
        <v>32</v>
      </c>
      <c s="10" r="Q3059">
        <v>-3</v>
      </c>
      <c s="28" r="R3059">
        <v>-134.46</v>
      </c>
      <c s="28" r="S3059">
        <v>1187.31</v>
      </c>
      <c s="10" r="T3059"/>
      <c s="4" r="U3059"/>
      <c s="29" r="V3059"/>
      <c s="28" r="X3059">
        <f>(AA3059+AB3059)*AC3059</f>
        <v>38.09</v>
      </c>
      <c s="10" r="Y3059"/>
      <c s="22" r="AA3059">
        <v>36.24</v>
      </c>
      <c s="22" r="AB3059">
        <v>1.85</v>
      </c>
      <c s="22" r="AC3059">
        <v>1</v>
      </c>
      <c s="22" r="AD3059">
        <v>0.97</v>
      </c>
    </row>
    <row customHeight="1" r="3060" ht="12.0">
      <c s="13" r="A3060">
        <v>41402.4166666667</v>
      </c>
      <c s="16" r="B3060">
        <v>41402.4166666667</v>
      </c>
      <c s="13" r="C3060">
        <f>A3060+TIME(5,0,0)</f>
        <v>41402.625</v>
      </c>
      <c s="17" r="D3060">
        <f>DATE(YEAR(C3060),MONTH(C3060),DAY(C3060))</f>
        <v>41402</v>
      </c>
      <c s="18" r="E3060">
        <f>HOUR(C3060)</f>
        <v>15</v>
      </c>
      <c t="str" s="18" r="F3060">
        <f>CONCATENATE("LMsched:",(H3060*1000))</f>
        <v>LMsched:32000</v>
      </c>
      <c s="11" r="G3060">
        <v>32</v>
      </c>
      <c s="6" r="H3060">
        <v>32</v>
      </c>
      <c s="25" r="I3060"/>
      <c s="18" r="J3060"/>
      <c s="18" r="K3060"/>
      <c s="18" r="L3060"/>
      <c s="18" r="M3060"/>
      <c s="25" r="N3060"/>
      <c s="24" r="O3060"/>
      <c s="6" r="P3060">
        <v>32</v>
      </c>
      <c s="10" r="Q3060">
        <v>-1</v>
      </c>
      <c s="28" r="R3060">
        <v>-46.59</v>
      </c>
      <c s="28" r="S3060">
        <v>1940.8</v>
      </c>
      <c s="10" r="T3060"/>
      <c s="4" r="U3060"/>
      <c s="29" r="V3060"/>
      <c s="28" r="X3060">
        <f>(AA3060+AB3060)*AC3060</f>
        <v>62.22</v>
      </c>
      <c s="10" r="Y3060"/>
      <c s="22" r="AA3060">
        <v>57.88</v>
      </c>
      <c s="22" r="AB3060">
        <v>4.34</v>
      </c>
      <c s="22" r="AC3060">
        <v>1</v>
      </c>
      <c s="22" r="AD3060">
        <v>0.97</v>
      </c>
    </row>
    <row customHeight="1" r="3061" ht="12.0">
      <c s="13" r="A3061">
        <v>41402.4583333333</v>
      </c>
      <c s="16" r="B3061">
        <v>41402.4583333333</v>
      </c>
      <c s="13" r="C3061">
        <f>A3061+TIME(5,0,0)</f>
        <v>41402.6666666667</v>
      </c>
      <c s="17" r="D3061">
        <f>DATE(YEAR(C3061),MONTH(C3061),DAY(C3061))</f>
        <v>41402</v>
      </c>
      <c s="18" r="E3061">
        <f>HOUR(C3061)</f>
        <v>16</v>
      </c>
      <c t="str" s="18" r="F3061">
        <f>CONCATENATE("LMsched:",(H3061*1000))</f>
        <v>LMsched:32000</v>
      </c>
      <c s="11" r="G3061">
        <v>32</v>
      </c>
      <c s="6" r="H3061">
        <v>32</v>
      </c>
      <c s="25" r="I3061"/>
      <c s="18" r="J3061"/>
      <c s="18" r="K3061"/>
      <c s="18" r="L3061"/>
      <c s="18" r="M3061"/>
      <c s="25" r="N3061"/>
      <c s="24" r="O3061"/>
      <c s="6" r="P3061">
        <v>32</v>
      </c>
      <c s="10" r="Q3061">
        <v>-2</v>
      </c>
      <c s="28" r="R3061">
        <v>-89.08</v>
      </c>
      <c s="28" r="S3061">
        <v>1852.38</v>
      </c>
      <c s="10" r="T3061"/>
      <c s="4" r="U3061"/>
      <c s="29" r="V3061"/>
      <c s="28" r="X3061">
        <f>(AA3061+AB3061)*AC3061</f>
        <v>59.5</v>
      </c>
      <c s="10" r="Y3061"/>
      <c s="22" r="AA3061">
        <v>56.92</v>
      </c>
      <c s="22" r="AB3061">
        <v>2.58</v>
      </c>
      <c s="22" r="AC3061">
        <v>1</v>
      </c>
      <c s="22" r="AD3061">
        <v>0.97</v>
      </c>
    </row>
    <row customHeight="1" r="3062" ht="12.0">
      <c s="13" r="A3062">
        <v>41402.5</v>
      </c>
      <c s="16" r="B3062">
        <v>41402.5</v>
      </c>
      <c s="13" r="C3062">
        <f>A3062+TIME(5,0,0)</f>
        <v>41402.7083333333</v>
      </c>
      <c s="17" r="D3062">
        <f>DATE(YEAR(C3062),MONTH(C3062),DAY(C3062))</f>
        <v>41402</v>
      </c>
      <c s="18" r="E3062">
        <f>HOUR(C3062)</f>
        <v>17</v>
      </c>
      <c t="str" s="18" r="F3062">
        <f>CONCATENATE("LMsched:",(H3062*1000))</f>
        <v>LMsched:32000</v>
      </c>
      <c s="11" r="G3062">
        <v>32</v>
      </c>
      <c s="6" r="H3062">
        <v>32</v>
      </c>
      <c s="25" r="I3062"/>
      <c s="18" r="J3062"/>
      <c s="18" r="K3062"/>
      <c s="18" r="L3062"/>
      <c s="18" r="M3062"/>
      <c s="25" r="N3062"/>
      <c s="24" r="O3062"/>
      <c s="6" r="P3062">
        <v>32</v>
      </c>
      <c s="10" r="Q3062">
        <v>-1</v>
      </c>
      <c s="28" r="R3062">
        <v>-45.6</v>
      </c>
      <c s="28" r="S3062">
        <v>1871.02</v>
      </c>
      <c s="10" r="T3062"/>
      <c s="4" r="U3062"/>
      <c s="29" r="V3062"/>
      <c s="28" r="X3062">
        <f>(AA3062+AB3062)*AC3062</f>
        <v>60.53</v>
      </c>
      <c s="10" r="Y3062"/>
      <c s="22" r="AA3062">
        <v>58.15</v>
      </c>
      <c s="22" r="AB3062">
        <v>2.38</v>
      </c>
      <c s="22" r="AC3062">
        <v>1</v>
      </c>
      <c s="22" r="AD3062">
        <v>0.97</v>
      </c>
    </row>
    <row customHeight="1" r="3063" ht="12.0">
      <c s="13" r="A3063">
        <v>41402.5416666667</v>
      </c>
      <c s="16" r="B3063">
        <v>41402.5416666667</v>
      </c>
      <c s="13" r="C3063">
        <f>A3063+TIME(5,0,0)</f>
        <v>41402.75</v>
      </c>
      <c s="17" r="D3063">
        <f>DATE(YEAR(C3063),MONTH(C3063),DAY(C3063))</f>
        <v>41402</v>
      </c>
      <c s="18" r="E3063">
        <f>HOUR(C3063)</f>
        <v>18</v>
      </c>
      <c t="str" s="18" r="F3063">
        <f>CONCATENATE("LMsched:",(H3063*1000))</f>
        <v>LMsched:32000</v>
      </c>
      <c s="11" r="G3063">
        <v>32</v>
      </c>
      <c s="6" r="H3063">
        <v>32</v>
      </c>
      <c s="25" r="I3063"/>
      <c s="18" r="J3063"/>
      <c s="18" r="K3063"/>
      <c s="18" r="L3063"/>
      <c s="18" r="M3063"/>
      <c s="25" r="N3063"/>
      <c s="24" r="O3063"/>
      <c s="6" r="P3063">
        <v>32</v>
      </c>
      <c s="10" r="Q3063">
        <v>-1</v>
      </c>
      <c s="28" r="R3063">
        <v>-54.46</v>
      </c>
      <c s="28" r="S3063">
        <v>1977.71</v>
      </c>
      <c s="10" r="T3063"/>
      <c s="4" r="U3063"/>
      <c s="29" r="V3063"/>
      <c s="28" r="X3063">
        <f>(AA3063+AB3063)*AC3063</f>
        <v>63.4</v>
      </c>
      <c s="10" r="Y3063"/>
      <c s="22" r="AA3063">
        <v>60.63</v>
      </c>
      <c s="22" r="AB3063">
        <v>2.77</v>
      </c>
      <c s="22" r="AC3063">
        <v>1</v>
      </c>
      <c s="22" r="AD3063">
        <v>0.97</v>
      </c>
    </row>
    <row customHeight="1" r="3064" ht="12.0">
      <c s="13" r="A3064">
        <v>41402.5833333333</v>
      </c>
      <c s="16" r="B3064">
        <v>41402.5833333333</v>
      </c>
      <c s="13" r="C3064">
        <f>A3064+TIME(5,0,0)</f>
        <v>41402.7916666667</v>
      </c>
      <c s="17" r="D3064">
        <f>DATE(YEAR(C3064),MONTH(C3064),DAY(C3064))</f>
        <v>41402</v>
      </c>
      <c s="18" r="E3064">
        <f>HOUR(C3064)</f>
        <v>19</v>
      </c>
      <c t="str" s="18" r="F3064">
        <f>CONCATENATE("LMsched:",(H3064*1000))</f>
        <v>LMsched:32000</v>
      </c>
      <c s="11" r="G3064">
        <v>32</v>
      </c>
      <c s="6" r="H3064">
        <v>32</v>
      </c>
      <c s="25" r="I3064"/>
      <c s="18" r="J3064"/>
      <c s="18" r="K3064"/>
      <c s="18" r="L3064"/>
      <c s="18" r="M3064"/>
      <c s="25" r="N3064"/>
      <c s="24" r="O3064"/>
      <c s="6" r="P3064">
        <v>32</v>
      </c>
      <c s="10" r="Q3064">
        <v>0</v>
      </c>
      <c s="28" r="R3064">
        <v>0</v>
      </c>
      <c s="28" r="S3064">
        <v>607.5</v>
      </c>
      <c s="10" r="T3064"/>
      <c s="4" r="U3064"/>
      <c s="29" r="V3064"/>
      <c s="28" r="X3064">
        <f>(AA3064+AB3064)*AC3064</f>
        <v>21.21</v>
      </c>
      <c s="10" r="Y3064"/>
      <c s="22" r="AA3064">
        <v>20.21</v>
      </c>
      <c s="22" r="AB3064">
        <v>1</v>
      </c>
      <c s="22" r="AC3064">
        <v>1</v>
      </c>
      <c s="22" r="AD3064">
        <v>0.9</v>
      </c>
    </row>
    <row customHeight="1" r="3065" ht="12.0">
      <c s="13" r="A3065">
        <v>41402.625</v>
      </c>
      <c s="16" r="B3065">
        <v>41402.625</v>
      </c>
      <c s="13" r="C3065">
        <f>A3065+TIME(5,0,0)</f>
        <v>41402.8333333333</v>
      </c>
      <c s="17" r="D3065">
        <f>DATE(YEAR(C3065),MONTH(C3065),DAY(C3065))</f>
        <v>41402</v>
      </c>
      <c s="18" r="E3065">
        <f>HOUR(C3065)</f>
        <v>20</v>
      </c>
      <c t="str" s="18" r="F3065">
        <f>CONCATENATE("LMsched:",(H3065*1000))</f>
        <v>LMsched:32000</v>
      </c>
      <c s="11" r="G3065">
        <v>32</v>
      </c>
      <c s="6" r="H3065">
        <v>32</v>
      </c>
      <c s="25" r="I3065"/>
      <c s="18" r="J3065"/>
      <c s="18" r="K3065"/>
      <c s="18" r="L3065"/>
      <c s="18" r="M3065"/>
      <c s="25" r="N3065"/>
      <c s="24" r="O3065"/>
      <c s="6" r="P3065">
        <v>32</v>
      </c>
      <c s="10" r="Q3065">
        <v>-1</v>
      </c>
      <c s="28" r="R3065">
        <v>-37.72</v>
      </c>
      <c s="28" r="S3065">
        <v>151.93</v>
      </c>
      <c s="10" r="T3065"/>
      <c s="4" r="U3065"/>
      <c s="29" r="V3065"/>
      <c s="28" r="X3065">
        <f>(AA3065+AB3065)*AC3065</f>
        <v>4.92</v>
      </c>
      <c s="10" r="Y3065"/>
      <c s="22" r="AA3065">
        <v>2.87</v>
      </c>
      <c s="22" r="AB3065">
        <v>2.05</v>
      </c>
      <c s="22" r="AC3065">
        <v>1</v>
      </c>
      <c s="22" r="AD3065">
        <v>0.96</v>
      </c>
    </row>
    <row customHeight="1" r="3066" ht="12.0">
      <c s="13" r="A3066">
        <v>41402.6666666667</v>
      </c>
      <c s="16" r="B3066">
        <v>41402.6666666667</v>
      </c>
      <c s="13" r="C3066">
        <f>A3066+TIME(5,0,0)</f>
        <v>41402.875</v>
      </c>
      <c s="17" r="D3066">
        <f>DATE(YEAR(C3066),MONTH(C3066),DAY(C3066))</f>
        <v>41402</v>
      </c>
      <c s="18" r="E3066">
        <f>HOUR(C3066)</f>
        <v>21</v>
      </c>
      <c t="str" s="18" r="F3066">
        <f>CONCATENATE("LMsched:",(H3066*1000))</f>
        <v>LMsched:32000</v>
      </c>
      <c s="11" r="G3066">
        <v>32</v>
      </c>
      <c s="6" r="H3066">
        <v>32</v>
      </c>
      <c s="25" r="I3066"/>
      <c s="18" r="J3066"/>
      <c s="18" r="K3066"/>
      <c s="18" r="L3066"/>
      <c s="18" r="M3066"/>
      <c s="25" r="N3066"/>
      <c s="24" r="O3066"/>
      <c s="6" r="P3066">
        <v>32</v>
      </c>
      <c s="10" r="Q3066">
        <v>-2</v>
      </c>
      <c s="28" r="R3066">
        <v>-90.48</v>
      </c>
      <c s="28" r="S3066">
        <v>1132.37</v>
      </c>
      <c s="10" r="T3066"/>
      <c s="4" r="U3066"/>
      <c s="29" r="V3066"/>
      <c s="28" r="X3066">
        <f>(AA3066+AB3066)*AC3066</f>
        <v>36.55</v>
      </c>
      <c s="10" r="Y3066"/>
      <c s="22" r="AA3066">
        <v>33.3</v>
      </c>
      <c s="22" r="AB3066">
        <v>3.25</v>
      </c>
      <c s="22" r="AC3066">
        <v>1</v>
      </c>
      <c s="22" r="AD3066">
        <v>0.97</v>
      </c>
    </row>
    <row customHeight="1" r="3067" ht="12.0">
      <c s="13" r="A3067">
        <v>41402.7083333333</v>
      </c>
      <c s="16" r="B3067">
        <v>41402.7083333333</v>
      </c>
      <c s="13" r="C3067">
        <f>A3067+TIME(5,0,0)</f>
        <v>41402.9166666667</v>
      </c>
      <c s="17" r="D3067">
        <f>DATE(YEAR(C3067),MONTH(C3067),DAY(C3067))</f>
        <v>41402</v>
      </c>
      <c s="18" r="E3067">
        <f>HOUR(C3067)</f>
        <v>22</v>
      </c>
      <c t="str" s="18" r="F3067">
        <f>CONCATENATE("LMsched:",(H3067*1000))</f>
        <v>LMsched:32000</v>
      </c>
      <c s="11" r="G3067">
        <v>32</v>
      </c>
      <c s="6" r="H3067">
        <v>32</v>
      </c>
      <c s="25" r="I3067"/>
      <c s="18" r="J3067"/>
      <c s="18" r="K3067"/>
      <c s="18" r="L3067"/>
      <c s="18" r="M3067"/>
      <c s="25" r="N3067"/>
      <c s="24" r="O3067"/>
      <c s="6" r="P3067">
        <v>32</v>
      </c>
      <c s="10" r="Q3067">
        <v>-1</v>
      </c>
      <c s="28" r="R3067">
        <v>-45.49</v>
      </c>
      <c s="28" r="S3067">
        <v>1818.78</v>
      </c>
      <c s="10" r="T3067"/>
      <c s="4" r="U3067"/>
      <c s="29" r="V3067"/>
      <c s="28" r="X3067">
        <f>(AA3067+AB3067)*AC3067</f>
        <v>58.57</v>
      </c>
      <c s="10" r="Y3067"/>
      <c s="22" r="AA3067">
        <v>53.77</v>
      </c>
      <c s="22" r="AB3067">
        <v>4.8</v>
      </c>
      <c s="22" r="AC3067">
        <v>1</v>
      </c>
      <c s="22" r="AD3067">
        <v>0.97</v>
      </c>
    </row>
    <row customHeight="1" r="3068" ht="12.0">
      <c s="13" r="A3068">
        <v>41402.75</v>
      </c>
      <c s="16" r="B3068">
        <v>41402.75</v>
      </c>
      <c s="13" r="C3068">
        <f>A3068+TIME(5,0,0)</f>
        <v>41402.9583333333</v>
      </c>
      <c s="17" r="D3068">
        <f>DATE(YEAR(C3068),MONTH(C3068),DAY(C3068))</f>
        <v>41402</v>
      </c>
      <c s="18" r="E3068">
        <f>HOUR(C3068)</f>
        <v>23</v>
      </c>
      <c t="str" s="18" r="F3068">
        <f>CONCATENATE("LMsched:",(H3068*1000))</f>
        <v>LMsched:32000</v>
      </c>
      <c s="11" r="G3068">
        <v>32</v>
      </c>
      <c s="6" r="H3068">
        <v>32</v>
      </c>
      <c s="25" r="I3068"/>
      <c s="18" r="J3068"/>
      <c s="18" r="K3068"/>
      <c s="18" r="L3068"/>
      <c s="18" r="M3068"/>
      <c s="25" r="N3068"/>
      <c s="24" r="O3068"/>
      <c s="6" r="P3068">
        <v>32</v>
      </c>
      <c s="10" r="Q3068">
        <v>-1</v>
      </c>
      <c s="28" r="R3068">
        <v>-51.84</v>
      </c>
      <c s="28" r="S3068">
        <v>2107.51</v>
      </c>
      <c s="10" r="T3068"/>
      <c s="4" r="U3068"/>
      <c s="29" r="V3068"/>
      <c s="28" r="X3068">
        <f>(AA3068+AB3068)*AC3068</f>
        <v>68.34</v>
      </c>
      <c s="10" r="Y3068"/>
      <c s="22" r="AA3068">
        <v>61.3</v>
      </c>
      <c s="22" r="AB3068">
        <v>7.04</v>
      </c>
      <c s="22" r="AC3068">
        <v>1</v>
      </c>
      <c s="22" r="AD3068">
        <v>0.96</v>
      </c>
    </row>
    <row customHeight="1" r="3069" ht="12.0">
      <c s="13" r="A3069">
        <v>41402.7916666667</v>
      </c>
      <c s="16" r="B3069">
        <v>41402.7916666667</v>
      </c>
      <c s="13" r="C3069">
        <f>A3069+TIME(5,0,0)</f>
        <v>41403</v>
      </c>
      <c s="17" r="D3069">
        <f>DATE(YEAR(C3069),MONTH(C3069),DAY(C3069))</f>
        <v>41403</v>
      </c>
      <c s="18" r="E3069">
        <f>HOUR(C3069)</f>
        <v>0</v>
      </c>
      <c t="str" s="18" r="F3069">
        <f>CONCATENATE("LMsched:",(H3069*1000))</f>
        <v>LMsched:32000</v>
      </c>
      <c s="11" r="G3069">
        <v>32</v>
      </c>
      <c s="6" r="H3069">
        <v>32</v>
      </c>
      <c s="25" r="I3069"/>
      <c s="18" r="J3069"/>
      <c s="18" r="K3069"/>
      <c s="18" r="L3069"/>
      <c s="18" r="M3069"/>
      <c s="25" r="N3069"/>
      <c s="24" r="O3069"/>
      <c s="6" r="P3069">
        <v>32</v>
      </c>
      <c s="10" r="Q3069">
        <v>-2</v>
      </c>
      <c s="28" r="R3069">
        <v>-115.2</v>
      </c>
      <c s="28" r="S3069">
        <v>2380.7</v>
      </c>
      <c s="10" r="T3069"/>
      <c s="4" r="U3069"/>
      <c s="29" r="V3069"/>
      <c s="28" r="X3069">
        <f>(AA3069+AB3069)*AC3069</f>
        <v>76.24</v>
      </c>
      <c s="10" r="Y3069"/>
      <c s="22" r="AA3069">
        <v>68.38</v>
      </c>
      <c s="22" r="AB3069">
        <v>7.86</v>
      </c>
      <c s="22" r="AC3069">
        <v>1</v>
      </c>
      <c s="22" r="AD3069">
        <v>0.98</v>
      </c>
    </row>
    <row customHeight="1" r="3070" ht="12.0">
      <c s="13" r="A3070">
        <v>41402.8333333333</v>
      </c>
      <c s="16" r="B3070">
        <v>41402.8333333333</v>
      </c>
      <c s="13" r="C3070">
        <f>A3070+TIME(5,0,0)</f>
        <v>41403.0416666667</v>
      </c>
      <c s="17" r="D3070">
        <f>DATE(YEAR(C3070),MONTH(C3070),DAY(C3070))</f>
        <v>41403</v>
      </c>
      <c s="18" r="E3070">
        <f>HOUR(C3070)</f>
        <v>1</v>
      </c>
      <c t="str" s="18" r="F3070">
        <f>CONCATENATE("LMsched:",(H3070*1000))</f>
        <v>LMsched:32000</v>
      </c>
      <c s="11" r="G3070">
        <v>32</v>
      </c>
      <c s="6" r="H3070">
        <v>32</v>
      </c>
      <c s="25" r="I3070"/>
      <c s="18" r="J3070"/>
      <c s="18" r="K3070"/>
      <c s="18" r="L3070"/>
      <c s="18" r="M3070"/>
      <c s="25" r="N3070"/>
      <c s="24" r="O3070"/>
      <c s="6" r="P3070">
        <v>32</v>
      </c>
      <c s="10" r="Q3070">
        <v>-3</v>
      </c>
      <c s="28" r="R3070">
        <v>-121.32</v>
      </c>
      <c s="28" r="S3070">
        <v>1489.15</v>
      </c>
      <c s="10" r="T3070"/>
      <c s="4" r="U3070"/>
      <c s="29" r="V3070"/>
      <c s="28" r="X3070">
        <f>(AA3070+AB3070)*AC3070</f>
        <v>48.3</v>
      </c>
      <c s="10" r="Y3070"/>
      <c s="22" r="AA3070">
        <v>41.38</v>
      </c>
      <c s="22" r="AB3070">
        <v>6.92</v>
      </c>
      <c s="22" r="AC3070">
        <v>1</v>
      </c>
      <c s="22" r="AD3070">
        <v>0.96</v>
      </c>
    </row>
    <row customHeight="1" r="3071" ht="12.0">
      <c s="13" r="A3071">
        <v>41402.875</v>
      </c>
      <c s="16" r="B3071">
        <v>41402.875</v>
      </c>
      <c s="13" r="C3071">
        <f>A3071+TIME(5,0,0)</f>
        <v>41403.0833333333</v>
      </c>
      <c s="17" r="D3071">
        <f>DATE(YEAR(C3071),MONTH(C3071),DAY(C3071))</f>
        <v>41403</v>
      </c>
      <c s="18" r="E3071">
        <f>HOUR(C3071)</f>
        <v>2</v>
      </c>
      <c t="str" s="18" r="F3071">
        <f>CONCATENATE("LMsched:",(H3071*1000))</f>
        <v>LMsched:32000</v>
      </c>
      <c s="11" r="G3071">
        <v>32</v>
      </c>
      <c s="6" r="H3071">
        <v>32</v>
      </c>
      <c s="25" r="I3071"/>
      <c s="18" r="J3071"/>
      <c s="18" r="K3071"/>
      <c s="18" r="L3071"/>
      <c s="18" r="M3071"/>
      <c s="25" r="N3071"/>
      <c s="24" r="O3071"/>
      <c s="6" r="P3071">
        <v>32</v>
      </c>
      <c s="10" r="Q3071">
        <v>0</v>
      </c>
      <c s="28" r="R3071">
        <v>0</v>
      </c>
      <c s="28" r="S3071">
        <v>618.13</v>
      </c>
      <c s="10" r="T3071"/>
      <c s="4" r="U3071"/>
      <c s="29" r="V3071"/>
      <c s="28" r="X3071">
        <f>(AA3071+AB3071)*AC3071</f>
        <v>20.25</v>
      </c>
      <c s="10" r="Y3071"/>
      <c s="22" r="AA3071">
        <v>17.64</v>
      </c>
      <c s="22" r="AB3071">
        <v>2.61</v>
      </c>
      <c s="22" r="AC3071">
        <v>1</v>
      </c>
      <c s="22" r="AD3071">
        <v>0.95</v>
      </c>
    </row>
    <row customHeight="1" r="3072" ht="12.0">
      <c s="13" r="A3072">
        <v>41402.9166666667</v>
      </c>
      <c s="16" r="B3072">
        <v>41402.9166666667</v>
      </c>
      <c s="13" r="C3072">
        <f>A3072+TIME(5,0,0)</f>
        <v>41403.125</v>
      </c>
      <c s="17" r="D3072">
        <f>DATE(YEAR(C3072),MONTH(C3072),DAY(C3072))</f>
        <v>41403</v>
      </c>
      <c s="18" r="E3072">
        <f>HOUR(C3072)</f>
        <v>3</v>
      </c>
      <c t="str" s="18" r="F3072">
        <f>CONCATENATE("LMsched:",(H3072*1000))</f>
        <v>LMsched:32000</v>
      </c>
      <c s="11" r="G3072">
        <v>32</v>
      </c>
      <c s="6" r="H3072">
        <v>32</v>
      </c>
      <c s="25" r="I3072"/>
      <c s="18" r="J3072"/>
      <c s="18" r="K3072"/>
      <c s="18" r="L3072"/>
      <c s="18" r="M3072"/>
      <c s="25" r="N3072"/>
      <c s="24" r="O3072"/>
      <c s="6" r="P3072">
        <v>32</v>
      </c>
      <c s="10" r="Q3072">
        <v>-1</v>
      </c>
      <c s="28" r="R3072">
        <v>-42.18</v>
      </c>
      <c s="28" r="S3072">
        <v>691.21</v>
      </c>
      <c s="10" r="T3072"/>
      <c s="4" r="U3072"/>
      <c s="29" r="V3072"/>
      <c s="28" r="X3072">
        <f>(AA3072+AB3072)*AC3072</f>
        <v>22.36</v>
      </c>
      <c s="10" r="Y3072"/>
      <c s="22" r="AA3072">
        <v>17.1</v>
      </c>
      <c s="22" r="AB3072">
        <v>5.26</v>
      </c>
      <c s="22" r="AC3072">
        <v>1</v>
      </c>
      <c s="22" r="AD3072">
        <v>0.97</v>
      </c>
    </row>
    <row customHeight="1" r="3073" ht="12.0">
      <c s="13" r="A3073">
        <v>41402.9583333333</v>
      </c>
      <c s="16" r="B3073">
        <v>41402.9583333333</v>
      </c>
      <c s="13" r="C3073">
        <f>A3073+TIME(5,0,0)</f>
        <v>41403.1666666667</v>
      </c>
      <c s="17" r="D3073">
        <f>DATE(YEAR(C3073),MONTH(C3073),DAY(C3073))</f>
        <v>41403</v>
      </c>
      <c s="18" r="E3073">
        <f>HOUR(C3073)</f>
        <v>4</v>
      </c>
      <c t="str" s="18" r="F3073">
        <f>CONCATENATE("LMsched:",(H3073*1000))</f>
        <v>LMsched:32000</v>
      </c>
      <c s="11" r="G3073">
        <v>32</v>
      </c>
      <c s="6" r="H3073">
        <v>32</v>
      </c>
      <c s="25" r="I3073"/>
      <c s="18" r="J3073"/>
      <c s="18" r="K3073"/>
      <c s="18" r="L3073"/>
      <c s="18" r="M3073"/>
      <c s="25" r="N3073"/>
      <c s="24" r="O3073"/>
      <c s="6" r="P3073">
        <v>32</v>
      </c>
      <c s="10" r="Q3073">
        <v>-1</v>
      </c>
      <c s="28" r="R3073">
        <v>-36.94</v>
      </c>
      <c s="28" r="S3073">
        <v>1499.85</v>
      </c>
      <c s="10" r="T3073"/>
      <c s="4" r="U3073"/>
      <c s="29" r="V3073"/>
      <c s="28" r="X3073">
        <f>(AA3073+AB3073)*AC3073</f>
        <v>48.81</v>
      </c>
      <c s="10" r="Y3073"/>
      <c s="22" r="AA3073">
        <v>42.69</v>
      </c>
      <c s="22" r="AB3073">
        <v>6.12</v>
      </c>
      <c s="22" r="AC3073">
        <v>1</v>
      </c>
      <c s="22" r="AD3073">
        <v>0.96</v>
      </c>
    </row>
    <row customHeight="1" r="3074" ht="12.0">
      <c s="13" r="A3074">
        <v>41403</v>
      </c>
      <c s="16" r="B3074">
        <v>41403</v>
      </c>
      <c s="13" r="C3074">
        <f>A3074+TIME(5,0,0)</f>
        <v>41403.2083333333</v>
      </c>
      <c s="17" r="D3074">
        <f>DATE(YEAR(C3074),MONTH(C3074),DAY(C3074))</f>
        <v>41403</v>
      </c>
      <c s="18" r="E3074">
        <f>HOUR(C3074)</f>
        <v>5</v>
      </c>
      <c t="str" s="18" r="F3074">
        <f>CONCATENATE("LMsched:",(H3074*1000))</f>
        <v>LMsched:32000</v>
      </c>
      <c s="11" r="G3074">
        <v>32</v>
      </c>
      <c s="6" r="H3074">
        <v>32</v>
      </c>
      <c s="25" r="I3074"/>
      <c s="18" r="J3074"/>
      <c s="18" r="K3074"/>
      <c s="18" r="L3074"/>
      <c s="18" r="M3074"/>
      <c s="25" r="N3074"/>
      <c s="24" r="O3074"/>
      <c s="6" r="P3074">
        <v>32</v>
      </c>
      <c s="10" r="Q3074">
        <v>-1</v>
      </c>
      <c s="28" r="R3074">
        <v>-28.82</v>
      </c>
      <c s="28" r="S3074">
        <v>708.56</v>
      </c>
      <c s="10" r="T3074"/>
      <c s="4" r="U3074"/>
      <c s="29" r="V3074"/>
      <c s="28" r="X3074">
        <f>(AA3074+AB3074)*AC3074</f>
        <v>22.79</v>
      </c>
      <c s="10" r="Y3074"/>
      <c s="22" r="AA3074">
        <v>16.12</v>
      </c>
      <c s="22" r="AB3074">
        <v>6.67</v>
      </c>
      <c s="22" r="AC3074">
        <v>1</v>
      </c>
      <c s="22" r="AD3074">
        <v>0.97</v>
      </c>
    </row>
    <row customHeight="1" r="3075" ht="12.0">
      <c s="13" r="A3075">
        <v>41403.0416666667</v>
      </c>
      <c s="16" r="B3075">
        <v>41403.0416666667</v>
      </c>
      <c s="13" r="C3075">
        <f>A3075+TIME(5,0,0)</f>
        <v>41403.25</v>
      </c>
      <c s="17" r="D3075">
        <f>DATE(YEAR(C3075),MONTH(C3075),DAY(C3075))</f>
        <v>41403</v>
      </c>
      <c s="18" r="E3075">
        <f>HOUR(C3075)</f>
        <v>6</v>
      </c>
      <c t="str" s="18" r="F3075">
        <f>CONCATENATE("LMsched:",(H3075*1000))</f>
        <v>LMsched:32000</v>
      </c>
      <c s="11" r="G3075">
        <v>32</v>
      </c>
      <c s="6" r="H3075">
        <v>32</v>
      </c>
      <c s="25" r="I3075"/>
      <c s="18" r="J3075"/>
      <c s="18" r="K3075"/>
      <c s="18" r="L3075"/>
      <c s="18" r="M3075"/>
      <c s="25" r="N3075"/>
      <c s="24" r="O3075"/>
      <c s="6" r="P3075">
        <v>32</v>
      </c>
      <c s="10" r="Q3075">
        <v>-1</v>
      </c>
      <c s="28" r="R3075">
        <v>-27.4</v>
      </c>
      <c s="28" r="S3075">
        <v>566.7</v>
      </c>
      <c s="10" r="T3075"/>
      <c s="4" r="U3075"/>
      <c s="29" r="V3075"/>
      <c s="28" r="X3075">
        <f>(AA3075+AB3075)*AC3075</f>
        <v>18.39</v>
      </c>
      <c s="10" r="Y3075"/>
      <c s="22" r="AA3075">
        <v>14.34</v>
      </c>
      <c s="22" r="AB3075">
        <v>4.05</v>
      </c>
      <c s="22" r="AC3075">
        <v>1</v>
      </c>
      <c s="22" r="AD3075">
        <v>0.96</v>
      </c>
    </row>
    <row customHeight="1" r="3076" ht="12.0">
      <c s="13" r="A3076">
        <v>41403.0833333333</v>
      </c>
      <c s="16" r="B3076">
        <v>41403.0833333333</v>
      </c>
      <c s="13" r="C3076">
        <f>A3076+TIME(5,0,0)</f>
        <v>41403.2916666667</v>
      </c>
      <c s="17" r="D3076">
        <f>DATE(YEAR(C3076),MONTH(C3076),DAY(C3076))</f>
        <v>41403</v>
      </c>
      <c s="18" r="E3076">
        <f>HOUR(C3076)</f>
        <v>7</v>
      </c>
      <c t="str" s="18" r="F3076">
        <f>CONCATENATE("LMsched:",(H3076*1000))</f>
        <v>LMsched:32000</v>
      </c>
      <c s="11" r="G3076">
        <v>32</v>
      </c>
      <c s="6" r="H3076">
        <v>32</v>
      </c>
      <c s="25" r="I3076"/>
      <c s="18" r="J3076"/>
      <c s="18" r="K3076"/>
      <c s="18" r="L3076"/>
      <c s="18" r="M3076"/>
      <c s="25" r="N3076"/>
      <c s="24" r="O3076"/>
      <c s="6" r="P3076">
        <v>32</v>
      </c>
      <c s="10" r="Q3076">
        <v>-2</v>
      </c>
      <c s="28" r="R3076">
        <v>-52.3</v>
      </c>
      <c s="28" r="S3076">
        <v>265.66</v>
      </c>
      <c s="10" r="T3076"/>
      <c s="4" r="U3076"/>
      <c s="29" r="V3076"/>
      <c s="28" r="X3076">
        <f>(AA3076+AB3076)*AC3076</f>
        <v>8.57</v>
      </c>
      <c s="10" r="Y3076"/>
      <c s="22" r="AA3076">
        <v>4.99</v>
      </c>
      <c s="22" r="AB3076">
        <v>3.58</v>
      </c>
      <c s="22" r="AC3076">
        <v>1</v>
      </c>
      <c s="22" r="AD3076">
        <v>0.97</v>
      </c>
    </row>
    <row customHeight="1" r="3077" ht="12.0">
      <c s="13" r="A3077">
        <v>41403.125</v>
      </c>
      <c s="16" r="B3077">
        <v>41403.125</v>
      </c>
      <c s="13" r="C3077">
        <f>A3077+TIME(5,0,0)</f>
        <v>41403.3333333333</v>
      </c>
      <c s="17" r="D3077">
        <f>DATE(YEAR(C3077),MONTH(C3077),DAY(C3077))</f>
        <v>41403</v>
      </c>
      <c s="18" r="E3077">
        <f>HOUR(C3077)</f>
        <v>8</v>
      </c>
      <c t="str" s="18" r="F3077">
        <f>CONCATENATE("LMsched:",(H3077*1000))</f>
        <v>LMsched:32000</v>
      </c>
      <c s="11" r="G3077">
        <v>32</v>
      </c>
      <c s="6" r="H3077">
        <v>32</v>
      </c>
      <c s="25" r="I3077"/>
      <c s="18" r="J3077"/>
      <c s="18" r="K3077"/>
      <c s="18" r="L3077"/>
      <c s="18" r="M3077"/>
      <c s="25" r="N3077"/>
      <c s="24" r="O3077"/>
      <c s="6" r="P3077">
        <v>32</v>
      </c>
      <c s="10" r="Q3077">
        <v>0</v>
      </c>
      <c s="28" r="R3077">
        <v>0</v>
      </c>
      <c s="28" r="S3077">
        <v>246.8</v>
      </c>
      <c s="10" r="T3077"/>
      <c s="4" r="U3077"/>
      <c s="29" r="V3077"/>
      <c s="28" r="X3077">
        <f>(AA3077+AB3077)*AC3077</f>
        <v>7.92</v>
      </c>
      <c s="10" r="Y3077"/>
      <c s="22" r="AA3077">
        <v>5.44</v>
      </c>
      <c s="22" r="AB3077">
        <v>2.48</v>
      </c>
      <c s="22" r="AC3077">
        <v>1</v>
      </c>
      <c s="22" r="AD3077">
        <v>0.97</v>
      </c>
    </row>
    <row customHeight="1" r="3078" ht="12.0">
      <c s="13" r="A3078">
        <v>41403.1666666667</v>
      </c>
      <c s="16" r="B3078">
        <v>41403.1666666667</v>
      </c>
      <c s="13" r="C3078">
        <f>A3078+TIME(5,0,0)</f>
        <v>41403.375</v>
      </c>
      <c s="17" r="D3078">
        <f>DATE(YEAR(C3078),MONTH(C3078),DAY(C3078))</f>
        <v>41403</v>
      </c>
      <c s="18" r="E3078">
        <f>HOUR(C3078)</f>
        <v>9</v>
      </c>
      <c t="str" s="18" r="F3078">
        <f>CONCATENATE("LMsched:",(H3078*1000))</f>
        <v>LMsched:32000</v>
      </c>
      <c s="11" r="G3078">
        <v>32</v>
      </c>
      <c s="6" r="H3078">
        <v>32</v>
      </c>
      <c s="25" r="I3078"/>
      <c s="18" r="J3078"/>
      <c s="18" r="K3078"/>
      <c s="18" r="L3078"/>
      <c s="18" r="M3078"/>
      <c s="25" r="N3078"/>
      <c s="24" r="O3078"/>
      <c s="6" r="P3078">
        <v>32</v>
      </c>
      <c s="10" r="Q3078">
        <v>-2</v>
      </c>
      <c s="28" r="R3078">
        <v>-49</v>
      </c>
      <c s="28" r="S3078">
        <v>375.89</v>
      </c>
      <c s="10" r="T3078"/>
      <c s="4" r="U3078"/>
      <c s="29" r="V3078"/>
      <c s="28" r="X3078">
        <f>(AA3078+AB3078)*AC3078</f>
        <v>12.01</v>
      </c>
      <c s="10" r="Y3078"/>
      <c s="22" r="AA3078">
        <v>8.61</v>
      </c>
      <c s="22" r="AB3078">
        <v>3.4</v>
      </c>
      <c s="22" r="AC3078">
        <v>1</v>
      </c>
      <c s="22" r="AD3078">
        <v>0.98</v>
      </c>
    </row>
    <row customHeight="1" r="3079" ht="12.0">
      <c s="13" r="A3079">
        <v>41403.2083333333</v>
      </c>
      <c s="16" r="B3079">
        <v>41403.2083333333</v>
      </c>
      <c s="13" r="C3079">
        <f>A3079+TIME(5,0,0)</f>
        <v>41403.4166666667</v>
      </c>
      <c s="17" r="D3079">
        <f>DATE(YEAR(C3079),MONTH(C3079),DAY(C3079))</f>
        <v>41403</v>
      </c>
      <c s="18" r="E3079">
        <f>HOUR(C3079)</f>
        <v>10</v>
      </c>
      <c t="str" s="18" r="F3079">
        <f>CONCATENATE("LMsched:",(H3079*1000))</f>
        <v>LMsched:32000</v>
      </c>
      <c s="11" r="G3079">
        <v>32</v>
      </c>
      <c s="6" r="H3079">
        <v>32</v>
      </c>
      <c s="25" r="I3079"/>
      <c s="18" r="J3079"/>
      <c s="18" r="K3079"/>
      <c s="18" r="L3079"/>
      <c s="18" r="M3079"/>
      <c s="25" r="N3079"/>
      <c s="24" r="O3079"/>
      <c s="6" r="P3079">
        <v>32</v>
      </c>
      <c s="10" r="Q3079">
        <v>-4</v>
      </c>
      <c s="28" r="R3079">
        <v>-110.36</v>
      </c>
      <c s="28" r="S3079">
        <v>195.49</v>
      </c>
      <c s="10" r="T3079"/>
      <c s="4" r="U3079"/>
      <c s="29" r="V3079"/>
      <c s="28" r="X3079">
        <f>(AA3079+AB3079)*AC3079</f>
        <v>6.48</v>
      </c>
      <c s="10" r="Y3079"/>
      <c s="22" r="AA3079">
        <v>6.38</v>
      </c>
      <c s="22" r="AB3079">
        <v>0.1</v>
      </c>
      <c s="22" r="AC3079">
        <v>1</v>
      </c>
      <c s="22" r="AD3079">
        <v>0.94</v>
      </c>
    </row>
    <row customHeight="1" r="3080" ht="12.0">
      <c s="13" r="A3080">
        <v>41403.25</v>
      </c>
      <c s="16" r="B3080">
        <v>41403.25</v>
      </c>
      <c s="13" r="C3080">
        <f>A3080+TIME(5,0,0)</f>
        <v>41403.4583333333</v>
      </c>
      <c s="17" r="D3080">
        <f>DATE(YEAR(C3080),MONTH(C3080),DAY(C3080))</f>
        <v>41403</v>
      </c>
      <c s="18" r="E3080">
        <f>HOUR(C3080)</f>
        <v>11</v>
      </c>
      <c t="str" s="18" r="F3080">
        <f>CONCATENATE("LMsched:",(H3080*1000))</f>
        <v>LMsched:32000</v>
      </c>
      <c s="11" r="G3080">
        <v>32</v>
      </c>
      <c s="6" r="H3080">
        <v>32</v>
      </c>
      <c s="25" r="I3080"/>
      <c s="18" r="J3080"/>
      <c s="18" r="K3080"/>
      <c s="18" r="L3080"/>
      <c s="18" r="M3080"/>
      <c s="25" r="N3080"/>
      <c s="24" r="O3080"/>
      <c s="6" r="P3080">
        <v>32</v>
      </c>
      <c s="10" r="Q3080">
        <v>2</v>
      </c>
      <c s="28" r="R3080">
        <v>59.32</v>
      </c>
      <c s="28" r="S3080">
        <v>751.38</v>
      </c>
      <c s="10" r="T3080"/>
      <c s="4" r="U3080"/>
      <c s="29" r="V3080"/>
      <c s="28" r="X3080">
        <f>(AA3080+AB3080)*AC3080</f>
        <v>24.29</v>
      </c>
      <c s="10" r="Y3080"/>
      <c s="22" r="AA3080">
        <v>21.84</v>
      </c>
      <c s="22" r="AB3080">
        <v>2.45</v>
      </c>
      <c s="22" r="AC3080">
        <v>1</v>
      </c>
      <c s="22" r="AD3080">
        <v>0.97</v>
      </c>
    </row>
    <row customHeight="1" r="3081" ht="12.0">
      <c s="13" r="A3081">
        <v>41403.2916666667</v>
      </c>
      <c s="16" r="B3081">
        <v>41403.2916666667</v>
      </c>
      <c s="13" r="C3081">
        <f>A3081+TIME(5,0,0)</f>
        <v>41403.5</v>
      </c>
      <c s="17" r="D3081">
        <f>DATE(YEAR(C3081),MONTH(C3081),DAY(C3081))</f>
        <v>41403</v>
      </c>
      <c s="18" r="E3081">
        <f>HOUR(C3081)</f>
        <v>12</v>
      </c>
      <c t="str" s="18" r="F3081">
        <f>CONCATENATE("LMsched:",(H3081*1000))</f>
        <v>LMsched:32000</v>
      </c>
      <c s="11" r="G3081">
        <v>32</v>
      </c>
      <c s="6" r="H3081">
        <v>32</v>
      </c>
      <c s="25" r="I3081"/>
      <c s="18" r="J3081"/>
      <c s="18" r="K3081"/>
      <c s="18" r="L3081"/>
      <c s="18" r="M3081"/>
      <c s="25" r="N3081"/>
      <c s="24" r="O3081"/>
      <c s="6" r="P3081">
        <v>32</v>
      </c>
      <c s="10" r="Q3081">
        <v>-2</v>
      </c>
      <c s="28" r="R3081">
        <v>-66.06</v>
      </c>
      <c s="28" r="S3081">
        <v>2658.41</v>
      </c>
      <c s="10" r="T3081"/>
      <c s="4" r="U3081"/>
      <c s="29" r="V3081"/>
      <c s="28" r="X3081">
        <f>(AA3081+AB3081)*AC3081</f>
        <v>85.44</v>
      </c>
      <c s="10" r="Y3081"/>
      <c s="22" r="AA3081">
        <v>83.16</v>
      </c>
      <c s="22" r="AB3081">
        <v>2.28</v>
      </c>
      <c s="22" r="AC3081">
        <v>1</v>
      </c>
      <c s="22" r="AD3081">
        <v>0.97</v>
      </c>
    </row>
    <row customHeight="1" r="3082" ht="12.0">
      <c s="13" r="A3082">
        <v>41403.3333333333</v>
      </c>
      <c s="16" r="B3082">
        <v>41403.3333333333</v>
      </c>
      <c s="13" r="C3082">
        <f>A3082+TIME(5,0,0)</f>
        <v>41403.5416666667</v>
      </c>
      <c s="17" r="D3082">
        <f>DATE(YEAR(C3082),MONTH(C3082),DAY(C3082))</f>
        <v>41403</v>
      </c>
      <c s="18" r="E3082">
        <f>HOUR(C3082)</f>
        <v>13</v>
      </c>
      <c t="str" s="18" r="F3082">
        <f>CONCATENATE("LMsched:",(H3082*1000))</f>
        <v>LMsched:32000</v>
      </c>
      <c s="11" r="G3082">
        <v>32</v>
      </c>
      <c s="6" r="H3082">
        <v>32</v>
      </c>
      <c s="25" r="I3082"/>
      <c s="18" r="J3082"/>
      <c s="18" r="K3082"/>
      <c s="18" r="L3082"/>
      <c s="18" r="M3082"/>
      <c s="25" r="N3082"/>
      <c s="24" r="O3082"/>
      <c s="6" r="P3082">
        <v>32</v>
      </c>
      <c s="10" r="Q3082">
        <v>-2</v>
      </c>
      <c s="28" r="R3082">
        <v>-69.3</v>
      </c>
      <c s="28" r="S3082">
        <v>574.2</v>
      </c>
      <c s="10" r="T3082"/>
      <c s="4" r="U3082"/>
      <c s="29" r="V3082"/>
      <c s="28" r="X3082">
        <f>(AA3082+AB3082)*AC3082</f>
        <v>18.55</v>
      </c>
      <c s="10" r="Y3082"/>
      <c s="22" r="AA3082">
        <v>16.01</v>
      </c>
      <c s="22" r="AB3082">
        <v>2.54</v>
      </c>
      <c s="22" r="AC3082">
        <v>1</v>
      </c>
      <c s="22" r="AD3082">
        <v>0.97</v>
      </c>
    </row>
    <row customHeight="1" r="3083" ht="12.0">
      <c s="13" r="A3083"/>
      <c s="16" r="B3083">
        <v>41403.375</v>
      </c>
      <c s="13" r="C3083"/>
      <c s="17" r="D3083"/>
      <c s="18" r="E3083"/>
      <c s="18" r="F3083"/>
      <c s="11" r="G3083">
        <v>32</v>
      </c>
      <c s="6" r="H3083">
        <v>32</v>
      </c>
      <c s="25" r="I3083"/>
      <c s="18" r="J3083"/>
      <c s="18" r="K3083"/>
      <c s="18" r="L3083"/>
      <c s="18" r="M3083"/>
      <c s="25" r="N3083"/>
      <c s="24" r="O3083"/>
      <c s="6" r="P3083">
        <v>32</v>
      </c>
      <c s="10" r="Q3083">
        <v>0</v>
      </c>
      <c s="28" r="R3083">
        <v>0</v>
      </c>
      <c s="28" r="S3083">
        <v>408.66</v>
      </c>
      <c s="10" r="T3083"/>
      <c s="4" r="U3083"/>
      <c s="29" r="V3083"/>
      <c s="28" r="X3083">
        <f>(AA3083+AB3083)*AC3083</f>
        <v>13.27</v>
      </c>
      <c s="10" r="Y3083"/>
      <c s="22" r="AA3083">
        <v>11.96</v>
      </c>
      <c s="22" r="AB3083">
        <v>1.31</v>
      </c>
      <c s="22" r="AC3083">
        <v>1</v>
      </c>
      <c s="22" r="AD3083">
        <v>0.96</v>
      </c>
    </row>
    <row customHeight="1" r="3084" ht="12.0">
      <c s="13" r="A3084"/>
      <c s="16" r="B3084">
        <v>41403.4166666667</v>
      </c>
      <c s="13" r="C3084"/>
      <c s="17" r="D3084"/>
      <c s="18" r="E3084"/>
      <c s="18" r="F3084"/>
      <c s="11" r="G3084">
        <v>32</v>
      </c>
      <c s="6" r="H3084">
        <v>32</v>
      </c>
      <c s="25" r="I3084"/>
      <c s="18" r="J3084"/>
      <c s="18" r="K3084"/>
      <c s="18" r="L3084"/>
      <c s="18" r="M3084"/>
      <c s="25" r="N3084"/>
      <c s="24" r="O3084"/>
      <c s="6" r="P3084">
        <v>32</v>
      </c>
      <c s="10" r="Q3084">
        <v>-3</v>
      </c>
      <c s="28" r="R3084">
        <v>-126.03</v>
      </c>
      <c s="28" r="S3084">
        <v>1223.08</v>
      </c>
      <c s="10" r="T3084"/>
      <c s="4" r="U3084"/>
      <c s="29" r="V3084"/>
      <c s="28" r="X3084">
        <f>(AA3084+AB3084)*AC3084</f>
        <v>39.48</v>
      </c>
      <c s="10" r="Y3084"/>
      <c s="22" r="AA3084">
        <v>36.85</v>
      </c>
      <c s="22" r="AB3084">
        <v>2.63</v>
      </c>
      <c s="22" r="AC3084">
        <v>1</v>
      </c>
      <c s="22" r="AD3084">
        <v>0.97</v>
      </c>
    </row>
    <row customHeight="1" r="3085" ht="12.0">
      <c s="13" r="A3085"/>
      <c s="16" r="B3085">
        <v>41403.4583333333</v>
      </c>
      <c s="13" r="C3085"/>
      <c s="17" r="D3085"/>
      <c s="18" r="E3085"/>
      <c s="18" r="F3085"/>
      <c s="11" r="G3085">
        <v>32</v>
      </c>
      <c s="6" r="H3085">
        <v>32</v>
      </c>
      <c s="25" r="I3085"/>
      <c s="18" r="J3085"/>
      <c s="18" r="K3085"/>
      <c s="18" r="L3085"/>
      <c s="18" r="M3085"/>
      <c s="25" r="N3085"/>
      <c s="24" r="O3085"/>
      <c s="6" r="P3085">
        <v>32</v>
      </c>
      <c s="10" r="Q3085">
        <v>0</v>
      </c>
      <c s="28" r="R3085">
        <v>0</v>
      </c>
      <c s="28" r="S3085">
        <v>1679.09</v>
      </c>
      <c s="10" r="T3085"/>
      <c s="4" r="U3085"/>
      <c s="29" r="V3085"/>
      <c s="28" r="X3085">
        <f>(AA3085+AB3085)*AC3085</f>
        <v>54.5</v>
      </c>
      <c s="10" r="Y3085"/>
      <c s="22" r="AA3085">
        <v>52.46</v>
      </c>
      <c s="22" r="AB3085">
        <v>2.04</v>
      </c>
      <c s="22" r="AC3085">
        <v>1</v>
      </c>
      <c s="22" r="AD3085">
        <v>0.96</v>
      </c>
    </row>
    <row customHeight="1" r="3086" ht="12.0">
      <c s="13" r="A3086"/>
      <c s="16" r="B3086">
        <v>41403.5</v>
      </c>
      <c s="13" r="C3086"/>
      <c s="17" r="D3086"/>
      <c s="18" r="E3086"/>
      <c s="18" r="F3086"/>
      <c s="11" r="G3086">
        <v>32</v>
      </c>
      <c s="6" r="H3086">
        <v>32</v>
      </c>
      <c s="25" r="I3086"/>
      <c s="18" r="J3086"/>
      <c s="18" r="K3086"/>
      <c s="18" r="L3086"/>
      <c s="18" r="M3086"/>
      <c s="25" r="N3086"/>
      <c s="24" r="O3086"/>
      <c s="6" r="P3086">
        <v>32</v>
      </c>
      <c s="10" r="Q3086">
        <v>-1</v>
      </c>
      <c s="28" r="R3086">
        <v>-40.61</v>
      </c>
      <c s="28" r="S3086">
        <v>629.97</v>
      </c>
      <c s="10" r="T3086"/>
      <c s="4" r="U3086"/>
      <c s="29" r="V3086"/>
      <c s="28" r="X3086">
        <f>(AA3086+AB3086)*AC3086</f>
        <v>20.43</v>
      </c>
      <c s="10" r="Y3086"/>
      <c s="22" r="AA3086">
        <v>18.6</v>
      </c>
      <c s="22" r="AB3086">
        <v>1.83</v>
      </c>
      <c s="22" r="AC3086">
        <v>1</v>
      </c>
      <c s="22" r="AD3086">
        <v>0.96</v>
      </c>
    </row>
    <row customHeight="1" r="3087" ht="12.0">
      <c s="13" r="A3087"/>
      <c s="16" r="B3087">
        <v>41403.5416666667</v>
      </c>
      <c s="13" r="C3087"/>
      <c s="17" r="D3087"/>
      <c s="18" r="E3087"/>
      <c s="18" r="F3087"/>
      <c s="11" r="G3087">
        <v>32</v>
      </c>
      <c s="6" r="H3087">
        <v>32</v>
      </c>
      <c s="25" r="I3087"/>
      <c s="18" r="J3087"/>
      <c s="18" r="K3087"/>
      <c s="18" r="L3087"/>
      <c s="18" r="M3087"/>
      <c s="25" r="N3087"/>
      <c s="24" r="O3087"/>
      <c s="6" r="P3087">
        <v>32</v>
      </c>
      <c s="10" r="Q3087">
        <v>-2</v>
      </c>
      <c s="28" r="R3087">
        <v>-67.74</v>
      </c>
      <c s="28" r="S3087">
        <v>190.05</v>
      </c>
      <c s="10" r="T3087"/>
      <c s="4" r="U3087"/>
      <c s="29" r="V3087"/>
      <c s="28" r="X3087">
        <f>(AA3087+AB3087)*AC3087</f>
        <v>6.38</v>
      </c>
      <c s="10" r="Y3087"/>
      <c s="22" r="AA3087">
        <v>4.88</v>
      </c>
      <c s="22" r="AB3087">
        <v>1.5</v>
      </c>
      <c s="22" r="AC3087">
        <v>1</v>
      </c>
      <c s="22" r="AD3087">
        <v>0.93</v>
      </c>
    </row>
    <row customHeight="1" r="3088" ht="12.0">
      <c s="13" r="A3088"/>
      <c s="16" r="B3088">
        <v>41403.5833333333</v>
      </c>
      <c s="13" r="C3088"/>
      <c s="17" r="D3088"/>
      <c s="18" r="E3088"/>
      <c s="18" r="F3088"/>
      <c s="11" r="G3088">
        <v>32</v>
      </c>
      <c s="6" r="H3088">
        <v>32</v>
      </c>
      <c s="25" r="I3088"/>
      <c s="18" r="J3088"/>
      <c s="18" r="K3088"/>
      <c s="18" r="L3088"/>
      <c s="18" r="M3088"/>
      <c s="25" r="N3088"/>
      <c s="24" r="O3088"/>
      <c s="6" r="P3088">
        <v>32</v>
      </c>
      <c s="10" r="Q3088">
        <v>-1</v>
      </c>
      <c s="28" r="R3088">
        <v>-37.46</v>
      </c>
      <c s="28" r="S3088">
        <v>145.84</v>
      </c>
      <c s="10" r="T3088"/>
      <c s="4" r="U3088"/>
      <c s="29" r="V3088"/>
      <c s="28" r="X3088">
        <f>(AA3088+AB3088)*AC3088</f>
        <v>4.72</v>
      </c>
      <c s="10" r="Y3088"/>
      <c s="22" r="AA3088">
        <v>3.27</v>
      </c>
      <c s="22" r="AB3088">
        <v>1.45</v>
      </c>
      <c s="22" r="AC3088">
        <v>1</v>
      </c>
      <c s="22" r="AD3088">
        <v>0.97</v>
      </c>
    </row>
    <row customHeight="1" r="3089" ht="12.0">
      <c s="13" r="A3089"/>
      <c s="16" r="B3089">
        <v>41403.625</v>
      </c>
      <c s="13" r="C3089"/>
      <c s="17" r="D3089"/>
      <c s="18" r="E3089"/>
      <c s="18" r="F3089"/>
      <c s="11" r="G3089">
        <v>32</v>
      </c>
      <c s="6" r="H3089">
        <v>32</v>
      </c>
      <c s="25" r="I3089"/>
      <c s="18" r="J3089"/>
      <c s="18" r="K3089"/>
      <c s="18" r="L3089"/>
      <c s="18" r="M3089"/>
      <c s="25" r="N3089"/>
      <c s="24" r="O3089"/>
      <c s="6" r="P3089">
        <v>32</v>
      </c>
      <c s="10" r="Q3089">
        <v>0</v>
      </c>
      <c s="28" r="R3089">
        <v>0</v>
      </c>
      <c s="28" r="S3089">
        <v>203.82</v>
      </c>
      <c s="10" r="T3089"/>
      <c s="4" r="U3089"/>
      <c s="29" r="V3089"/>
      <c s="28" r="X3089">
        <f>(AA3089+AB3089)*AC3089</f>
        <v>6.72</v>
      </c>
      <c s="10" r="Y3089"/>
      <c s="22" r="AA3089">
        <v>4.48</v>
      </c>
      <c s="22" r="AB3089">
        <v>2.24</v>
      </c>
      <c s="22" r="AC3089">
        <v>1</v>
      </c>
      <c s="22" r="AD3089">
        <v>0.95</v>
      </c>
    </row>
    <row customHeight="1" r="3090" ht="12.0">
      <c s="13" r="A3090"/>
      <c s="16" r="B3090">
        <v>41403.6666666667</v>
      </c>
      <c s="13" r="C3090"/>
      <c s="17" r="D3090"/>
      <c s="18" r="E3090"/>
      <c s="18" r="F3090"/>
      <c s="11" r="G3090">
        <v>32</v>
      </c>
      <c s="6" r="H3090">
        <v>32</v>
      </c>
      <c s="25" r="I3090"/>
      <c s="18" r="J3090"/>
      <c s="18" r="K3090"/>
      <c s="18" r="L3090"/>
      <c s="18" r="M3090"/>
      <c s="25" r="N3090"/>
      <c s="24" r="O3090"/>
      <c s="6" r="P3090">
        <v>32</v>
      </c>
      <c s="10" r="Q3090">
        <v>-2</v>
      </c>
      <c s="28" r="R3090">
        <v>-76.62</v>
      </c>
      <c s="28" r="S3090">
        <v>152.6</v>
      </c>
      <c s="10" r="T3090"/>
      <c s="4" r="U3090"/>
      <c s="29" r="V3090"/>
      <c s="28" r="X3090">
        <f>(AA3090+AB3090)*AC3090</f>
        <v>4.99</v>
      </c>
      <c s="10" r="Y3090"/>
      <c s="22" r="AA3090">
        <v>2.59</v>
      </c>
      <c s="22" r="AB3090">
        <v>2.4</v>
      </c>
      <c s="22" r="AC3090">
        <v>1</v>
      </c>
      <c s="22" r="AD3090">
        <v>0.96</v>
      </c>
    </row>
    <row customHeight="1" r="3091" ht="12.0">
      <c s="13" r="A3091"/>
      <c s="16" r="B3091">
        <v>41403.7083333333</v>
      </c>
      <c s="13" r="C3091"/>
      <c s="17" r="D3091"/>
      <c s="18" r="E3091"/>
      <c s="18" r="F3091"/>
      <c s="11" r="G3091">
        <v>32</v>
      </c>
      <c s="6" r="H3091">
        <v>32</v>
      </c>
      <c s="25" r="I3091"/>
      <c s="18" r="J3091"/>
      <c s="18" r="K3091"/>
      <c s="18" r="L3091"/>
      <c s="18" r="M3091"/>
      <c s="25" r="N3091"/>
      <c s="24" r="O3091"/>
      <c s="6" r="P3091">
        <v>32</v>
      </c>
      <c s="10" r="Q3091">
        <v>-1</v>
      </c>
      <c s="28" r="R3091">
        <v>-38.9</v>
      </c>
      <c s="28" r="S3091">
        <v>266.85</v>
      </c>
      <c s="10" r="T3091"/>
      <c s="4" r="U3091"/>
      <c s="29" r="V3091"/>
      <c s="28" r="X3091">
        <f>(AA3091+AB3091)*AC3091</f>
        <v>8.64</v>
      </c>
      <c s="10" r="Y3091"/>
      <c s="22" r="AA3091">
        <v>6.55</v>
      </c>
      <c s="22" r="AB3091">
        <v>2.09</v>
      </c>
      <c s="22" r="AC3091">
        <v>1</v>
      </c>
      <c s="22" r="AD3091">
        <v>0.97</v>
      </c>
    </row>
    <row customHeight="1" r="3092" ht="12.0">
      <c s="13" r="A3092"/>
      <c s="16" r="B3092">
        <v>41403.75</v>
      </c>
      <c s="13" r="C3092"/>
      <c s="17" r="D3092"/>
      <c s="18" r="E3092"/>
      <c s="18" r="F3092"/>
      <c s="11" r="G3092">
        <v>32</v>
      </c>
      <c s="6" r="H3092">
        <v>32</v>
      </c>
      <c s="25" r="I3092"/>
      <c s="18" r="J3092"/>
      <c s="18" r="K3092"/>
      <c s="18" r="L3092"/>
      <c s="18" r="M3092"/>
      <c s="25" r="N3092"/>
      <c s="24" r="O3092"/>
      <c s="6" r="P3092">
        <v>32</v>
      </c>
      <c s="10" r="Q3092">
        <v>-2</v>
      </c>
      <c s="28" r="R3092">
        <v>-86.34</v>
      </c>
      <c s="28" r="S3092">
        <v>302.14</v>
      </c>
      <c s="10" r="T3092"/>
      <c s="4" r="U3092"/>
      <c s="29" r="V3092"/>
      <c s="28" r="X3092">
        <f>(AA3092+AB3092)*AC3092</f>
        <v>9.8</v>
      </c>
      <c s="10" r="Y3092"/>
      <c s="22" r="AA3092">
        <v>7.64</v>
      </c>
      <c s="22" r="AB3092">
        <v>2.16</v>
      </c>
      <c s="22" r="AC3092">
        <v>1</v>
      </c>
      <c s="22" r="AD3092">
        <v>0.96</v>
      </c>
    </row>
    <row customHeight="1" r="3093" ht="12.0">
      <c s="13" r="A3093"/>
      <c s="16" r="B3093">
        <v>41403.7916666667</v>
      </c>
      <c s="13" r="C3093"/>
      <c s="17" r="D3093"/>
      <c s="18" r="E3093"/>
      <c s="18" r="F3093"/>
      <c s="11" r="G3093">
        <v>32</v>
      </c>
      <c s="6" r="H3093">
        <v>32</v>
      </c>
      <c s="25" r="I3093"/>
      <c s="18" r="J3093"/>
      <c s="18" r="K3093"/>
      <c s="18" r="L3093"/>
      <c s="18" r="M3093"/>
      <c s="25" r="N3093"/>
      <c s="24" r="O3093"/>
      <c s="6" r="P3093">
        <v>32</v>
      </c>
      <c s="10" r="Q3093">
        <v>-1</v>
      </c>
      <c s="28" r="R3093">
        <v>-44.38</v>
      </c>
      <c s="28" r="S3093">
        <v>423.58</v>
      </c>
      <c s="10" r="T3093"/>
      <c s="4" r="U3093"/>
      <c s="29" r="V3093"/>
      <c s="28" r="X3093">
        <f>(AA3093+AB3093)*AC3093</f>
        <v>14.16</v>
      </c>
      <c s="10" r="Y3093"/>
      <c s="22" r="AA3093">
        <v>10.36</v>
      </c>
      <c s="22" r="AB3093">
        <v>3.8</v>
      </c>
      <c s="22" r="AC3093">
        <v>1</v>
      </c>
      <c s="22" r="AD3093">
        <v>0.93</v>
      </c>
    </row>
    <row customHeight="1" r="3094" ht="12.0">
      <c s="13" r="A3094"/>
      <c s="16" r="B3094">
        <v>41403.8333333333</v>
      </c>
      <c s="13" r="C3094"/>
      <c s="17" r="D3094"/>
      <c s="18" r="E3094"/>
      <c s="18" r="F3094"/>
      <c s="11" r="G3094">
        <v>32</v>
      </c>
      <c s="6" r="H3094">
        <v>32</v>
      </c>
      <c s="25" r="I3094"/>
      <c s="18" r="J3094"/>
      <c s="18" r="K3094"/>
      <c s="18" r="L3094"/>
      <c s="18" r="M3094"/>
      <c s="25" r="N3094"/>
      <c s="24" r="O3094"/>
      <c s="6" r="P3094">
        <v>32</v>
      </c>
      <c s="10" r="Q3094">
        <v>-1</v>
      </c>
      <c s="28" r="R3094">
        <v>-47.18</v>
      </c>
      <c s="28" r="S3094">
        <v>782.47</v>
      </c>
      <c s="10" r="T3094"/>
      <c s="4" r="U3094"/>
      <c s="29" r="V3094"/>
      <c s="28" r="X3094">
        <f>(AA3094+AB3094)*AC3094</f>
        <v>25.42</v>
      </c>
      <c s="10" r="Y3094"/>
      <c s="22" r="AA3094">
        <v>22.06</v>
      </c>
      <c s="22" r="AB3094">
        <v>3.36</v>
      </c>
      <c s="22" r="AC3094">
        <v>1</v>
      </c>
      <c s="22" r="AD3094">
        <v>0.96</v>
      </c>
    </row>
    <row customHeight="1" r="3095" ht="12.0">
      <c s="13" r="A3095"/>
      <c s="16" r="B3095">
        <v>41403.875</v>
      </c>
      <c s="13" r="C3095"/>
      <c s="17" r="D3095"/>
      <c s="18" r="E3095"/>
      <c s="18" r="F3095"/>
      <c s="11" r="G3095">
        <v>32</v>
      </c>
      <c s="6" r="H3095">
        <v>32</v>
      </c>
      <c s="25" r="I3095"/>
      <c s="18" r="J3095"/>
      <c s="18" r="K3095"/>
      <c s="18" r="L3095"/>
      <c s="18" r="M3095"/>
      <c s="25" r="N3095"/>
      <c s="24" r="O3095"/>
      <c s="6" r="P3095">
        <v>32</v>
      </c>
      <c s="10" r="Q3095">
        <v>1</v>
      </c>
      <c s="28" r="R3095">
        <v>61.63</v>
      </c>
      <c s="28" r="S3095">
        <v>1072.43</v>
      </c>
      <c s="10" r="T3095"/>
      <c s="4" r="U3095"/>
      <c s="29" r="V3095"/>
      <c s="28" r="X3095">
        <f>(AA3095+AB3095)*AC3095</f>
        <v>34.56</v>
      </c>
      <c s="10" r="Y3095"/>
      <c s="22" r="AA3095">
        <v>31.22</v>
      </c>
      <c s="22" r="AB3095">
        <v>3.34</v>
      </c>
      <c s="22" r="AC3095">
        <v>1</v>
      </c>
      <c s="22" r="AD3095">
        <v>0.97</v>
      </c>
    </row>
    <row customHeight="1" r="3096" ht="12.0">
      <c s="13" r="A3096"/>
      <c s="16" r="B3096">
        <v>41403.9166666667</v>
      </c>
      <c s="13" r="C3096"/>
      <c s="17" r="D3096"/>
      <c s="18" r="E3096"/>
      <c s="18" r="F3096"/>
      <c s="11" r="G3096">
        <v>32</v>
      </c>
      <c s="6" r="H3096">
        <v>32</v>
      </c>
      <c s="25" r="I3096"/>
      <c s="18" r="J3096"/>
      <c s="18" r="K3096"/>
      <c s="18" r="L3096"/>
      <c s="18" r="M3096"/>
      <c s="25" r="N3096"/>
      <c s="24" r="O3096"/>
      <c s="6" r="P3096">
        <v>32</v>
      </c>
      <c s="10" r="Q3096">
        <v>-2</v>
      </c>
      <c s="28" r="R3096">
        <v>-89.72</v>
      </c>
      <c s="28" r="S3096">
        <v>1551.5</v>
      </c>
      <c s="10" r="T3096"/>
      <c s="4" r="U3096"/>
      <c s="29" r="V3096"/>
      <c s="28" r="X3096">
        <f>(AA3096+AB3096)*AC3096</f>
        <v>49.6</v>
      </c>
      <c s="10" r="Y3096"/>
      <c s="22" r="AA3096">
        <v>46.64</v>
      </c>
      <c s="22" r="AB3096">
        <v>2.96</v>
      </c>
      <c s="22" r="AC3096">
        <v>1</v>
      </c>
      <c s="22" r="AD3096">
        <v>0.98</v>
      </c>
    </row>
    <row customHeight="1" r="3097" ht="12.0">
      <c s="13" r="A3097"/>
      <c s="16" r="B3097">
        <v>41403.9583333333</v>
      </c>
      <c s="13" r="C3097"/>
      <c s="17" r="D3097"/>
      <c s="18" r="E3097"/>
      <c s="18" r="F3097"/>
      <c s="11" r="G3097">
        <v>32</v>
      </c>
      <c s="6" r="H3097">
        <v>32</v>
      </c>
      <c s="25" r="I3097"/>
      <c s="18" r="J3097"/>
      <c s="18" r="K3097"/>
      <c s="18" r="L3097"/>
      <c s="18" r="M3097"/>
      <c s="25" r="N3097"/>
      <c s="24" r="O3097"/>
      <c s="6" r="P3097">
        <v>32</v>
      </c>
      <c s="10" r="Q3097">
        <v>-1</v>
      </c>
      <c s="28" r="R3097">
        <v>-32.18</v>
      </c>
      <c s="28" r="S3097">
        <v>1362.49</v>
      </c>
      <c s="10" r="T3097"/>
      <c s="4" r="U3097"/>
      <c s="29" r="V3097"/>
      <c s="28" r="X3097">
        <f>(AA3097+AB3097)*AC3097</f>
        <v>43.5</v>
      </c>
      <c s="10" r="Y3097"/>
      <c s="22" r="AA3097">
        <v>41.71</v>
      </c>
      <c s="22" r="AB3097">
        <v>1.79</v>
      </c>
      <c s="22" r="AC3097">
        <v>1</v>
      </c>
      <c s="22" r="AD3097">
        <v>0.98</v>
      </c>
    </row>
    <row customHeight="1" r="3098" ht="12.0">
      <c s="13" r="A3098"/>
      <c s="16" r="B3098">
        <v>41404</v>
      </c>
      <c s="13" r="C3098"/>
      <c s="17" r="D3098"/>
      <c s="18" r="E3098"/>
      <c s="18" r="F3098"/>
      <c s="11" r="G3098">
        <v>32</v>
      </c>
      <c s="6" r="H3098">
        <v>32</v>
      </c>
      <c s="25" r="I3098"/>
      <c s="18" r="J3098"/>
      <c s="18" r="K3098"/>
      <c s="18" r="L3098"/>
      <c s="18" r="M3098"/>
      <c s="25" r="N3098"/>
      <c s="24" r="O3098"/>
      <c s="6" r="P3098">
        <v>32</v>
      </c>
      <c s="10" r="Q3098">
        <v>-3</v>
      </c>
      <c s="28" r="R3098">
        <v>-103.65</v>
      </c>
      <c s="28" r="S3098">
        <v>494.09</v>
      </c>
      <c s="10" r="T3098"/>
      <c s="4" r="U3098"/>
      <c s="29" r="V3098"/>
      <c s="28" r="X3098">
        <f>(AA3098+AB3098)*AC3098</f>
        <v>15.86</v>
      </c>
      <c s="10" r="Y3098"/>
      <c s="22" r="AA3098">
        <v>13.18</v>
      </c>
      <c s="22" r="AB3098">
        <v>2.68</v>
      </c>
      <c s="22" r="AC3098">
        <v>1</v>
      </c>
      <c s="22" r="AD3098">
        <v>0.97</v>
      </c>
    </row>
    <row customHeight="1" r="3099" ht="12.0">
      <c s="13" r="A3099"/>
      <c s="16" r="B3099">
        <v>41404.0416666667</v>
      </c>
      <c s="13" r="C3099"/>
      <c s="17" r="D3099"/>
      <c s="18" r="E3099"/>
      <c s="18" r="F3099"/>
      <c s="11" r="G3099"/>
      <c s="6" r="H3099"/>
      <c s="25" r="I3099"/>
      <c s="18" r="J3099"/>
      <c s="18" r="K3099"/>
      <c s="18" r="L3099"/>
      <c s="18" r="M3099"/>
      <c s="25" r="N3099"/>
      <c s="24" r="O3099"/>
      <c s="6" r="P3099">
        <v>32</v>
      </c>
      <c s="10" r="Q3099"/>
      <c s="28" r="R3099"/>
      <c s="28" r="S3099"/>
      <c s="10" r="T3099"/>
      <c s="4" r="U3099"/>
      <c s="29" r="V3099"/>
      <c s="28" r="X3099">
        <f>(AA3099+AB3099)*AC3099</f>
        <v>0</v>
      </c>
      <c s="10" r="Y3099"/>
      <c s="22" r="AA3099"/>
      <c s="22" r="AB3099"/>
      <c s="22" r="AC3099"/>
      <c s="22" r="AD3099"/>
    </row>
    <row customHeight="1" r="3100" ht="12.0">
      <c s="13" r="A3100"/>
      <c s="16" r="B3100">
        <v>41404.0833333333</v>
      </c>
      <c s="13" r="C3100"/>
      <c s="17" r="D3100"/>
      <c s="18" r="E3100"/>
      <c s="18" r="F3100"/>
      <c s="11" r="G3100"/>
      <c s="6" r="H3100"/>
      <c s="25" r="I3100"/>
      <c s="18" r="J3100"/>
      <c s="18" r="K3100"/>
      <c s="18" r="L3100"/>
      <c s="18" r="M3100"/>
      <c s="25" r="N3100"/>
      <c s="24" r="O3100"/>
      <c s="6" r="P3100"/>
      <c s="10" r="Q3100"/>
      <c s="28" r="R3100"/>
      <c s="28" r="S3100"/>
      <c s="10" r="T3100"/>
      <c s="4" r="U3100"/>
      <c s="29" r="V3100"/>
      <c s="28" r="X3100"/>
      <c s="10" r="Y3100"/>
      <c s="22" r="AA3100"/>
      <c s="22" r="AB3100"/>
      <c s="22" r="AC3100"/>
      <c s="22" r="AD3100"/>
    </row>
    <row customHeight="1" r="3101" ht="12.0">
      <c s="13" r="A3101"/>
      <c s="16" r="B3101">
        <v>41404.125</v>
      </c>
      <c s="13" r="C3101"/>
      <c s="17" r="D3101"/>
      <c s="18" r="E3101"/>
      <c s="18" r="F3101"/>
      <c s="11" r="G3101"/>
      <c s="6" r="H3101"/>
      <c s="25" r="I3101"/>
      <c s="18" r="J3101"/>
      <c s="18" r="K3101"/>
      <c s="18" r="L3101"/>
      <c s="18" r="M3101"/>
      <c s="25" r="N3101"/>
      <c s="24" r="O3101"/>
      <c s="6" r="P3101"/>
      <c s="10" r="Q3101"/>
      <c s="28" r="R3101"/>
      <c s="28" r="S3101"/>
      <c s="10" r="T3101"/>
      <c s="4" r="U3101"/>
      <c s="29" r="V3101"/>
      <c s="28" r="X3101"/>
      <c s="10" r="Y3101"/>
      <c s="22" r="AA3101"/>
      <c s="22" r="AB3101"/>
      <c s="22" r="AC3101"/>
      <c s="22" r="AD3101"/>
    </row>
    <row customHeight="1" r="3102" ht="12.0">
      <c s="13" r="A3102"/>
      <c s="16" r="B3102">
        <v>41404.1666666667</v>
      </c>
      <c s="13" r="C3102"/>
      <c s="17" r="D3102"/>
      <c s="18" r="E3102"/>
      <c s="18" r="F3102"/>
      <c s="11" r="G3102"/>
      <c s="6" r="H3102"/>
      <c s="25" r="I3102"/>
      <c s="18" r="J3102"/>
      <c s="18" r="K3102"/>
      <c s="18" r="L3102"/>
      <c s="18" r="M3102"/>
      <c s="25" r="N3102"/>
      <c s="24" r="O3102"/>
      <c s="6" r="P3102"/>
      <c s="10" r="Q3102"/>
      <c s="28" r="R3102"/>
      <c s="28" r="S3102"/>
      <c s="10" r="T3102"/>
      <c s="4" r="U3102"/>
      <c s="29" r="V3102"/>
      <c s="28" r="X3102"/>
      <c s="10" r="Y3102"/>
      <c s="22" r="AA3102"/>
      <c s="22" r="AB3102"/>
      <c s="22" r="AC3102"/>
      <c s="22" r="AD3102"/>
    </row>
  </sheetData>
</worksheet>
</file>