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NIfty\Equity Data\"/>
    </mc:Choice>
  </mc:AlternateContent>
  <xr:revisionPtr revIDLastSave="0" documentId="13_ncr:1_{7F5FDD56-B45A-4DEF-A51D-9D95C4576B0B}" xr6:coauthVersionLast="33" xr6:coauthVersionMax="33" xr10:uidLastSave="{00000000-0000-0000-0000-000000000000}"/>
  <bookViews>
    <workbookView xWindow="0" yWindow="0" windowWidth="20490" windowHeight="8940" xr2:uid="{1B469E7B-7A84-4AB3-8EB5-1B063D773CD7}"/>
  </bookViews>
  <sheets>
    <sheet name="Open Positions" sheetId="6" r:id="rId1"/>
    <sheet name="Graph Output" sheetId="7" r:id="rId2"/>
  </sheets>
  <calcPr calcId="179017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6" l="1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H9" i="6"/>
  <c r="H8" i="6"/>
  <c r="S9" i="6"/>
  <c r="S8" i="6"/>
  <c r="G8" i="6"/>
  <c r="F8" i="6"/>
  <c r="E8" i="6"/>
  <c r="B9" i="6"/>
  <c r="F9" i="6" s="1"/>
  <c r="B10" i="6" l="1"/>
  <c r="G9" i="6"/>
  <c r="E9" i="6"/>
  <c r="B11" i="6" l="1"/>
  <c r="S10" i="6"/>
  <c r="H10" i="6"/>
  <c r="E10" i="6"/>
  <c r="G10" i="6"/>
  <c r="F10" i="6"/>
  <c r="B12" i="6" l="1"/>
  <c r="H11" i="6"/>
  <c r="S11" i="6"/>
  <c r="G11" i="6"/>
  <c r="F11" i="6"/>
  <c r="E11" i="6"/>
  <c r="B13" i="6" l="1"/>
  <c r="H12" i="6"/>
  <c r="S12" i="6"/>
  <c r="F12" i="6"/>
  <c r="G12" i="6"/>
  <c r="E12" i="6"/>
  <c r="B14" i="6" l="1"/>
  <c r="S13" i="6"/>
  <c r="H13" i="6"/>
  <c r="G13" i="6"/>
  <c r="F13" i="6"/>
  <c r="E13" i="6"/>
  <c r="B15" i="6" l="1"/>
  <c r="H14" i="6"/>
  <c r="S14" i="6"/>
  <c r="G14" i="6"/>
  <c r="E14" i="6"/>
  <c r="F14" i="6"/>
  <c r="B16" i="6" l="1"/>
  <c r="S15" i="6"/>
  <c r="H15" i="6"/>
  <c r="G15" i="6"/>
  <c r="F15" i="6"/>
  <c r="E15" i="6"/>
  <c r="B17" i="6" l="1"/>
  <c r="H16" i="6"/>
  <c r="S16" i="6"/>
  <c r="F16" i="6"/>
  <c r="E16" i="6"/>
  <c r="G16" i="6"/>
  <c r="B18" i="6" l="1"/>
  <c r="S17" i="6"/>
  <c r="H17" i="6"/>
  <c r="E17" i="6"/>
  <c r="F17" i="6"/>
  <c r="G17" i="6"/>
  <c r="B19" i="6" l="1"/>
  <c r="S18" i="6"/>
  <c r="H18" i="6"/>
  <c r="G18" i="6"/>
  <c r="E18" i="6"/>
  <c r="F18" i="6"/>
  <c r="B20" i="6" l="1"/>
  <c r="H19" i="6"/>
  <c r="S19" i="6"/>
  <c r="G19" i="6"/>
  <c r="F19" i="6"/>
  <c r="E19" i="6"/>
  <c r="B21" i="6" l="1"/>
  <c r="H20" i="6"/>
  <c r="S20" i="6"/>
  <c r="E20" i="6"/>
  <c r="F20" i="6"/>
  <c r="G20" i="6"/>
  <c r="B22" i="6" l="1"/>
  <c r="S21" i="6"/>
  <c r="H21" i="6"/>
  <c r="E21" i="6"/>
  <c r="F21" i="6"/>
  <c r="G21" i="6"/>
  <c r="B23" i="6" l="1"/>
  <c r="H22" i="6"/>
  <c r="S22" i="6"/>
  <c r="F22" i="6"/>
  <c r="E22" i="6"/>
  <c r="G22" i="6"/>
  <c r="B24" i="6" l="1"/>
  <c r="S23" i="6"/>
  <c r="H23" i="6"/>
  <c r="F23" i="6"/>
  <c r="G23" i="6"/>
  <c r="E23" i="6"/>
  <c r="B25" i="6" l="1"/>
  <c r="H24" i="6"/>
  <c r="S24" i="6"/>
  <c r="F24" i="6"/>
  <c r="G24" i="6"/>
  <c r="E24" i="6"/>
  <c r="B26" i="6" l="1"/>
  <c r="S25" i="6"/>
  <c r="H25" i="6"/>
  <c r="E25" i="6"/>
  <c r="G25" i="6"/>
  <c r="F25" i="6"/>
  <c r="B27" i="6" l="1"/>
  <c r="S26" i="6"/>
  <c r="H26" i="6"/>
  <c r="G26" i="6"/>
  <c r="F26" i="6"/>
  <c r="E26" i="6"/>
  <c r="B28" i="6" l="1"/>
  <c r="H27" i="6"/>
  <c r="S27" i="6"/>
  <c r="G27" i="6"/>
  <c r="E27" i="6"/>
  <c r="F27" i="6"/>
  <c r="B29" i="6" l="1"/>
  <c r="H28" i="6"/>
  <c r="S28" i="6"/>
  <c r="F28" i="6"/>
  <c r="G28" i="6"/>
  <c r="E28" i="6"/>
  <c r="B30" i="6" l="1"/>
  <c r="S29" i="6"/>
  <c r="H29" i="6"/>
  <c r="G29" i="6"/>
  <c r="E29" i="6"/>
  <c r="F29" i="6"/>
  <c r="B31" i="6" l="1"/>
  <c r="H30" i="6"/>
  <c r="S30" i="6"/>
  <c r="F30" i="6"/>
  <c r="G30" i="6"/>
  <c r="E30" i="6"/>
  <c r="B32" i="6" l="1"/>
  <c r="S31" i="6"/>
  <c r="H31" i="6"/>
  <c r="E31" i="6"/>
  <c r="G31" i="6"/>
  <c r="F31" i="6"/>
  <c r="B33" i="6" l="1"/>
  <c r="H32" i="6"/>
  <c r="S32" i="6"/>
  <c r="F32" i="6"/>
  <c r="E32" i="6"/>
  <c r="G32" i="6"/>
  <c r="B34" i="6" l="1"/>
  <c r="S33" i="6"/>
  <c r="H33" i="6"/>
  <c r="E33" i="6"/>
  <c r="F33" i="6"/>
  <c r="G33" i="6"/>
  <c r="B35" i="6" l="1"/>
  <c r="S34" i="6"/>
  <c r="H34" i="6"/>
  <c r="G34" i="6"/>
  <c r="E34" i="6"/>
  <c r="F34" i="6"/>
  <c r="B36" i="6" l="1"/>
  <c r="H35" i="6"/>
  <c r="S35" i="6"/>
  <c r="G35" i="6"/>
  <c r="F35" i="6"/>
  <c r="E35" i="6"/>
  <c r="B37" i="6" l="1"/>
  <c r="H36" i="6"/>
  <c r="S36" i="6"/>
  <c r="E36" i="6"/>
  <c r="G36" i="6"/>
  <c r="F36" i="6"/>
  <c r="B38" i="6" l="1"/>
  <c r="S37" i="6"/>
  <c r="H37" i="6"/>
  <c r="G37" i="6"/>
  <c r="E37" i="6"/>
  <c r="F37" i="6"/>
  <c r="B39" i="6" l="1"/>
  <c r="H38" i="6"/>
  <c r="S38" i="6"/>
  <c r="F38" i="6"/>
  <c r="G38" i="6"/>
  <c r="E38" i="6"/>
  <c r="B40" i="6" l="1"/>
  <c r="H39" i="6"/>
  <c r="S39" i="6"/>
  <c r="F39" i="6"/>
  <c r="E39" i="6"/>
  <c r="G39" i="6"/>
  <c r="B41" i="6" l="1"/>
  <c r="H40" i="6"/>
  <c r="S40" i="6"/>
  <c r="F40" i="6"/>
  <c r="G40" i="6"/>
  <c r="E40" i="6"/>
  <c r="B42" i="6" l="1"/>
  <c r="S41" i="6"/>
  <c r="H41" i="6"/>
  <c r="G41" i="6"/>
  <c r="E41" i="6"/>
  <c r="F41" i="6"/>
  <c r="B43" i="6" l="1"/>
  <c r="S42" i="6"/>
  <c r="H42" i="6"/>
  <c r="G42" i="6"/>
  <c r="E42" i="6"/>
  <c r="F42" i="6"/>
  <c r="B44" i="6" l="1"/>
  <c r="S43" i="6"/>
  <c r="H43" i="6"/>
  <c r="G43" i="6"/>
  <c r="F43" i="6"/>
  <c r="E43" i="6"/>
  <c r="B45" i="6" l="1"/>
  <c r="H44" i="6"/>
  <c r="S44" i="6"/>
  <c r="F44" i="6"/>
  <c r="G44" i="6"/>
  <c r="E44" i="6"/>
  <c r="B46" i="6" l="1"/>
  <c r="S45" i="6"/>
  <c r="H45" i="6"/>
  <c r="G45" i="6"/>
  <c r="F45" i="6"/>
  <c r="E45" i="6"/>
  <c r="B47" i="6" l="1"/>
  <c r="H46" i="6"/>
  <c r="S46" i="6"/>
  <c r="G46" i="6"/>
  <c r="E46" i="6"/>
  <c r="F46" i="6"/>
  <c r="B48" i="6" l="1"/>
  <c r="H47" i="6"/>
  <c r="S47" i="6"/>
  <c r="G47" i="6"/>
  <c r="F47" i="6"/>
  <c r="E47" i="6"/>
  <c r="B49" i="6" l="1"/>
  <c r="H48" i="6"/>
  <c r="S48" i="6"/>
  <c r="F48" i="6"/>
  <c r="G48" i="6"/>
  <c r="E48" i="6"/>
  <c r="B50" i="6" l="1"/>
  <c r="S49" i="6"/>
  <c r="H49" i="6"/>
  <c r="E49" i="6"/>
  <c r="F49" i="6"/>
  <c r="G49" i="6"/>
  <c r="B51" i="6" l="1"/>
  <c r="S50" i="6"/>
  <c r="H50" i="6"/>
  <c r="G50" i="6"/>
  <c r="F50" i="6"/>
  <c r="E50" i="6"/>
  <c r="B52" i="6" l="1"/>
  <c r="S51" i="6"/>
  <c r="H51" i="6"/>
  <c r="E51" i="6"/>
  <c r="G51" i="6"/>
  <c r="F51" i="6"/>
  <c r="G52" i="6" l="1"/>
  <c r="H52" i="6"/>
  <c r="S52" i="6"/>
  <c r="E52" i="6"/>
  <c r="F52" i="6"/>
</calcChain>
</file>

<file path=xl/sharedStrings.xml><?xml version="1.0" encoding="utf-8"?>
<sst xmlns="http://schemas.openxmlformats.org/spreadsheetml/2006/main" count="21" uniqueCount="15">
  <si>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</si>
  <si>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</si>
  <si>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</si>
  <si>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</si>
  <si>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</si>
  <si>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</si>
  <si>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</si>
  <si>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</si>
  <si>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</si>
  <si>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</si>
  <si>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Sell</t>
  </si>
  <si>
    <t>CE</t>
  </si>
  <si>
    <t>PE</t>
  </si>
  <si>
    <t>Buy</t>
  </si>
  <si>
    <t>Sum of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</si>
</sst>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[Position PL calculation.xlsx]Graph Output!PivotTable4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Output'!$B$1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Output'!$A$2:$A$47</c:f>
              <c:strCache>
                <c:ptCount val="45"/>
                <c:pt idx="0">
                  <c:v>10300</c:v>
                </c:pt>
                <c:pt idx="1">
                  <c:v>10325</c:v>
                </c:pt>
                <c:pt idx="2">
                  <c:v>10350</c:v>
                </c:pt>
                <c:pt idx="3">
                  <c:v>10375</c:v>
                </c:pt>
                <c:pt idx="4">
                  <c:v>10400</c:v>
                </c:pt>
                <c:pt idx="5">
                  <c:v>10425</c:v>
                </c:pt>
                <c:pt idx="6">
                  <c:v>10450</c:v>
                </c:pt>
                <c:pt idx="7">
                  <c:v>10475</c:v>
                </c:pt>
                <c:pt idx="8">
                  <c:v>10500</c:v>
                </c:pt>
                <c:pt idx="9">
                  <c:v>10525</c:v>
                </c:pt>
                <c:pt idx="10">
                  <c:v>10550</c:v>
                </c:pt>
                <c:pt idx="11">
                  <c:v>10575</c:v>
                </c:pt>
                <c:pt idx="12">
                  <c:v>10600</c:v>
                </c:pt>
                <c:pt idx="13">
                  <c:v>10625</c:v>
                </c:pt>
                <c:pt idx="14">
                  <c:v>10650</c:v>
                </c:pt>
                <c:pt idx="15">
                  <c:v>10675</c:v>
                </c:pt>
                <c:pt idx="16">
                  <c:v>10700</c:v>
                </c:pt>
                <c:pt idx="17">
                  <c:v>10725</c:v>
                </c:pt>
                <c:pt idx="18">
                  <c:v>10750</c:v>
                </c:pt>
                <c:pt idx="19">
                  <c:v>10775</c:v>
                </c:pt>
                <c:pt idx="20">
                  <c:v>10800</c:v>
                </c:pt>
                <c:pt idx="21">
                  <c:v>10825</c:v>
                </c:pt>
                <c:pt idx="22">
                  <c:v>10850</c:v>
                </c:pt>
                <c:pt idx="23">
                  <c:v>10875</c:v>
                </c:pt>
                <c:pt idx="24">
                  <c:v>10900</c:v>
                </c:pt>
                <c:pt idx="25">
                  <c:v>10925</c:v>
                </c:pt>
                <c:pt idx="26">
                  <c:v>10950</c:v>
                </c:pt>
                <c:pt idx="27">
                  <c:v>10975</c:v>
                </c:pt>
                <c:pt idx="28">
                  <c:v>11000</c:v>
                </c:pt>
                <c:pt idx="29">
                  <c:v>11025</c:v>
                </c:pt>
                <c:pt idx="30">
                  <c:v>11050</c:v>
                </c:pt>
                <c:pt idx="31">
                  <c:v>11075</c:v>
                </c:pt>
                <c:pt idx="32">
                  <c:v>11100</c:v>
                </c:pt>
                <c:pt idx="33">
                  <c:v>11125</c:v>
                </c:pt>
                <c:pt idx="34">
                  <c:v>11150</c:v>
                </c:pt>
                <c:pt idx="35">
                  <c:v>11175</c:v>
                </c:pt>
                <c:pt idx="36">
                  <c:v>11200</c:v>
                </c:pt>
                <c:pt idx="37">
                  <c:v>11225</c:v>
                </c:pt>
                <c:pt idx="38">
                  <c:v>11250</c:v>
                </c:pt>
                <c:pt idx="39">
                  <c:v>11275</c:v>
                </c:pt>
                <c:pt idx="40">
                  <c:v>11300</c:v>
                </c:pt>
                <c:pt idx="41">
                  <c:v>11325</c:v>
                </c:pt>
                <c:pt idx="42">
                  <c:v>11350</c:v>
                </c:pt>
                <c:pt idx="43">
                  <c:v>11375</c:v>
                </c:pt>
                <c:pt idx="44">
                  <c:v>11400</c:v>
                </c:pt>
              </c:strCache>
            </c:strRef>
          </c:cat>
          <c:val>
            <c:numRef>
              <c:f>'Graph Output'!$B$2:$B$47</c:f>
              <c:numCache>
                <c:formatCode>General</c:formatCode>
                <c:ptCount val="45"/>
                <c:pt idx="0">
                  <c:v>-39285</c:v>
                </c:pt>
                <c:pt idx="1">
                  <c:v>-29910</c:v>
                </c:pt>
                <c:pt idx="2">
                  <c:v>-20535</c:v>
                </c:pt>
                <c:pt idx="3">
                  <c:v>-11160</c:v>
                </c:pt>
                <c:pt idx="4">
                  <c:v>-1785</c:v>
                </c:pt>
                <c:pt idx="5">
                  <c:v>90</c:v>
                </c:pt>
                <c:pt idx="6">
                  <c:v>1965</c:v>
                </c:pt>
                <c:pt idx="7">
                  <c:v>3840</c:v>
                </c:pt>
                <c:pt idx="8">
                  <c:v>5715</c:v>
                </c:pt>
                <c:pt idx="9">
                  <c:v>7590</c:v>
                </c:pt>
                <c:pt idx="10">
                  <c:v>9465</c:v>
                </c:pt>
                <c:pt idx="11">
                  <c:v>9465</c:v>
                </c:pt>
                <c:pt idx="12">
                  <c:v>9465</c:v>
                </c:pt>
                <c:pt idx="13">
                  <c:v>9465</c:v>
                </c:pt>
                <c:pt idx="14">
                  <c:v>9465</c:v>
                </c:pt>
                <c:pt idx="15">
                  <c:v>9465</c:v>
                </c:pt>
                <c:pt idx="16">
                  <c:v>9465</c:v>
                </c:pt>
                <c:pt idx="17">
                  <c:v>9465</c:v>
                </c:pt>
                <c:pt idx="18">
                  <c:v>9465</c:v>
                </c:pt>
                <c:pt idx="19">
                  <c:v>9465</c:v>
                </c:pt>
                <c:pt idx="20">
                  <c:v>9465</c:v>
                </c:pt>
                <c:pt idx="21">
                  <c:v>7590</c:v>
                </c:pt>
                <c:pt idx="22">
                  <c:v>5715</c:v>
                </c:pt>
                <c:pt idx="23">
                  <c:v>3840</c:v>
                </c:pt>
                <c:pt idx="24">
                  <c:v>1965</c:v>
                </c:pt>
                <c:pt idx="25">
                  <c:v>3840.0000000000005</c:v>
                </c:pt>
                <c:pt idx="26">
                  <c:v>5715</c:v>
                </c:pt>
                <c:pt idx="27">
                  <c:v>7590</c:v>
                </c:pt>
                <c:pt idx="28">
                  <c:v>9465</c:v>
                </c:pt>
                <c:pt idx="29">
                  <c:v>11340</c:v>
                </c:pt>
                <c:pt idx="30">
                  <c:v>13215</c:v>
                </c:pt>
                <c:pt idx="31">
                  <c:v>15090</c:v>
                </c:pt>
                <c:pt idx="32">
                  <c:v>16965</c:v>
                </c:pt>
                <c:pt idx="33">
                  <c:v>18840</c:v>
                </c:pt>
                <c:pt idx="34">
                  <c:v>20715</c:v>
                </c:pt>
                <c:pt idx="35">
                  <c:v>22590</c:v>
                </c:pt>
                <c:pt idx="36">
                  <c:v>24465</c:v>
                </c:pt>
                <c:pt idx="37">
                  <c:v>26340</c:v>
                </c:pt>
                <c:pt idx="38">
                  <c:v>28215</c:v>
                </c:pt>
                <c:pt idx="39">
                  <c:v>30090</c:v>
                </c:pt>
                <c:pt idx="40">
                  <c:v>31965</c:v>
                </c:pt>
                <c:pt idx="41">
                  <c:v>33840</c:v>
                </c:pt>
                <c:pt idx="42">
                  <c:v>35715</c:v>
                </c:pt>
                <c:pt idx="43">
                  <c:v>37590</c:v>
                </c:pt>
                <c:pt idx="44">
                  <c:v>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A-4462-A620-994C4A72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79528"/>
        <c:axId val="374569360"/>
      </c:lineChart>
      <c:catAx>
        <c:axId val="3745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69360"/>
        <c:crosses val="autoZero"/>
        <c:auto val="1"/>
        <c:lblAlgn val="ctr"/>
        <c:lblOffset val="100"/>
        <c:noMultiLvlLbl val="0"/>
      </c:catAx>
      <c:valAx>
        <c:axId val="3745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523875</xdr:colOff>
      <xdr:row>23</xdr:row>
      <xdr:rowOff>154782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A8730-8B52-4E46-892D-A70D542D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as.Badami" refreshedDate="43266.495224189814" createdVersion="6" refreshedVersion="6" minRefreshableVersion="3" recordCount="45" xr:uid="{7AD20C18-41DF-4398-8684-55DB974BAB58}">
  <cacheSource type="worksheet">
    <worksheetSource ref="B7:C52" sheet="Open Positions"/>
  </cacheSource>
  <cacheFields count="2">
    <cacheField name="Spot" numFmtId="0">
      <sharedItems containsSemiMixedTypes="0" containsString="0" containsNumber="1" containsInteger="1" minValue="10300" maxValue="11400" count="45">
        <n v="10300"/>
        <n v="10325"/>
        <n v="10350"/>
        <n v="10375"/>
        <n v="10400"/>
        <n v="10425"/>
        <n v="10450"/>
        <n v="10475"/>
        <n v="10500"/>
        <n v="10525"/>
        <n v="10550"/>
        <n v="10575"/>
        <n v="10600"/>
        <n v="10625"/>
        <n v="10650"/>
        <n v="10675"/>
        <n v="10700"/>
        <n v="10725"/>
        <n v="10750"/>
        <n v="10775"/>
        <n v="10800"/>
        <n v="10825"/>
        <n v="10850"/>
        <n v="10875"/>
        <n v="10900"/>
        <n v="10925"/>
        <n v="10950"/>
        <n v="10975"/>
        <n v="11000"/>
        <n v="11025"/>
        <n v="11050"/>
        <n v="11075"/>
        <n v="11100"/>
        <n v="11125"/>
        <n v="11150"/>
        <n v="11175"/>
        <n v="11200"/>
        <n v="11225"/>
        <n v="11250"/>
        <n v="11275"/>
        <n v="11300"/>
        <n v="11325"/>
        <n v="11350"/>
        <n v="11375"/>
        <n v="11400"/>
      </sharedItems>
    </cacheField>
    <cacheField name="Payoff" numFmtId="0">
      <sharedItems containsSemiMixedTypes="0" containsString="0" containsNumber="1" minValue="-39285" maxValue="39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-39285"/>
  </r>
  <r>
    <x v="1"/>
    <n v="-29910"/>
  </r>
  <r>
    <x v="2"/>
    <n v="-20535"/>
  </r>
  <r>
    <x v="3"/>
    <n v="-11160"/>
  </r>
  <r>
    <x v="4"/>
    <n v="-1785"/>
  </r>
  <r>
    <x v="5"/>
    <n v="90"/>
  </r>
  <r>
    <x v="6"/>
    <n v="1965"/>
  </r>
  <r>
    <x v="7"/>
    <n v="3840"/>
  </r>
  <r>
    <x v="8"/>
    <n v="5715"/>
  </r>
  <r>
    <x v="9"/>
    <n v="7590"/>
  </r>
  <r>
    <x v="10"/>
    <n v="9465"/>
  </r>
  <r>
    <x v="11"/>
    <n v="9465"/>
  </r>
  <r>
    <x v="12"/>
    <n v="9465"/>
  </r>
  <r>
    <x v="13"/>
    <n v="9465"/>
  </r>
  <r>
    <x v="14"/>
    <n v="9465"/>
  </r>
  <r>
    <x v="15"/>
    <n v="9465"/>
  </r>
  <r>
    <x v="16"/>
    <n v="9465"/>
  </r>
  <r>
    <x v="17"/>
    <n v="9465"/>
  </r>
  <r>
    <x v="18"/>
    <n v="9465"/>
  </r>
  <r>
    <x v="19"/>
    <n v="9465"/>
  </r>
  <r>
    <x v="20"/>
    <n v="9465"/>
  </r>
  <r>
    <x v="21"/>
    <n v="7590"/>
  </r>
  <r>
    <x v="22"/>
    <n v="5715"/>
  </r>
  <r>
    <x v="23"/>
    <n v="3840"/>
  </r>
  <r>
    <x v="24"/>
    <n v="1965"/>
  </r>
  <r>
    <x v="25"/>
    <n v="3840.0000000000005"/>
  </r>
  <r>
    <x v="26"/>
    <n v="5715"/>
  </r>
  <r>
    <x v="27"/>
    <n v="7590"/>
  </r>
  <r>
    <x v="28"/>
    <n v="9465"/>
  </r>
  <r>
    <x v="29"/>
    <n v="11340"/>
  </r>
  <r>
    <x v="30"/>
    <n v="13215"/>
  </r>
  <r>
    <x v="31"/>
    <n v="15090"/>
  </r>
  <r>
    <x v="32"/>
    <n v="16965"/>
  </r>
  <r>
    <x v="33"/>
    <n v="18840"/>
  </r>
  <r>
    <x v="34"/>
    <n v="20715"/>
  </r>
  <r>
    <x v="35"/>
    <n v="22590"/>
  </r>
  <r>
    <x v="36"/>
    <n v="24465"/>
  </r>
  <r>
    <x v="37"/>
    <n v="26340"/>
  </r>
  <r>
    <x v="38"/>
    <n v="28215"/>
  </r>
  <r>
    <x v="39"/>
    <n v="30090"/>
  </r>
  <r>
    <x v="40"/>
    <n v="31965"/>
  </r>
  <r>
    <x v="41"/>
    <n v="33840"/>
  </r>
  <r>
    <x v="42"/>
    <n v="35715"/>
  </r>
  <r>
    <x v="43"/>
    <n v="37590"/>
  </r>
  <r>
    <x v="44"/>
    <n v="39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2589E-5448-4309-B447-87524BC3919F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7" firstHeaderRow="1" firstDataRow="1" firstDataCol="1"/>
  <pivotFields count="2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S52"/>
  <sheetViews>
    <sheetView tabSelected="1" zoomScale="80" zoomScaleNormal="80" workbookViewId="0">
      <selection activeCell="K7" sqref="K7"/>
    </sheetView>
  </sheetViews>
  <sheetFormatPr defaultRowHeight="15" x14ac:dyDescent="0.25"/>
  <cols>
    <col min="4" max="4" width="11.28515625" bestFit="1" customWidth="1"/>
  </cols>
  <sheetData>
    <row r="1" spans="2:19" x14ac:dyDescent="0.25">
      <c r="D1" t="s">
        <v>4</v>
      </c>
      <c r="E1">
        <v>104.5</v>
      </c>
      <c r="F1">
        <v>24.6</v>
      </c>
      <c r="G1">
        <v>50.05</v>
      </c>
      <c r="H1">
        <v>23.4</v>
      </c>
      <c r="S1">
        <v>3774</v>
      </c>
    </row>
    <row r="2" spans="2:19" x14ac:dyDescent="0.25">
      <c r="D2" t="s">
        <v>5</v>
      </c>
      <c r="E2" t="s">
        <v>10</v>
      </c>
      <c r="F2" t="s">
        <v>10</v>
      </c>
      <c r="G2" t="s">
        <v>13</v>
      </c>
      <c r="H2" t="s">
        <v>13</v>
      </c>
      <c r="S2" t="s">
        <v>13</v>
      </c>
    </row>
    <row r="3" spans="2:19" x14ac:dyDescent="0.25">
      <c r="D3" t="s">
        <v>6</v>
      </c>
      <c r="E3" t="s">
        <v>11</v>
      </c>
      <c r="F3" t="s">
        <v>12</v>
      </c>
      <c r="G3" t="s">
        <v>11</v>
      </c>
      <c r="H3" t="s">
        <v>12</v>
      </c>
      <c r="S3" t="s">
        <v>11</v>
      </c>
    </row>
    <row r="4" spans="2:19" x14ac:dyDescent="0.25">
      <c r="D4" t="s">
        <v>0</v>
      </c>
      <c r="E4">
        <v>10800</v>
      </c>
      <c r="F4">
        <v>10400</v>
      </c>
      <c r="G4">
        <v>10900</v>
      </c>
      <c r="H4">
        <v>10550</v>
      </c>
      <c r="S4">
        <v>7000</v>
      </c>
    </row>
    <row r="5" spans="2:19" x14ac:dyDescent="0.25">
      <c r="D5" t="s">
        <v>8</v>
      </c>
      <c r="E5">
        <v>75</v>
      </c>
      <c r="F5">
        <v>75</v>
      </c>
      <c r="G5">
        <v>75</v>
      </c>
      <c r="H5">
        <v>75</v>
      </c>
      <c r="S5">
        <v>75</v>
      </c>
    </row>
    <row r="6" spans="2:19" x14ac:dyDescent="0.25">
      <c r="D6" t="s">
        <v>9</v>
      </c>
      <c r="E6">
        <v>1</v>
      </c>
      <c r="F6">
        <v>4</v>
      </c>
      <c r="G6">
        <v>2</v>
      </c>
      <c r="H6">
        <v>1</v>
      </c>
      <c r="S6">
        <v>1</v>
      </c>
    </row>
    <row r="7" spans="2:19" x14ac:dyDescent="0.25">
      <c r="B7" t="s">
        <v>7</v>
      </c>
      <c r="C7" t="s">
        <v>3</v>
      </c>
    </row>
    <row r="8" spans="2:19" x14ac:dyDescent="0.25">
      <c r="B8">
        <v>10300</v>
      </c>
      <c r="C8">
        <f>SUM(E8:H8)</f>
        <v>-39285</v>
      </c>
      <c r="E8">
        <f>(IF(AND(E$2="Sell",E$3="CE"),E$1-MAX(0,$B8-E$4),IF(AND(E$2="Buy",E$3="CE"),MAX(0,$B8-E$4)-E$1,IF(AND(E$2="Sell",E$3="PE"),E$1-MAX(0,E$4-$B8),IF(AND(E$2="Buy",E$3="PE"),E$1-MAX(0,E$4-$B8),"Wrong"))))*E$5*E$6)</f>
        <v>7837.5</v>
      </c>
      <c r="F8">
        <f>(IF(AND(F$2="Sell",F$3="CE"),F$1-MAX(0,$B8-F$4),IF(AND(F$2="Buy",F$3="CE"),MAX(0,$B8-F$4)-F$1,IF(AND(F$2="Sell",F$3="PE"),F$1-MAX(0,F$4-$B8),IF(AND(F$2="Buy",F$3="PE"),F$1-MAX(0,F$4-$B8),"Wrong"))))*F$5*F$6)</f>
        <v>-22620</v>
      </c>
      <c r="G8">
        <f>(IF(AND(G$2="Sell",G$3="CE"),G$1-MAX(0,$B8-G$4),IF(AND(G$2="Buy",G$3="CE"),MAX(0,$B8-G$4)-G$1,IF(AND(G$2="Sell",G$3="PE"),G$1-MAX(0,G$4-$B8),IF(AND(G$2="Buy",G$3="PE"),G$1-MAX(0,G$4-$B8),"Wrong"))))*G$5*G$6)</f>
        <v>-7507.5</v>
      </c>
      <c r="H8">
        <f>(IF(AND(H$2="Sell",H$3="CE"),H$1-MAX(0,$B8-H$4),IF(AND(H$2="Buy",H$3="CE"),MAX(0,$B8-H$4)-H$1,IF(AND(H$2="Sell",H$3="PE"),H$1-MAX(0,H$4-$B8),IF(AND(H$2="Buy",H$3="PE"),H$1-MAX(0,H$4-$B8),"Wrong"))))*H$5*H$6)</f>
        <v>-16995</v>
      </c>
      <c r="S8">
        <f>(IF(AND(S$2="Sell",S$3="CE"),S$1-MAX(0,$B8-S$4),IF(AND(S$2="Buy",S$3="CE"),MAX(0,$B8-S$4)-S$1,IF(AND(S$2="Sell",S$3="PE"),S$1-MAX(0,S$4-$B8),IF(AND(S$2="Buy",S$3="PE"),S$1-MAX(0,S$4-$B8),"Wrong"))))*S$5*S$6)</f>
        <v>-35550</v>
      </c>
    </row>
    <row r="9" spans="2:19" x14ac:dyDescent="0.25">
      <c r="B9">
        <f>B8+25</f>
        <v>10325</v>
      </c>
      <c r="C9">
        <f t="shared" ref="C9:C52" si="0">SUM(E9:H9)</f>
        <v>-29910</v>
      </c>
      <c r="E9">
        <f t="shared" ref="E9:H52" si="1">(IF(AND(E$2="Sell",E$3="CE"),E$1-MAX(0,$B9-E$4),IF(AND(E$2="Buy",E$3="CE"),MAX(0,$B9-E$4)-E$1,IF(AND(E$2="Sell",E$3="PE"),E$1-MAX(0,E$4-$B9),IF(AND(E$2="Buy",E$3="PE"),E$1-MAX(0,E$4-$B9),"Wrong"))))*E$5*E$6)</f>
        <v>7837.5</v>
      </c>
      <c r="F9">
        <f t="shared" si="1"/>
        <v>-15120</v>
      </c>
      <c r="G9">
        <f t="shared" si="1"/>
        <v>-7507.5</v>
      </c>
      <c r="H9">
        <f t="shared" si="1"/>
        <v>-15120</v>
      </c>
      <c r="S9">
        <f>(IF(AND(S$2="Sell",S$3="CE"),S$1-MAX(0,$B9-S$4),IF(AND(S$2="Buy",S$3="CE"),MAX(0,$B9-S$4)-S$1,IF(AND(S$2="Sell",S$3="PE"),S$1-MAX(0,S$4-$B9),IF(AND(S$2="Buy",S$3="PE"),S$1-MAX(0,S$4-$B9),"Wrong"))))*S$5*S$6)</f>
        <v>-33675</v>
      </c>
    </row>
    <row r="10" spans="2:19" x14ac:dyDescent="0.25">
      <c r="B10">
        <f t="shared" ref="B10:B52" si="2">B9+25</f>
        <v>10350</v>
      </c>
      <c r="C10">
        <f t="shared" si="0"/>
        <v>-20535</v>
      </c>
      <c r="E10">
        <f t="shared" si="1"/>
        <v>7837.5</v>
      </c>
      <c r="F10">
        <f t="shared" si="1"/>
        <v>-7620</v>
      </c>
      <c r="G10">
        <f t="shared" si="1"/>
        <v>-7507.5</v>
      </c>
      <c r="H10">
        <f t="shared" si="1"/>
        <v>-13245</v>
      </c>
      <c r="S10">
        <f>(IF(AND(S$2="Sell",S$3="CE"),S$1-MAX(0,$B10-S$4),IF(AND(S$2="Buy",S$3="CE"),MAX(0,$B10-S$4)-S$1,IF(AND(S$2="Sell",S$3="PE"),S$1-MAX(0,S$4-$B10),IF(AND(S$2="Buy",S$3="PE"),S$1-MAX(0,S$4-$B10),"Wrong"))))*S$5*S$6)</f>
        <v>-31800</v>
      </c>
    </row>
    <row r="11" spans="2:19" x14ac:dyDescent="0.25">
      <c r="B11">
        <f t="shared" si="2"/>
        <v>10375</v>
      </c>
      <c r="C11">
        <f t="shared" si="0"/>
        <v>-11160</v>
      </c>
      <c r="E11">
        <f t="shared" si="1"/>
        <v>7837.5</v>
      </c>
      <c r="F11">
        <f t="shared" si="1"/>
        <v>-119.99999999999957</v>
      </c>
      <c r="G11">
        <f t="shared" si="1"/>
        <v>-7507.5</v>
      </c>
      <c r="H11">
        <f t="shared" si="1"/>
        <v>-11370</v>
      </c>
      <c r="S11">
        <f>(IF(AND(S$2="Sell",S$3="CE"),S$1-MAX(0,$B11-S$4),IF(AND(S$2="Buy",S$3="CE"),MAX(0,$B11-S$4)-S$1,IF(AND(S$2="Sell",S$3="PE"),S$1-MAX(0,S$4-$B11),IF(AND(S$2="Buy",S$3="PE"),S$1-MAX(0,S$4-$B11),"Wrong"))))*S$5*S$6)</f>
        <v>-29925</v>
      </c>
    </row>
    <row r="12" spans="2:19" x14ac:dyDescent="0.25">
      <c r="B12">
        <f t="shared" si="2"/>
        <v>10400</v>
      </c>
      <c r="C12">
        <f t="shared" si="0"/>
        <v>-1785</v>
      </c>
      <c r="E12">
        <f t="shared" si="1"/>
        <v>7837.5</v>
      </c>
      <c r="F12">
        <f t="shared" si="1"/>
        <v>7380</v>
      </c>
      <c r="G12">
        <f t="shared" si="1"/>
        <v>-7507.5</v>
      </c>
      <c r="H12">
        <f t="shared" si="1"/>
        <v>-9495</v>
      </c>
      <c r="S12">
        <f>(IF(AND(S$2="Sell",S$3="CE"),S$1-MAX(0,$B12-S$4),IF(AND(S$2="Buy",S$3="CE"),MAX(0,$B12-S$4)-S$1,IF(AND(S$2="Sell",S$3="PE"),S$1-MAX(0,S$4-$B12),IF(AND(S$2="Buy",S$3="PE"),S$1-MAX(0,S$4-$B12),"Wrong"))))*S$5*S$6)</f>
        <v>-28050</v>
      </c>
    </row>
    <row r="13" spans="2:19" x14ac:dyDescent="0.25">
      <c r="B13">
        <f t="shared" si="2"/>
        <v>10425</v>
      </c>
      <c r="C13">
        <f t="shared" si="0"/>
        <v>90</v>
      </c>
      <c r="E13">
        <f t="shared" si="1"/>
        <v>7837.5</v>
      </c>
      <c r="F13">
        <f t="shared" si="1"/>
        <v>7380</v>
      </c>
      <c r="G13">
        <f t="shared" si="1"/>
        <v>-7507.5</v>
      </c>
      <c r="H13">
        <f t="shared" si="1"/>
        <v>-7620</v>
      </c>
      <c r="S13">
        <f>(IF(AND(S$2="Sell",S$3="CE"),S$1-MAX(0,$B13-S$4),IF(AND(S$2="Buy",S$3="CE"),MAX(0,$B13-S$4)-S$1,IF(AND(S$2="Sell",S$3="PE"),S$1-MAX(0,S$4-$B13),IF(AND(S$2="Buy",S$3="PE"),S$1-MAX(0,S$4-$B13),"Wrong"))))*S$5*S$6)</f>
        <v>-26175</v>
      </c>
    </row>
    <row r="14" spans="2:19" x14ac:dyDescent="0.25">
      <c r="B14">
        <f t="shared" si="2"/>
        <v>10450</v>
      </c>
      <c r="C14">
        <f t="shared" si="0"/>
        <v>1965</v>
      </c>
      <c r="E14">
        <f t="shared" si="1"/>
        <v>7837.5</v>
      </c>
      <c r="F14">
        <f t="shared" si="1"/>
        <v>7380</v>
      </c>
      <c r="G14">
        <f t="shared" si="1"/>
        <v>-7507.5</v>
      </c>
      <c r="H14">
        <f t="shared" si="1"/>
        <v>-5745</v>
      </c>
      <c r="S14">
        <f>(IF(AND(S$2="Sell",S$3="CE"),S$1-MAX(0,$B14-S$4),IF(AND(S$2="Buy",S$3="CE"),MAX(0,$B14-S$4)-S$1,IF(AND(S$2="Sell",S$3="PE"),S$1-MAX(0,S$4-$B14),IF(AND(S$2="Buy",S$3="PE"),S$1-MAX(0,S$4-$B14),"Wrong"))))*S$5*S$6)</f>
        <v>-24300</v>
      </c>
    </row>
    <row r="15" spans="2:19" x14ac:dyDescent="0.25">
      <c r="B15">
        <f t="shared" si="2"/>
        <v>10475</v>
      </c>
      <c r="C15">
        <f t="shared" si="0"/>
        <v>3840</v>
      </c>
      <c r="E15">
        <f t="shared" si="1"/>
        <v>7837.5</v>
      </c>
      <c r="F15">
        <f t="shared" si="1"/>
        <v>7380</v>
      </c>
      <c r="G15">
        <f t="shared" si="1"/>
        <v>-7507.5</v>
      </c>
      <c r="H15">
        <f t="shared" si="1"/>
        <v>-3870</v>
      </c>
      <c r="S15">
        <f>(IF(AND(S$2="Sell",S$3="CE"),S$1-MAX(0,$B15-S$4),IF(AND(S$2="Buy",S$3="CE"),MAX(0,$B15-S$4)-S$1,IF(AND(S$2="Sell",S$3="PE"),S$1-MAX(0,S$4-$B15),IF(AND(S$2="Buy",S$3="PE"),S$1-MAX(0,S$4-$B15),"Wrong"))))*S$5*S$6)</f>
        <v>-22425</v>
      </c>
    </row>
    <row r="16" spans="2:19" x14ac:dyDescent="0.25">
      <c r="B16">
        <f t="shared" si="2"/>
        <v>10500</v>
      </c>
      <c r="C16">
        <f t="shared" si="0"/>
        <v>5715</v>
      </c>
      <c r="E16">
        <f t="shared" si="1"/>
        <v>7837.5</v>
      </c>
      <c r="F16">
        <f t="shared" si="1"/>
        <v>7380</v>
      </c>
      <c r="G16">
        <f t="shared" si="1"/>
        <v>-7507.5</v>
      </c>
      <c r="H16">
        <f t="shared" si="1"/>
        <v>-1995</v>
      </c>
      <c r="S16">
        <f>(IF(AND(S$2="Sell",S$3="CE"),S$1-MAX(0,$B16-S$4),IF(AND(S$2="Buy",S$3="CE"),MAX(0,$B16-S$4)-S$1,IF(AND(S$2="Sell",S$3="PE"),S$1-MAX(0,S$4-$B16),IF(AND(S$2="Buy",S$3="PE"),S$1-MAX(0,S$4-$B16),"Wrong"))))*S$5*S$6)</f>
        <v>-20550</v>
      </c>
    </row>
    <row r="17" spans="2:19" x14ac:dyDescent="0.25">
      <c r="B17">
        <f t="shared" si="2"/>
        <v>10525</v>
      </c>
      <c r="C17">
        <f t="shared" si="0"/>
        <v>7590</v>
      </c>
      <c r="E17">
        <f t="shared" si="1"/>
        <v>7837.5</v>
      </c>
      <c r="F17">
        <f t="shared" si="1"/>
        <v>7380</v>
      </c>
      <c r="G17">
        <f t="shared" si="1"/>
        <v>-7507.5</v>
      </c>
      <c r="H17">
        <f t="shared" si="1"/>
        <v>-120.00000000000011</v>
      </c>
      <c r="S17">
        <f>(IF(AND(S$2="Sell",S$3="CE"),S$1-MAX(0,$B17-S$4),IF(AND(S$2="Buy",S$3="CE"),MAX(0,$B17-S$4)-S$1,IF(AND(S$2="Sell",S$3="PE"),S$1-MAX(0,S$4-$B17),IF(AND(S$2="Buy",S$3="PE"),S$1-MAX(0,S$4-$B17),"Wrong"))))*S$5*S$6)</f>
        <v>-18675</v>
      </c>
    </row>
    <row r="18" spans="2:19" x14ac:dyDescent="0.25">
      <c r="B18">
        <f t="shared" si="2"/>
        <v>10550</v>
      </c>
      <c r="C18">
        <f t="shared" si="0"/>
        <v>9465</v>
      </c>
      <c r="E18">
        <f t="shared" si="1"/>
        <v>7837.5</v>
      </c>
      <c r="F18">
        <f t="shared" si="1"/>
        <v>7380</v>
      </c>
      <c r="G18">
        <f t="shared" si="1"/>
        <v>-7507.5</v>
      </c>
      <c r="H18">
        <f t="shared" si="1"/>
        <v>1755</v>
      </c>
      <c r="S18">
        <f>(IF(AND(S$2="Sell",S$3="CE"),S$1-MAX(0,$B18-S$4),IF(AND(S$2="Buy",S$3="CE"),MAX(0,$B18-S$4)-S$1,IF(AND(S$2="Sell",S$3="PE"),S$1-MAX(0,S$4-$B18),IF(AND(S$2="Buy",S$3="PE"),S$1-MAX(0,S$4-$B18),"Wrong"))))*S$5*S$6)</f>
        <v>-16800</v>
      </c>
    </row>
    <row r="19" spans="2:19" x14ac:dyDescent="0.25">
      <c r="B19">
        <f t="shared" si="2"/>
        <v>10575</v>
      </c>
      <c r="C19">
        <f t="shared" si="0"/>
        <v>9465</v>
      </c>
      <c r="E19">
        <f t="shared" si="1"/>
        <v>7837.5</v>
      </c>
      <c r="F19">
        <f t="shared" si="1"/>
        <v>7380</v>
      </c>
      <c r="G19">
        <f t="shared" si="1"/>
        <v>-7507.5</v>
      </c>
      <c r="H19">
        <f t="shared" si="1"/>
        <v>1755</v>
      </c>
      <c r="S19">
        <f>(IF(AND(S$2="Sell",S$3="CE"),S$1-MAX(0,$B19-S$4),IF(AND(S$2="Buy",S$3="CE"),MAX(0,$B19-S$4)-S$1,IF(AND(S$2="Sell",S$3="PE"),S$1-MAX(0,S$4-$B19),IF(AND(S$2="Buy",S$3="PE"),S$1-MAX(0,S$4-$B19),"Wrong"))))*S$5*S$6)</f>
        <v>-14925</v>
      </c>
    </row>
    <row r="20" spans="2:19" x14ac:dyDescent="0.25">
      <c r="B20">
        <f t="shared" si="2"/>
        <v>10600</v>
      </c>
      <c r="C20">
        <f t="shared" si="0"/>
        <v>9465</v>
      </c>
      <c r="E20">
        <f t="shared" si="1"/>
        <v>7837.5</v>
      </c>
      <c r="F20">
        <f t="shared" si="1"/>
        <v>7380</v>
      </c>
      <c r="G20">
        <f t="shared" si="1"/>
        <v>-7507.5</v>
      </c>
      <c r="H20">
        <f t="shared" si="1"/>
        <v>1755</v>
      </c>
      <c r="S20">
        <f>(IF(AND(S$2="Sell",S$3="CE"),S$1-MAX(0,$B20-S$4),IF(AND(S$2="Buy",S$3="CE"),MAX(0,$B20-S$4)-S$1,IF(AND(S$2="Sell",S$3="PE"),S$1-MAX(0,S$4-$B20),IF(AND(S$2="Buy",S$3="PE"),S$1-MAX(0,S$4-$B20),"Wrong"))))*S$5*S$6)</f>
        <v>-13050</v>
      </c>
    </row>
    <row r="21" spans="2:19" x14ac:dyDescent="0.25">
      <c r="B21">
        <f t="shared" si="2"/>
        <v>10625</v>
      </c>
      <c r="C21">
        <f t="shared" si="0"/>
        <v>9465</v>
      </c>
      <c r="E21">
        <f t="shared" si="1"/>
        <v>7837.5</v>
      </c>
      <c r="F21">
        <f t="shared" si="1"/>
        <v>7380</v>
      </c>
      <c r="G21">
        <f t="shared" si="1"/>
        <v>-7507.5</v>
      </c>
      <c r="H21">
        <f t="shared" si="1"/>
        <v>1755</v>
      </c>
      <c r="S21">
        <f>(IF(AND(S$2="Sell",S$3="CE"),S$1-MAX(0,$B21-S$4),IF(AND(S$2="Buy",S$3="CE"),MAX(0,$B21-S$4)-S$1,IF(AND(S$2="Sell",S$3="PE"),S$1-MAX(0,S$4-$B21),IF(AND(S$2="Buy",S$3="PE"),S$1-MAX(0,S$4-$B21),"Wrong"))))*S$5*S$6)</f>
        <v>-11175</v>
      </c>
    </row>
    <row r="22" spans="2:19" x14ac:dyDescent="0.25">
      <c r="B22">
        <f t="shared" si="2"/>
        <v>10650</v>
      </c>
      <c r="C22">
        <f t="shared" si="0"/>
        <v>9465</v>
      </c>
      <c r="E22">
        <f t="shared" si="1"/>
        <v>7837.5</v>
      </c>
      <c r="F22">
        <f t="shared" si="1"/>
        <v>7380</v>
      </c>
      <c r="G22">
        <f t="shared" si="1"/>
        <v>-7507.5</v>
      </c>
      <c r="H22">
        <f t="shared" si="1"/>
        <v>1755</v>
      </c>
      <c r="S22">
        <f>(IF(AND(S$2="Sell",S$3="CE"),S$1-MAX(0,$B22-S$4),IF(AND(S$2="Buy",S$3="CE"),MAX(0,$B22-S$4)-S$1,IF(AND(S$2="Sell",S$3="PE"),S$1-MAX(0,S$4-$B22),IF(AND(S$2="Buy",S$3="PE"),S$1-MAX(0,S$4-$B22),"Wrong"))))*S$5*S$6)</f>
        <v>-9300</v>
      </c>
    </row>
    <row r="23" spans="2:19" x14ac:dyDescent="0.25">
      <c r="B23">
        <f t="shared" si="2"/>
        <v>10675</v>
      </c>
      <c r="C23">
        <f t="shared" si="0"/>
        <v>9465</v>
      </c>
      <c r="E23">
        <f t="shared" si="1"/>
        <v>7837.5</v>
      </c>
      <c r="F23">
        <f t="shared" si="1"/>
        <v>7380</v>
      </c>
      <c r="G23">
        <f t="shared" si="1"/>
        <v>-7507.5</v>
      </c>
      <c r="H23">
        <f t="shared" si="1"/>
        <v>1755</v>
      </c>
      <c r="S23">
        <f>(IF(AND(S$2="Sell",S$3="CE"),S$1-MAX(0,$B23-S$4),IF(AND(S$2="Buy",S$3="CE"),MAX(0,$B23-S$4)-S$1,IF(AND(S$2="Sell",S$3="PE"),S$1-MAX(0,S$4-$B23),IF(AND(S$2="Buy",S$3="PE"),S$1-MAX(0,S$4-$B23),"Wrong"))))*S$5*S$6)</f>
        <v>-7425</v>
      </c>
    </row>
    <row r="24" spans="2:19" x14ac:dyDescent="0.25">
      <c r="B24">
        <f t="shared" si="2"/>
        <v>10700</v>
      </c>
      <c r="C24">
        <f t="shared" si="0"/>
        <v>9465</v>
      </c>
      <c r="E24">
        <f t="shared" si="1"/>
        <v>7837.5</v>
      </c>
      <c r="F24">
        <f t="shared" si="1"/>
        <v>7380</v>
      </c>
      <c r="G24">
        <f t="shared" si="1"/>
        <v>-7507.5</v>
      </c>
      <c r="H24">
        <f t="shared" si="1"/>
        <v>1755</v>
      </c>
      <c r="S24">
        <f>(IF(AND(S$2="Sell",S$3="CE"),S$1-MAX(0,$B24-S$4),IF(AND(S$2="Buy",S$3="CE"),MAX(0,$B24-S$4)-S$1,IF(AND(S$2="Sell",S$3="PE"),S$1-MAX(0,S$4-$B24),IF(AND(S$2="Buy",S$3="PE"),S$1-MAX(0,S$4-$B24),"Wrong"))))*S$5*S$6)</f>
        <v>-5550</v>
      </c>
    </row>
    <row r="25" spans="2:19" x14ac:dyDescent="0.25">
      <c r="B25">
        <f t="shared" si="2"/>
        <v>10725</v>
      </c>
      <c r="C25">
        <f t="shared" si="0"/>
        <v>9465</v>
      </c>
      <c r="E25">
        <f t="shared" si="1"/>
        <v>7837.5</v>
      </c>
      <c r="F25">
        <f t="shared" si="1"/>
        <v>7380</v>
      </c>
      <c r="G25">
        <f t="shared" si="1"/>
        <v>-7507.5</v>
      </c>
      <c r="H25">
        <f t="shared" si="1"/>
        <v>1755</v>
      </c>
      <c r="S25">
        <f>(IF(AND(S$2="Sell",S$3="CE"),S$1-MAX(0,$B25-S$4),IF(AND(S$2="Buy",S$3="CE"),MAX(0,$B25-S$4)-S$1,IF(AND(S$2="Sell",S$3="PE"),S$1-MAX(0,S$4-$B25),IF(AND(S$2="Buy",S$3="PE"),S$1-MAX(0,S$4-$B25),"Wrong"))))*S$5*S$6)</f>
        <v>-3675</v>
      </c>
    </row>
    <row r="26" spans="2:19" x14ac:dyDescent="0.25">
      <c r="B26">
        <f t="shared" si="2"/>
        <v>10750</v>
      </c>
      <c r="C26">
        <f t="shared" si="0"/>
        <v>9465</v>
      </c>
      <c r="E26">
        <f t="shared" si="1"/>
        <v>7837.5</v>
      </c>
      <c r="F26">
        <f t="shared" si="1"/>
        <v>7380</v>
      </c>
      <c r="G26">
        <f t="shared" si="1"/>
        <v>-7507.5</v>
      </c>
      <c r="H26">
        <f t="shared" si="1"/>
        <v>1755</v>
      </c>
      <c r="S26">
        <f>(IF(AND(S$2="Sell",S$3="CE"),S$1-MAX(0,$B26-S$4),IF(AND(S$2="Buy",S$3="CE"),MAX(0,$B26-S$4)-S$1,IF(AND(S$2="Sell",S$3="PE"),S$1-MAX(0,S$4-$B26),IF(AND(S$2="Buy",S$3="PE"),S$1-MAX(0,S$4-$B26),"Wrong"))))*S$5*S$6)</f>
        <v>-1800</v>
      </c>
    </row>
    <row r="27" spans="2:19" x14ac:dyDescent="0.25">
      <c r="B27">
        <f t="shared" si="2"/>
        <v>10775</v>
      </c>
      <c r="C27">
        <f t="shared" si="0"/>
        <v>9465</v>
      </c>
      <c r="E27">
        <f t="shared" si="1"/>
        <v>7837.5</v>
      </c>
      <c r="F27">
        <f t="shared" si="1"/>
        <v>7380</v>
      </c>
      <c r="G27">
        <f t="shared" si="1"/>
        <v>-7507.5</v>
      </c>
      <c r="H27">
        <f t="shared" si="1"/>
        <v>1755</v>
      </c>
      <c r="S27">
        <f>(IF(AND(S$2="Sell",S$3="CE"),S$1-MAX(0,$B27-S$4),IF(AND(S$2="Buy",S$3="CE"),MAX(0,$B27-S$4)-S$1,IF(AND(S$2="Sell",S$3="PE"),S$1-MAX(0,S$4-$B27),IF(AND(S$2="Buy",S$3="PE"),S$1-MAX(0,S$4-$B27),"Wrong"))))*S$5*S$6)</f>
        <v>75</v>
      </c>
    </row>
    <row r="28" spans="2:19" x14ac:dyDescent="0.25">
      <c r="B28">
        <f t="shared" si="2"/>
        <v>10800</v>
      </c>
      <c r="C28">
        <f t="shared" si="0"/>
        <v>9465</v>
      </c>
      <c r="E28">
        <f t="shared" si="1"/>
        <v>7837.5</v>
      </c>
      <c r="F28">
        <f t="shared" si="1"/>
        <v>7380</v>
      </c>
      <c r="G28">
        <f t="shared" si="1"/>
        <v>-7507.5</v>
      </c>
      <c r="H28">
        <f t="shared" si="1"/>
        <v>1755</v>
      </c>
      <c r="S28">
        <f>(IF(AND(S$2="Sell",S$3="CE"),S$1-MAX(0,$B28-S$4),IF(AND(S$2="Buy",S$3="CE"),MAX(0,$B28-S$4)-S$1,IF(AND(S$2="Sell",S$3="PE"),S$1-MAX(0,S$4-$B28),IF(AND(S$2="Buy",S$3="PE"),S$1-MAX(0,S$4-$B28),"Wrong"))))*S$5*S$6)</f>
        <v>1950</v>
      </c>
    </row>
    <row r="29" spans="2:19" x14ac:dyDescent="0.25">
      <c r="B29">
        <f t="shared" si="2"/>
        <v>10825</v>
      </c>
      <c r="C29">
        <f t="shared" si="0"/>
        <v>7590</v>
      </c>
      <c r="E29">
        <f t="shared" si="1"/>
        <v>5962.5</v>
      </c>
      <c r="F29">
        <f t="shared" si="1"/>
        <v>7380</v>
      </c>
      <c r="G29">
        <f t="shared" si="1"/>
        <v>-7507.5</v>
      </c>
      <c r="H29">
        <f t="shared" si="1"/>
        <v>1755</v>
      </c>
      <c r="S29">
        <f>(IF(AND(S$2="Sell",S$3="CE"),S$1-MAX(0,$B29-S$4),IF(AND(S$2="Buy",S$3="CE"),MAX(0,$B29-S$4)-S$1,IF(AND(S$2="Sell",S$3="PE"),S$1-MAX(0,S$4-$B29),IF(AND(S$2="Buy",S$3="PE"),S$1-MAX(0,S$4-$B29),"Wrong"))))*S$5*S$6)</f>
        <v>3825</v>
      </c>
    </row>
    <row r="30" spans="2:19" x14ac:dyDescent="0.25">
      <c r="B30">
        <f t="shared" si="2"/>
        <v>10850</v>
      </c>
      <c r="C30">
        <f t="shared" si="0"/>
        <v>5715</v>
      </c>
      <c r="E30">
        <f t="shared" si="1"/>
        <v>4087.5</v>
      </c>
      <c r="F30">
        <f t="shared" si="1"/>
        <v>7380</v>
      </c>
      <c r="G30">
        <f t="shared" si="1"/>
        <v>-7507.5</v>
      </c>
      <c r="H30">
        <f t="shared" si="1"/>
        <v>1755</v>
      </c>
      <c r="S30">
        <f>(IF(AND(S$2="Sell",S$3="CE"),S$1-MAX(0,$B30-S$4),IF(AND(S$2="Buy",S$3="CE"),MAX(0,$B30-S$4)-S$1,IF(AND(S$2="Sell",S$3="PE"),S$1-MAX(0,S$4-$B30),IF(AND(S$2="Buy",S$3="PE"),S$1-MAX(0,S$4-$B30),"Wrong"))))*S$5*S$6)</f>
        <v>5700</v>
      </c>
    </row>
    <row r="31" spans="2:19" x14ac:dyDescent="0.25">
      <c r="B31">
        <f t="shared" si="2"/>
        <v>10875</v>
      </c>
      <c r="C31">
        <f t="shared" si="0"/>
        <v>3840</v>
      </c>
      <c r="E31">
        <f t="shared" si="1"/>
        <v>2212.5</v>
      </c>
      <c r="F31">
        <f t="shared" si="1"/>
        <v>7380</v>
      </c>
      <c r="G31">
        <f t="shared" si="1"/>
        <v>-7507.5</v>
      </c>
      <c r="H31">
        <f t="shared" si="1"/>
        <v>1755</v>
      </c>
      <c r="S31">
        <f>(IF(AND(S$2="Sell",S$3="CE"),S$1-MAX(0,$B31-S$4),IF(AND(S$2="Buy",S$3="CE"),MAX(0,$B31-S$4)-S$1,IF(AND(S$2="Sell",S$3="PE"),S$1-MAX(0,S$4-$B31),IF(AND(S$2="Buy",S$3="PE"),S$1-MAX(0,S$4-$B31),"Wrong"))))*S$5*S$6)</f>
        <v>7575</v>
      </c>
    </row>
    <row r="32" spans="2:19" x14ac:dyDescent="0.25">
      <c r="B32">
        <f t="shared" si="2"/>
        <v>10900</v>
      </c>
      <c r="C32">
        <f t="shared" si="0"/>
        <v>1965</v>
      </c>
      <c r="E32">
        <f t="shared" si="1"/>
        <v>337.5</v>
      </c>
      <c r="F32">
        <f t="shared" si="1"/>
        <v>7380</v>
      </c>
      <c r="G32">
        <f t="shared" si="1"/>
        <v>-7507.5</v>
      </c>
      <c r="H32">
        <f t="shared" si="1"/>
        <v>1755</v>
      </c>
      <c r="S32">
        <f>(IF(AND(S$2="Sell",S$3="CE"),S$1-MAX(0,$B32-S$4),IF(AND(S$2="Buy",S$3="CE"),MAX(0,$B32-S$4)-S$1,IF(AND(S$2="Sell",S$3="PE"),S$1-MAX(0,S$4-$B32),IF(AND(S$2="Buy",S$3="PE"),S$1-MAX(0,S$4-$B32),"Wrong"))))*S$5*S$6)</f>
        <v>9450</v>
      </c>
    </row>
    <row r="33" spans="2:19" x14ac:dyDescent="0.25">
      <c r="B33">
        <f t="shared" si="2"/>
        <v>10925</v>
      </c>
      <c r="C33">
        <f t="shared" si="0"/>
        <v>3840.0000000000005</v>
      </c>
      <c r="E33">
        <f t="shared" si="1"/>
        <v>-1537.5</v>
      </c>
      <c r="F33">
        <f t="shared" si="1"/>
        <v>7380</v>
      </c>
      <c r="G33">
        <f t="shared" si="1"/>
        <v>-3757.4999999999995</v>
      </c>
      <c r="H33">
        <f t="shared" si="1"/>
        <v>1755</v>
      </c>
      <c r="S33">
        <f>(IF(AND(S$2="Sell",S$3="CE"),S$1-MAX(0,$B33-S$4),IF(AND(S$2="Buy",S$3="CE"),MAX(0,$B33-S$4)-S$1,IF(AND(S$2="Sell",S$3="PE"),S$1-MAX(0,S$4-$B33),IF(AND(S$2="Buy",S$3="PE"),S$1-MAX(0,S$4-$B33),"Wrong"))))*S$5*S$6)</f>
        <v>11325</v>
      </c>
    </row>
    <row r="34" spans="2:19" x14ac:dyDescent="0.25">
      <c r="B34">
        <f t="shared" si="2"/>
        <v>10950</v>
      </c>
      <c r="C34">
        <f t="shared" si="0"/>
        <v>5715</v>
      </c>
      <c r="E34">
        <f t="shared" si="1"/>
        <v>-3412.5</v>
      </c>
      <c r="F34">
        <f t="shared" si="1"/>
        <v>7380</v>
      </c>
      <c r="G34">
        <f t="shared" si="1"/>
        <v>-7.4999999999995737</v>
      </c>
      <c r="H34">
        <f t="shared" si="1"/>
        <v>1755</v>
      </c>
      <c r="S34">
        <f>(IF(AND(S$2="Sell",S$3="CE"),S$1-MAX(0,$B34-S$4),IF(AND(S$2="Buy",S$3="CE"),MAX(0,$B34-S$4)-S$1,IF(AND(S$2="Sell",S$3="PE"),S$1-MAX(0,S$4-$B34),IF(AND(S$2="Buy",S$3="PE"),S$1-MAX(0,S$4-$B34),"Wrong"))))*S$5*S$6)</f>
        <v>13200</v>
      </c>
    </row>
    <row r="35" spans="2:19" x14ac:dyDescent="0.25">
      <c r="B35">
        <f t="shared" si="2"/>
        <v>10975</v>
      </c>
      <c r="C35">
        <f t="shared" si="0"/>
        <v>7590</v>
      </c>
      <c r="E35">
        <f t="shared" si="1"/>
        <v>-5287.5</v>
      </c>
      <c r="F35">
        <f t="shared" si="1"/>
        <v>7380</v>
      </c>
      <c r="G35">
        <f t="shared" si="1"/>
        <v>3742.5000000000005</v>
      </c>
      <c r="H35">
        <f t="shared" si="1"/>
        <v>1755</v>
      </c>
      <c r="S35">
        <f>(IF(AND(S$2="Sell",S$3="CE"),S$1-MAX(0,$B35-S$4),IF(AND(S$2="Buy",S$3="CE"),MAX(0,$B35-S$4)-S$1,IF(AND(S$2="Sell",S$3="PE"),S$1-MAX(0,S$4-$B35),IF(AND(S$2="Buy",S$3="PE"),S$1-MAX(0,S$4-$B35),"Wrong"))))*S$5*S$6)</f>
        <v>15075</v>
      </c>
    </row>
    <row r="36" spans="2:19" x14ac:dyDescent="0.25">
      <c r="B36">
        <f t="shared" si="2"/>
        <v>11000</v>
      </c>
      <c r="C36">
        <f t="shared" si="0"/>
        <v>9465</v>
      </c>
      <c r="E36">
        <f t="shared" si="1"/>
        <v>-7162.5</v>
      </c>
      <c r="F36">
        <f t="shared" si="1"/>
        <v>7380</v>
      </c>
      <c r="G36">
        <f t="shared" si="1"/>
        <v>7492.5</v>
      </c>
      <c r="H36">
        <f t="shared" si="1"/>
        <v>1755</v>
      </c>
      <c r="S36">
        <f>(IF(AND(S$2="Sell",S$3="CE"),S$1-MAX(0,$B36-S$4),IF(AND(S$2="Buy",S$3="CE"),MAX(0,$B36-S$4)-S$1,IF(AND(S$2="Sell",S$3="PE"),S$1-MAX(0,S$4-$B36),IF(AND(S$2="Buy",S$3="PE"),S$1-MAX(0,S$4-$B36),"Wrong"))))*S$5*S$6)</f>
        <v>16950</v>
      </c>
    </row>
    <row r="37" spans="2:19" x14ac:dyDescent="0.25">
      <c r="B37">
        <f t="shared" si="2"/>
        <v>11025</v>
      </c>
      <c r="C37">
        <f t="shared" si="0"/>
        <v>11340</v>
      </c>
      <c r="E37">
        <f t="shared" si="1"/>
        <v>-9037.5</v>
      </c>
      <c r="F37">
        <f t="shared" si="1"/>
        <v>7380</v>
      </c>
      <c r="G37">
        <f t="shared" si="1"/>
        <v>11242.5</v>
      </c>
      <c r="H37">
        <f t="shared" si="1"/>
        <v>1755</v>
      </c>
      <c r="S37">
        <f>(IF(AND(S$2="Sell",S$3="CE"),S$1-MAX(0,$B37-S$4),IF(AND(S$2="Buy",S$3="CE"),MAX(0,$B37-S$4)-S$1,IF(AND(S$2="Sell",S$3="PE"),S$1-MAX(0,S$4-$B37),IF(AND(S$2="Buy",S$3="PE"),S$1-MAX(0,S$4-$B37),"Wrong"))))*S$5*S$6)</f>
        <v>18825</v>
      </c>
    </row>
    <row r="38" spans="2:19" x14ac:dyDescent="0.25">
      <c r="B38">
        <f t="shared" si="2"/>
        <v>11050</v>
      </c>
      <c r="C38">
        <f t="shared" si="0"/>
        <v>13215</v>
      </c>
      <c r="E38">
        <f t="shared" si="1"/>
        <v>-10912.5</v>
      </c>
      <c r="F38">
        <f t="shared" si="1"/>
        <v>7380</v>
      </c>
      <c r="G38">
        <f t="shared" si="1"/>
        <v>14992.5</v>
      </c>
      <c r="H38">
        <f t="shared" si="1"/>
        <v>1755</v>
      </c>
      <c r="S38">
        <f>(IF(AND(S$2="Sell",S$3="CE"),S$1-MAX(0,$B38-S$4),IF(AND(S$2="Buy",S$3="CE"),MAX(0,$B38-S$4)-S$1,IF(AND(S$2="Sell",S$3="PE"),S$1-MAX(0,S$4-$B38),IF(AND(S$2="Buy",S$3="PE"),S$1-MAX(0,S$4-$B38),"Wrong"))))*S$5*S$6)</f>
        <v>20700</v>
      </c>
    </row>
    <row r="39" spans="2:19" x14ac:dyDescent="0.25">
      <c r="B39">
        <f t="shared" si="2"/>
        <v>11075</v>
      </c>
      <c r="C39">
        <f t="shared" si="0"/>
        <v>15090</v>
      </c>
      <c r="E39">
        <f t="shared" si="1"/>
        <v>-12787.5</v>
      </c>
      <c r="F39">
        <f t="shared" si="1"/>
        <v>7380</v>
      </c>
      <c r="G39">
        <f t="shared" si="1"/>
        <v>18742.5</v>
      </c>
      <c r="H39">
        <f t="shared" si="1"/>
        <v>1755</v>
      </c>
      <c r="S39">
        <f>(IF(AND(S$2="Sell",S$3="CE"),S$1-MAX(0,$B39-S$4),IF(AND(S$2="Buy",S$3="CE"),MAX(0,$B39-S$4)-S$1,IF(AND(S$2="Sell",S$3="PE"),S$1-MAX(0,S$4-$B39),IF(AND(S$2="Buy",S$3="PE"),S$1-MAX(0,S$4-$B39),"Wrong"))))*S$5*S$6)</f>
        <v>22575</v>
      </c>
    </row>
    <row r="40" spans="2:19" x14ac:dyDescent="0.25">
      <c r="B40">
        <f t="shared" si="2"/>
        <v>11100</v>
      </c>
      <c r="C40">
        <f t="shared" si="0"/>
        <v>16965</v>
      </c>
      <c r="E40">
        <f t="shared" si="1"/>
        <v>-14662.5</v>
      </c>
      <c r="F40">
        <f t="shared" si="1"/>
        <v>7380</v>
      </c>
      <c r="G40">
        <f t="shared" si="1"/>
        <v>22492.5</v>
      </c>
      <c r="H40">
        <f t="shared" si="1"/>
        <v>1755</v>
      </c>
      <c r="S40">
        <f>(IF(AND(S$2="Sell",S$3="CE"),S$1-MAX(0,$B40-S$4),IF(AND(S$2="Buy",S$3="CE"),MAX(0,$B40-S$4)-S$1,IF(AND(S$2="Sell",S$3="PE"),S$1-MAX(0,S$4-$B40),IF(AND(S$2="Buy",S$3="PE"),S$1-MAX(0,S$4-$B40),"Wrong"))))*S$5*S$6)</f>
        <v>24450</v>
      </c>
    </row>
    <row r="41" spans="2:19" x14ac:dyDescent="0.25">
      <c r="B41">
        <f t="shared" si="2"/>
        <v>11125</v>
      </c>
      <c r="C41">
        <f t="shared" si="0"/>
        <v>18840</v>
      </c>
      <c r="E41">
        <f t="shared" si="1"/>
        <v>-16537.5</v>
      </c>
      <c r="F41">
        <f t="shared" si="1"/>
        <v>7380</v>
      </c>
      <c r="G41">
        <f t="shared" si="1"/>
        <v>26242.5</v>
      </c>
      <c r="H41">
        <f t="shared" si="1"/>
        <v>1755</v>
      </c>
      <c r="S41">
        <f>(IF(AND(S$2="Sell",S$3="CE"),S$1-MAX(0,$B41-S$4),IF(AND(S$2="Buy",S$3="CE"),MAX(0,$B41-S$4)-S$1,IF(AND(S$2="Sell",S$3="PE"),S$1-MAX(0,S$4-$B41),IF(AND(S$2="Buy",S$3="PE"),S$1-MAX(0,S$4-$B41),"Wrong"))))*S$5*S$6)</f>
        <v>26325</v>
      </c>
    </row>
    <row r="42" spans="2:19" x14ac:dyDescent="0.25">
      <c r="B42">
        <f t="shared" si="2"/>
        <v>11150</v>
      </c>
      <c r="C42">
        <f t="shared" si="0"/>
        <v>20715</v>
      </c>
      <c r="E42">
        <f t="shared" si="1"/>
        <v>-18412.5</v>
      </c>
      <c r="F42">
        <f t="shared" si="1"/>
        <v>7380</v>
      </c>
      <c r="G42">
        <f t="shared" si="1"/>
        <v>29992.5</v>
      </c>
      <c r="H42">
        <f t="shared" si="1"/>
        <v>1755</v>
      </c>
      <c r="S42">
        <f>(IF(AND(S$2="Sell",S$3="CE"),S$1-MAX(0,$B42-S$4),IF(AND(S$2="Buy",S$3="CE"),MAX(0,$B42-S$4)-S$1,IF(AND(S$2="Sell",S$3="PE"),S$1-MAX(0,S$4-$B42),IF(AND(S$2="Buy",S$3="PE"),S$1-MAX(0,S$4-$B42),"Wrong"))))*S$5*S$6)</f>
        <v>28200</v>
      </c>
    </row>
    <row r="43" spans="2:19" x14ac:dyDescent="0.25">
      <c r="B43">
        <f t="shared" si="2"/>
        <v>11175</v>
      </c>
      <c r="C43">
        <f t="shared" si="0"/>
        <v>22590</v>
      </c>
      <c r="E43">
        <f t="shared" si="1"/>
        <v>-20287.5</v>
      </c>
      <c r="F43">
        <f t="shared" si="1"/>
        <v>7380</v>
      </c>
      <c r="G43">
        <f t="shared" si="1"/>
        <v>33742.5</v>
      </c>
      <c r="H43">
        <f t="shared" si="1"/>
        <v>1755</v>
      </c>
      <c r="S43">
        <f>(IF(AND(S$2="Sell",S$3="CE"),S$1-MAX(0,$B43-S$4),IF(AND(S$2="Buy",S$3="CE"),MAX(0,$B43-S$4)-S$1,IF(AND(S$2="Sell",S$3="PE"),S$1-MAX(0,S$4-$B43),IF(AND(S$2="Buy",S$3="PE"),S$1-MAX(0,S$4-$B43),"Wrong"))))*S$5*S$6)</f>
        <v>30075</v>
      </c>
    </row>
    <row r="44" spans="2:19" x14ac:dyDescent="0.25">
      <c r="B44">
        <f t="shared" si="2"/>
        <v>11200</v>
      </c>
      <c r="C44">
        <f t="shared" si="0"/>
        <v>24465</v>
      </c>
      <c r="E44">
        <f t="shared" si="1"/>
        <v>-22162.5</v>
      </c>
      <c r="F44">
        <f t="shared" si="1"/>
        <v>7380</v>
      </c>
      <c r="G44">
        <f t="shared" si="1"/>
        <v>37492.5</v>
      </c>
      <c r="H44">
        <f t="shared" si="1"/>
        <v>1755</v>
      </c>
      <c r="S44">
        <f>(IF(AND(S$2="Sell",S$3="CE"),S$1-MAX(0,$B44-S$4),IF(AND(S$2="Buy",S$3="CE"),MAX(0,$B44-S$4)-S$1,IF(AND(S$2="Sell",S$3="PE"),S$1-MAX(0,S$4-$B44),IF(AND(S$2="Buy",S$3="PE"),S$1-MAX(0,S$4-$B44),"Wrong"))))*S$5*S$6)</f>
        <v>31950</v>
      </c>
    </row>
    <row r="45" spans="2:19" x14ac:dyDescent="0.25">
      <c r="B45">
        <f t="shared" si="2"/>
        <v>11225</v>
      </c>
      <c r="C45">
        <f t="shared" si="0"/>
        <v>26340</v>
      </c>
      <c r="E45">
        <f t="shared" si="1"/>
        <v>-24037.5</v>
      </c>
      <c r="F45">
        <f t="shared" si="1"/>
        <v>7380</v>
      </c>
      <c r="G45">
        <f t="shared" si="1"/>
        <v>41242.5</v>
      </c>
      <c r="H45">
        <f t="shared" si="1"/>
        <v>1755</v>
      </c>
      <c r="S45">
        <f>(IF(AND(S$2="Sell",S$3="CE"),S$1-MAX(0,$B45-S$4),IF(AND(S$2="Buy",S$3="CE"),MAX(0,$B45-S$4)-S$1,IF(AND(S$2="Sell",S$3="PE"),S$1-MAX(0,S$4-$B45),IF(AND(S$2="Buy",S$3="PE"),S$1-MAX(0,S$4-$B45),"Wrong"))))*S$5*S$6)</f>
        <v>33825</v>
      </c>
    </row>
    <row r="46" spans="2:19" x14ac:dyDescent="0.25">
      <c r="B46">
        <f t="shared" si="2"/>
        <v>11250</v>
      </c>
      <c r="C46">
        <f t="shared" si="0"/>
        <v>28215</v>
      </c>
      <c r="E46">
        <f t="shared" si="1"/>
        <v>-25912.5</v>
      </c>
      <c r="F46">
        <f t="shared" si="1"/>
        <v>7380</v>
      </c>
      <c r="G46">
        <f t="shared" si="1"/>
        <v>44992.5</v>
      </c>
      <c r="H46">
        <f t="shared" si="1"/>
        <v>1755</v>
      </c>
      <c r="S46">
        <f>(IF(AND(S$2="Sell",S$3="CE"),S$1-MAX(0,$B46-S$4),IF(AND(S$2="Buy",S$3="CE"),MAX(0,$B46-S$4)-S$1,IF(AND(S$2="Sell",S$3="PE"),S$1-MAX(0,S$4-$B46),IF(AND(S$2="Buy",S$3="PE"),S$1-MAX(0,S$4-$B46),"Wrong"))))*S$5*S$6)</f>
        <v>35700</v>
      </c>
    </row>
    <row r="47" spans="2:19" x14ac:dyDescent="0.25">
      <c r="B47">
        <f t="shared" si="2"/>
        <v>11275</v>
      </c>
      <c r="C47">
        <f t="shared" si="0"/>
        <v>30090</v>
      </c>
      <c r="E47">
        <f t="shared" si="1"/>
        <v>-27787.5</v>
      </c>
      <c r="F47">
        <f t="shared" si="1"/>
        <v>7380</v>
      </c>
      <c r="G47">
        <f t="shared" si="1"/>
        <v>48742.5</v>
      </c>
      <c r="H47">
        <f t="shared" si="1"/>
        <v>1755</v>
      </c>
      <c r="S47">
        <f>(IF(AND(S$2="Sell",S$3="CE"),S$1-MAX(0,$B47-S$4),IF(AND(S$2="Buy",S$3="CE"),MAX(0,$B47-S$4)-S$1,IF(AND(S$2="Sell",S$3="PE"),S$1-MAX(0,S$4-$B47),IF(AND(S$2="Buy",S$3="PE"),S$1-MAX(0,S$4-$B47),"Wrong"))))*S$5*S$6)</f>
        <v>37575</v>
      </c>
    </row>
    <row r="48" spans="2:19" x14ac:dyDescent="0.25">
      <c r="B48">
        <f t="shared" si="2"/>
        <v>11300</v>
      </c>
      <c r="C48">
        <f t="shared" si="0"/>
        <v>31965</v>
      </c>
      <c r="E48">
        <f t="shared" si="1"/>
        <v>-29662.5</v>
      </c>
      <c r="F48">
        <f t="shared" si="1"/>
        <v>7380</v>
      </c>
      <c r="G48">
        <f t="shared" si="1"/>
        <v>52492.5</v>
      </c>
      <c r="H48">
        <f t="shared" si="1"/>
        <v>1755</v>
      </c>
      <c r="S48">
        <f>(IF(AND(S$2="Sell",S$3="CE"),S$1-MAX(0,$B48-S$4),IF(AND(S$2="Buy",S$3="CE"),MAX(0,$B48-S$4)-S$1,IF(AND(S$2="Sell",S$3="PE"),S$1-MAX(0,S$4-$B48),IF(AND(S$2="Buy",S$3="PE"),S$1-MAX(0,S$4-$B48),"Wrong"))))*S$5*S$6)</f>
        <v>39450</v>
      </c>
    </row>
    <row r="49" spans="2:19" x14ac:dyDescent="0.25">
      <c r="B49">
        <f t="shared" si="2"/>
        <v>11325</v>
      </c>
      <c r="C49">
        <f t="shared" si="0"/>
        <v>33840</v>
      </c>
      <c r="E49">
        <f t="shared" si="1"/>
        <v>-31537.5</v>
      </c>
      <c r="F49">
        <f t="shared" si="1"/>
        <v>7380</v>
      </c>
      <c r="G49">
        <f t="shared" si="1"/>
        <v>56242.5</v>
      </c>
      <c r="H49">
        <f t="shared" si="1"/>
        <v>1755</v>
      </c>
      <c r="S49">
        <f>(IF(AND(S$2="Sell",S$3="CE"),S$1-MAX(0,$B49-S$4),IF(AND(S$2="Buy",S$3="CE"),MAX(0,$B49-S$4)-S$1,IF(AND(S$2="Sell",S$3="PE"),S$1-MAX(0,S$4-$B49),IF(AND(S$2="Buy",S$3="PE"),S$1-MAX(0,S$4-$B49),"Wrong"))))*S$5*S$6)</f>
        <v>41325</v>
      </c>
    </row>
    <row r="50" spans="2:19" x14ac:dyDescent="0.25">
      <c r="B50">
        <f t="shared" si="2"/>
        <v>11350</v>
      </c>
      <c r="C50">
        <f t="shared" si="0"/>
        <v>35715</v>
      </c>
      <c r="E50">
        <f t="shared" si="1"/>
        <v>-33412.5</v>
      </c>
      <c r="F50">
        <f t="shared" si="1"/>
        <v>7380</v>
      </c>
      <c r="G50">
        <f t="shared" si="1"/>
        <v>59992.5</v>
      </c>
      <c r="H50">
        <f t="shared" si="1"/>
        <v>1755</v>
      </c>
      <c r="S50">
        <f>(IF(AND(S$2="Sell",S$3="CE"),S$1-MAX(0,$B50-S$4),IF(AND(S$2="Buy",S$3="CE"),MAX(0,$B50-S$4)-S$1,IF(AND(S$2="Sell",S$3="PE"),S$1-MAX(0,S$4-$B50),IF(AND(S$2="Buy",S$3="PE"),S$1-MAX(0,S$4-$B50),"Wrong"))))*S$5*S$6)</f>
        <v>43200</v>
      </c>
    </row>
    <row r="51" spans="2:19" x14ac:dyDescent="0.25">
      <c r="B51">
        <f t="shared" si="2"/>
        <v>11375</v>
      </c>
      <c r="C51">
        <f t="shared" si="0"/>
        <v>37590</v>
      </c>
      <c r="E51">
        <f t="shared" si="1"/>
        <v>-35287.5</v>
      </c>
      <c r="F51">
        <f t="shared" si="1"/>
        <v>7380</v>
      </c>
      <c r="G51">
        <f t="shared" si="1"/>
        <v>63742.5</v>
      </c>
      <c r="H51">
        <f t="shared" si="1"/>
        <v>1755</v>
      </c>
      <c r="S51">
        <f>(IF(AND(S$2="Sell",S$3="CE"),S$1-MAX(0,$B51-S$4),IF(AND(S$2="Buy",S$3="CE"),MAX(0,$B51-S$4)-S$1,IF(AND(S$2="Sell",S$3="PE"),S$1-MAX(0,S$4-$B51),IF(AND(S$2="Buy",S$3="PE"),S$1-MAX(0,S$4-$B51),"Wrong"))))*S$5*S$6)</f>
        <v>45075</v>
      </c>
    </row>
    <row r="52" spans="2:19" x14ac:dyDescent="0.25">
      <c r="B52">
        <f t="shared" si="2"/>
        <v>11400</v>
      </c>
      <c r="C52">
        <f t="shared" si="0"/>
        <v>39465</v>
      </c>
      <c r="E52">
        <f t="shared" si="1"/>
        <v>-37162.5</v>
      </c>
      <c r="F52">
        <f t="shared" si="1"/>
        <v>7380</v>
      </c>
      <c r="G52">
        <f t="shared" si="1"/>
        <v>67492.5</v>
      </c>
      <c r="H52">
        <f t="shared" si="1"/>
        <v>1755</v>
      </c>
      <c r="S52">
        <f>(IF(AND(S$2="Sell",S$3="CE"),S$1-MAX(0,$B52-S$4),IF(AND(S$2="Buy",S$3="CE"),MAX(0,$B52-S$4)-S$1,IF(AND(S$2="Sell",S$3="PE"),S$1-MAX(0,S$4-$B52),IF(AND(S$2="Buy",S$3="PE"),S$1-MAX(0,S$4-$B52),"Wrong"))))*S$5*S$6)</f>
        <v>46950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91B4-8167-4CC5-BB8C-31C4A4CC6B90}">
  <dimension ref="A1:B47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s="2" t="s">
        <v>1</v>
      </c>
      <c r="B1" t="s">
        <v>14</v>
      </c>
    </row>
    <row r="2" spans="1:2" x14ac:dyDescent="0.25">
      <c r="A2" s="3">
        <v>10300</v>
      </c>
      <c r="B2" s="1">
        <v>-39285</v>
      </c>
    </row>
    <row r="3" spans="1:2" x14ac:dyDescent="0.25">
      <c r="A3" s="3">
        <v>10325</v>
      </c>
      <c r="B3" s="1">
        <v>-29910</v>
      </c>
    </row>
    <row r="4" spans="1:2" x14ac:dyDescent="0.25">
      <c r="A4" s="3">
        <v>10350</v>
      </c>
      <c r="B4" s="1">
        <v>-20535</v>
      </c>
    </row>
    <row r="5" spans="1:2" x14ac:dyDescent="0.25">
      <c r="A5" s="3">
        <v>10375</v>
      </c>
      <c r="B5" s="1">
        <v>-11160</v>
      </c>
    </row>
    <row r="6" spans="1:2" x14ac:dyDescent="0.25">
      <c r="A6" s="3">
        <v>10400</v>
      </c>
      <c r="B6" s="1">
        <v>-1785</v>
      </c>
    </row>
    <row r="7" spans="1:2" x14ac:dyDescent="0.25">
      <c r="A7" s="3">
        <v>10425</v>
      </c>
      <c r="B7" s="1">
        <v>90</v>
      </c>
    </row>
    <row r="8" spans="1:2" x14ac:dyDescent="0.25">
      <c r="A8" s="3">
        <v>10450</v>
      </c>
      <c r="B8" s="1">
        <v>1965</v>
      </c>
    </row>
    <row r="9" spans="1:2" x14ac:dyDescent="0.25">
      <c r="A9" s="3">
        <v>10475</v>
      </c>
      <c r="B9" s="1">
        <v>3840</v>
      </c>
    </row>
    <row r="10" spans="1:2" x14ac:dyDescent="0.25">
      <c r="A10" s="3">
        <v>10500</v>
      </c>
      <c r="B10" s="1">
        <v>5715</v>
      </c>
    </row>
    <row r="11" spans="1:2" x14ac:dyDescent="0.25">
      <c r="A11" s="3">
        <v>10525</v>
      </c>
      <c r="B11" s="1">
        <v>7590</v>
      </c>
    </row>
    <row r="12" spans="1:2" x14ac:dyDescent="0.25">
      <c r="A12" s="3">
        <v>10550</v>
      </c>
      <c r="B12" s="1">
        <v>9465</v>
      </c>
    </row>
    <row r="13" spans="1:2" x14ac:dyDescent="0.25">
      <c r="A13" s="3">
        <v>10575</v>
      </c>
      <c r="B13" s="1">
        <v>9465</v>
      </c>
    </row>
    <row r="14" spans="1:2" x14ac:dyDescent="0.25">
      <c r="A14" s="3">
        <v>10600</v>
      </c>
      <c r="B14" s="1">
        <v>9465</v>
      </c>
    </row>
    <row r="15" spans="1:2" x14ac:dyDescent="0.25">
      <c r="A15" s="3">
        <v>10625</v>
      </c>
      <c r="B15" s="1">
        <v>9465</v>
      </c>
    </row>
    <row r="16" spans="1:2" x14ac:dyDescent="0.25">
      <c r="A16" s="3">
        <v>10650</v>
      </c>
      <c r="B16" s="1">
        <v>9465</v>
      </c>
    </row>
    <row r="17" spans="1:2" x14ac:dyDescent="0.25">
      <c r="A17" s="3">
        <v>10675</v>
      </c>
      <c r="B17" s="1">
        <v>9465</v>
      </c>
    </row>
    <row r="18" spans="1:2" x14ac:dyDescent="0.25">
      <c r="A18" s="3">
        <v>10700</v>
      </c>
      <c r="B18" s="1">
        <v>9465</v>
      </c>
    </row>
    <row r="19" spans="1:2" x14ac:dyDescent="0.25">
      <c r="A19" s="3">
        <v>10725</v>
      </c>
      <c r="B19" s="1">
        <v>9465</v>
      </c>
    </row>
    <row r="20" spans="1:2" x14ac:dyDescent="0.25">
      <c r="A20" s="3">
        <v>10750</v>
      </c>
      <c r="B20" s="1">
        <v>9465</v>
      </c>
    </row>
    <row r="21" spans="1:2" x14ac:dyDescent="0.25">
      <c r="A21" s="3">
        <v>10775</v>
      </c>
      <c r="B21" s="1">
        <v>9465</v>
      </c>
    </row>
    <row r="22" spans="1:2" x14ac:dyDescent="0.25">
      <c r="A22" s="3">
        <v>10800</v>
      </c>
      <c r="B22" s="1">
        <v>9465</v>
      </c>
    </row>
    <row r="23" spans="1:2" x14ac:dyDescent="0.25">
      <c r="A23" s="3">
        <v>10825</v>
      </c>
      <c r="B23" s="1">
        <v>7590</v>
      </c>
    </row>
    <row r="24" spans="1:2" x14ac:dyDescent="0.25">
      <c r="A24" s="3">
        <v>10850</v>
      </c>
      <c r="B24" s="1">
        <v>5715</v>
      </c>
    </row>
    <row r="25" spans="1:2" x14ac:dyDescent="0.25">
      <c r="A25" s="3">
        <v>10875</v>
      </c>
      <c r="B25" s="1">
        <v>3840</v>
      </c>
    </row>
    <row r="26" spans="1:2" x14ac:dyDescent="0.25">
      <c r="A26" s="3">
        <v>10900</v>
      </c>
      <c r="B26" s="1">
        <v>1965</v>
      </c>
    </row>
    <row r="27" spans="1:2" x14ac:dyDescent="0.25">
      <c r="A27" s="3">
        <v>10925</v>
      </c>
      <c r="B27" s="1">
        <v>3840.0000000000005</v>
      </c>
    </row>
    <row r="28" spans="1:2" x14ac:dyDescent="0.25">
      <c r="A28" s="3">
        <v>10950</v>
      </c>
      <c r="B28" s="1">
        <v>5715</v>
      </c>
    </row>
    <row r="29" spans="1:2" x14ac:dyDescent="0.25">
      <c r="A29" s="3">
        <v>10975</v>
      </c>
      <c r="B29" s="1">
        <v>7590</v>
      </c>
    </row>
    <row r="30" spans="1:2" x14ac:dyDescent="0.25">
      <c r="A30" s="3">
        <v>11000</v>
      </c>
      <c r="B30" s="1">
        <v>9465</v>
      </c>
    </row>
    <row r="31" spans="1:2" x14ac:dyDescent="0.25">
      <c r="A31" s="3">
        <v>11025</v>
      </c>
      <c r="B31" s="1">
        <v>11340</v>
      </c>
    </row>
    <row r="32" spans="1:2" x14ac:dyDescent="0.25">
      <c r="A32" s="3">
        <v>11050</v>
      </c>
      <c r="B32" s="1">
        <v>13215</v>
      </c>
    </row>
    <row r="33" spans="1:2" x14ac:dyDescent="0.25">
      <c r="A33" s="3">
        <v>11075</v>
      </c>
      <c r="B33" s="1">
        <v>15090</v>
      </c>
    </row>
    <row r="34" spans="1:2" x14ac:dyDescent="0.25">
      <c r="A34" s="3">
        <v>11100</v>
      </c>
      <c r="B34" s="1">
        <v>16965</v>
      </c>
    </row>
    <row r="35" spans="1:2" x14ac:dyDescent="0.25">
      <c r="A35" s="3">
        <v>11125</v>
      </c>
      <c r="B35" s="1">
        <v>18840</v>
      </c>
    </row>
    <row r="36" spans="1:2" x14ac:dyDescent="0.25">
      <c r="A36" s="3">
        <v>11150</v>
      </c>
      <c r="B36" s="1">
        <v>20715</v>
      </c>
    </row>
    <row r="37" spans="1:2" x14ac:dyDescent="0.25">
      <c r="A37" s="3">
        <v>11175</v>
      </c>
      <c r="B37" s="1">
        <v>22590</v>
      </c>
    </row>
    <row r="38" spans="1:2" x14ac:dyDescent="0.25">
      <c r="A38" s="3">
        <v>11200</v>
      </c>
      <c r="B38" s="1">
        <v>24465</v>
      </c>
    </row>
    <row r="39" spans="1:2" x14ac:dyDescent="0.25">
      <c r="A39" s="3">
        <v>11225</v>
      </c>
      <c r="B39" s="1">
        <v>26340</v>
      </c>
    </row>
    <row r="40" spans="1:2" x14ac:dyDescent="0.25">
      <c r="A40" s="3">
        <v>11250</v>
      </c>
      <c r="B40" s="1">
        <v>28215</v>
      </c>
    </row>
    <row r="41" spans="1:2" x14ac:dyDescent="0.25">
      <c r="A41" s="3">
        <v>11275</v>
      </c>
      <c r="B41" s="1">
        <v>30090</v>
      </c>
    </row>
    <row r="42" spans="1:2" x14ac:dyDescent="0.25">
      <c r="A42" s="3">
        <v>11300</v>
      </c>
      <c r="B42" s="1">
        <v>31965</v>
      </c>
    </row>
    <row r="43" spans="1:2" x14ac:dyDescent="0.25">
      <c r="A43" s="3">
        <v>11325</v>
      </c>
      <c r="B43" s="1">
        <v>33840</v>
      </c>
    </row>
    <row r="44" spans="1:2" x14ac:dyDescent="0.25">
      <c r="A44" s="3">
        <v>11350</v>
      </c>
      <c r="B44" s="1">
        <v>35715</v>
      </c>
    </row>
    <row r="45" spans="1:2" x14ac:dyDescent="0.25">
      <c r="A45" s="3">
        <v>11375</v>
      </c>
      <c r="B45" s="1">
        <v>37590</v>
      </c>
    </row>
    <row r="46" spans="1:2" x14ac:dyDescent="0.25">
      <c r="A46" s="3">
        <v>11400</v>
      </c>
      <c r="B46" s="1">
        <v>39465</v>
      </c>
    </row>
    <row r="47" spans="1:2" x14ac:dyDescent="0.25">
      <c r="A47" s="3" t="s">
        <v>2</v>
      </c>
      <c r="B47" s="1">
        <v>472800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Positions</vt:lpstr>
      <vt:lpstr>Graph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Vikas.Badami</cp:lastModifiedBy>
  <dcterms:created xsi:type="dcterms:W3CDTF">2018-06-08T08:15:25Z</dcterms:created>
  <dcterms:modified xsi:type="dcterms:W3CDTF">2018-06-15T10:26:10Z</dcterms:modified>
</cp:coreProperties>
</file>