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excel/"/>
    </mc:Choice>
  </mc:AlternateContent>
  <xr:revisionPtr revIDLastSave="0" documentId="13_ncr:40009_{FAC50678-D6E0-4F85-81F7-F0A76BD1FBDD}" xr6:coauthVersionLast="47" xr6:coauthVersionMax="47" xr10:uidLastSave="{00000000-0000-0000-0000-000000000000}"/>
  <bookViews>
    <workbookView xWindow="38280" yWindow="7905" windowWidth="29040" windowHeight="15840" activeTab="2"/>
  </bookViews>
  <sheets>
    <sheet name="Monthly_Statistics_Replan_02_20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14" i="3" l="1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B14" i="3" s="1"/>
  <c r="A2" i="3"/>
  <c r="A13" i="2"/>
  <c r="A2" i="2"/>
  <c r="A3" i="2"/>
  <c r="A4" i="2"/>
  <c r="A5" i="2"/>
  <c r="A6" i="2"/>
  <c r="A7" i="2"/>
  <c r="A8" i="2"/>
  <c r="A9" i="2"/>
  <c r="A10" i="2"/>
  <c r="A11" i="2"/>
  <c r="A12" i="2"/>
  <c r="D14" i="2"/>
  <c r="C4" i="2"/>
  <c r="C8" i="2"/>
  <c r="C12" i="2"/>
  <c r="B3" i="2"/>
  <c r="B5" i="2"/>
  <c r="B7" i="2"/>
  <c r="B9" i="2"/>
  <c r="B11" i="2"/>
  <c r="B13" i="2"/>
  <c r="L3" i="1"/>
  <c r="C3" i="2" s="1"/>
  <c r="M3" i="1"/>
  <c r="L4" i="1"/>
  <c r="M4" i="1"/>
  <c r="B4" i="2" s="1"/>
  <c r="L5" i="1"/>
  <c r="C5" i="2" s="1"/>
  <c r="M5" i="1"/>
  <c r="L6" i="1"/>
  <c r="C6" i="2" s="1"/>
  <c r="M6" i="1"/>
  <c r="B6" i="2" s="1"/>
  <c r="L7" i="1"/>
  <c r="C7" i="2" s="1"/>
  <c r="M7" i="1"/>
  <c r="L8" i="1"/>
  <c r="M8" i="1"/>
  <c r="B8" i="2" s="1"/>
  <c r="L9" i="1"/>
  <c r="C9" i="2" s="1"/>
  <c r="M9" i="1"/>
  <c r="L10" i="1"/>
  <c r="C10" i="2" s="1"/>
  <c r="M10" i="1"/>
  <c r="B10" i="2" s="1"/>
  <c r="L11" i="1"/>
  <c r="C11" i="2" s="1"/>
  <c r="M11" i="1"/>
  <c r="L12" i="1"/>
  <c r="M12" i="1"/>
  <c r="B12" i="2" s="1"/>
  <c r="L13" i="1"/>
  <c r="C13" i="2" s="1"/>
  <c r="M13" i="1"/>
  <c r="M2" i="1"/>
  <c r="B2" i="2" s="1"/>
  <c r="L2" i="1"/>
  <c r="C2" i="2" s="1"/>
  <c r="C14" i="2" l="1"/>
  <c r="B14" i="2"/>
  <c r="M14" i="1"/>
  <c r="L14" i="1"/>
</calcChain>
</file>

<file path=xl/sharedStrings.xml><?xml version="1.0" encoding="utf-8"?>
<sst xmlns="http://schemas.openxmlformats.org/spreadsheetml/2006/main" count="66" uniqueCount="61">
  <si>
    <t>Statistic Data Period</t>
  </si>
  <si>
    <t>Daily Load Deviation (%)</t>
  </si>
  <si>
    <t>Max Daily Deviation (%)</t>
  </si>
  <si>
    <t>In hour</t>
  </si>
  <si>
    <t>Deviation in hour with max load (%)</t>
  </si>
  <si>
    <t>Deviation in hour with min load (%)</t>
  </si>
  <si>
    <t>Relative standard deviation (%)</t>
  </si>
  <si>
    <t>Avg square deviation (%)</t>
  </si>
  <si>
    <t>Avg deviation</t>
  </si>
  <si>
    <t>22.02.2020 13:00</t>
  </si>
  <si>
    <t>06.02.2020 19:00</t>
  </si>
  <si>
    <t>02.02.2020 6:00</t>
  </si>
  <si>
    <t>24.03.2020 7:00</t>
  </si>
  <si>
    <t>25.03.2020 12:00</t>
  </si>
  <si>
    <t>22.03.2020 6:00</t>
  </si>
  <si>
    <t>11.04.2020 7:00</t>
  </si>
  <si>
    <t>01.04.2020 12:00</t>
  </si>
  <si>
    <t>26.04.2020 6:00</t>
  </si>
  <si>
    <t>02.05.2020 7:00</t>
  </si>
  <si>
    <t>05.05.2020 21:00</t>
  </si>
  <si>
    <t>17.05.2020 6:00</t>
  </si>
  <si>
    <t>01.06.2020 13:00</t>
  </si>
  <si>
    <t>29.06.2020 14:00</t>
  </si>
  <si>
    <t>07.06.2020 6:00</t>
  </si>
  <si>
    <t>04.07.2020 2:00</t>
  </si>
  <si>
    <t>31.07.2020 13:00</t>
  </si>
  <si>
    <t>19.07.2020 6:00</t>
  </si>
  <si>
    <t>08.08.2020 1:00</t>
  </si>
  <si>
    <t>31.08.2020 13:00</t>
  </si>
  <si>
    <t>16.08.2020 6:00</t>
  </si>
  <si>
    <t>27.09.2020 1:00</t>
  </si>
  <si>
    <t>30.09.2020 20:00</t>
  </si>
  <si>
    <t>27.09.2020 5:00</t>
  </si>
  <si>
    <t>15.10.2020 19:00</t>
  </si>
  <si>
    <t>20.10.2020 20:00</t>
  </si>
  <si>
    <t>05.10.2020 4:00</t>
  </si>
  <si>
    <t>09.11.2020 14:00</t>
  </si>
  <si>
    <t>30.11.2020 18:00</t>
  </si>
  <si>
    <t>01.11.2020 5:00</t>
  </si>
  <si>
    <t>03.12.2020 14:00</t>
  </si>
  <si>
    <t>02.12.2020 18:00</t>
  </si>
  <si>
    <t>06.12.2020 6:00</t>
  </si>
  <si>
    <t>08.01.2021 8:00</t>
  </si>
  <si>
    <t>18.01.2021 19:00</t>
  </si>
  <si>
    <t>03.01.2021 6:00</t>
  </si>
  <si>
    <t>Јан.</t>
  </si>
  <si>
    <t>Феб.</t>
  </si>
  <si>
    <t>Мар.</t>
  </si>
  <si>
    <t>Апр.</t>
  </si>
  <si>
    <t>Мај</t>
  </si>
  <si>
    <t>Јун</t>
  </si>
  <si>
    <t>Јул</t>
  </si>
  <si>
    <t>Авг.</t>
  </si>
  <si>
    <t>Сеп.</t>
  </si>
  <si>
    <t>Окт.</t>
  </si>
  <si>
    <t>Нов.</t>
  </si>
  <si>
    <t>Дец.</t>
  </si>
  <si>
    <t>Месец</t>
  </si>
  <si>
    <t>MAPE</t>
  </si>
  <si>
    <t>RSMPE</t>
  </si>
  <si>
    <t>ANN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</si>
</sst>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Феб.</c:v>
                </c:pt>
                <c:pt idx="1">
                  <c:v>Мар.</c:v>
                </c:pt>
                <c:pt idx="2">
                  <c:v>Апр.</c:v>
                </c:pt>
                <c:pt idx="3">
                  <c:v>Мај</c:v>
                </c:pt>
                <c:pt idx="4">
                  <c:v>Јун</c:v>
                </c:pt>
                <c:pt idx="5">
                  <c:v>Јул</c:v>
                </c:pt>
                <c:pt idx="6">
                  <c:v>Авг.</c:v>
                </c:pt>
                <c:pt idx="7">
                  <c:v>Сеп.</c:v>
                </c:pt>
                <c:pt idx="8">
                  <c:v>Окт.</c:v>
                </c:pt>
                <c:pt idx="9">
                  <c:v>Нов.</c:v>
                </c:pt>
                <c:pt idx="10">
                  <c:v>Дец.</c:v>
                </c:pt>
                <c:pt idx="11">
                  <c:v>Јан.</c:v>
                </c:pt>
              </c:strCache>
            </c:strRef>
          </c:cat>
          <c:val>
            <c:numRef>
              <c:f>Sheet1!$B$2:$B$13</c:f>
              <c:numCache>
                <c:formatCode>0.00</c:formatCode>
                <c:ptCount val="12"/>
                <c:pt idx="0">
                  <c:v>1.4069999999999998</c:v>
                </c:pt>
                <c:pt idx="1">
                  <c:v>2.044</c:v>
                </c:pt>
                <c:pt idx="2">
                  <c:v>2.6669999999999998</c:v>
                </c:pt>
                <c:pt idx="3">
                  <c:v>1.6659999999999999</c:v>
                </c:pt>
                <c:pt idx="4">
                  <c:v>1.1759999999999999</c:v>
                </c:pt>
                <c:pt idx="5">
                  <c:v>1.3719999999999999</c:v>
                </c:pt>
                <c:pt idx="6">
                  <c:v>1.456</c:v>
                </c:pt>
                <c:pt idx="7">
                  <c:v>1.274</c:v>
                </c:pt>
                <c:pt idx="8">
                  <c:v>1.7569999999999997</c:v>
                </c:pt>
                <c:pt idx="9">
                  <c:v>1.4069999999999998</c:v>
                </c:pt>
                <c:pt idx="10">
                  <c:v>1.365</c:v>
                </c:pt>
                <c:pt idx="11">
                  <c:v>1.4209999999999998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9B1-8ADC-ACCBD992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27439"/>
        <c:axId val="1168013711"/>
      </c:lineChart>
      <c:catAx>
        <c:axId val="11680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68013711"/>
        <c:crosses val="autoZero"/>
        <c:auto val="1"/>
        <c:lblAlgn val="ctr"/>
        <c:lblOffset val="100"/>
        <c:noMultiLvlLbl val="0"/>
      </c:catAx>
      <c:valAx>
        <c:axId val="1168013711"/>
        <c:scaling>
          <c:orientation val="minMax"/>
          <c:max val="2.75"/>
          <c:min val="1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0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680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252619</xdr:colOff>
      <xdr:row>17</xdr:row>
      <xdr:rowOff>44726</xdr:rowOff>
    </xdr:from>
    <xdr:to>
      <xdr:col>85</xdr:col>
      <xdr:colOff>506315</xdr:colOff>
      <xdr:row>174</xdr:row>
      <xdr:rowOff>27026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8267B-2956-430F-B13B-9F197C73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6" max="6" width="15.28515625" bestFit="1" customWidth="1"/>
    <col min="7" max="7" width="33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3" x14ac:dyDescent="0.25">
      <c r="A2" t="s">
        <v>46</v>
      </c>
      <c r="B2">
        <v>0.65</v>
      </c>
      <c r="C2">
        <v>-9.57</v>
      </c>
      <c r="D2" t="s">
        <v>9</v>
      </c>
      <c r="E2">
        <v>-0.54</v>
      </c>
      <c r="F2" t="s">
        <v>10</v>
      </c>
      <c r="G2">
        <v>-3.48</v>
      </c>
      <c r="H2" t="s">
        <v>11</v>
      </c>
      <c r="I2">
        <v>7.72</v>
      </c>
      <c r="J2">
        <v>2.69</v>
      </c>
      <c r="K2">
        <v>2.0099999999999998</v>
      </c>
      <c r="L2">
        <f>J2*0.7</f>
        <v>1.8829999999999998</v>
      </c>
      <c r="M2">
        <f>K2*0.7</f>
        <v>1.4069999999999998</v>
      </c>
    </row>
    <row r="3" spans="1:13" x14ac:dyDescent="0.25">
      <c r="A3" t="s">
        <v>47</v>
      </c>
      <c r="B3">
        <v>1.3</v>
      </c>
      <c r="C3">
        <v>-13.72</v>
      </c>
      <c r="D3" t="s">
        <v>12</v>
      </c>
      <c r="E3">
        <v>-0.61</v>
      </c>
      <c r="F3" t="s">
        <v>13</v>
      </c>
      <c r="G3">
        <v>-2.4500000000000002</v>
      </c>
      <c r="H3" t="s">
        <v>14</v>
      </c>
      <c r="I3">
        <v>8.69</v>
      </c>
      <c r="J3">
        <v>3.85</v>
      </c>
      <c r="K3">
        <v>2.92</v>
      </c>
      <c r="L3">
        <f t="shared" ref="L3:L13" si="0">J3*0.7</f>
        <v>2.6949999999999998</v>
      </c>
      <c r="M3">
        <f t="shared" ref="M3:M13" si="1">K3*0.7</f>
        <v>2.044</v>
      </c>
    </row>
    <row r="4" spans="1:13" x14ac:dyDescent="0.25">
      <c r="A4" t="s">
        <v>48</v>
      </c>
      <c r="B4">
        <v>2.56</v>
      </c>
      <c r="C4">
        <v>-19.71</v>
      </c>
      <c r="D4" t="s">
        <v>15</v>
      </c>
      <c r="E4">
        <v>3</v>
      </c>
      <c r="F4" t="s">
        <v>16</v>
      </c>
      <c r="G4">
        <v>-4.4000000000000004</v>
      </c>
      <c r="H4" t="s">
        <v>17</v>
      </c>
      <c r="I4">
        <v>10.46</v>
      </c>
      <c r="J4">
        <v>4.97</v>
      </c>
      <c r="K4">
        <v>3.81</v>
      </c>
      <c r="L4">
        <f t="shared" si="0"/>
        <v>3.4789999999999996</v>
      </c>
      <c r="M4">
        <f t="shared" si="1"/>
        <v>2.6669999999999998</v>
      </c>
    </row>
    <row r="5" spans="1:13" x14ac:dyDescent="0.25">
      <c r="A5" t="s">
        <v>49</v>
      </c>
      <c r="B5">
        <v>1.31</v>
      </c>
      <c r="C5">
        <v>-14.05</v>
      </c>
      <c r="D5" t="s">
        <v>18</v>
      </c>
      <c r="E5">
        <v>3.72</v>
      </c>
      <c r="F5" t="s">
        <v>19</v>
      </c>
      <c r="G5">
        <v>-3.42</v>
      </c>
      <c r="H5" t="s">
        <v>20</v>
      </c>
      <c r="I5">
        <v>12.93</v>
      </c>
      <c r="J5">
        <v>3.2</v>
      </c>
      <c r="K5">
        <v>2.38</v>
      </c>
      <c r="L5">
        <f t="shared" si="0"/>
        <v>2.2399999999999998</v>
      </c>
      <c r="M5">
        <f t="shared" si="1"/>
        <v>1.6659999999999999</v>
      </c>
    </row>
    <row r="6" spans="1:13" x14ac:dyDescent="0.25">
      <c r="A6" t="s">
        <v>50</v>
      </c>
      <c r="B6">
        <v>0.06</v>
      </c>
      <c r="C6">
        <v>5.9</v>
      </c>
      <c r="D6" t="s">
        <v>21</v>
      </c>
      <c r="E6">
        <v>4.05</v>
      </c>
      <c r="F6" t="s">
        <v>22</v>
      </c>
      <c r="G6">
        <v>-3.7</v>
      </c>
      <c r="H6" t="s">
        <v>23</v>
      </c>
      <c r="I6">
        <v>13.28</v>
      </c>
      <c r="J6">
        <v>2.1</v>
      </c>
      <c r="K6">
        <v>1.68</v>
      </c>
      <c r="L6">
        <f t="shared" si="0"/>
        <v>1.47</v>
      </c>
      <c r="M6">
        <f t="shared" si="1"/>
        <v>1.1759999999999999</v>
      </c>
    </row>
    <row r="7" spans="1:13" x14ac:dyDescent="0.25">
      <c r="A7" t="s">
        <v>51</v>
      </c>
      <c r="B7">
        <v>0.14000000000000001</v>
      </c>
      <c r="C7">
        <v>-11.49</v>
      </c>
      <c r="D7" t="s">
        <v>24</v>
      </c>
      <c r="E7">
        <v>2.91</v>
      </c>
      <c r="F7" t="s">
        <v>25</v>
      </c>
      <c r="G7">
        <v>-0.4</v>
      </c>
      <c r="H7" t="s">
        <v>26</v>
      </c>
      <c r="I7">
        <v>13.83</v>
      </c>
      <c r="J7">
        <v>2.72</v>
      </c>
      <c r="K7">
        <v>1.96</v>
      </c>
      <c r="L7">
        <f t="shared" si="0"/>
        <v>1.9039999999999999</v>
      </c>
      <c r="M7">
        <f t="shared" si="1"/>
        <v>1.3719999999999999</v>
      </c>
    </row>
    <row r="8" spans="1:13" x14ac:dyDescent="0.25">
      <c r="A8" t="s">
        <v>52</v>
      </c>
      <c r="B8">
        <v>0.32</v>
      </c>
      <c r="C8">
        <v>-12.4</v>
      </c>
      <c r="D8" t="s">
        <v>27</v>
      </c>
      <c r="E8">
        <v>5.14</v>
      </c>
      <c r="F8" t="s">
        <v>28</v>
      </c>
      <c r="G8">
        <v>-2.0299999999999998</v>
      </c>
      <c r="H8" t="s">
        <v>29</v>
      </c>
      <c r="I8">
        <v>14.11</v>
      </c>
      <c r="J8">
        <v>2.73</v>
      </c>
      <c r="K8">
        <v>2.08</v>
      </c>
      <c r="L8">
        <f t="shared" si="0"/>
        <v>1.9109999999999998</v>
      </c>
      <c r="M8">
        <f t="shared" si="1"/>
        <v>1.456</v>
      </c>
    </row>
    <row r="9" spans="1:13" x14ac:dyDescent="0.25">
      <c r="A9" t="s">
        <v>53</v>
      </c>
      <c r="B9">
        <v>0</v>
      </c>
      <c r="C9">
        <v>-8.1300000000000008</v>
      </c>
      <c r="D9" t="s">
        <v>30</v>
      </c>
      <c r="E9">
        <v>2.34</v>
      </c>
      <c r="F9" t="s">
        <v>31</v>
      </c>
      <c r="G9">
        <v>-2.52</v>
      </c>
      <c r="H9" t="s">
        <v>32</v>
      </c>
      <c r="I9">
        <v>13.76</v>
      </c>
      <c r="J9">
        <v>2.31</v>
      </c>
      <c r="K9">
        <v>1.82</v>
      </c>
      <c r="L9">
        <f t="shared" si="0"/>
        <v>1.617</v>
      </c>
      <c r="M9">
        <f t="shared" si="1"/>
        <v>1.274</v>
      </c>
    </row>
    <row r="10" spans="1:13" x14ac:dyDescent="0.25">
      <c r="A10" t="s">
        <v>54</v>
      </c>
      <c r="B10">
        <v>-0.83</v>
      </c>
      <c r="C10">
        <v>14.88</v>
      </c>
      <c r="D10" t="s">
        <v>33</v>
      </c>
      <c r="E10">
        <v>2.5299999999999998</v>
      </c>
      <c r="F10" t="s">
        <v>34</v>
      </c>
      <c r="G10">
        <v>-1.56</v>
      </c>
      <c r="H10" t="s">
        <v>35</v>
      </c>
      <c r="I10">
        <v>12.11</v>
      </c>
      <c r="J10">
        <v>3.48</v>
      </c>
      <c r="K10">
        <v>2.5099999999999998</v>
      </c>
      <c r="L10">
        <f t="shared" si="0"/>
        <v>2.4359999999999999</v>
      </c>
      <c r="M10">
        <f t="shared" si="1"/>
        <v>1.7569999999999997</v>
      </c>
    </row>
    <row r="11" spans="1:13" x14ac:dyDescent="0.25">
      <c r="A11" t="s">
        <v>55</v>
      </c>
      <c r="B11">
        <v>-0.74</v>
      </c>
      <c r="C11">
        <v>9.2100000000000009</v>
      </c>
      <c r="D11" t="s">
        <v>36</v>
      </c>
      <c r="E11">
        <v>0.91</v>
      </c>
      <c r="F11" t="s">
        <v>37</v>
      </c>
      <c r="G11">
        <v>-2.14</v>
      </c>
      <c r="H11" t="s">
        <v>38</v>
      </c>
      <c r="I11">
        <v>10.119999999999999</v>
      </c>
      <c r="J11">
        <v>2.5499999999999998</v>
      </c>
      <c r="K11">
        <v>2.0099999999999998</v>
      </c>
      <c r="L11">
        <f t="shared" si="0"/>
        <v>1.7849999999999997</v>
      </c>
      <c r="M11">
        <f t="shared" si="1"/>
        <v>1.4069999999999998</v>
      </c>
    </row>
    <row r="12" spans="1:13" x14ac:dyDescent="0.25">
      <c r="A12" t="s">
        <v>56</v>
      </c>
      <c r="B12">
        <v>-0.3</v>
      </c>
      <c r="C12">
        <v>8.43</v>
      </c>
      <c r="D12" t="s">
        <v>39</v>
      </c>
      <c r="E12">
        <v>1.52</v>
      </c>
      <c r="F12" t="s">
        <v>40</v>
      </c>
      <c r="G12">
        <v>1.47</v>
      </c>
      <c r="H12" t="s">
        <v>41</v>
      </c>
      <c r="I12">
        <v>8.64</v>
      </c>
      <c r="J12">
        <v>2.4700000000000002</v>
      </c>
      <c r="K12">
        <v>1.95</v>
      </c>
      <c r="L12">
        <f t="shared" si="0"/>
        <v>1.7290000000000001</v>
      </c>
      <c r="M12">
        <f t="shared" si="1"/>
        <v>1.365</v>
      </c>
    </row>
    <row r="13" spans="1:13" x14ac:dyDescent="0.25">
      <c r="A13" t="s">
        <v>45</v>
      </c>
      <c r="B13">
        <v>-0.03</v>
      </c>
      <c r="C13">
        <v>-21.13</v>
      </c>
      <c r="D13" t="s">
        <v>42</v>
      </c>
      <c r="E13">
        <v>0.97</v>
      </c>
      <c r="F13" t="s">
        <v>43</v>
      </c>
      <c r="G13">
        <v>0.46</v>
      </c>
      <c r="H13" t="s">
        <v>44</v>
      </c>
      <c r="I13">
        <v>8.51</v>
      </c>
      <c r="J13">
        <v>2.98</v>
      </c>
      <c r="K13">
        <v>2.0299999999999998</v>
      </c>
      <c r="L13">
        <f t="shared" si="0"/>
        <v>2.0859999999999999</v>
      </c>
      <c r="M13">
        <f t="shared" si="1"/>
        <v>1.4209999999999998</v>
      </c>
    </row>
    <row r="14" spans="1:13" x14ac:dyDescent="0.25">
      <c r="L14">
        <f>AVERAGE(L2:L13)</f>
        <v>2.1029166666666663</v>
      </c>
      <c r="M14">
        <f>AVERAGE(M2:M13)</f>
        <v>1.5843333333333327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sqref="A1:D14"/>
    </sheetView>
  </sheetViews>
  <sheetFormatPr defaultRowHeight="15" x14ac:dyDescent="0.25"/>
  <cols>
    <col min="1" max="1" width="35.42578125" style="1" bestFit="1" customWidth="1"/>
  </cols>
  <sheetData>
    <row r="1" spans="1:4" x14ac:dyDescent="0.25">
      <c r="A1" s="1" t="s">
        <v>57</v>
      </c>
      <c r="B1" t="s">
        <v>58</v>
      </c>
      <c r="C1" t="s">
        <v>59</v>
      </c>
      <c r="D1" t="s">
        <v>60</v>
      </c>
    </row>
    <row r="2" spans="1:4" x14ac:dyDescent="0.25">
      <c r="A2" s="1" t="str">
        <f>Monthly_Statistics_Replan_02_20!A2</f>
        <v>Феб.</v>
      </c>
      <c r="B2" s="2">
        <f>Monthly_Statistics_Replan_02_20!M2</f>
        <v>1.4069999999999998</v>
      </c>
      <c r="C2" s="2">
        <f>Monthly_Statistics_Replan_02_20!L2</f>
        <v>1.8829999999999998</v>
      </c>
      <c r="D2" s="2">
        <v>1.89724</v>
      </c>
    </row>
    <row r="3" spans="1:4" x14ac:dyDescent="0.25">
      <c r="A3" s="1" t="str">
        <f>Monthly_Statistics_Replan_02_20!A3</f>
        <v>Мар.</v>
      </c>
      <c r="B3" s="2">
        <f>Monthly_Statistics_Replan_02_20!M3</f>
        <v>2.044</v>
      </c>
      <c r="C3" s="2">
        <f>Monthly_Statistics_Replan_02_20!L3</f>
        <v>2.6949999999999998</v>
      </c>
      <c r="D3" s="2">
        <v>2.4980799999999999</v>
      </c>
    </row>
    <row r="4" spans="1:4" x14ac:dyDescent="0.25">
      <c r="A4" s="1" t="str">
        <f>Monthly_Statistics_Replan_02_20!A4</f>
        <v>Апр.</v>
      </c>
      <c r="B4" s="2">
        <f>Monthly_Statistics_Replan_02_20!M4</f>
        <v>2.6669999999999998</v>
      </c>
      <c r="C4" s="2">
        <f>Monthly_Statistics_Replan_02_20!L4</f>
        <v>3.4789999999999996</v>
      </c>
      <c r="D4" s="2">
        <v>3.5704400000000001</v>
      </c>
    </row>
    <row r="5" spans="1:4" x14ac:dyDescent="0.25">
      <c r="A5" s="1" t="str">
        <f>Monthly_Statistics_Replan_02_20!A5</f>
        <v>Мај</v>
      </c>
      <c r="B5" s="2">
        <f>Monthly_Statistics_Replan_02_20!M5</f>
        <v>1.6659999999999999</v>
      </c>
      <c r="C5" s="2">
        <f>Monthly_Statistics_Replan_02_20!L5</f>
        <v>2.2399999999999998</v>
      </c>
      <c r="D5" s="2">
        <v>2.1191200000000001</v>
      </c>
    </row>
    <row r="6" spans="1:4" x14ac:dyDescent="0.25">
      <c r="A6" s="1" t="str">
        <f>Monthly_Statistics_Replan_02_20!A6</f>
        <v>Јун</v>
      </c>
      <c r="B6" s="2">
        <f>Monthly_Statistics_Replan_02_20!M6</f>
        <v>1.1759999999999999</v>
      </c>
      <c r="C6" s="2">
        <f>Monthly_Statistics_Replan_02_20!L6</f>
        <v>1.47</v>
      </c>
      <c r="D6" s="2">
        <v>1.59232</v>
      </c>
    </row>
    <row r="7" spans="1:4" x14ac:dyDescent="0.25">
      <c r="A7" s="1" t="str">
        <f>Monthly_Statistics_Replan_02_20!A7</f>
        <v>Јул</v>
      </c>
      <c r="B7" s="2">
        <f>Monthly_Statistics_Replan_02_20!M7</f>
        <v>1.3719999999999999</v>
      </c>
      <c r="C7" s="2">
        <f>Monthly_Statistics_Replan_02_20!L7</f>
        <v>1.9039999999999999</v>
      </c>
      <c r="D7" s="2">
        <v>1.9110400000000001</v>
      </c>
    </row>
    <row r="8" spans="1:4" x14ac:dyDescent="0.25">
      <c r="A8" s="1" t="str">
        <f>Monthly_Statistics_Replan_02_20!A8</f>
        <v>Авг.</v>
      </c>
      <c r="B8" s="2">
        <f>Monthly_Statistics_Replan_02_20!M8</f>
        <v>1.456</v>
      </c>
      <c r="C8" s="2">
        <f>Monthly_Statistics_Replan_02_20!L8</f>
        <v>1.9109999999999998</v>
      </c>
      <c r="D8" s="2">
        <v>1.9319200000000001</v>
      </c>
    </row>
    <row r="9" spans="1:4" x14ac:dyDescent="0.25">
      <c r="A9" s="1" t="str">
        <f>Monthly_Statistics_Replan_02_20!A9</f>
        <v>Сеп.</v>
      </c>
      <c r="B9" s="2">
        <f>Monthly_Statistics_Replan_02_20!M9</f>
        <v>1.274</v>
      </c>
      <c r="C9" s="2">
        <f>Monthly_Statistics_Replan_02_20!L9</f>
        <v>1.617</v>
      </c>
      <c r="D9" s="2">
        <v>1.7816799999999999</v>
      </c>
    </row>
    <row r="10" spans="1:4" x14ac:dyDescent="0.25">
      <c r="A10" s="1" t="str">
        <f>Monthly_Statistics_Replan_02_20!A10</f>
        <v>Окт.</v>
      </c>
      <c r="B10" s="2">
        <f>Monthly_Statistics_Replan_02_20!M10</f>
        <v>1.7569999999999997</v>
      </c>
      <c r="C10" s="2">
        <f>Monthly_Statistics_Replan_02_20!L10</f>
        <v>2.4359999999999999</v>
      </c>
      <c r="D10" s="2">
        <v>2.32924</v>
      </c>
    </row>
    <row r="11" spans="1:4" x14ac:dyDescent="0.25">
      <c r="A11" s="1" t="str">
        <f>Monthly_Statistics_Replan_02_20!A11</f>
        <v>Нов.</v>
      </c>
      <c r="B11" s="2">
        <f>Monthly_Statistics_Replan_02_20!M11</f>
        <v>1.4069999999999998</v>
      </c>
      <c r="C11" s="2">
        <f>Monthly_Statistics_Replan_02_20!L11</f>
        <v>1.7849999999999997</v>
      </c>
      <c r="D11" s="2">
        <v>1.81724</v>
      </c>
    </row>
    <row r="12" spans="1:4" x14ac:dyDescent="0.25">
      <c r="A12" s="1" t="str">
        <f>Monthly_Statistics_Replan_02_20!A12</f>
        <v>Дец.</v>
      </c>
      <c r="B12" s="2">
        <f>Monthly_Statistics_Replan_02_20!M12</f>
        <v>1.365</v>
      </c>
      <c r="C12" s="2">
        <f>Monthly_Statistics_Replan_02_20!L12</f>
        <v>1.7290000000000001</v>
      </c>
      <c r="D12" s="2">
        <v>1.7218</v>
      </c>
    </row>
    <row r="13" spans="1:4" x14ac:dyDescent="0.25">
      <c r="A13" s="1" t="str">
        <f>Monthly_Statistics_Replan_02_20!A13</f>
        <v>Јан.</v>
      </c>
      <c r="B13" s="2">
        <f>Monthly_Statistics_Replan_02_20!M13</f>
        <v>1.4209999999999998</v>
      </c>
      <c r="C13" s="2">
        <f>Monthly_Statistics_Replan_02_20!L13</f>
        <v>2.0859999999999999</v>
      </c>
      <c r="D13" s="2">
        <v>1.8957200000000001</v>
      </c>
    </row>
    <row r="14" spans="1:4" x14ac:dyDescent="0.25">
      <c r="B14" s="2">
        <f>AVERAGE(B2:B13)</f>
        <v>1.5843333333333327</v>
      </c>
      <c r="C14" s="2">
        <f t="shared" ref="C14:D14" si="0">AVERAGE(C2:C13)</f>
        <v>2.1029166666666663</v>
      </c>
      <c r="D14" s="2">
        <f t="shared" si="0"/>
        <v>2.0888199999999997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5" x14ac:dyDescent="0.25"/>
  <sheetData>
    <row r="1" spans="1:3" x14ac:dyDescent="0.25">
      <c r="A1" s="1" t="s">
        <v>57</v>
      </c>
      <c r="B1" t="s">
        <v>58</v>
      </c>
      <c r="C1" t="s">
        <v>60</v>
      </c>
    </row>
    <row r="2" spans="1:3" x14ac:dyDescent="0.25">
      <c r="A2" s="1" t="str">
        <f>Monthly_Statistics_Replan_02_20!A2</f>
        <v>Феб.</v>
      </c>
      <c r="B2" s="2">
        <f>Monthly_Statistics_Replan_02_20!M2</f>
        <v>1.4069999999999998</v>
      </c>
      <c r="C2" s="2">
        <v>1.89724</v>
      </c>
    </row>
    <row r="3" spans="1:3" x14ac:dyDescent="0.25">
      <c r="A3" s="1" t="str">
        <f>Monthly_Statistics_Replan_02_20!A3</f>
        <v>Мар.</v>
      </c>
      <c r="B3" s="2">
        <f>Monthly_Statistics_Replan_02_20!M3</f>
        <v>2.044</v>
      </c>
      <c r="C3" s="2">
        <v>2.4980799999999999</v>
      </c>
    </row>
    <row r="4" spans="1:3" x14ac:dyDescent="0.25">
      <c r="A4" s="1" t="str">
        <f>Monthly_Statistics_Replan_02_20!A4</f>
        <v>Апр.</v>
      </c>
      <c r="B4" s="2">
        <f>Monthly_Statistics_Replan_02_20!M4</f>
        <v>2.6669999999999998</v>
      </c>
      <c r="C4" s="2">
        <v>3.5704400000000001</v>
      </c>
    </row>
    <row r="5" spans="1:3" x14ac:dyDescent="0.25">
      <c r="A5" s="1" t="str">
        <f>Monthly_Statistics_Replan_02_20!A5</f>
        <v>Мај</v>
      </c>
      <c r="B5" s="2">
        <f>Monthly_Statistics_Replan_02_20!M5</f>
        <v>1.6659999999999999</v>
      </c>
      <c r="C5" s="2">
        <v>2.1191200000000001</v>
      </c>
    </row>
    <row r="6" spans="1:3" x14ac:dyDescent="0.25">
      <c r="A6" s="1" t="str">
        <f>Monthly_Statistics_Replan_02_20!A6</f>
        <v>Јун</v>
      </c>
      <c r="B6" s="2">
        <f>Monthly_Statistics_Replan_02_20!M6</f>
        <v>1.1759999999999999</v>
      </c>
      <c r="C6" s="2">
        <v>1.59232</v>
      </c>
    </row>
    <row r="7" spans="1:3" x14ac:dyDescent="0.25">
      <c r="A7" s="1" t="str">
        <f>Monthly_Statistics_Replan_02_20!A7</f>
        <v>Јул</v>
      </c>
      <c r="B7" s="2">
        <f>Monthly_Statistics_Replan_02_20!M7</f>
        <v>1.3719999999999999</v>
      </c>
      <c r="C7" s="2">
        <v>1.9110400000000001</v>
      </c>
    </row>
    <row r="8" spans="1:3" x14ac:dyDescent="0.25">
      <c r="A8" s="1" t="str">
        <f>Monthly_Statistics_Replan_02_20!A8</f>
        <v>Авг.</v>
      </c>
      <c r="B8" s="2">
        <f>Monthly_Statistics_Replan_02_20!M8</f>
        <v>1.456</v>
      </c>
      <c r="C8" s="2">
        <v>1.9319200000000001</v>
      </c>
    </row>
    <row r="9" spans="1:3" x14ac:dyDescent="0.25">
      <c r="A9" s="1" t="str">
        <f>Monthly_Statistics_Replan_02_20!A9</f>
        <v>Сеп.</v>
      </c>
      <c r="B9" s="2">
        <f>Monthly_Statistics_Replan_02_20!M9</f>
        <v>1.274</v>
      </c>
      <c r="C9" s="2">
        <v>1.7816799999999999</v>
      </c>
    </row>
    <row r="10" spans="1:3" x14ac:dyDescent="0.25">
      <c r="A10" s="1" t="str">
        <f>Monthly_Statistics_Replan_02_20!A10</f>
        <v>Окт.</v>
      </c>
      <c r="B10" s="2">
        <f>Monthly_Statistics_Replan_02_20!M10</f>
        <v>1.7569999999999997</v>
      </c>
      <c r="C10" s="2">
        <v>2.32924</v>
      </c>
    </row>
    <row r="11" spans="1:3" x14ac:dyDescent="0.25">
      <c r="A11" s="1" t="str">
        <f>Monthly_Statistics_Replan_02_20!A11</f>
        <v>Нов.</v>
      </c>
      <c r="B11" s="2">
        <f>Monthly_Statistics_Replan_02_20!M11</f>
        <v>1.4069999999999998</v>
      </c>
      <c r="C11" s="2">
        <v>1.81724</v>
      </c>
    </row>
    <row r="12" spans="1:3" x14ac:dyDescent="0.25">
      <c r="A12" s="1" t="str">
        <f>Monthly_Statistics_Replan_02_20!A12</f>
        <v>Дец.</v>
      </c>
      <c r="B12" s="2">
        <f>Monthly_Statistics_Replan_02_20!M12</f>
        <v>1.365</v>
      </c>
      <c r="C12" s="2">
        <v>1.7218</v>
      </c>
    </row>
    <row r="13" spans="1:3" x14ac:dyDescent="0.25">
      <c r="A13" s="1" t="str">
        <f>Monthly_Statistics_Replan_02_20!A13</f>
        <v>Јан.</v>
      </c>
      <c r="B13" s="2">
        <f>Monthly_Statistics_Replan_02_20!M13</f>
        <v>1.4209999999999998</v>
      </c>
      <c r="C13" s="2">
        <v>1.8957200000000001</v>
      </c>
    </row>
    <row r="14" spans="1:3" x14ac:dyDescent="0.25">
      <c r="A14" s="1"/>
      <c r="B14" s="2">
        <f>AVERAGE(B2:B13)</f>
        <v>1.5843333333333327</v>
      </c>
      <c r="C14" s="2">
        <f t="shared" ref="C14" si="0">AVERAGE(C2:C13)</f>
        <v>2.0888199999999997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Monthly_Statistics_Replan_02_20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</dc:creator>
  <cp:lastModifiedBy>Zoran Jankovic</cp:lastModifiedBy>
  <dcterms:created xsi:type="dcterms:W3CDTF">2021-06-27T14:18:30Z</dcterms:created>
  <dcterms:modified xsi:type="dcterms:W3CDTF">2021-06-27T19:45:05Z</dcterms:modified>
</cp:coreProperties>
</file>