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Work\tma\Mul\"/>
    </mc:Choice>
  </mc:AlternateContent>
  <xr:revisionPtr revIDLastSave="0" documentId="13_ncr:1_{A114941C-2942-4544-A142-FF5305EEF7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mary" sheetId="5" r:id="rId1"/>
    <sheet name="Operator Login Screen" sheetId="2" r:id="rId2"/>
    <sheet name="Seatmap Screen" sheetId="6" r:id="rId3"/>
    <sheet name="Seatmap License" sheetId="8" r:id="rId4"/>
    <sheet name="Wallboard License" sheetId="9" r:id="rId5"/>
    <sheet name="フリーシートユースケース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7" i="5"/>
  <c r="E28" i="5"/>
  <c r="F29" i="5"/>
  <c r="F30" i="5"/>
  <c r="F28" i="5"/>
  <c r="F27" i="5"/>
  <c r="B86" i="6" l="1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P3" i="9" l="1"/>
  <c r="P2" i="9"/>
  <c r="P1" i="9"/>
  <c r="P3" i="6"/>
  <c r="P2" i="6"/>
  <c r="P1" i="6"/>
  <c r="P3" i="2"/>
  <c r="P2" i="2"/>
  <c r="P1" i="2"/>
  <c r="P3" i="8" l="1"/>
  <c r="P2" i="8"/>
  <c r="P1" i="8"/>
  <c r="B116" i="6" l="1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E8" i="6"/>
  <c r="C8" i="6"/>
  <c r="B8" i="6" s="1"/>
  <c r="G7" i="6"/>
  <c r="E7" i="6"/>
  <c r="C7" i="6"/>
  <c r="N1" i="6"/>
  <c r="B7" i="6" l="1"/>
  <c r="N2" i="6"/>
  <c r="N3" i="6"/>
  <c r="D30" i="5"/>
  <c r="C30" i="5"/>
  <c r="D29" i="5"/>
  <c r="C29" i="5"/>
  <c r="D28" i="5"/>
  <c r="C28" i="5"/>
  <c r="C25" i="5"/>
  <c r="D25" i="5"/>
  <c r="E25" i="5"/>
  <c r="F25" i="5"/>
  <c r="C26" i="5"/>
  <c r="D26" i="5"/>
  <c r="E26" i="5"/>
  <c r="F26" i="5"/>
  <c r="D24" i="5"/>
  <c r="E24" i="5"/>
  <c r="F24" i="5"/>
  <c r="C24" i="5"/>
  <c r="F35" i="5"/>
  <c r="E35" i="5"/>
  <c r="D35" i="5"/>
  <c r="C35" i="5"/>
  <c r="F31" i="5"/>
  <c r="E31" i="5"/>
  <c r="D31" i="5"/>
  <c r="C31" i="5"/>
  <c r="D27" i="5"/>
  <c r="C27" i="5"/>
  <c r="F23" i="5"/>
  <c r="E23" i="5"/>
  <c r="D23" i="5"/>
  <c r="C23" i="5"/>
  <c r="D22" i="5" l="1"/>
  <c r="C22" i="5"/>
  <c r="E22" i="5"/>
  <c r="F22" i="5"/>
  <c r="F12" i="5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B63" i="2" l="1"/>
  <c r="B62" i="2"/>
  <c r="B10" i="2" l="1"/>
  <c r="N1" i="2"/>
  <c r="N1" i="8"/>
  <c r="N1" i="9"/>
  <c r="D3" i="5"/>
  <c r="G8" i="9" l="1"/>
  <c r="C8" i="9"/>
  <c r="C9" i="9"/>
  <c r="B9" i="9" s="1"/>
  <c r="B7" i="9"/>
  <c r="B8" i="9" l="1"/>
  <c r="B10" i="8"/>
  <c r="B7" i="8" l="1"/>
  <c r="B8" i="8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60" i="2" l="1"/>
  <c r="B8" i="2"/>
  <c r="B10" i="9" l="1"/>
  <c r="B13" i="8"/>
  <c r="B12" i="8"/>
  <c r="B11" i="8"/>
  <c r="D4" i="5"/>
  <c r="G4" i="5"/>
  <c r="F4" i="5"/>
  <c r="D6" i="5"/>
  <c r="E4" i="5"/>
  <c r="G9" i="8" l="1"/>
  <c r="C9" i="8"/>
  <c r="B9" i="8" s="1"/>
  <c r="F6" i="5"/>
  <c r="F5" i="5"/>
  <c r="G6" i="5"/>
  <c r="G5" i="5"/>
  <c r="D5" i="5"/>
  <c r="E6" i="5"/>
  <c r="E5" i="5"/>
  <c r="D7" i="5" l="1"/>
  <c r="N3" i="9"/>
  <c r="N3" i="8"/>
  <c r="N2" i="9"/>
  <c r="N2" i="8"/>
  <c r="P13" i="5" l="1"/>
  <c r="Q13" i="5"/>
  <c r="I13" i="5"/>
  <c r="N13" i="5"/>
  <c r="L13" i="5"/>
  <c r="M13" i="5"/>
  <c r="O13" i="5"/>
  <c r="J13" i="5"/>
  <c r="K13" i="5"/>
  <c r="B11" i="2"/>
  <c r="B91" i="2" l="1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6" i="2"/>
  <c r="B65" i="2"/>
  <c r="B64" i="2"/>
  <c r="B61" i="2"/>
  <c r="B59" i="2"/>
  <c r="B18" i="2"/>
  <c r="B17" i="2"/>
  <c r="B16" i="2"/>
  <c r="B15" i="2"/>
  <c r="B14" i="2"/>
  <c r="B13" i="2"/>
  <c r="B12" i="2"/>
  <c r="B26" i="2"/>
  <c r="B25" i="2"/>
  <c r="B24" i="2"/>
  <c r="B23" i="2"/>
  <c r="B22" i="2"/>
  <c r="B21" i="2"/>
  <c r="B20" i="2"/>
  <c r="B19" i="2"/>
  <c r="B30" i="2"/>
  <c r="B29" i="2"/>
  <c r="B28" i="2"/>
  <c r="B27" i="2"/>
  <c r="B32" i="2"/>
  <c r="B31" i="2"/>
  <c r="B33" i="2"/>
  <c r="B9" i="2"/>
  <c r="B67" i="2" l="1"/>
  <c r="B34" i="2"/>
  <c r="G7" i="2"/>
  <c r="E7" i="2"/>
  <c r="C7" i="2"/>
  <c r="F3" i="5"/>
  <c r="G3" i="5"/>
  <c r="E3" i="5"/>
  <c r="B7" i="2" l="1"/>
  <c r="E7" i="5"/>
  <c r="F7" i="5"/>
  <c r="G7" i="5"/>
  <c r="N3" i="2"/>
  <c r="N2" i="2"/>
  <c r="P14" i="5" l="1"/>
  <c r="Q14" i="5"/>
  <c r="Q17" i="5" s="1"/>
  <c r="I14" i="5"/>
  <c r="L14" i="5"/>
  <c r="M14" i="5"/>
  <c r="N14" i="5"/>
  <c r="O14" i="5"/>
  <c r="K14" i="5"/>
  <c r="J14" i="5"/>
  <c r="H14" i="5"/>
  <c r="G14" i="5"/>
  <c r="F14" i="5"/>
  <c r="F17" i="5" s="1"/>
  <c r="F13" i="5"/>
  <c r="G13" i="5"/>
  <c r="H13" i="5"/>
  <c r="Q16" i="5" l="1"/>
  <c r="Q15" i="5"/>
  <c r="P17" i="5"/>
  <c r="P15" i="5"/>
  <c r="P16" i="5"/>
  <c r="I17" i="5"/>
  <c r="I15" i="5"/>
  <c r="I16" i="5"/>
  <c r="L17" i="5"/>
  <c r="L15" i="5"/>
  <c r="L16" i="5"/>
  <c r="N15" i="5"/>
  <c r="N17" i="5"/>
  <c r="N16" i="5"/>
  <c r="O17" i="5"/>
  <c r="O15" i="5"/>
  <c r="O16" i="5"/>
  <c r="M15" i="5"/>
  <c r="M17" i="5"/>
  <c r="M16" i="5"/>
  <c r="J15" i="5"/>
  <c r="J17" i="5"/>
  <c r="J16" i="5"/>
  <c r="K17" i="5"/>
  <c r="K15" i="5"/>
  <c r="K16" i="5"/>
  <c r="G15" i="5"/>
  <c r="G17" i="5"/>
  <c r="H15" i="5"/>
  <c r="H17" i="5"/>
  <c r="F16" i="5"/>
  <c r="G16" i="5"/>
  <c r="H16" i="5"/>
  <c r="F15" i="5"/>
</calcChain>
</file>

<file path=xl/sharedStrings.xml><?xml version="1.0" encoding="utf-8"?>
<sst xmlns="http://schemas.openxmlformats.org/spreadsheetml/2006/main" count="2627" uniqueCount="636">
  <si>
    <t>Number of test items</t>
  </si>
  <si>
    <t>OK</t>
  </si>
  <si>
    <t>Not implemented</t>
  </si>
  <si>
    <t>NG</t>
  </si>
  <si>
    <t>Progress rate</t>
  </si>
  <si>
    <t>NT</t>
  </si>
  <si>
    <t>工程</t>
  </si>
  <si>
    <t>ＮＯ</t>
  </si>
  <si>
    <t>Test items</t>
  </si>
  <si>
    <t>Preconditions</t>
  </si>
  <si>
    <t>Steps</t>
  </si>
  <si>
    <t>Expected Results</t>
  </si>
  <si>
    <t>試験実施
有無</t>
  </si>
  <si>
    <t>Browser type</t>
  </si>
  <si>
    <t>Test member</t>
  </si>
  <si>
    <t>Test day</t>
  </si>
  <si>
    <t>Test results</t>
  </si>
  <si>
    <t>Questionnaire number</t>
  </si>
  <si>
    <t>Retest
member</t>
  </si>
  <si>
    <t>Retest
date</t>
  </si>
  <si>
    <t>Retest
result</t>
  </si>
  <si>
    <t>Finished Day</t>
  </si>
  <si>
    <t>Remarks</t>
  </si>
  <si>
    <t>Main category</t>
  </si>
  <si>
    <t>Sub-category</t>
  </si>
  <si>
    <t>Test Title</t>
  </si>
  <si>
    <t>IT</t>
  </si>
  <si>
    <t>Display</t>
  </si>
  <si>
    <t>○</t>
  </si>
  <si>
    <t>Free seat login</t>
  </si>
  <si>
    <t>Selection</t>
  </si>
  <si>
    <t>Confirm location list with specified layout</t>
  </si>
  <si>
    <t>Confirm location list with all layout</t>
  </si>
  <si>
    <t>1. The following FreeSeat has been set on seatmap
・Site Name: FreeSeatSettingTest
・Layout: FreeSeat Layout 
・Location: 
     - FreeSeat1
     - FreeSeat2</t>
  </si>
  <si>
    <t>1. Access Operator login screen</t>
  </si>
  <si>
    <t>フリーシートユースケース</t>
    <phoneticPr fontId="2"/>
  </si>
  <si>
    <t>反映される座席</t>
    <rPh sb="0" eb="2">
      <t xml:space="preserve">ハンエイサレル </t>
    </rPh>
    <rPh sb="5" eb="7">
      <t xml:space="preserve">ザセキ </t>
    </rPh>
    <phoneticPr fontId="2"/>
  </si>
  <si>
    <t>No</t>
    <phoneticPr fontId="2"/>
  </si>
  <si>
    <t>操作者</t>
    <rPh sb="0" eb="2">
      <t xml:space="preserve">ソウサ </t>
    </rPh>
    <rPh sb="2" eb="3">
      <t xml:space="preserve">シャ </t>
    </rPh>
    <phoneticPr fontId="2"/>
  </si>
  <si>
    <t>ログイン先の座席</t>
    <rPh sb="4" eb="5">
      <t xml:space="preserve">サキ </t>
    </rPh>
    <rPh sb="6" eb="8">
      <t xml:space="preserve">ザセキ </t>
    </rPh>
    <phoneticPr fontId="2"/>
  </si>
  <si>
    <t>ケース概要</t>
    <rPh sb="3" eb="5">
      <t xml:space="preserve">ガイヨウ </t>
    </rPh>
    <phoneticPr fontId="2"/>
  </si>
  <si>
    <t>拠点A &gt; 1F &gt; 0101</t>
    <rPh sb="0" eb="2">
      <t xml:space="preserve">キョテン </t>
    </rPh>
    <phoneticPr fontId="2"/>
  </si>
  <si>
    <t>拠点A &gt; 1F &gt; 0102</t>
    <rPh sb="0" eb="2">
      <t xml:space="preserve">キョテン </t>
    </rPh>
    <phoneticPr fontId="2"/>
  </si>
  <si>
    <t>拠点A &gt; 2F &gt; 0101</t>
    <rPh sb="0" eb="2">
      <t xml:space="preserve">キョテン </t>
    </rPh>
    <phoneticPr fontId="2"/>
  </si>
  <si>
    <t>拠点A &gt; 2F &gt; 0102</t>
    <rPh sb="0" eb="2">
      <t xml:space="preserve">キョテン </t>
    </rPh>
    <phoneticPr fontId="2"/>
  </si>
  <si>
    <t>拠点B &gt; 1F &gt; 0101</t>
    <rPh sb="0" eb="2">
      <t xml:space="preserve">キョテン </t>
    </rPh>
    <phoneticPr fontId="2"/>
  </si>
  <si>
    <t>拠点B &gt; 1F &gt; 0102</t>
    <rPh sb="0" eb="2">
      <t xml:space="preserve">キョテン </t>
    </rPh>
    <phoneticPr fontId="2"/>
  </si>
  <si>
    <t>拠点B &gt; 2F &gt; 0101</t>
    <rPh sb="0" eb="2">
      <t xml:space="preserve">キョテン </t>
    </rPh>
    <phoneticPr fontId="2"/>
  </si>
  <si>
    <t>拠点B &gt; 2F &gt; 0102</t>
    <rPh sb="0" eb="2">
      <t xml:space="preserve">キョテン </t>
    </rPh>
    <phoneticPr fontId="2"/>
  </si>
  <si>
    <t>1</t>
    <phoneticPr fontId="2"/>
  </si>
  <si>
    <t>拠点A</t>
    <rPh sb="0" eb="2">
      <t xml:space="preserve">キョテン </t>
    </rPh>
    <phoneticPr fontId="2"/>
  </si>
  <si>
    <t>OP</t>
    <phoneticPr fontId="2"/>
  </si>
  <si>
    <t>1F</t>
    <phoneticPr fontId="2"/>
  </si>
  <si>
    <t>0101</t>
    <phoneticPr fontId="2"/>
  </si>
  <si>
    <t>自身が所属する拠点の座席へログインする場合
A拠点所属OPの例</t>
    <rPh sb="0" eb="2">
      <t>🫨</t>
    </rPh>
    <rPh sb="3" eb="5">
      <t xml:space="preserve">ショゾク </t>
    </rPh>
    <rPh sb="7" eb="9">
      <t xml:space="preserve">キョテン </t>
    </rPh>
    <rPh sb="10" eb="12">
      <t xml:space="preserve">ザセキ </t>
    </rPh>
    <rPh sb="19" eb="21">
      <t>バ_x0000__x0000__x0002_</t>
    </rPh>
    <rPh sb="23" eb="25">
      <t>_x0002__x0003__x0002__x0007__x0007_</t>
    </rPh>
    <rPh sb="26" eb="27">
      <t/>
    </rPh>
    <phoneticPr fontId="2"/>
  </si>
  <si>
    <t>○</t>
    <phoneticPr fontId="2"/>
  </si>
  <si>
    <t>×</t>
    <phoneticPr fontId="2"/>
  </si>
  <si>
    <t>2</t>
  </si>
  <si>
    <t>0102</t>
    <phoneticPr fontId="2"/>
  </si>
  <si>
    <t>3</t>
  </si>
  <si>
    <t>2F</t>
    <phoneticPr fontId="2"/>
  </si>
  <si>
    <t>4</t>
  </si>
  <si>
    <t>5</t>
  </si>
  <si>
    <t>全レイアウト</t>
    <rPh sb="0" eb="1">
      <t xml:space="preserve">ゼン </t>
    </rPh>
    <phoneticPr fontId="2"/>
  </si>
  <si>
    <t>6</t>
  </si>
  <si>
    <t>7</t>
  </si>
  <si>
    <t>拠点B</t>
    <rPh sb="0" eb="2">
      <t xml:space="preserve">キョテン </t>
    </rPh>
    <phoneticPr fontId="2"/>
  </si>
  <si>
    <r>
      <t>自身が所属</t>
    </r>
    <r>
      <rPr>
        <sz val="9"/>
        <color rgb="FFFF0000"/>
        <rFont val="メイリオ"/>
        <family val="2"/>
        <charset val="128"/>
      </rPr>
      <t>しない</t>
    </r>
    <r>
      <rPr>
        <sz val="9"/>
        <color theme="1"/>
        <rFont val="メイリオ"/>
        <family val="2"/>
        <charset val="128"/>
      </rPr>
      <t>拠点の座席へログインする場合
A拠点所属OPの例</t>
    </r>
  </si>
  <si>
    <t>×　※1</t>
    <phoneticPr fontId="2"/>
  </si>
  <si>
    <t>8</t>
  </si>
  <si>
    <t>9</t>
  </si>
  <si>
    <t>×　※2</t>
    <phoneticPr fontId="2"/>
  </si>
  <si>
    <t>10</t>
  </si>
  <si>
    <t>11</t>
  </si>
  <si>
    <t>12</t>
  </si>
  <si>
    <t>13</t>
  </si>
  <si>
    <t>自身が所属する拠点の座席へログインする場合
B拠点所属OPの例</t>
    <rPh sb="0" eb="2">
      <t>🫨</t>
    </rPh>
    <rPh sb="3" eb="5">
      <t xml:space="preserve">ショゾク </t>
    </rPh>
    <rPh sb="7" eb="9">
      <t xml:space="preserve">キョテン </t>
    </rPh>
    <rPh sb="10" eb="12">
      <t xml:space="preserve">ザセキ </t>
    </rPh>
    <rPh sb="19" eb="21">
      <t xml:space="preserve">バアイ </t>
    </rPh>
    <rPh sb="23" eb="25">
      <t xml:space="preserve">キョテン </t>
    </rPh>
    <rPh sb="26" eb="27">
      <t xml:space="preserve">レイ </t>
    </rPh>
    <phoneticPr fontId="2"/>
  </si>
  <si>
    <t>14</t>
  </si>
  <si>
    <t>15</t>
  </si>
  <si>
    <t>16</t>
  </si>
  <si>
    <t>17</t>
  </si>
  <si>
    <t>18</t>
  </si>
  <si>
    <t>19</t>
  </si>
  <si>
    <r>
      <t>自身が所属</t>
    </r>
    <r>
      <rPr>
        <sz val="9"/>
        <color rgb="FFFF0000"/>
        <rFont val="メイリオ"/>
        <family val="2"/>
        <charset val="128"/>
      </rPr>
      <t>しない</t>
    </r>
    <r>
      <rPr>
        <sz val="9"/>
        <color theme="1"/>
        <rFont val="メイリオ"/>
        <family val="2"/>
        <charset val="128"/>
      </rPr>
      <t>拠点の座席へログインする場合
B拠点所属OPの例</t>
    </r>
  </si>
  <si>
    <t>×　※3</t>
    <phoneticPr fontId="2"/>
  </si>
  <si>
    <t>20</t>
  </si>
  <si>
    <t>21</t>
  </si>
  <si>
    <t>×　※4</t>
    <phoneticPr fontId="2"/>
  </si>
  <si>
    <t>22</t>
  </si>
  <si>
    <t>23</t>
  </si>
  <si>
    <t>24</t>
  </si>
  <si>
    <t>※1</t>
    <phoneticPr fontId="2"/>
  </si>
  <si>
    <t>拠点B &gt; 1F に割り当てるグループに拠点Aのオペレータを割り当てない設定を行うことで閲覧制御を実現する（既存グループ設定機能）</t>
    <rPh sb="44" eb="48">
      <t xml:space="preserve">エツランセイギョ </t>
    </rPh>
    <phoneticPr fontId="2"/>
  </si>
  <si>
    <t>※2</t>
    <phoneticPr fontId="2"/>
  </si>
  <si>
    <t>拠点B &gt; 2F に割り当てるグループに拠点Aのオペレータを割り当てない設定を行うことで閲覧制御を実現する（既存グループ設定機能）</t>
    <phoneticPr fontId="2"/>
  </si>
  <si>
    <t>※3</t>
    <phoneticPr fontId="2"/>
  </si>
  <si>
    <t>拠点A &gt; 1F に割り当てるグループに拠点Bのオペレータを割り当てない設定を行うことで閲覧制御を実現する（既存グループ設定機能）</t>
    <phoneticPr fontId="2"/>
  </si>
  <si>
    <t>※4</t>
    <phoneticPr fontId="2"/>
  </si>
  <si>
    <t>拠点A &gt; 2F に割り当てるグループに拠点Bのオペレータを割り当てない設定を行うことで閲覧制御を実現する（既存グループ設定機能）</t>
    <phoneticPr fontId="2"/>
  </si>
  <si>
    <t>※5</t>
    <phoneticPr fontId="2"/>
  </si>
  <si>
    <t>拠点A &gt; 1F, 拠点A &gt; 2F, 拠点B &gt; 1F, 拠点B &gt; 2F に割り当てるグループに上位SVと拠点A, 拠点Bのすべてのオペレータを割り当てる設定を行うことで閲覧制御を実現する（既存グループ設定機能）</t>
    <rPh sb="0" eb="2">
      <t xml:space="preserve">キョテン </t>
    </rPh>
    <rPh sb="10" eb="12">
      <t xml:space="preserve">キョテン </t>
    </rPh>
    <rPh sb="20" eb="22">
      <t xml:space="preserve">キョテン </t>
    </rPh>
    <rPh sb="30" eb="32">
      <t xml:space="preserve">キョテン </t>
    </rPh>
    <rPh sb="40" eb="41">
      <t xml:space="preserve">ワリアテル </t>
    </rPh>
    <rPh sb="50" eb="52">
      <t xml:space="preserve">ジョウイ </t>
    </rPh>
    <rPh sb="55" eb="57">
      <t xml:space="preserve">キョテン </t>
    </rPh>
    <rPh sb="60" eb="62">
      <t xml:space="preserve">キョテン </t>
    </rPh>
    <rPh sb="74" eb="75">
      <t xml:space="preserve">ワリアテ </t>
    </rPh>
    <rPh sb="79" eb="81">
      <t xml:space="preserve">セッテイ </t>
    </rPh>
    <rPh sb="82" eb="83">
      <t xml:space="preserve">オコナウ </t>
    </rPh>
    <rPh sb="87" eb="89">
      <t xml:space="preserve">エツラン </t>
    </rPh>
    <rPh sb="89" eb="91">
      <t xml:space="preserve">セイギョ </t>
    </rPh>
    <rPh sb="92" eb="94">
      <t xml:space="preserve">ジツゲン </t>
    </rPh>
    <rPh sb="97" eb="99">
      <t xml:space="preserve">キゾン </t>
    </rPh>
    <rPh sb="103" eb="105">
      <t xml:space="preserve">セッテイ </t>
    </rPh>
    <rPh sb="105" eb="107">
      <t>キノウ</t>
    </rPh>
    <phoneticPr fontId="2"/>
  </si>
  <si>
    <t>全体管理者も同様にすべての拠点のレイアウトを閲覧可能なグループを割り当てる</t>
    <rPh sb="0" eb="5">
      <t xml:space="preserve">ゼンタイカンリシャ </t>
    </rPh>
    <rPh sb="6" eb="8">
      <t xml:space="preserve">ドウヨウ </t>
    </rPh>
    <rPh sb="13" eb="15">
      <t xml:space="preserve">キョテン </t>
    </rPh>
    <rPh sb="22" eb="24">
      <t xml:space="preserve">エツラン </t>
    </rPh>
    <rPh sb="24" eb="26">
      <t xml:space="preserve">カノウナ </t>
    </rPh>
    <rPh sb="32" eb="33">
      <t xml:space="preserve">ワリアテ </t>
    </rPh>
    <phoneticPr fontId="2"/>
  </si>
  <si>
    <t>Pattern No 1</t>
  </si>
  <si>
    <t>Pattern No 2</t>
  </si>
  <si>
    <t>Pattern No 3</t>
  </si>
  <si>
    <t>Pattern No 4</t>
  </si>
  <si>
    <t>Pattern No 5</t>
  </si>
  <si>
    <t>Pattern No 6</t>
  </si>
  <si>
    <t>Pattern No 7</t>
  </si>
  <si>
    <t>Pattern No 8</t>
  </si>
  <si>
    <t>Pattern No 9</t>
  </si>
  <si>
    <t>Pattern No 10</t>
  </si>
  <si>
    <t>Pattern No 11</t>
  </si>
  <si>
    <t>Pattern No 12</t>
  </si>
  <si>
    <t>Pattern No 13</t>
  </si>
  <si>
    <t>Pattern No 14</t>
  </si>
  <si>
    <t>Pattern No 15</t>
  </si>
  <si>
    <t>Pattern No 16</t>
  </si>
  <si>
    <t>Pattern No 17</t>
  </si>
  <si>
    <t>Pattern No 18</t>
  </si>
  <si>
    <t>Pattern No 19</t>
  </si>
  <si>
    <t>Pattern No 20</t>
  </si>
  <si>
    <t>Pattern No 21</t>
  </si>
  <si>
    <t>Pattern No 22</t>
  </si>
  <si>
    <t>Pattern No 23</t>
  </si>
  <si>
    <t>Pattern No 24</t>
  </si>
  <si>
    <t>Success with correct param</t>
  </si>
  <si>
    <t xml:space="preserve">2.1. Logged in successfully
2.2. Communication Client is shown in new tab
</t>
  </si>
  <si>
    <t>Failed with location_name not exist in data</t>
  </si>
  <si>
    <t xml:space="preserve">2.1. Login is failed and message error is shown
</t>
  </si>
  <si>
    <t>Failed with site_name not exist in data</t>
  </si>
  <si>
    <t>Failed with without location_name param</t>
  </si>
  <si>
    <t>Failed with without site_name param</t>
  </si>
  <si>
    <t>Functional group</t>
  </si>
  <si>
    <t>TC-ID</t>
  </si>
  <si>
    <t>Total</t>
  </si>
  <si>
    <t>IT-F-X-X-X</t>
  </si>
  <si>
    <t>Operator Login Screen</t>
  </si>
  <si>
    <t>1. The following FreeSeat has been set on seatmap
・Site Name: FreeSeatSettingTest
・Layout: FreeSeat Layout 
・Location: 
     - FreeSeat1
     - FreeSeat2
・Site Name: FreeSeatSettingTest
・Layout: FreeSeat Layout2
・Location: 
     - FreeSeat1</t>
  </si>
  <si>
    <t xml:space="preserve">1. Logged in seatmap successfully by using supervisor account
2. Select layout 
[FreeSeatSettingTest &gt; FreeSeat Layout]
</t>
  </si>
  <si>
    <t>2.1. The following Seats are shown on layout:
- FreeSeat1
- FreeSeat2</t>
  </si>
  <si>
    <t>Add layout button hidden</t>
  </si>
  <si>
    <t xml:space="preserve">2.1/ Add layout button is hidden
 </t>
  </si>
  <si>
    <t xml:space="preserve">1. View FreeSeat Layout </t>
  </si>
  <si>
    <t>1.1. Background of layout is gray</t>
  </si>
  <si>
    <t>1.1/ Menu popup on layout by right click is disabled</t>
  </si>
  <si>
    <t>Freeseat login</t>
  </si>
  <si>
    <t>2.1. Background of layout is green</t>
  </si>
  <si>
    <t>2.1. Menu popup is displayed when right click on freeseat</t>
  </si>
  <si>
    <t>2.1/ Background color is black</t>
  </si>
  <si>
    <t>2.1/ Text is white, Status is hidden, Elapsed time is fixed at 00:00:00</t>
  </si>
  <si>
    <t>Freeseat logout state</t>
  </si>
  <si>
    <t>1.1.  Background of layout is green</t>
  </si>
  <si>
    <t>1. Right click on seat layout</t>
  </si>
  <si>
    <t>1.1/ Menu popup on layout by right click is shown</t>
  </si>
  <si>
    <t>Freeseat logout</t>
  </si>
  <si>
    <t>2.1. Background of layout is gray</t>
  </si>
  <si>
    <t xml:space="preserve">1. Logout 野澤 直紀
2. View FreeSeat Layout </t>
  </si>
  <si>
    <t xml:space="preserve">2.1. Control's text is shown as below:
- Seat number: SeatNumber
- User name: 
- Status: 
- Time: </t>
  </si>
  <si>
    <t xml:space="preserve">1.1. Control's text is shown as below:
- Seat number: Seat Name
- User name: 
- Status: 
- Time: </t>
  </si>
  <si>
    <t xml:space="preserve">1. View FixedSeat Layout </t>
  </si>
  <si>
    <t>Operator login into freeseat before fixed seat is created</t>
  </si>
  <si>
    <t>Save Result into operators_login_history</t>
  </si>
  <si>
    <t>Save success</t>
  </si>
  <si>
    <t>Seatmap License</t>
  </si>
  <si>
    <t>Save Result into seats_history</t>
  </si>
  <si>
    <t>Remove Expired License</t>
  </si>
  <si>
    <t>Remove license [operators_login_history] is expired</t>
  </si>
  <si>
    <t>Remove license [seats_history] is expired</t>
  </si>
  <si>
    <t xml:space="preserve">1. Check [seats_history] table in DB
</t>
  </si>
  <si>
    <t>Wallboard License</t>
  </si>
  <si>
    <t>Remove Success</t>
  </si>
  <si>
    <t>1. Access Operator login screen
2. Login into seat follow pattern no 1 ( フリーシートユースケース sheet )
3.On Seatmap Screen Logged in successfully by using Supervisor account</t>
  </si>
  <si>
    <t>3.1/ Seat login is refected follow pattern no 1  ( フリーシートユースケース sheet )</t>
  </si>
  <si>
    <t>1. Site Name, Layout, Location following pattern No 1 ( フリーシートユースケース sheet )
2. OP and Account Supervisor are in the same Group that have layout in pattern</t>
  </si>
  <si>
    <t>1. Site Name, Layout, Location following pattern No 7 ( フリーシートユースケース sheet )
2. OP and Account Supervisor are not in the same Group that have layout in pattern</t>
  </si>
  <si>
    <t>3.1/ Seat login is refected follow pattern no 2  ( フリーシートユースケース sheet )</t>
  </si>
  <si>
    <t>3.1/ Seat login is refected follow pattern no 3 ( フリーシートユースケース sheet )</t>
  </si>
  <si>
    <t>3.1/ Seat login is refected follow pattern no 4  ( フリーシートユースケース sheet )</t>
  </si>
  <si>
    <t>3.1/ Seat login is refected follow pattern no 5  ( フリーシートユースケース sheet )</t>
  </si>
  <si>
    <t>3.1/ Seat login is refected follow pattern no 6  ( フリーシートユースケース sheet )</t>
  </si>
  <si>
    <t>3.1/ Seat login is refected follow pattern no 7  ( フリーシートユースケース sheet )</t>
  </si>
  <si>
    <t>3.1/ Seat login is refected follow pattern no 8  ( フリーシートユースケース sheet )</t>
  </si>
  <si>
    <t>3.1/ Seat login is refected follow pattern no 9( フリーシートユースケース sheet )</t>
  </si>
  <si>
    <t>3.1/ Seat login is refected follow pattern no 10  ( フリーシートユースケース sheet )</t>
  </si>
  <si>
    <t>3.1/ Seat login is refected follow pattern no 11  ( フリーシートユースケース sheet )</t>
  </si>
  <si>
    <t>3.1/ Seat login is refected follow pattern no 12  ( フリーシートユースケース sheet )</t>
  </si>
  <si>
    <t>3.1/ Seat login is refected follow pattern no 13  ( フリーシートユースケース sheet )</t>
  </si>
  <si>
    <t>3.1/ Seat login is refected follow pattern no 14  ( フリーシートユースケース sheet )</t>
  </si>
  <si>
    <t>3.1/ Seat login is refected follow pattern no 15  ( フリーシートユースケース sheet )</t>
  </si>
  <si>
    <t>3.1/ Seat login is refected follow pattern no 16  ( フリーシートユースケース sheet )</t>
  </si>
  <si>
    <t>3.1/ Seat login is refected follow pattern no 17  ( フリーシートユースケース sheet )</t>
  </si>
  <si>
    <t>3.1/ Seat login is refected follow pattern no 18  ( フリーシートユースケース sheet )</t>
  </si>
  <si>
    <t>3.1/ Seat login is refected follow pattern no 19  ( フリーシートユースケース sheet )</t>
  </si>
  <si>
    <t>3.1/ Seat login is refected follow pattern no 20  ( フリーシートユースケース sheet )</t>
  </si>
  <si>
    <t>3.1/ Seat login is refected follow pattern no 21  ( フリーシートユースケース sheet )</t>
  </si>
  <si>
    <t>3.1/ Seat login is refected follow pattern no 22  ( フリーシートユースケース sheet )</t>
  </si>
  <si>
    <t>3.1/ Seat login is refected follow pattern no 23  ( フリーシートユースケース sheet )</t>
  </si>
  <si>
    <t>3.1/ Seat login is refected follow pattern no 24  ( フリーシートユースケース sheet )</t>
  </si>
  <si>
    <t>1. Access Operator login screen
2. Login into seat follow pattern no 2 ( フリーシートユースケース sheet )
3.On Seatmap Screen Logged in successfully by using Supervisor account</t>
  </si>
  <si>
    <t>1. Access Operator login screen
2. Login into seat follow pattern no 3 ( フリーシートユースケース sheet )
3.On Seatmap Screen Logged in successfully by using Supervisor account</t>
  </si>
  <si>
    <t>1. Access Operator login screen
2. Login into seat follow pattern no 4 ( フリーシートユースケース sheet )
3.On Seatmap Screen Logged in successfully by using Supervisor account</t>
  </si>
  <si>
    <t>1. Access Operator login screen
2. Login into seat follow pattern no 5 ( フリーシートユースケース sheet )
3.On Seatmap Screen Logged in successfully by using Supervisor account</t>
  </si>
  <si>
    <t>1. Access Operator login screen
2. Login into seat follow pattern no 6( フリーシートユースケース sheet )
3.On Seatmap Screen Logged in successfully by using Supervisor account</t>
  </si>
  <si>
    <t>1. Access Operator login screen
2. Login into seat follow pattern no 7 ( フリーシートユースケース sheet )
3.On Seatmap Screen Logged in successfully by using Supervisor account</t>
  </si>
  <si>
    <t>1. Access Operator login screen
2. Login into seat follow pattern no 8 ( フリーシートユースケース sheet )
3.On Seatmap Screen Logged in successfully by using Supervisor account</t>
  </si>
  <si>
    <t>1. Access Operator login screen
2. Login into seat follow pattern no 9 ( フリーシートユースケース sheet )
3.On Seatmap Screen Logged in successfully by using Supervisor account</t>
  </si>
  <si>
    <t>1. Access Operator login screen
2. Login into seat follow pattern no 10 ( フリーシートユースケース sheet )
3.On Seatmap Screen Logged in successfully by using Supervisor account</t>
  </si>
  <si>
    <t>1. Access Operator login screen
2. Login into seat follow pattern no 11 ( フリーシートユースケース sheet )
3.On Seatmap Screen Logged in successfully by using Supervisor account</t>
  </si>
  <si>
    <t>1. Access Operator login screen
2. Login into seat follow pattern no 12 ( フリーシートユースケース sheet )
3.On Seatmap Screen Logged in successfully by using Supervisor account</t>
  </si>
  <si>
    <t>1. Access Operator login screen
2. Login into seat follow pattern no 13 ( フリーシートユースケース sheet )
3.On Seatmap Screen Logged in successfully by using Supervisor account</t>
  </si>
  <si>
    <t>1. Access Operator login screen
2. Login into seat follow pattern no 14 ( フリーシートユースケース sheet )
3.On Seatmap Screen Logged in successfully by using Supervisor account</t>
  </si>
  <si>
    <t>1. Access Operator login screen
2. Login into seat follow pattern no 15 ( フリーシートユースケース sheet )
3.On Seatmap Screen Logged in successfully by using Supervisor account</t>
  </si>
  <si>
    <t>1. Access Operator login screen
2. Login into seat follow pattern no 16 ( フリーシートユースケース sheet )
3.On Seatmap Screen Logged in successfully by using Supervisor account</t>
  </si>
  <si>
    <t>1. Access Operator login screen
2. Login into seat follow pattern no 17 ( フリーシートユースケース sheet )
3.On Seatmap Screen Logged in successfully by using Supervisor account</t>
  </si>
  <si>
    <t>1. Access Operator login screen
2. Login into seat follow pattern no 18 ( フリーシートユースケース sheet )
3.On Seatmap Screen Logged in successfully by using Supervisor account</t>
  </si>
  <si>
    <t>1. Access Operator login screen
2. Login into seat follow pattern no 19 ( フリーシートユースケース sheet )
3.On Seatmap Screen Logged in successfully by using Supervisor account</t>
  </si>
  <si>
    <t>1. Access Operator login screen
2. Login into seat follow pattern no 20 ( フリーシートユースケース sheet )
3.On Seatmap Screen Logged in successfully by using Supervisor account</t>
  </si>
  <si>
    <t>1. Access Operator login screen
2. Login into seat follow pattern no 21 ( フリーシートユースケース sheet )
3.On Seatmap Screen Logged in successfully by using Supervisor account</t>
  </si>
  <si>
    <t>1. Access Operator login screen
2. Login into seat follow pattern no 22 ( フリーシートユースケース sheet )
3.On Seatmap Screen Logged in successfully by using Supervisor account</t>
  </si>
  <si>
    <t>1. Access Operator login screen
2. Login into seat follow pattern no 23 ( フリーシートユースケース sheet )
3.On Seatmap Screen Logged in successfully by using Supervisor account</t>
  </si>
  <si>
    <t>1. Access Operator login screen
2. Login into seat follow pattern no 24 ( フリーシートユースケース sheet )
3.On Seatmap Screen Logged in successfully by using Supervisor account</t>
  </si>
  <si>
    <t>1. Site Name, Layout, Location following pattern No 2 ( フリーシートユースケース sheet )
2. OP and Account Supervisor are in the same Group that have layout in pattern</t>
  </si>
  <si>
    <t>1. Site Name, Layout, Location following pattern No 3 ( フリーシートユースケース sheet )
2. OP and Account Supervisor are in the same Group that have layout in pattern</t>
  </si>
  <si>
    <t>1. Site Name, Layout, Location following pattern No 4 ( フリーシートユースケース sheet )
2. OP and Account Supervisor are in the same Group that have layout in pattern</t>
  </si>
  <si>
    <t>1. Site Name, Layout, Location following pattern No 5 ( フリーシートユースケース sheet )
2. OP and Account Supervisor are in the same Group that have layout in pattern</t>
  </si>
  <si>
    <t>1. Site Name, Layout, Location following pattern No 6 ( フリーシートユースケース sheet )
2. OP and Account Supervisor are in the same Group that have layout in pattern</t>
  </si>
  <si>
    <t>1. Site Name, Layout, Location following pattern No 8 ( フリーシートユースケース sheet )
2. OP and Account Supervisor are not in the same Group that have layout in pattern</t>
  </si>
  <si>
    <t>1. Site Name, Layout, Location following pattern No 9 ( フリーシートユースケース sheet )
2. OP and Account Supervisor are not in the same Group that have layout in pattern</t>
  </si>
  <si>
    <t>1. Site Name, Layout, Location following pattern No 10 ( フリーシートユースケース sheet )
2. OP and Account Supervisor are not in the same Group that have layout in pattern</t>
  </si>
  <si>
    <t>1. Site Name, Layout, Location following pattern No 11 ( フリーシートユースケース sheet )
2. OP and Account Supervisor are not in the same Group that have layout in pattern</t>
  </si>
  <si>
    <t>1. Site Name, Layout, Location following pattern No 12 ( フリーシートユースケース sheet )
2. OP and Account Supervisor are not in the same Group that have layout in pattern</t>
  </si>
  <si>
    <t>1. Site Name, Layout, Location following pattern No 13 ( フリーシートユースケース sheet )
2. OP and Account Supervisor in the same Group that have layout in pattern</t>
  </si>
  <si>
    <t>1. Site Name, Layout, Location following pattern No 14 ( フリーシートユースケース sheet )
2. OP and Account Supervisor in the same Group that have layout in pattern</t>
  </si>
  <si>
    <t>1. Site Name, Layout, Location following pattern No 15 ( フリーシートユースケース sheet )
2. OP and Account Supervisor in the same Group that have layout in pattern</t>
  </si>
  <si>
    <t>1. Site Name, Layout, Location following pattern No 16 ( フリーシートユースケース sheet )
2. OP and Account Supervisor in the same Group that have layout in pattern</t>
  </si>
  <si>
    <t>1. Site Name, Layout, Location following pattern No 17 ( フリーシートユースケース sheet )
2. OP and Account Supervisor in the same Group that have layout in pattern</t>
  </si>
  <si>
    <t>1. Site Name, Layout, Location following pattern No 18 ( フリーシートユースケース sheet )
2. OP and Account Supervisor in the same Group that have layout in pattern</t>
  </si>
  <si>
    <t>1. Site Name, Layout, Location following pattern No 19 ( フリーシートユースケース sheet )
2. OP and Account Supervisor are not in the same Group that have layout in pattern</t>
  </si>
  <si>
    <t>1. Site Name, Layout, Location following pattern No 20 ( フリーシートユースケース sheet )
2. OP and Account Supervisor are not in the same Group that have layout in pattern</t>
  </si>
  <si>
    <t>1. Site Name, Layout, Location following pattern No 21 ( フリーシートユースケース sheet )
2. OP and Account Supervisor are not in the same Group that have layout in pattern</t>
  </si>
  <si>
    <t>1. Site Name, Layout, Location following pattern No 22 ( フリーシートユースケース sheet )
2. OP and Account Supervisor are not in the same Group that have layout in pattern</t>
  </si>
  <si>
    <t>1. Site Name, Layout, Location following pattern No 23 ( フリーシートユースケース sheet )
2. OP and Account Supervisor are not in the same Group that have layout in pattern</t>
  </si>
  <si>
    <t>1. Site Name, Layout, Location following pattern No 24 ( フリーシートユースケース sheet )
2. OP and Account Supervisor are not in the same Group that have layout in pattern</t>
  </si>
  <si>
    <t>Seatmap Screen</t>
  </si>
  <si>
    <t>IT-SS-X-X-X</t>
  </si>
  <si>
    <t>IT-SL-X-X-X</t>
  </si>
  <si>
    <t>IT-WL-X-X-X</t>
  </si>
  <si>
    <t>On-Queue</t>
  </si>
  <si>
    <t>Answer incoming external call</t>
  </si>
  <si>
    <t>On-Hold</t>
  </si>
  <si>
    <t>Disconnect incoming external call</t>
  </si>
  <si>
    <t>ACW Done</t>
  </si>
  <si>
    <t>Answer by calling outside</t>
  </si>
  <si>
    <t>Release from hold</t>
  </si>
  <si>
    <t>1. The following FreeSeat has been set on seatmap
・Site Name: FreeSeatSettingTest
・Layout: FreeSeat Layout 
・Location: 
     - FreeSeat1
     - FreeSeat2
・Site Name: FreeSeatSettingTest1
・Layout: FreeSeat Layout 
・Location: 
     - FreeSeat1
     - FreeSeat2</t>
  </si>
  <si>
    <t>Success without layout_name param
( multi layout )</t>
  </si>
  <si>
    <t>Success without layout_name param 
( single layout )</t>
  </si>
  <si>
    <t>1. The following Layout has been set on seatmap
・Site Name: FreeSeatSettingTest</t>
  </si>
  <si>
    <t xml:space="preserve">3.1/ Add layout failed
 </t>
  </si>
  <si>
    <t xml:space="preserve">1.1/ Location number list is follow
- FreeSeatSettingTest &gt; FreeSeat Layout &gt; FreeSeat1
- FreeSeatSettingTest &gt; FreeSeat Layout &gt; FreeSeat2
 </t>
  </si>
  <si>
    <t xml:space="preserve">1.1/ Location number list is follow
- FreeSeatSettingTest &gt; FreeSeat Layout &gt; FreeSeat1
- FreeSeatSettingTest &gt; FreeSeat Layout &gt; FreeSeat2
- FreeSeatSettingTest1 &gt; FreeSeat Layout &gt; FreeSeat1
- FreeSeatSettingTest1 &gt; FreeSeat Layout &gt; FreeSeat2
 </t>
  </si>
  <si>
    <t>Confirm location list with different site name</t>
  </si>
  <si>
    <t xml:space="preserve">1. Logged in seatmap successfully by using admin  account
2. Select Site Name [FreeSeatSettingTest]
</t>
  </si>
  <si>
    <t>1. Logged in seatmap successfully by using admin  account
2. Select Site Name [FreeSeatSettingTest]
3. Add layout with name follow:
    - 全レイアウト</t>
  </si>
  <si>
    <t>Setting Layout</t>
  </si>
  <si>
    <t>1. Continue with IT-SS-4-2-1</t>
  </si>
  <si>
    <t>1. Continue with IT-SS-4-3-1</t>
  </si>
  <si>
    <t>1. Continue with IT-SS-4-3-2</t>
  </si>
  <si>
    <t>1. Continue with IT-SS-4-3-3</t>
  </si>
  <si>
    <t>1. Continue with IT-SS-4-3-4</t>
  </si>
  <si>
    <t>1. Continue with IT-SS-4-3-5</t>
  </si>
  <si>
    <t>1. Continue with IT-SS-4-4-1</t>
  </si>
  <si>
    <t>1. Continue with IT-SS-4-4-2</t>
  </si>
  <si>
    <t>1. Continue with IT-SS-4-4-3</t>
  </si>
  <si>
    <t>1. Continue with IT-SS-4-4-4</t>
  </si>
  <si>
    <t>1. Continue with IT-SS-4-5-1</t>
  </si>
  <si>
    <t>1. Continue with IT-SS-4-5-2</t>
  </si>
  <si>
    <t>1. Continue with IT-SS-4-5-3</t>
  </si>
  <si>
    <t>1. Continue with IT-SS-4-5-4</t>
  </si>
  <si>
    <t>1. Access Operator login screen
2. Login into seat follow pattern no 1 ( フリーシートユースケース sheet )
3.On Seatmap Screen Logged in successfully by using Manager account ( View Mode )</t>
  </si>
  <si>
    <t>1. Site Name, Layout, Location following pattern No 1 ( フリーシートユースケース sheet )
2. OP and Account Manager are in the same Group that have layout in pattern</t>
  </si>
  <si>
    <t xml:space="preserve">1. Logged in seatmap successfully by using manager  account
2. Switch to view mode
3. Select layout 
[FreeSeatSettingTest &gt; FreeSeat Layout]
</t>
  </si>
  <si>
    <t>3.1. The following Seats are shown on layout:
- FreeSeat1
- FreeSeat2</t>
  </si>
  <si>
    <t>1. Continue with IT-SS-4-4-5</t>
  </si>
  <si>
    <t>1. Continue with IT-SS-4-5-5</t>
  </si>
  <si>
    <t>1. Continue with IT-SS-4-6-1</t>
  </si>
  <si>
    <t>1. Continue with IT-SS-4-6-2</t>
  </si>
  <si>
    <t>1. Continue with IT-SS-4-6-3</t>
  </si>
  <si>
    <t>1. Continue with IT-SS-4-6-4</t>
  </si>
  <si>
    <t>1. Continue with IT-SS-4-7-1</t>
  </si>
  <si>
    <t>1. Continue with IT-SS-4-7-2</t>
  </si>
  <si>
    <t>1. Continue with IT-SS-4-7-3</t>
  </si>
  <si>
    <t>1. Continue with IT-SS-4-7-4</t>
  </si>
  <si>
    <t>1. Continue with IT-SS-4-8-1</t>
  </si>
  <si>
    <t>1. Continue with IT-SS-4-8-2</t>
  </si>
  <si>
    <t>1. Continue with IT-SS-4-8-3</t>
  </si>
  <si>
    <t>1. Continue with IT-SS-4-8-4</t>
  </si>
  <si>
    <t>Column of table operators_login_history</t>
  </si>
  <si>
    <t xml:space="preserve">1. Check [operators_login_history] table in DB
</t>
  </si>
  <si>
    <t>Column of table seats_history</t>
  </si>
  <si>
    <t>1.Table operators_login_history is created</t>
  </si>
  <si>
    <t>1.Table seats_history is created</t>
  </si>
  <si>
    <t>1.1. Licenses have createdAt &gt; config time is removed</t>
  </si>
  <si>
    <t>Save success when seat is logged in</t>
  </si>
  <si>
    <t xml:space="preserve">1. Scheduled event is ran by config
2. Check operators_login_history table in DB
</t>
  </si>
  <si>
    <t>Save success when seat is not logged in</t>
  </si>
  <si>
    <t>1.1.Column of table is following:
-  tenantId
-  siteId
-  siteName
-  layoutId
-  layoutName
-  seatId
-  seatName
-  operatorId
-  operatorName
-  createdAt</t>
  </si>
  <si>
    <t>1.1.Column of table is following:
-  tenantId
-  operatorId
-  state
-  stateChangedAt
-  createdAt</t>
  </si>
  <si>
    <t xml:space="preserve">1. Wait scheduled event execute
2. Check operators_login_history table in DB
</t>
  </si>
  <si>
    <t xml:space="preserve">1. Wait scheduled event execute
2. Check seats_history table in DB
</t>
  </si>
  <si>
    <t>1. Setting config on Amazon EventBridge (e.g 5 minutes)
2. Run SQL query to update createdAt column - 1 year</t>
  </si>
  <si>
    <t>1. Setting config on Amazon EventBridge (e.g 5 minutes)
2. Run SQL query to update stateChangedAt column - 1 year</t>
  </si>
  <si>
    <t>1.1. Licenses have stateChangedAt &gt; config time is removed</t>
  </si>
  <si>
    <t>Save success when operator logged in</t>
  </si>
  <si>
    <t>Save success when operator logged out</t>
  </si>
  <si>
    <t>1.1.Column of table is following:
-  tenantId
-  userId
-  state
-  stateChangedAt</t>
  </si>
  <si>
    <t>Table have all columns follow DD</t>
  </si>
  <si>
    <t xml:space="preserve">1. Wait scheduled event execute
2. Check [operator_login_history] table in DB
</t>
  </si>
  <si>
    <t>2.1 Confirm info login from operator is saved into operators_login_history table
2.2 Info login saved into table is matched with info login from operator and  following:
-  tenantId
-  userId
-  state
-  stateChangedAt</t>
  </si>
  <si>
    <t>2.1 Confirm info login from operator is saved into operators_login_history table
2.2 Info login saved into table is matched with info login from operator and  following:
-  tenantId
-  operatorId
-  state
-  stateChangedAt
-  createdAt</t>
  </si>
  <si>
    <t>2.1 Confirm info login from seat  is saved into seats_history table
2.2 Info seats saved into table is matched with info seats and  following:
-  tenantId
-  siteId
-  siteName
-  layoutId
-  layoutName
-  seatId
-  seatName
-  operatorId
-  operatorName
-  createdAt</t>
  </si>
  <si>
    <t>Add layout button</t>
  </si>
  <si>
    <t>Add layout button display</t>
  </si>
  <si>
    <t>1. The following Layout has been set on seatmap
・Site Name: FreeSeatSettingTest
・Layout list: have &lt; 30 layouts</t>
  </si>
  <si>
    <t xml:space="preserve">2.1/ Add layout button is display
 </t>
  </si>
  <si>
    <t>1. The following Layout has been set on seatmap
・Site Name: FreeSeatSettingTest
・Layout list: have 30 layouts</t>
  </si>
  <si>
    <t>Layout name</t>
  </si>
  <si>
    <t>Setting freeseat</t>
  </si>
  <si>
    <t>Confirm text of all control of layout is shown correctly
- Supervisor account</t>
  </si>
  <si>
    <t>Confirm text of all control of layout is shown correctly
- Manager account (View Mode)</t>
  </si>
  <si>
    <t>Confirm background color of layout is shown correctly
- Manager account (View Mode)</t>
  </si>
  <si>
    <t>Confirm background color of layout is shown correctly
- Supervisor account</t>
  </si>
  <si>
    <t>Confirm menu popup on layout is disable 
- Supervisor account</t>
  </si>
  <si>
    <t>Confirm menu popup on layout is disable 
- Manager account (View Mode)</t>
  </si>
  <si>
    <t>Confirm background color of layout is shown correctly when freeseat login by
- Supervisor account</t>
  </si>
  <si>
    <t>Confirm menu popup on layout is disabled - Manager account (View Mode)</t>
  </si>
  <si>
    <t>Confirm multilayout is show correct
- Manager account (View Mode)</t>
  </si>
  <si>
    <t>Confirm menu popup on layout enable
- Manager account (View Mode)</t>
  </si>
  <si>
    <t>Confirm text of all control of layout is shown correctly when freeseat login
- Manager account (View Mode)</t>
  </si>
  <si>
    <t>Confirm background color of layout is shown correctly when freeseat login
- Manager account (View Mode)</t>
  </si>
  <si>
    <t>List freeseat
- Manager account (View Mode)</t>
  </si>
  <si>
    <t>List freeseat
- Supervisor account</t>
  </si>
  <si>
    <t>Add layout with layout name follow:
 - 全レイアウト</t>
  </si>
  <si>
    <t>Inbound Call Status Reflect - Supervisor account</t>
  </si>
  <si>
    <t>Confirm menu popup on layout is disabled - Supervisor account</t>
  </si>
  <si>
    <t>Confirm menu popup on layout enable
- Supervisor account</t>
  </si>
  <si>
    <t>Confirm multilayout is show correct
- Supervisor account</t>
  </si>
  <si>
    <t>Confirm menu popup on layout enable 
- Manager account (View Mode)</t>
  </si>
  <si>
    <t>Confirm multilayout is show correct 
- Manager account (View Mode)</t>
  </si>
  <si>
    <t>Confirm text of all control of layout is shown correctly when freeseat logout 
- Supervisor account</t>
  </si>
  <si>
    <t>Confirm text of all control of layout is shown correctly when freeseat logout
- Manager account (View Mode)</t>
  </si>
  <si>
    <t>Confirm multilayout is show correct 
- Supervisor account</t>
  </si>
  <si>
    <t>Confirm background color of fixed seat is show correct
- Manager account (View Mode)</t>
  </si>
  <si>
    <t>Confirm control's text of fixed seat ís show correct
- Supervisor account</t>
  </si>
  <si>
    <t>Confirm control's text of fixed seat ís show correct
- Manager account (View Mode)</t>
  </si>
  <si>
    <t>Confirm background color of fixed seat is show correct
- Supervisor account</t>
  </si>
  <si>
    <t>Confirm background color of layout is shown correctly when freeseat logout 
- Manager account (View Mode)</t>
  </si>
  <si>
    <t>Confirm background color of layout is shown correctly when freeseat logout
- Supervisor account</t>
  </si>
  <si>
    <t>Confirm text of all control of layout is shown correctly when freeseat login 
- Supervisor account</t>
  </si>
  <si>
    <t>Outbound Call Status Reflect on multi layout 
- Manager account (View Mode)</t>
  </si>
  <si>
    <t>Outbound Call Status Reflect 
- Supervisor account</t>
  </si>
  <si>
    <t>Outbound Call Status Reflect 
- Manager account (View Mode)</t>
  </si>
  <si>
    <t>Inbound Call Status Reflect on multi layout 
- Supervisor account</t>
  </si>
  <si>
    <t>Inbound Call Status Reflect on multi layout 
- Manager account (View Mode)</t>
  </si>
  <si>
    <t>Inbound Call Status Reflect
- Manager account (View Mode)</t>
  </si>
  <si>
    <t>Confirm background color of fixed seat is show correct
 - Supervisor account</t>
  </si>
  <si>
    <t>1. The following FreeSeat has been set on seatmap
・Site Name: FreeSeatSettingTest
・Layout: FreeSeat Layout 
・Location: 
     - FreeSeat1
     - FreeSeat2
2. Logged in successfully by using Supervisor account
3. OP is not logged in</t>
  </si>
  <si>
    <t>1. The following FreeSeat has been set on seatmap
・Site Name: FreeSeatSettingTest
・Layout: FreeSeat Layout 
・Location: 
     - FreeSeat1
     - FreeSeat2
2. Logged in successfully by using Manager account
3. Switch to view mode
4. OP is not logged in</t>
  </si>
  <si>
    <t>1. The following FreeSeat has been set on seatmap
・Site Name: FreeSeatSettingTest
・Layout: FreeSeat Layout 
・Location: 
     - FreeSeat1
     - FreeSeat2
2. Logged in successfully by using supervisor account
3. OP is not logged in</t>
  </si>
  <si>
    <t>FixedSeat State</t>
  </si>
  <si>
    <t>FixedSeat Create</t>
  </si>
  <si>
    <t>2.1/ Background color is green</t>
  </si>
  <si>
    <t>Freeseat logged in state</t>
  </si>
  <si>
    <t>FixedSeat Logout by OP login to Freeseat</t>
  </si>
  <si>
    <t>FixedSeat Logout by OP logout</t>
  </si>
  <si>
    <t>3.1/ Menu popup on layout by right click is disabled</t>
  </si>
  <si>
    <t>Operator Client Login Screen
- Supervisor account</t>
  </si>
  <si>
    <t>Operator Client Login Screen
- Manager account (view mode)</t>
  </si>
  <si>
    <t>Login via URL
- Supervisor account</t>
  </si>
  <si>
    <t>Login via URL
- Manager Account (View Mode)</t>
  </si>
  <si>
    <t>Login via URL
- Confirm query params</t>
  </si>
  <si>
    <t>Suggest search</t>
  </si>
  <si>
    <t>Confirm location list is filtered by search key</t>
  </si>
  <si>
    <t>1. Access Operator login screen
2. Enter "seat1" Suggest search of location selection</t>
  </si>
  <si>
    <t>1. The following FreeSeat has been set on seatmap
・Site Name: FreeSeatSettingTest
・Layout: FreeSeat Layout 
・Location: 
     - FreeSeat1
     - FreeSeat2
・Site Name: FreeSeatSettingTest
・Layout: FreeSeat Layout2
・Location: 
     - FreeSeat1
・Site Name: FreeSeatSettingTest1
・Layout: FreeSeat Layout 
・Location: 
     - FreeSeat1
     - FreeSeat2</t>
  </si>
  <si>
    <t>Confirm menu popup on layout is disabled
- Supervisor account</t>
  </si>
  <si>
    <t>Confirm menu popup on layout is disabled 
- Manager account (View Mode)</t>
  </si>
  <si>
    <t xml:space="preserve">Outbound Call Status Reflect on multi layout 
- Supervisor account </t>
  </si>
  <si>
    <t>1. Continue with IT-SS-4-9-1</t>
  </si>
  <si>
    <t>1. Continue with IT-SS-4-9-2</t>
  </si>
  <si>
    <t>1. Continue with IT-SS-4-9-3</t>
  </si>
  <si>
    <t>1. Continue with IT-SS-4-9-4</t>
  </si>
  <si>
    <t>1. Site Name, Layout, Location following pattern No 2 ( フリーシートユースケース sheet )
2. OP and Account Manager are in the same Group that have layout in pattern</t>
  </si>
  <si>
    <t>1. Access Operator login screen
2. Login into seat follow pattern no 2 ( フリーシートユースケース sheet )
3.On Seatmap Screen Logged in successfully by using Manager account ( View Mode )</t>
  </si>
  <si>
    <t>1. Site Name, Layout, Location following pattern No 3 ( フリーシートユースケース sheet )
2. OP and Account Manager are in the same Group that have layout in pattern</t>
  </si>
  <si>
    <t>1. Access Operator login screen
2. Login into seat follow pattern no 3 ( フリーシートユースケース sheet )
3.On Seatmap Screen Logged in successfully by using Manager account ( View Mode )</t>
  </si>
  <si>
    <t>1. Site Name, Layout, Location following pattern No 4 ( フリーシートユースケース sheet )
2. OP and Account Manager are in the same Group that have layout in pattern</t>
  </si>
  <si>
    <t>1. Access Operator login screen
2. Login into seat follow pattern no 4 ( フリーシートユースケース sheet )
3.On Seatmap Screen Logged in successfully by using Manager account ( View Mode )</t>
  </si>
  <si>
    <t>1. Site Name, Layout, Location following pattern No 5 ( フリーシートユースケース sheet )
2. OP and Account Manager are in the same Group that have layout in pattern</t>
  </si>
  <si>
    <t>1. Access Operator login screen
2. Login into seat follow pattern no 5 ( フリーシートユースケース sheet )
3.On Seatmap Screen Logged in successfully by using Manager account ( View Mode )</t>
  </si>
  <si>
    <t>1. Site Name, Layout, Location following pattern No 6 ( フリーシートユースケース sheet )
2. OP and Account Manager are in the same Group that have layout in pattern</t>
  </si>
  <si>
    <t>1. Access Operator login screen
2. Login into seat follow pattern no 6 ( フリーシートユースケース sheet )
3.On Seatmap Screen Logged in successfully by using Manager account ( View Mode )</t>
  </si>
  <si>
    <t>1. Access Operator login screen
2. Login into seat follow pattern no 7 ( フリーシートユースケース sheet )
3.On Seatmap Screen Logged in successfully by using Manager account ( View Mode )</t>
  </si>
  <si>
    <t>1. Access Operator login screen
2. Login into seat follow pattern no 8 ( フリーシートユースケース sheet )
3.On Seatmap Screen Logged in successfully by using Manager account ( View Mode )</t>
  </si>
  <si>
    <t>1. Access Operator login screen
2. Login into seat follow pattern no 9 ( フリーシートユースケース sheet )
3.On Seatmap Screen Logged in successfully by using Manager account ( View Mode )</t>
  </si>
  <si>
    <t>1. Access Operator login screen
2. Login into seat follow pattern no 10 ( フリーシートユースケース sheet )
3.On Seatmap Screen Logged in successfully by using Manager account ( View Mode )</t>
  </si>
  <si>
    <t>1. Access Operator login screen
2. Login into seat follow pattern no 11 ( フリーシートユースケース sheet )
3.On Seatmap Screen Logged in successfully by using Manager account ( View Mode )</t>
  </si>
  <si>
    <t>1. Access Operator login screen
2. Login into seat follow pattern no 12 ( フリーシートユースケース sheet )
3.On Seatmap Screen Logged in successfully by using Manager account ( View Mode )</t>
  </si>
  <si>
    <t>1. Site Name, Layout, Location following pattern No 13 ( フリーシートユースケース sheet )
2. OP and Account Manager are in the same Group that have layout in pattern</t>
  </si>
  <si>
    <t>1. Access Operator login screen
2. Login into seat follow pattern no 13 ( フリーシートユースケース sheet )
3.On Seatmap Screen Logged in successfully by using Manager account ( View Mode )</t>
  </si>
  <si>
    <t>1. Site Name, Layout, Location following pattern No 14 ( フリーシートユースケース sheet )
2. OP and Account Manager are in the same Group that have layout in pattern</t>
  </si>
  <si>
    <t>1. Access Operator login screen
2. Login into seat follow pattern no 14 ( フリーシートユースケース sheet )
3.On Seatmap Screen Logged in successfully by using Manager account ( View Mode )</t>
  </si>
  <si>
    <t>1. Site Name, Layout, Location following pattern No 15 ( フリーシートユースケース sheet )
2. OP and Account Manager are in the same Group that have layout in pattern</t>
  </si>
  <si>
    <t>1. Access Operator login screen
2. Login into seat follow pattern no 15 ( フリーシートユースケース sheet )
3.On Seatmap Screen Logged in successfully by using Manager account ( View Mode )</t>
  </si>
  <si>
    <t>1. Site Name, Layout, Location following pattern No 16 ( フリーシートユースケース sheet )
2. OP and Account Manager are in the same Group that have layout in pattern</t>
  </si>
  <si>
    <t>1. Access Operator login screen
2. Login into seat follow pattern no 16 ( フリーシートユースケース sheet )
3.On Seatmap Screen Logged in successfully by using Manager account ( View Mode )</t>
  </si>
  <si>
    <t>1. Site Name, Layout, Location following pattern No 17 ( フリーシートユースケース sheet )
2. OP and Account Manager are in the same Group that have layout in pattern</t>
  </si>
  <si>
    <t>1. Access Operator login screen
2. Login into seat follow pattern no 17 ( フリーシートユースケース sheet )
3.On Seatmap Screen Logged in successfully by using Manager account ( View Mode )</t>
  </si>
  <si>
    <t>1. Site Name, Layout, Location following pattern No 18 ( フリーシートユースケース sheet )
2. OP and Account Manager are in the same Group that have layout in pattern</t>
  </si>
  <si>
    <t>1. Access Operator login screen
2. Login into seat follow pattern no 18 ( フリーシートユースケース sheet )
3.On Seatmap Screen Logged in successfully by using Manager account ( View Mode )</t>
  </si>
  <si>
    <t>1. Access Operator login screen
2. Login into seat follow pattern no 19 ( フリーシートユースケース sheet )
3.On Seatmap Screen Logged in successfully by using Manager account ( View Mode )</t>
  </si>
  <si>
    <t>1. Access Operator login screen
2. Login into seat follow pattern no 20 ( フリーシートユースケース sheet )
3.On Seatmap Screen Logged in successfully by using Manager account ( View Mode )</t>
  </si>
  <si>
    <t>1. Access Operator login screen
2. Login into seat follow pattern no 21 ( フリーシートユースケース sheet )
3.On Seatmap Screen Logged in successfully by using Manager account ( View Mode )</t>
  </si>
  <si>
    <t>1. Access Operator login screen
2. Login into seat follow pattern no 22 ( フリーシートユースケース sheet )
3.On Seatmap Screen Logged in successfully by using Manager account ( View Mode )</t>
  </si>
  <si>
    <t>1. Access Operator login screen
2. Login into seat follow pattern no 23 ( フリーシートユースケース sheet )
3.On Seatmap Screen Logged in successfully by using Manager account ( View Mode )</t>
  </si>
  <si>
    <t>1. Access Operator login screen
2. Login into seat follow pattern no 24 ( フリーシートユースケース sheet )
3.On Seatmap Screen Logged in successfully by using Manager account ( View Mode )</t>
  </si>
  <si>
    <t>Success with layout_name not have value 
( multi layout )</t>
  </si>
  <si>
    <t>Success with layout_name not have value 
( single layout )</t>
  </si>
  <si>
    <t xml:space="preserve">2.1/ FreeSeat1 in FreeSeat Layout and FreeSeat Layout2 are reflected
- Background is green
- Control's Text:
  + Seat number: SeatNumber
  + User name: OP name
  + Status: OP Status
  + Time:  total time from logged in timing (format: hh:mm:ss)
- Menu popup is displayed when right click on freeseat
</t>
  </si>
  <si>
    <t>2.1. Control's text is shown as below:
- Seat number: SeatNumber
- User name: OP name
- Status: OP Status
- Time:  total time from logged in timing (format: hh:mm:ss)</t>
  </si>
  <si>
    <t xml:space="preserve">1.1/ FreeSeat1 in FreeSeat Layout and FreeSeat Layout2 are reflected
- Background is green
- Control's Text:
  + Seat number: SeatNumber
  + User name: OP name
  + Status: OP Status
  + Time:  total time from logged in timing (format: hh:mm:ss)
- Menu popup is displayed when right click on freeseat
</t>
  </si>
  <si>
    <t>2.1. Control's text is shown as below:
- User name: Username
- Status: OP Status
- Time: total time from logged in timing (format: hh:mm:ss)</t>
  </si>
  <si>
    <t>1. On Operator Client login screen select [FreeSeatSettingTest &gt; FreeSeat Layout  &gt;  FreeSeat1] and logged in successfully by OP already in FixedSeat
2. View FixedSeat Layout 
3. View FreeSeat Layout</t>
  </si>
  <si>
    <t>2.1/ Text is white, Status is hidden, Elapsed time is fixed at 00:00:00
3.1/ - Control's Text:
  + Seat number: SeatNumber
  + User name: OP Username
  + Status: OP Status
  + Time:  total time from logged in timing (format: hh:mm:ss)</t>
  </si>
  <si>
    <t>2.1/ Background color is black
3.1/ Background color is green</t>
  </si>
  <si>
    <t>1. On Operator Client login screen select [FreeSeatSettingTest &gt; FreeSeat Layout  &gt;  FreeSeat1] and logged in successfully by OP already in FixedSeat
2. View FixedSeat Layout 
3. Right click on FixedSeat layout
4. View FreeSeat Layout
5. Right click on FreeSeat layout</t>
  </si>
  <si>
    <t>3.1/ Menu popup on layout by right click is disabled
5.1/ Menu popup on layout by right click is shown</t>
  </si>
  <si>
    <t>完了項目数（予定）</t>
  </si>
  <si>
    <t>完了項目数累計（予定）</t>
  </si>
  <si>
    <t>進捗率（予定）</t>
  </si>
  <si>
    <t>完了項目数累計（実績）</t>
  </si>
  <si>
    <t>進捗率（実績）</t>
  </si>
  <si>
    <t>残項目数</t>
  </si>
  <si>
    <t>遅れ(+が遅れ数）</t>
  </si>
  <si>
    <t>sheet</t>
  </si>
  <si>
    <t>※2 browsers</t>
  </si>
  <si>
    <t>Hoang Nguyen</t>
  </si>
  <si>
    <t>Tien Tran</t>
  </si>
  <si>
    <t>Duc Huy</t>
  </si>
  <si>
    <t>Effort</t>
  </si>
  <si>
    <t xml:space="preserve">2.1/ FreeSeat1 in FreeSeat Layout and FreeSeat Layout2 are reflected
- Background is gray
- Control's Text:
  + Seat number: SeatNumber
  + User name: 
  + Status:
  + Time:
- Menu popup is disabled when right click on freeseat
</t>
  </si>
  <si>
    <t>18-Apr:  Hung Kings' Commemoration Day</t>
  </si>
  <si>
    <t>Cuong Bui</t>
  </si>
  <si>
    <t xml:space="preserve">1.1/ Location number list is follow
- FreeSeatSettingTest &gt; FreeSeat Layout &gt; FreeSeat1
- FreeSeatSettingTest &gt; All layouts &gt; FreeSeat1
- FreeSeatSettingTest &gt; FreeSeat Layout &gt; FreeSeat2
- FreeSeatSettingTest &gt; FreeSeat Layout2 &gt; FreeSeat1
 </t>
  </si>
  <si>
    <t xml:space="preserve">1.1/ Location number list is follow
- FreeSeatSettingTest &gt; FreeSeat Layout &gt; FreeSeat1
- FreeSeatSettingTest &gt; FreeSeat Layout2 &gt; FreeSeat1
- FreeSeatSettingTest &gt; All layouts &gt; FreeSeat1
- FreeSeatSettingTest1 &gt; FreeSeat Layout &gt; FreeSeat1
 </t>
  </si>
  <si>
    <t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manager
    OP: 野澤 直紀
4. Mapping FreeSeat Layout and FreeSeat Layout2 with group [ToTest]
5. Logged in Map successfully by using manager account
6. Switch to view mode
7. On Operator Client login screen select [FreeSeatSettingTest &gt; All layouts &gt;  FreeSeat1] and logged in successfully by 野澤 直紀 account</t>
  </si>
  <si>
    <t>Add layout with layout name follow:
- All layouts</t>
  </si>
  <si>
    <t>1. Logged in seatmap successfully by using admin account
2. Select Site Name [FreeSeatSettingTest]
3. Add layout with name follow:
    - All layouts</t>
  </si>
  <si>
    <t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manager
    OP: 野澤 直紀
4. Mapping FreeSeat Layout with group [ToTest]
5. Logged in Map successfully by using manager account
6. Switch to view mode
7. On Operator Client login screen select [FreeSeatSettingTest &gt;  All layouts &gt;  FreeSeat1] and logged in successfully by 野澤 直紀 account</t>
  </si>
  <si>
    <t>1. Site Name, Layout, Location following pattern No 7 ( フリーシートユースケース sheet )
2. OP and Account Manager are not in the same Group that have layout in pattern</t>
  </si>
  <si>
    <t>1. Site Name, Layout, Location following pattern No 8 ( フリーシートユースケース sheet )
2. OP and Account Manager are not in the same Group that have layout in pattern</t>
  </si>
  <si>
    <t>1. Site Name, Layout, Location following pattern No 9 ( フリーシートユースケース sheet )
2. OP and Account Manager are not in the same Group that have layout in pattern</t>
  </si>
  <si>
    <t>1. Site Name, Layout, Location following pattern No 10 ( フリーシートユースケース sheet )
2. OP and Account Manager are not in the same Group that have layout in pattern</t>
  </si>
  <si>
    <t>1. Site Name, Layout, Location following pattern No 11 ( フリーシートユースケース sheet )
2. OP and Account Manager are not in the same Group that have layout in pattern</t>
  </si>
  <si>
    <t>1. Site Name, Layout, Location following pattern No 12 ( フリーシートユースケース sheet )
2. OP and Account Manager are not in the same Group that have layout in pattern</t>
  </si>
  <si>
    <t>1. Site Name, Layout, Location following pattern No 19 ( フリーシートユースケース sheet )
2. OP and Account Manager are not in the same Group that have layout in pattern</t>
  </si>
  <si>
    <t>1. Site Name, Layout, Location following pattern No 20 ( フリーシートユースケース sheet )
2. OP and Account Manager are not in the same Group that have layout in pattern</t>
  </si>
  <si>
    <t>1. Site Name, Layout, Location following pattern No 21 ( フリーシートユースケース sheet )
2. OP and Account Manager are not in the same Group that have layout in pattern</t>
  </si>
  <si>
    <t>1. Site Name, Layout, Location following pattern No 22 ( フリーシートユースケース sheet )
2. OP and Account Manager are not in the same Group that have layout in pattern</t>
  </si>
  <si>
    <t>1. Site Name, Layout, Location following pattern No 23 ( フリーシートユースケース sheet )
2. OP and Account Manager are not in the same Group that have layout in pattern</t>
  </si>
  <si>
    <t>1. Site Name, Layout, Location following pattern No 24 ( フリーシートユースケース sheet )
2. OP and Account Manager are not in the same Group that have layout in pattern</t>
  </si>
  <si>
    <t>Alerting</t>
  </si>
  <si>
    <r>
      <t>1. Continue with IT-SS-4-2-</t>
    </r>
    <r>
      <rPr>
        <sz val="11"/>
        <color rgb="FFFF0000"/>
        <rFont val="Times New Roman"/>
        <family val="1"/>
      </rPr>
      <t>2</t>
    </r>
  </si>
  <si>
    <r>
      <t>1. Continue with IT-SS-4-2-</t>
    </r>
    <r>
      <rPr>
        <sz val="11"/>
        <color rgb="FFFF0000"/>
        <rFont val="Times New Roman"/>
        <family val="1"/>
      </rPr>
      <t>3</t>
    </r>
  </si>
  <si>
    <r>
      <t>1. Continue with IT-SS-4-</t>
    </r>
    <r>
      <rPr>
        <sz val="11"/>
        <color rgb="FFFF0000"/>
        <rFont val="Times New Roman"/>
        <family val="1"/>
      </rPr>
      <t>4</t>
    </r>
  </si>
  <si>
    <r>
      <t>1. Continue with IT-SS-4-2-</t>
    </r>
    <r>
      <rPr>
        <sz val="11"/>
        <color rgb="FFFF0000"/>
        <rFont val="Times New Roman"/>
        <family val="1"/>
      </rPr>
      <t>5</t>
    </r>
  </si>
  <si>
    <r>
      <t>1. Continue with IT-SS-4-2-</t>
    </r>
    <r>
      <rPr>
        <sz val="11"/>
        <color rgb="FFFF0000"/>
        <rFont val="Times New Roman"/>
        <family val="1"/>
      </rPr>
      <t>6</t>
    </r>
  </si>
  <si>
    <t>1. Continue with IT-SS-4-3-6</t>
  </si>
  <si>
    <t>1. Continue with IT-SS-4-4-6</t>
  </si>
  <si>
    <t>1. Continue with IT-SS-4-5-6</t>
  </si>
  <si>
    <t xml:space="preserve">1. Customer accept the call
2. View FreeSeat Layout </t>
  </si>
  <si>
    <t>1. Continue with IT-SS-4-6-5</t>
  </si>
  <si>
    <t>1. Continue with IT-SS-4-7-5</t>
  </si>
  <si>
    <t>1. Continue with IT-SS-4-8-5</t>
  </si>
  <si>
    <t>1. Continue with IT-SS-4-9-5</t>
  </si>
  <si>
    <t>Chrome, Edge</t>
  </si>
  <si>
    <r>
      <t xml:space="preserve">1. The following FreeSeat has been set on seatmap
・Site Name: FreeSeatSettingTest
・Layout: FreeSeat Layout 
・FreeSeat: 
     - FreeSeat1
     - FreeSeat2
2. Create Group [ToTest]
3. Setting Supervisor and OP as below
    Manager/SV: supervisor account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supervisor account</t>
    </r>
  </si>
  <si>
    <r>
      <t xml:space="preserve">1. On Operator Client login screen select [FreeSeatSettingTest &gt;  FreeSeat Layout &gt;  FreeSeat1] and logged in successfully by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 account
2. View Freeseat Layout </t>
    </r>
  </si>
  <si>
    <r>
      <t xml:space="preserve">1. The following FreeSeat has been set on seatmap
・Site Name: FreeSeatSettingTest
・Layout: FreeSeat Layout 
・FreeSeat: 
     - FreeSeat1
     - FreeSeat2
2. Create Group [ToTest]
3. Setting Manager/ SV and OP as below
    Manager/SV: manager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manager account
6. Switch to view mode</t>
    </r>
  </si>
  <si>
    <r>
      <t xml:space="preserve">1. On Operator Client login screen select [FreeSeatSettingTest &gt;  FreeSeat Layout &gt;  FreeSeat1] and logged in successfully by </t>
    </r>
    <r>
      <rPr>
        <sz val="11"/>
        <color rgb="FFFF0000"/>
        <rFont val="Times New Roman"/>
        <family val="1"/>
      </rPr>
      <t xml:space="preserve">テストユーザー001 </t>
    </r>
    <r>
      <rPr>
        <sz val="11"/>
        <color theme="1"/>
        <rFont val="Times New Roman"/>
      </rPr>
      <t xml:space="preserve">account
2. View Freeseat Layout </t>
    </r>
  </si>
  <si>
    <r>
      <t xml:space="preserve"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supervisor account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and FreeSeat Layout2 with group [ToTest]
5. Logged in Map successfully by using supervisor account</t>
    </r>
  </si>
  <si>
    <r>
      <t xml:space="preserve">1. On Operator Client login screen select [FreeSeatSettingTest &gt; All layouts  &gt;  FreeSeat1] and logged in successfully by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 account
2. View Freeseat Layout </t>
    </r>
  </si>
  <si>
    <r>
      <t xml:space="preserve"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manager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and FreeSeat Layout2 with group [ToTest]
5. Logged in Map successfully by using manager account
6. Switch to view mode</t>
    </r>
  </si>
  <si>
    <r>
      <t xml:space="preserve">1. The following FreeSeat has been set on seatmap
・Site Name: FreeSeatSettingTest
・Layout: FreeSeat Layout 
・FreeSeat: 
     - FreeSeat1
     - FreeSeat2
2. Create Group [ToTest]
3. Setting Manager/ SV and OP as below
    Manager/SV: supervisor account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supervisor account
6. On Operator Client login screen select [FreeSeatSettingTest &gt;  FreeSeat Layout &gt;  FreeSeat2] and logged in successfully by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 account</t>
    </r>
  </si>
  <si>
    <r>
      <t xml:space="preserve">1. The following FreeSeat has been set on seatmap
・Site Name: FreeSeatSettingTest
・Layout: FreeSeat Layout 
・FreeSeat: 
     - FreeSeat1
     - FreeSeat2
2. Create Group [ToTest]
3. Setting Manager/ SV and OP as below
    Manager/SV: manager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manager account
6. Switch to view mode
7. On Operator Client login screen select [FreeSeatSettingTest &gt;  FreeSeat Layout &gt;  FreeSeat2] and logged in successfully by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 account</t>
    </r>
  </si>
  <si>
    <r>
      <t xml:space="preserve"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supervisor account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and FreeSeat Layout2 with group [ToTest]
5. Logged in Map successfully by using </t>
    </r>
    <r>
      <rPr>
        <sz val="11"/>
        <color rgb="FFFF0000"/>
        <rFont val="Times New Roman"/>
        <family val="1"/>
      </rPr>
      <t>supervisor</t>
    </r>
    <r>
      <rPr>
        <sz val="11"/>
        <color theme="1"/>
        <rFont val="Times New Roman"/>
      </rPr>
      <t xml:space="preserve"> account
6. On Operator Client login screen select [FreeSeatSettingTest &gt; All layouts &gt;  FreeSeat1] and logged in successfully by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 account</t>
    </r>
  </si>
  <si>
    <t>1.1.Control's text is shown as below:
- Seat number: SeatName
- User name: テストユーザー001
- Status: OP Status
- Time:  total time from logged in timing (format: hh:mm:ss)</t>
  </si>
  <si>
    <r>
      <t xml:space="preserve">1. The following FreeSeat has been set on seatmap
・Site Name: FreeSeatSettingTest
・Layout: FreeSeat Layout 
・FreeSeat: 
     - FreeSeat1
     - FreeSeat2
2. Create Group [ToTest]
3. Setting Manager/ SV and OP as below
    Manager/SV: supervisor account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supervisor account
6.  On Operator Client login screen select [FreeSeatSettingTest &gt;  FreeSeat Layout &gt;  FreeSeat2] and logged in successfully by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 account</t>
    </r>
  </si>
  <si>
    <r>
      <t xml:space="preserve">1. Logout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2. View FreeSeat Layout </t>
    </r>
  </si>
  <si>
    <r>
      <t xml:space="preserve">1. The following FreeSeat has been set on seatmap
・Site Name: FreeSeatSettingTest
・Layout: FreeSeat Layout 
・FreeSeat: 
     - FreeSeat1
     - FreeSeat2
2. Create Group [ToTest]
3. Setting Manager/ SV and OP as below
    Manager/SV: supervisor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  <family val="1"/>
      </rPr>
      <t xml:space="preserve">
4. Mapping FreeSeat Layout with group [ToTest]
5. Logged in Map successfully by using supervisor account
6. On Operator Client login screen select [FreeSeatSettingTest &gt;  FreeSeat Layout &gt;  FreeSeat2] and logged in successfully by </t>
    </r>
    <r>
      <rPr>
        <sz val="11"/>
        <color rgb="FFFF0000"/>
        <rFont val="Times New Roman"/>
        <family val="1"/>
      </rPr>
      <t xml:space="preserve">テストユーザー001 </t>
    </r>
    <r>
      <rPr>
        <sz val="11"/>
        <color theme="1"/>
        <rFont val="Times New Roman"/>
        <family val="1"/>
      </rPr>
      <t>account</t>
    </r>
  </si>
  <si>
    <r>
      <t>1. Logout</t>
    </r>
    <r>
      <rPr>
        <sz val="11"/>
        <color rgb="FFFF0000"/>
        <rFont val="Times New Roman"/>
        <family val="1"/>
      </rPr>
      <t xml:space="preserve"> テストユーザー001</t>
    </r>
    <r>
      <rPr>
        <sz val="11"/>
        <color theme="1"/>
        <rFont val="Times New Roman"/>
      </rPr>
      <t xml:space="preserve">
2. View FreeSeat Layout </t>
    </r>
  </si>
  <si>
    <r>
      <t xml:space="preserve">1. The following FreeSeat has been set on seatmap
・Site Name: FreeSeatSettingTest
・Layout: FreeSeat Layout 
・FreeSeat: 
     - FreeSeat1
     - FreeSeat2
2. Create Group [ToTest]
3. Setting Manager/ SV and OP as below
    Manager/SV: supervisor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supervisor account
6. On Operator Client login screen select [FreeSeatSettingTest &gt;  FreeSeat Layout &gt;  FreeSeat2] and logged in successfully by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 account</t>
    </r>
  </si>
  <si>
    <r>
      <t xml:space="preserve">1. Logout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  <family val="1"/>
      </rPr>
      <t xml:space="preserve">
2. View FreeSeat Layout </t>
    </r>
  </si>
  <si>
    <r>
      <t xml:space="preserve">1. The following FreeSeat has been set on seatmap
・Site Name: FreeSeatSettingTest
・Layout: FreeSeat Layout 
・FreeSeat: 
     - FreeSeat1
     - FreeSeat2
・Site Name: FreeSeatSettingTest
・Layout: FreeSeat Layout2
・FreeSeat: 
     - FreeSeat1
2. Create Group [ToTest]
3. Setting Manager/ SV and OP as below
    Manager/SV: supervisor account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supervisor account
6. On Operator Client login screen select [FreeSeatSettingTest &gt;  All layouts &gt;  FreeSeat1] and logged in successfully by </t>
    </r>
    <r>
      <rPr>
        <sz val="11"/>
        <color rgb="FFFF0000"/>
        <rFont val="Times New Roman"/>
        <family val="1"/>
      </rPr>
      <t xml:space="preserve">テストユーザー001 </t>
    </r>
    <r>
      <rPr>
        <sz val="11"/>
        <color theme="1"/>
        <rFont val="Times New Roman"/>
      </rPr>
      <t>account</t>
    </r>
  </si>
  <si>
    <r>
      <t xml:space="preserve">1. 1. The following FixedSeat has been set on seatmap
・Site Name: FreeSeatSettingTest
・Layout: FreeSeat Layout 
・FixedSeat: 
     - FixedSeat login by OP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2. Create Group [ToTest]
3. Setting Manager/ SV and OP as below
    Manager/SV: supervisor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supervisor account</t>
    </r>
  </si>
  <si>
    <r>
      <t xml:space="preserve">1. 1. The following FixedSeat has been set on seatmap
・Site Name: FreeSeatSettingTest
・Layout: FreeSeat Layout 
・FixedSeat: 
     - FixedSeat login by OP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2. Create Group [ToTest]
3. Setting Manager/ SV and OP as below
    Manager/SV: manager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manager account
6. Switch to view mode</t>
    </r>
  </si>
  <si>
    <t>1. The following FreeSeat has been set on seatmap
・Site Name: FreeSeatTest_ndhuy
・Layout: FreeSeatLayout_ndhuy 
・FreeSeat: 
     - FreeSeat1
     - FreeSeat2
2. Create Group [tma_gc_group_2]
3. Setting Manager/ SV and OP as below
    Manager/SV: manager
    OP: テストユーザー003
4. Mapping FreeSeatLayout_ndhuy with group [tma_gc_group_2]
5. Logged in Map successfully by using manager account
6. Switch to view mode
7. On Operator Client login screen select FreeSeatTest_ndhuy &gt;  FreeSeatTest_ndhuy &gt;  FreeSeat2] and logged in successfully byテストユーザー003 account</t>
  </si>
  <si>
    <t>1. The following FreeSeat has been set on seatmap
・Site Name: FreeSeatTest_ndhuy
・Layout: FreeSeatLayout_ndhuy 
・FreeSeat: 
     - FreeSeat1
     - FreeSeat2</t>
  </si>
  <si>
    <t>2.1 Confirm info login from seat  is saved into seats_history table
2.2 Info seats saved into table is matched with info seat and  following:
-  tenantId
-  siteId
-  siteName
-  layoutId
-  layoutName
-  seatId
-  seatName
-  createdAt</t>
  </si>
  <si>
    <t>2.1.Control's text is shown as below:
- Seat number: SeatName
- User name: テストユーザー002
- Status: アラーティング
- Time:  total time from receive an incoming external call timing 
 (format: hh:mm:ss)
2.2 Background is red</t>
  </si>
  <si>
    <r>
      <rPr>
        <sz val="11"/>
        <color rgb="FFFF0000"/>
        <rFont val="Times New Roman"/>
        <family val="1"/>
      </rPr>
      <t>1. On GC, set status to On Queue</t>
    </r>
    <r>
      <rPr>
        <sz val="11"/>
        <color theme="1"/>
        <rFont val="Times New Roman"/>
        <family val="1"/>
      </rPr>
      <t xml:space="preserve">
2. On GC call outside
3. View FreeSeatLayout_bqc </t>
    </r>
  </si>
  <si>
    <t xml:space="preserve">1. Customer accept the call
2. View FreeSeatLayout_bqc </t>
  </si>
  <si>
    <t>2.1.Control's text is shown as below:
- Seat number: SeatName
- User name: テストユーザー002
- Status: 発信通話中
- Time:  total time from Customer accept the call (format: hh:mm:ss)
2.2 Background is red</t>
  </si>
  <si>
    <t xml:space="preserve">1. On GC click「保留」 button
2. View FreeSeatLayout_bqc </t>
  </si>
  <si>
    <t xml:space="preserve">1. On GC click「保留解除」 button
2. View FreeSeatLayout_bqc </t>
  </si>
  <si>
    <t xml:space="preserve">1. On GC click「電話を切る」 button
2. View FreeSeatLayout_bqc </t>
  </si>
  <si>
    <t xml:space="preserve">1. On GC click「Done」 button
2. View FreeSeatLayout_bqc </t>
  </si>
  <si>
    <t>2.1.Control's text is shown as below:
- Seat number: SeatName
- User name: テストユーザー002
- Status: 発信通話中
- Time:  total time from Customer accept the call (format: hh:mm:ss)
2.2 Background is yellow</t>
  </si>
  <si>
    <r>
      <rPr>
        <sz val="11"/>
        <color rgb="FFFF0000"/>
        <rFont val="Times New Roman"/>
        <family val="1"/>
      </rPr>
      <t>1. On GC, set status to On Queue</t>
    </r>
    <r>
      <rPr>
        <sz val="11"/>
        <color theme="1"/>
        <rFont val="Times New Roman"/>
        <family val="1"/>
      </rPr>
      <t xml:space="preserve">
2. On GC call outside
3. View FreeSeat01 in FreeSeatLayout_bqc  and FreeSeatLayout_bqc2  </t>
    </r>
  </si>
  <si>
    <t xml:space="preserve">1. Customer accept the call
3. View FreeSeat01 in FreeSeatLayout_bqc  and FreeSeatLayout_bqc2  </t>
  </si>
  <si>
    <t>2.1.Control's text is shown as below:
- Seat number: SeatName
- User name: テストユーザー002 
- Status: 発信通話中
- Time:  total time from Customer accept the call (format: hh:mm:ss)
2.2 Background is yellow</t>
  </si>
  <si>
    <t xml:space="preserve">1. On GC click「保留」 button
3. View FreeSeat01 in FreeSeatLayout_bqc  and FreeSeatLayout_bqc2  </t>
  </si>
  <si>
    <t xml:space="preserve">1. On GC click「保留解除」 button
3. View FreeSeat01 in FreeSeatLayout_bqc  and FreeSeatLayout_bqc2  </t>
  </si>
  <si>
    <t xml:space="preserve">1. On GC click「電話を切る」 button
3. View FreeSeat01 in FreeSeatLayout_bqc  and FreeSeatLayout_bqc2   </t>
  </si>
  <si>
    <t xml:space="preserve">1. On GC click「Done」 button
3. View FreeSeat01 in FreeSeatLayout_bqc  and FreeSeatLayout_bqc2  </t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</si>
  <si>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キュー中</t>
    </r>
    <r>
      <rPr>
        <sz val="11"/>
        <color theme="1"/>
        <rFont val="Times New Roman"/>
      </rPr>
      <t xml:space="preserve">
</t>
    </r>
    <r>
      <rPr>
        <sz val="11"/>
        <color rgb="FFFF0000"/>
        <rFont val="Times New Roman"/>
        <family val="1"/>
      </rPr>
      <t xml:space="preserve">- Time:  total time from set status to On Queue timing </t>
    </r>
    <r>
      <rPr>
        <sz val="11"/>
        <color theme="1"/>
        <rFont val="Times New Roman"/>
      </rPr>
      <t xml:space="preserve">
 (format: hh:mm:ss)
2.2 Background is  light green</t>
    </r>
  </si>
  <si>
    <r>
      <t>1. On GC, set status to On Queue</t>
    </r>
    <r>
      <rPr>
        <sz val="11"/>
        <color rgb="FFFF0000"/>
        <rFont val="Times New Roman"/>
        <family val="1"/>
      </rPr>
      <t xml:space="preserve">
2. View FreeSeatLayout_bqc </t>
    </r>
  </si>
  <si>
    <r>
      <t>1. On GC receive an incoming external call</t>
    </r>
    <r>
      <rPr>
        <sz val="11"/>
        <color rgb="FFFF0000"/>
        <rFont val="Times New Roman"/>
        <family val="1"/>
      </rPr>
      <t xml:space="preserve">
2. View FreeSeatLayout_bqc </t>
    </r>
  </si>
  <si>
    <r>
      <t>1. On GC answer an incoming external call</t>
    </r>
    <r>
      <rPr>
        <sz val="11"/>
        <color rgb="FFFF0000"/>
        <rFont val="Times New Roman"/>
        <family val="1"/>
      </rPr>
      <t xml:space="preserve">
2. View FreeSeatLayout_bqc </t>
    </r>
  </si>
  <si>
    <r>
      <t>1. On GC click「保留」 button</t>
    </r>
    <r>
      <rPr>
        <sz val="11"/>
        <color rgb="FFFF0000"/>
        <rFont val="Times New Roman"/>
        <family val="1"/>
      </rPr>
      <t xml:space="preserve">
2. View FreeSeatLayout_bqc 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</si>
  <si>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保留</t>
    </r>
    <r>
      <rPr>
        <sz val="11"/>
        <color rgb="FFFF0000"/>
        <rFont val="Times New Roman"/>
        <family val="1"/>
      </rPr>
      <t xml:space="preserve">
- Time:  total time from click 「保留」 button timing</t>
    </r>
    <r>
      <rPr>
        <sz val="11"/>
        <color theme="1"/>
        <rFont val="Times New Roman"/>
        <family val="1"/>
      </rPr>
      <t xml:space="preserve"> 
 (format: hh:mm:ss)
2.2 Background is yellow</t>
    </r>
  </si>
  <si>
    <r>
      <t>1. On GC click「保留解除」 button</t>
    </r>
    <r>
      <rPr>
        <sz val="11"/>
        <color rgb="FFFF0000"/>
        <rFont val="Times New Roman"/>
        <family val="1"/>
      </rPr>
      <t xml:space="preserve">
2. View FreeSeatLayout_bqc 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</si>
  <si>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アフターワーク中</t>
    </r>
    <r>
      <rPr>
        <sz val="11"/>
        <color rgb="FFFF0000"/>
        <rFont val="Times New Roman"/>
        <family val="1"/>
      </rPr>
      <t xml:space="preserve">
- Time:  total time from end incoming external call timing 
</t>
    </r>
    <r>
      <rPr>
        <sz val="11"/>
        <color theme="1"/>
        <rFont val="Times New Roman"/>
        <family val="1"/>
      </rPr>
      <t xml:space="preserve"> (format: hh:mm:ss)
2.2 Background is light blue</t>
    </r>
  </si>
  <si>
    <r>
      <t>1. On GC click「電話を切る」 button</t>
    </r>
    <r>
      <rPr>
        <sz val="11"/>
        <color rgb="FFFF0000"/>
        <rFont val="Times New Roman"/>
        <family val="1"/>
      </rPr>
      <t xml:space="preserve">
2. View FreeSeatLayout_bqc </t>
    </r>
  </si>
  <si>
    <r>
      <t>1. On GC click「Done」 button</t>
    </r>
    <r>
      <rPr>
        <sz val="11"/>
        <color rgb="FFFF0000"/>
        <rFont val="Times New Roman"/>
        <family val="1"/>
      </rPr>
      <t xml:space="preserve">
2. View FreeSeatLayout_bqc 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</si>
  <si>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キュー中</t>
    </r>
    <r>
      <rPr>
        <sz val="11"/>
        <color rgb="FFFF0000"/>
        <rFont val="Times New Roman"/>
        <family val="1"/>
      </rPr>
      <t xml:space="preserve">
- Time:  total time from click [Done] button timing
</t>
    </r>
    <r>
      <rPr>
        <sz val="11"/>
        <color theme="1"/>
        <rFont val="Times New Roman"/>
        <family val="1"/>
      </rPr>
      <t xml:space="preserve"> (format: hh:mm:ss)
2.2 Background is  light green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</si>
  <si>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 xml:space="preserve">テストユーザー002 </t>
    </r>
    <r>
      <rPr>
        <sz val="11"/>
        <color theme="1"/>
        <rFont val="Times New Roman"/>
        <family val="1"/>
      </rPr>
      <t xml:space="preserve">
- Status: キュー中</t>
    </r>
    <r>
      <rPr>
        <sz val="11"/>
        <color rgb="FFFF0000"/>
        <rFont val="Times New Roman"/>
        <family val="1"/>
      </rPr>
      <t xml:space="preserve">
- Time:  total time from set status to On Queue timing 
</t>
    </r>
    <r>
      <rPr>
        <sz val="11"/>
        <color theme="1"/>
        <rFont val="Times New Roman"/>
      </rPr>
      <t xml:space="preserve"> (format: hh:mm:ss)
2.2 Background is  light green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</si>
  <si>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保留</t>
    </r>
    <r>
      <rPr>
        <sz val="11"/>
        <color rgb="FFFF0000"/>
        <rFont val="Times New Roman"/>
        <family val="1"/>
      </rPr>
      <t xml:space="preserve">
- Time:  total time from click 「保留」 button timing
</t>
    </r>
    <r>
      <rPr>
        <sz val="11"/>
        <color theme="1"/>
        <rFont val="Times New Roman"/>
        <family val="1"/>
      </rPr>
      <t xml:space="preserve"> (format: hh:mm:ss)
2.2 Background is yellow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</si>
  <si>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>着信通話中</t>
    </r>
    <r>
      <rPr>
        <sz val="11"/>
        <color rgb="FFFF0000"/>
        <rFont val="Times New Roman"/>
        <family val="1"/>
      </rPr>
      <t xml:space="preserve">
- Time:  total time from answer an incoming external call timing 
</t>
    </r>
    <r>
      <rPr>
        <sz val="11"/>
        <color theme="1"/>
        <rFont val="Times New Roman"/>
      </rPr>
      <t xml:space="preserve"> (format: hh:mm:ss)
2.2 Background is red</t>
    </r>
  </si>
  <si>
    <r>
      <t>2.1.Control's text is shown as below:
- Seat number: SeatName
- User name: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キュー中</t>
    </r>
    <r>
      <rPr>
        <sz val="11"/>
        <color rgb="FFFF0000"/>
        <rFont val="Times New Roman"/>
        <family val="1"/>
      </rPr>
      <t xml:space="preserve">
- Time:  total time from click [Done] button timing
</t>
    </r>
    <r>
      <rPr>
        <sz val="11"/>
        <color theme="1"/>
        <rFont val="Times New Roman"/>
      </rPr>
      <t xml:space="preserve"> (format: hh:mm:ss)
2.2 Background is  light green</t>
    </r>
  </si>
  <si>
    <r>
      <t>2.1.Control's text is shown as below:
- Seat number: SeatName
- User name: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キュー中</t>
    </r>
    <r>
      <rPr>
        <sz val="11"/>
        <color rgb="FFFF0000"/>
        <rFont val="Times New Roman"/>
        <family val="1"/>
      </rPr>
      <t xml:space="preserve">
- Time:  total time from set status to On Queue timing 
</t>
    </r>
    <r>
      <rPr>
        <sz val="11"/>
        <color theme="1"/>
        <rFont val="Times New Roman"/>
      </rPr>
      <t xml:space="preserve"> (format: hh:mm:ss)
2.2 Background is  light green</t>
    </r>
  </si>
  <si>
    <r>
      <t>1. On GC, set status to On Queue</t>
    </r>
    <r>
      <rPr>
        <sz val="11"/>
        <color rgb="FFFF0000"/>
        <rFont val="Times New Roman"/>
        <family val="1"/>
      </rPr>
      <t xml:space="preserve">
2. View FreeSeat01 in FreeSeatLayout_bqc  and FreeSeatLayout_bqc2 </t>
    </r>
  </si>
  <si>
    <r>
      <t xml:space="preserve">1. The following FreeSeat has been set on seatmap
・Site Name: </t>
    </r>
    <r>
      <rPr>
        <sz val="11"/>
        <color rgb="FFFF0000"/>
        <rFont val="Times New Roman"/>
        <family val="1"/>
      </rPr>
      <t xml:space="preserve">FreeSeatTest_bqc </t>
    </r>
    <r>
      <rPr>
        <sz val="11"/>
        <color theme="1"/>
        <rFont val="Times New Roman"/>
        <family val="1"/>
      </rPr>
      <t xml:space="preserve">
・Layout:</t>
    </r>
    <r>
      <rPr>
        <sz val="11"/>
        <color rgb="FFFF0000"/>
        <rFont val="Times New Roman"/>
        <family val="1"/>
      </rPr>
      <t xml:space="preserve"> FreeSeatLayout_bqc</t>
    </r>
    <r>
      <rPr>
        <sz val="11"/>
        <color theme="1"/>
        <rFont val="Times New Roman"/>
        <family val="1"/>
      </rPr>
      <t xml:space="preserve"> 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1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2
・Site Name:</t>
    </r>
    <r>
      <rPr>
        <sz val="11"/>
        <color rgb="FFFF0000"/>
        <rFont val="Times New Roman"/>
        <family val="1"/>
      </rPr>
      <t xml:space="preserve">FreeSeatTest_bqc 
</t>
    </r>
    <r>
      <rPr>
        <sz val="11"/>
        <color theme="1"/>
        <rFont val="Times New Roman"/>
        <family val="1"/>
      </rPr>
      <t>・Layout:</t>
    </r>
    <r>
      <rPr>
        <sz val="11"/>
        <color rgb="FFFF0000"/>
        <rFont val="Times New Roman"/>
        <family val="1"/>
      </rPr>
      <t xml:space="preserve"> FreeSeatLayout_bqc2 </t>
    </r>
    <r>
      <rPr>
        <sz val="11"/>
        <color theme="1"/>
        <rFont val="Times New Roman"/>
        <family val="1"/>
      </rPr>
      <t xml:space="preserve">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1
2. Create Group [</t>
    </r>
    <r>
      <rPr>
        <sz val="11"/>
        <color rgb="FFFF0000"/>
        <rFont val="Times New Roman"/>
        <family val="1"/>
      </rPr>
      <t xml:space="preserve"> group-test </t>
    </r>
    <r>
      <rPr>
        <sz val="11"/>
        <color theme="1"/>
        <rFont val="Times New Roman"/>
        <family val="1"/>
      </rPr>
      <t>]
3. Setting Manager/ SV and OP as below
    Manager/SV: manager
    OP: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4. Mapping FreeSeat Layout and FreeSeat Layout2 with group [</t>
    </r>
    <r>
      <rPr>
        <sz val="11"/>
        <color rgb="FFFF0000"/>
        <rFont val="Times New Roman"/>
        <family val="1"/>
      </rPr>
      <t xml:space="preserve"> group-test </t>
    </r>
    <r>
      <rPr>
        <sz val="11"/>
        <color theme="1"/>
        <rFont val="Times New Roman"/>
        <family val="1"/>
      </rPr>
      <t>]
5. Logged in Map successfully by using manager account
6. Switch to view mode
7. On Operator Client login screen select [</t>
    </r>
    <r>
      <rPr>
        <sz val="11"/>
        <color rgb="FFFF0000"/>
        <rFont val="Times New Roman"/>
        <family val="1"/>
      </rPr>
      <t xml:space="preserve">FreeSeatTest_bqc </t>
    </r>
    <r>
      <rPr>
        <sz val="11"/>
        <color theme="1"/>
        <rFont val="Times New Roman"/>
        <family val="1"/>
      </rPr>
      <t xml:space="preserve"> &gt; All layouts &gt; 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1] and logged in successfully by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 account</t>
    </r>
  </si>
  <si>
    <r>
      <t>1. On GC receive an incoming external call</t>
    </r>
    <r>
      <rPr>
        <sz val="11"/>
        <color rgb="FFFF0000"/>
        <rFont val="Times New Roman"/>
        <family val="1"/>
      </rPr>
      <t xml:space="preserve">
2. View FreeSeat01 in FreeSeatLayout_bqc  and FreeSeatLayout_bqc2 </t>
    </r>
  </si>
  <si>
    <r>
      <t>1. On GC answer an incoming external call</t>
    </r>
    <r>
      <rPr>
        <sz val="11"/>
        <color rgb="FFFF0000"/>
        <rFont val="Times New Roman"/>
        <family val="1"/>
      </rPr>
      <t xml:space="preserve">
2. View FreeSeat01 in FreeSeatLayout_bqc  and FreeSeatLayout_bqc2 </t>
    </r>
  </si>
  <si>
    <r>
      <t xml:space="preserve">2.1.Control's text is shown as below:
- Seat number: SeatName
- User name: 野澤 直紀
- Status: </t>
    </r>
    <r>
      <rPr>
        <sz val="11"/>
        <color rgb="FFFF0000"/>
        <rFont val="Times New Roman"/>
        <family val="1"/>
      </rPr>
      <t>着信通話中</t>
    </r>
    <r>
      <rPr>
        <sz val="11"/>
        <color rgb="FFFF0000"/>
        <rFont val="Times New Roman"/>
        <family val="1"/>
      </rPr>
      <t xml:space="preserve">
- Time:  total time from answer an incoming external call timing 
</t>
    </r>
    <r>
      <rPr>
        <sz val="11"/>
        <color theme="1"/>
        <rFont val="Times New Roman"/>
      </rPr>
      <t xml:space="preserve"> (format: hh:mm:ss)
2.2 Background is red</t>
    </r>
  </si>
  <si>
    <r>
      <t>1. On GC click「保留」 button</t>
    </r>
    <r>
      <rPr>
        <sz val="11"/>
        <color rgb="FFFF0000"/>
        <rFont val="Times New Roman"/>
        <family val="1"/>
      </rPr>
      <t xml:space="preserve">
2. View FreeSeat01 in FreeSeatLayout_bqc  and FreeSeatLayout_bqc2 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</si>
  <si>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保留</t>
    </r>
    <r>
      <rPr>
        <sz val="11"/>
        <color rgb="FFFF0000"/>
        <rFont val="Times New Roman"/>
        <family val="1"/>
      </rPr>
      <t xml:space="preserve">
- Time:  total time from click 「保留」 button timing 
</t>
    </r>
    <r>
      <rPr>
        <sz val="11"/>
        <color theme="1"/>
        <rFont val="Times New Roman"/>
      </rPr>
      <t xml:space="preserve"> (format: hh:mm:ss)
2.2 Background is yellow</t>
    </r>
  </si>
  <si>
    <r>
      <t>1. On GC click「保留解除」 button</t>
    </r>
    <r>
      <rPr>
        <sz val="11"/>
        <color rgb="FFFF0000"/>
        <rFont val="Times New Roman"/>
        <family val="1"/>
      </rPr>
      <t xml:space="preserve">
2. View FreeSeat01 in FreeSeatLayout_bqc  and FreeSeatLayout_bqc2 </t>
    </r>
  </si>
  <si>
    <r>
      <t>2.1.Control's text is shown as below:
- Seat number: SeatName
- User name: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 着信通話中</t>
    </r>
    <r>
      <rPr>
        <sz val="11"/>
        <color rgb="FFFF0000"/>
        <rFont val="Times New Roman"/>
        <family val="1"/>
      </rPr>
      <t xml:space="preserve">
- Time:  total time from answer an incoming external call timing 
</t>
    </r>
    <r>
      <rPr>
        <sz val="11"/>
        <color theme="1"/>
        <rFont val="Times New Roman"/>
      </rPr>
      <t xml:space="preserve"> (format: hh:mm:ss)
2.2 Background is red</t>
    </r>
  </si>
  <si>
    <r>
      <t>1. On GC click「電話を切る」 button</t>
    </r>
    <r>
      <rPr>
        <sz val="11"/>
        <color rgb="FFFF0000"/>
        <rFont val="Times New Roman"/>
        <family val="1"/>
      </rPr>
      <t xml:space="preserve">
2. View FreeSeat01 in FreeSeatLayout_bqc  and FreeSeatLayout_bqc2 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</si>
  <si>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アフターワーク中</t>
    </r>
    <r>
      <rPr>
        <sz val="11"/>
        <color rgb="FFFF0000"/>
        <rFont val="Times New Roman"/>
        <family val="1"/>
      </rPr>
      <t xml:space="preserve">
- Time:  total time from end incoming external call timing 
</t>
    </r>
    <r>
      <rPr>
        <sz val="11"/>
        <color theme="1"/>
        <rFont val="Times New Roman"/>
      </rPr>
      <t xml:space="preserve"> (format: hh:mm:ss)
2.2 Background is light blue</t>
    </r>
  </si>
  <si>
    <r>
      <t>1. On GC click「Done」 button</t>
    </r>
    <r>
      <rPr>
        <sz val="11"/>
        <color rgb="FFFF0000"/>
        <rFont val="Times New Roman"/>
        <family val="1"/>
      </rPr>
      <t xml:space="preserve">
2. View FreeSeat01 in FreeSeatLayout_bqc  and FreeSeatLayout_bqc2 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</si>
  <si>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キュー中</t>
    </r>
    <r>
      <rPr>
        <sz val="11"/>
        <color rgb="FFFF0000"/>
        <rFont val="Times New Roman"/>
        <family val="1"/>
      </rPr>
      <t xml:space="preserve">
- Time:  total time from click [Done] button timing
</t>
    </r>
    <r>
      <rPr>
        <sz val="11"/>
        <color theme="1"/>
        <rFont val="Times New Roman"/>
      </rPr>
      <t xml:space="preserve"> (format: hh:mm:ss)
2.2 Background is  light green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</si>
  <si>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キュー中</t>
    </r>
    <r>
      <rPr>
        <sz val="11"/>
        <color rgb="FFFF0000"/>
        <rFont val="Times New Roman"/>
        <family val="1"/>
      </rPr>
      <t xml:space="preserve">
- Time:  total time from set status to On Queue timing
</t>
    </r>
    <r>
      <rPr>
        <sz val="11"/>
        <color theme="1"/>
        <rFont val="Times New Roman"/>
        <family val="1"/>
      </rPr>
      <t xml:space="preserve"> (format: hh:mm:ss)
2.2 Background is  light green</t>
    </r>
  </si>
  <si>
    <r>
      <t xml:space="preserve">1. The following FreeSeat has been set on seatmap
・Site Name: </t>
    </r>
    <r>
      <rPr>
        <sz val="11"/>
        <color rgb="FFFF0000"/>
        <rFont val="Times New Roman"/>
        <family val="1"/>
      </rPr>
      <t xml:space="preserve"> FreeSeatTest_bqc </t>
    </r>
    <r>
      <rPr>
        <sz val="11"/>
        <color theme="1"/>
        <rFont val="Times New Roman"/>
      </rPr>
      <t xml:space="preserve">
・Layout: </t>
    </r>
    <r>
      <rPr>
        <sz val="11"/>
        <color rgb="FFFF0000"/>
        <rFont val="Times New Roman"/>
        <family val="1"/>
      </rPr>
      <t xml:space="preserve"> FreeSeatLayout_bqc </t>
    </r>
    <r>
      <rPr>
        <sz val="11"/>
        <color theme="1"/>
        <rFont val="Times New Roman"/>
      </rPr>
      <t xml:space="preserve">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</rPr>
      <t>1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</rPr>
      <t xml:space="preserve">2
・Site Name: </t>
    </r>
    <r>
      <rPr>
        <sz val="11"/>
        <color rgb="FFFF0000"/>
        <rFont val="Times New Roman"/>
        <family val="1"/>
      </rPr>
      <t xml:space="preserve">FreeSeatTest_bqc </t>
    </r>
    <r>
      <rPr>
        <sz val="11"/>
        <color theme="1"/>
        <rFont val="Times New Roman"/>
      </rPr>
      <t xml:space="preserve">
・Layout:</t>
    </r>
    <r>
      <rPr>
        <sz val="11"/>
        <color rgb="FFFF0000"/>
        <rFont val="Times New Roman"/>
        <family val="1"/>
      </rPr>
      <t xml:space="preserve"> FreeSeatLayout_bqc2 </t>
    </r>
    <r>
      <rPr>
        <sz val="11"/>
        <color theme="1"/>
        <rFont val="Times New Roman"/>
      </rPr>
      <t xml:space="preserve">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</rPr>
      <t xml:space="preserve">1
2. Create Group [ToTest]
3. Setting Manager/ SV and OP as below
    Manager/SV: supervisor
    OP: 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</rPr>
      <t xml:space="preserve">
4. Mapping FreeSeat Layout and FreeSeat Layout2 with group [</t>
    </r>
    <r>
      <rPr>
        <sz val="11"/>
        <color rgb="FFFF0000"/>
        <rFont val="Times New Roman"/>
        <family val="1"/>
      </rPr>
      <t>group-test</t>
    </r>
    <r>
      <rPr>
        <sz val="11"/>
        <color theme="1"/>
        <rFont val="Times New Roman"/>
      </rPr>
      <t>]
5. Logged in Map successfully by using supervisor account
6.  On Operator Client login screen select [</t>
    </r>
    <r>
      <rPr>
        <sz val="11"/>
        <color rgb="FFFF0000"/>
        <rFont val="Times New Roman"/>
        <family val="1"/>
      </rPr>
      <t xml:space="preserve">FreeSeatTest_bqc </t>
    </r>
    <r>
      <rPr>
        <sz val="11"/>
        <color theme="1"/>
        <rFont val="Times New Roman"/>
      </rPr>
      <t xml:space="preserve"> &gt; All layouts &gt; 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</rPr>
      <t xml:space="preserve">1] and logged in successfully by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</rPr>
      <t xml:space="preserve"> account</t>
    </r>
  </si>
  <si>
    <r>
      <t>2.1.Control's text is shown as below:
- Seat number: SeatName
- User name: 野澤 直紀
- Status:</t>
    </r>
    <r>
      <rPr>
        <sz val="11"/>
        <color rgb="FFFF0000"/>
        <rFont val="Times New Roman"/>
        <family val="1"/>
      </rPr>
      <t xml:space="preserve"> 着信通話中</t>
    </r>
    <r>
      <rPr>
        <sz val="11"/>
        <color rgb="FFFF0000"/>
        <rFont val="Times New Roman"/>
        <family val="1"/>
      </rPr>
      <t xml:space="preserve">
- Time:  total time from answer an incoming external call timing
</t>
    </r>
    <r>
      <rPr>
        <sz val="11"/>
        <color theme="1"/>
        <rFont val="Times New Roman"/>
      </rPr>
      <t xml:space="preserve"> (format: hh:mm:ss)
2.2 Background is red</t>
    </r>
  </si>
  <si>
    <r>
      <t>2.1.Control's text is shown as below:
- Seat number: SeatName
- User name: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保留</t>
    </r>
    <r>
      <rPr>
        <sz val="11"/>
        <color rgb="FFFF0000"/>
        <rFont val="Times New Roman"/>
        <family val="1"/>
      </rPr>
      <t xml:space="preserve">
- Time:  total time from click 「保留」 button timing
</t>
    </r>
    <r>
      <rPr>
        <sz val="11"/>
        <color theme="1"/>
        <rFont val="Times New Roman"/>
      </rPr>
      <t xml:space="preserve"> (format: hh:mm:ss)
2.2 Background is yellow</t>
    </r>
  </si>
  <si>
    <r>
      <t xml:space="preserve">2.1.Control's text is shown as below:
- Seat number: SeatName
- User name: </t>
    </r>
    <r>
      <rPr>
        <strike/>
        <sz val="11"/>
        <color rgb="FFFF0000"/>
        <rFont val="Times New Roman"/>
        <family val="1"/>
      </rPr>
      <t>野澤 直紀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</t>
    </r>
    <r>
      <rPr>
        <strike/>
        <sz val="11"/>
        <color rgb="FFFF0000"/>
        <rFont val="Times New Roman"/>
        <family val="1"/>
      </rPr>
      <t>着信通話</t>
    </r>
    <r>
      <rPr>
        <sz val="11"/>
        <color rgb="FFFF0000"/>
        <rFont val="Times New Roman"/>
        <family val="1"/>
      </rPr>
      <t xml:space="preserve"> 着信通話中</t>
    </r>
    <r>
      <rPr>
        <sz val="11"/>
        <color rgb="FFFF0000"/>
        <rFont val="Times New Roman"/>
        <family val="1"/>
      </rPr>
      <t xml:space="preserve">
- Time:  total time from answer an incoming external call timing
</t>
    </r>
    <r>
      <rPr>
        <sz val="11"/>
        <color theme="1"/>
        <rFont val="Times New Roman"/>
      </rPr>
      <t xml:space="preserve"> (format: hh:mm:ss)
2.2 Background is red</t>
    </r>
  </si>
  <si>
    <r>
      <t xml:space="preserve">1. The following FreeSeat has been set on seatmap
・Site Name: </t>
    </r>
    <r>
      <rPr>
        <sz val="11"/>
        <color rgb="FFFF0000"/>
        <rFont val="Times New Roman"/>
        <family val="1"/>
      </rPr>
      <t xml:space="preserve">FreeSeatTest_bqc </t>
    </r>
    <r>
      <rPr>
        <sz val="11"/>
        <color theme="1"/>
        <rFont val="Times New Roman"/>
        <family val="1"/>
      </rPr>
      <t xml:space="preserve">
・Layout: </t>
    </r>
    <r>
      <rPr>
        <sz val="11"/>
        <color rgb="FFFF0000"/>
        <rFont val="Times New Roman"/>
        <family val="1"/>
      </rPr>
      <t xml:space="preserve">FreeSeatLayout_bqc </t>
    </r>
    <r>
      <rPr>
        <sz val="11"/>
        <color theme="1"/>
        <rFont val="Times New Roman"/>
        <family val="1"/>
      </rPr>
      <t xml:space="preserve">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1
</t>
    </r>
    <r>
      <rPr>
        <sz val="11"/>
        <color rgb="FFFF0000"/>
        <rFont val="Times New Roman"/>
        <family val="1"/>
      </rPr>
      <t xml:space="preserve">    </t>
    </r>
    <r>
      <rPr>
        <sz val="11"/>
        <color theme="1"/>
        <rFont val="Times New Roman"/>
        <family val="1"/>
      </rPr>
      <t xml:space="preserve">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2</t>
    </r>
    <r>
      <rPr>
        <sz val="11"/>
        <color rgb="FFFF0000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
2. Create Group [</t>
    </r>
    <r>
      <rPr>
        <sz val="11"/>
        <color rgb="FFFF0000"/>
        <rFont val="Times New Roman"/>
        <family val="1"/>
      </rPr>
      <t xml:space="preserve"> group-test</t>
    </r>
    <r>
      <rPr>
        <sz val="11"/>
        <color theme="1"/>
        <rFont val="Times New Roman"/>
        <family val="1"/>
      </rPr>
      <t xml:space="preserve">]
3. Setting Manager/ SV and OP as below
    Manager/SV: manager
    OP: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4. Mapping FreeSeat Layout</t>
    </r>
    <r>
      <rPr>
        <sz val="11"/>
        <color theme="1"/>
        <rFont val="Times New Roman"/>
        <family val="1"/>
      </rPr>
      <t xml:space="preserve"> with group [</t>
    </r>
    <r>
      <rPr>
        <sz val="11"/>
        <color rgb="FFFF0000"/>
        <rFont val="Times New Roman"/>
        <family val="1"/>
      </rPr>
      <t>group-test</t>
    </r>
    <r>
      <rPr>
        <sz val="11"/>
        <color theme="1"/>
        <rFont val="Times New Roman"/>
        <family val="1"/>
      </rPr>
      <t>]
5. Logged in Map successfully by using manager account
6. Switch to view mode
7. On Operator Client login screen select [</t>
    </r>
    <r>
      <rPr>
        <sz val="11"/>
        <color rgb="FFFF0000"/>
        <rFont val="Times New Roman"/>
        <family val="1"/>
      </rPr>
      <t xml:space="preserve"> FreeSeatTest_bqc</t>
    </r>
    <r>
      <rPr>
        <sz val="11"/>
        <color theme="1"/>
        <rFont val="Times New Roman"/>
        <family val="1"/>
      </rPr>
      <t xml:space="preserve">  &gt;</t>
    </r>
    <r>
      <rPr>
        <sz val="11"/>
        <color rgb="FFFF0000"/>
        <rFont val="Times New Roman"/>
        <family val="1"/>
      </rPr>
      <t xml:space="preserve"> </t>
    </r>
    <r>
      <rPr>
        <sz val="11"/>
        <color rgb="FFFF0000"/>
        <rFont val="Times New Roman"/>
        <family val="1"/>
      </rPr>
      <t>FreeSeatLayout_bqc</t>
    </r>
    <r>
      <rPr>
        <sz val="11"/>
        <color theme="1"/>
        <rFont val="Times New Roman"/>
        <family val="1"/>
      </rPr>
      <t xml:space="preserve"> &gt; 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1] and logged in successfully by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 account</t>
    </r>
  </si>
  <si>
    <r>
      <t>2.1.Control's text is shown as below:
- Seat number: SeatName
- User name: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キュー中</t>
    </r>
    <r>
      <rPr>
        <sz val="11"/>
        <color rgb="FFFF0000"/>
        <rFont val="Times New Roman"/>
        <family val="1"/>
      </rPr>
      <t xml:space="preserve">
- Time:  total time from click [Done] button timing
</t>
    </r>
    <r>
      <rPr>
        <sz val="11"/>
        <color theme="1"/>
        <rFont val="Times New Roman"/>
        <family val="1"/>
      </rPr>
      <t xml:space="preserve"> (format: hh:mm:ss)
2.2 Background is  light green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</si>
  <si>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保留</t>
    </r>
    <r>
      <rPr>
        <sz val="11"/>
        <color rgb="FFFF0000"/>
        <rFont val="Times New Roman"/>
        <family val="1"/>
      </rPr>
      <t xml:space="preserve">
- Time:  total time from OP click the「保留」button
</t>
    </r>
    <r>
      <rPr>
        <sz val="11"/>
        <color theme="1"/>
        <rFont val="Times New Roman"/>
        <family val="1"/>
      </rPr>
      <t xml:space="preserve"> (format: hh:mm:ss)
2.2 Background is yellow</t>
    </r>
  </si>
  <si>
    <r>
      <t xml:space="preserve">2.1.Control's text is shown as below:
- Seat number: SeatName
- User name: </t>
    </r>
    <r>
      <rPr>
        <strike/>
        <sz val="11"/>
        <color rgb="FFFF0000"/>
        <rFont val="Times New Roman"/>
        <family val="1"/>
      </rPr>
      <t>野澤 直紀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キュー中</t>
    </r>
    <r>
      <rPr>
        <sz val="11"/>
        <color rgb="FFFF0000"/>
        <rFont val="Times New Roman"/>
        <family val="1"/>
      </rPr>
      <t xml:space="preserve">
- Time:  total time from OP click 「Done」button
</t>
    </r>
    <r>
      <rPr>
        <sz val="11"/>
        <color theme="1"/>
        <rFont val="Times New Roman"/>
        <family val="1"/>
      </rPr>
      <t xml:space="preserve"> (format: hh:mm:ss)
2.2 Background is  light green</t>
    </r>
  </si>
  <si>
    <r>
      <t xml:space="preserve">1. The following FreeSeat has been set on seatmap
・Site Name: </t>
    </r>
    <r>
      <rPr>
        <sz val="11"/>
        <color rgb="FFFF0000"/>
        <rFont val="Times New Roman"/>
        <family val="1"/>
      </rPr>
      <t xml:space="preserve">FreeSeatTest_bqc </t>
    </r>
    <r>
      <rPr>
        <sz val="11"/>
        <color theme="1"/>
        <rFont val="Times New Roman"/>
        <family val="1"/>
      </rPr>
      <t xml:space="preserve">
・Layout: </t>
    </r>
    <r>
      <rPr>
        <sz val="11"/>
        <color rgb="FFFF0000"/>
        <rFont val="Times New Roman"/>
        <family val="1"/>
      </rPr>
      <t xml:space="preserve">FreeSeatLayout_bqc </t>
    </r>
    <r>
      <rPr>
        <sz val="11"/>
        <color theme="1"/>
        <rFont val="Times New Roman"/>
        <family val="1"/>
      </rPr>
      <t xml:space="preserve">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1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2
2. Create Group [</t>
    </r>
    <r>
      <rPr>
        <sz val="11"/>
        <color rgb="FFFF0000"/>
        <rFont val="Times New Roman"/>
        <family val="1"/>
      </rPr>
      <t>group-test</t>
    </r>
    <r>
      <rPr>
        <sz val="11"/>
        <color theme="1"/>
        <rFont val="Times New Roman"/>
        <family val="1"/>
      </rPr>
      <t xml:space="preserve">]
3. Setting Manager/ SV and OP as below
    Manager/SV: supervisor account
    OP: </t>
    </r>
    <r>
      <rPr>
        <sz val="11"/>
        <color rgb="FFFF0000"/>
        <rFont val="Times New Roman"/>
        <family val="1"/>
      </rPr>
      <t xml:space="preserve">テストユーザー002 </t>
    </r>
    <r>
      <rPr>
        <sz val="11"/>
        <color theme="1"/>
        <rFont val="Times New Roman"/>
        <family val="1"/>
      </rPr>
      <t xml:space="preserve">
4. Mapping </t>
    </r>
    <r>
      <rPr>
        <sz val="11"/>
        <color rgb="FFFF0000"/>
        <rFont val="Times New Roman"/>
        <family val="1"/>
      </rPr>
      <t xml:space="preserve">FreeSeatLayout_bqc </t>
    </r>
    <r>
      <rPr>
        <sz val="11"/>
        <color theme="1"/>
        <rFont val="Times New Roman"/>
        <family val="1"/>
      </rPr>
      <t xml:space="preserve"> with group [</t>
    </r>
    <r>
      <rPr>
        <sz val="11"/>
        <color rgb="FFFF0000"/>
        <rFont val="Times New Roman"/>
        <family val="1"/>
      </rPr>
      <t xml:space="preserve"> group-test </t>
    </r>
    <r>
      <rPr>
        <sz val="11"/>
        <color theme="1"/>
        <rFont val="Times New Roman"/>
        <family val="1"/>
      </rPr>
      <t>]
5. Logged in Map successfully by using supervisor account
7. On Operator Client login screen select [</t>
    </r>
    <r>
      <rPr>
        <sz val="11"/>
        <color rgb="FFFF0000"/>
        <rFont val="Times New Roman"/>
        <family val="1"/>
      </rPr>
      <t xml:space="preserve"> FreeSeatTest_bqc </t>
    </r>
    <r>
      <rPr>
        <sz val="11"/>
        <color theme="1"/>
        <rFont val="Times New Roman"/>
        <family val="1"/>
      </rPr>
      <t xml:space="preserve"> &gt; </t>
    </r>
    <r>
      <rPr>
        <sz val="11"/>
        <color rgb="FFFF0000"/>
        <rFont val="Times New Roman"/>
        <family val="1"/>
      </rPr>
      <t xml:space="preserve">FreeSeatLayout_bqc </t>
    </r>
    <r>
      <rPr>
        <sz val="11"/>
        <color theme="1"/>
        <rFont val="Times New Roman"/>
        <family val="1"/>
      </rPr>
      <t xml:space="preserve"> &gt; 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1] and logged in successfully by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 account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</si>
  <si>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 xml:space="preserve">テストユーザー002 </t>
    </r>
    <r>
      <rPr>
        <sz val="11"/>
        <color theme="1"/>
        <rFont val="Times New Roman"/>
        <family val="1"/>
      </rPr>
      <t xml:space="preserve">
- Status: 保留</t>
    </r>
    <r>
      <rPr>
        <sz val="11"/>
        <color rgb="FFFF0000"/>
        <rFont val="Times New Roman"/>
        <family val="1"/>
      </rPr>
      <t xml:space="preserve">
- Time:  total time from OP click the「保留」button
</t>
    </r>
    <r>
      <rPr>
        <sz val="11"/>
        <color theme="1"/>
        <rFont val="Times New Roman"/>
        <family val="1"/>
      </rPr>
      <t xml:space="preserve"> (format: hh:mm:ss)
2.2 Background is yellow</t>
    </r>
  </si>
  <si>
    <t>Outside call</t>
  </si>
  <si>
    <t xml:space="preserve"> Outside call</t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</si>
  <si>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アフターワーク中</t>
    </r>
    <r>
      <rPr>
        <sz val="11"/>
        <color rgb="FFFF0000"/>
        <rFont val="Times New Roman"/>
        <family val="1"/>
      </rPr>
      <t xml:space="preserve">
- Time:  total time from OP click 「電話を切る」button
</t>
    </r>
    <r>
      <rPr>
        <sz val="11"/>
        <color theme="1"/>
        <rFont val="Times New Roman"/>
      </rPr>
      <t xml:space="preserve"> (format: hh:mm:ss)
2.2 Background is light blue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</si>
  <si>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 xml:space="preserve">テストユーザー002 </t>
    </r>
    <r>
      <rPr>
        <sz val="11"/>
        <color theme="1"/>
        <rFont val="Times New Roman"/>
        <family val="1"/>
      </rPr>
      <t xml:space="preserve">
- Status: キュー中</t>
    </r>
    <r>
      <rPr>
        <sz val="11"/>
        <color rgb="FFFF0000"/>
        <rFont val="Times New Roman"/>
        <family val="1"/>
      </rPr>
      <t xml:space="preserve">
- Time:  total time from OP click 「Done」button
</t>
    </r>
    <r>
      <rPr>
        <sz val="11"/>
        <color theme="1"/>
        <rFont val="Times New Roman"/>
      </rPr>
      <t xml:space="preserve"> (format: hh:mm:ss)
2.2 Background is  light green</t>
    </r>
  </si>
  <si>
    <r>
      <t xml:space="preserve">1. The following FreeSeat has been set on seatmap
・Site Name: </t>
    </r>
    <r>
      <rPr>
        <sz val="11"/>
        <color rgb="FFFF0000"/>
        <rFont val="Times New Roman"/>
        <family val="1"/>
      </rPr>
      <t xml:space="preserve"> FreeSeatTest_bqc </t>
    </r>
    <r>
      <rPr>
        <sz val="11"/>
        <color theme="1"/>
        <rFont val="Times New Roman"/>
        <family val="1"/>
      </rPr>
      <t xml:space="preserve">
・Layout:</t>
    </r>
    <r>
      <rPr>
        <sz val="11"/>
        <color rgb="FFFF0000"/>
        <rFont val="Times New Roman"/>
        <family val="1"/>
      </rPr>
      <t xml:space="preserve"> FreeSeatLayout_bqc</t>
    </r>
    <r>
      <rPr>
        <sz val="11"/>
        <color theme="1"/>
        <rFont val="Times New Roman"/>
        <family val="1"/>
      </rPr>
      <t xml:space="preserve"> 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1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2
・Site Name:</t>
    </r>
    <r>
      <rPr>
        <sz val="11"/>
        <color rgb="FFFF0000"/>
        <rFont val="Times New Roman"/>
        <family val="1"/>
      </rPr>
      <t xml:space="preserve">FreeSeatTest_bqc 
</t>
    </r>
    <r>
      <rPr>
        <sz val="11"/>
        <color theme="1"/>
        <rFont val="Times New Roman"/>
        <family val="1"/>
      </rPr>
      <t>・Layout:</t>
    </r>
    <r>
      <rPr>
        <sz val="11"/>
        <color rgb="FFFF0000"/>
        <rFont val="Times New Roman"/>
        <family val="1"/>
      </rPr>
      <t xml:space="preserve"> FreeSeatLayout_bqc2 </t>
    </r>
    <r>
      <rPr>
        <sz val="11"/>
        <color theme="1"/>
        <rFont val="Times New Roman"/>
        <family val="1"/>
      </rPr>
      <t xml:space="preserve">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1
2. Create Group [</t>
    </r>
    <r>
      <rPr>
        <sz val="11"/>
        <color rgb="FFFF0000"/>
        <rFont val="Times New Roman"/>
        <family val="1"/>
      </rPr>
      <t xml:space="preserve">group-test </t>
    </r>
    <r>
      <rPr>
        <sz val="11"/>
        <color theme="1"/>
        <rFont val="Times New Roman"/>
        <family val="1"/>
      </rPr>
      <t xml:space="preserve">]
3. Setting Manager/ SV and OP as below
    Manager/SV: manager
    OP: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4. Mapping FreeSeat Layout and FreeSeat Layout2 with group [</t>
    </r>
    <r>
      <rPr>
        <sz val="11"/>
        <color rgb="FFFF0000"/>
        <rFont val="Times New Roman"/>
        <family val="1"/>
      </rPr>
      <t xml:space="preserve">group-test </t>
    </r>
    <r>
      <rPr>
        <sz val="11"/>
        <color theme="1"/>
        <rFont val="Times New Roman"/>
        <family val="1"/>
      </rPr>
      <t>]
5. Logged in Map successfully by using manager account
6. Switch to view mode
7. On Operator Client login screen select [</t>
    </r>
    <r>
      <rPr>
        <sz val="11"/>
        <color rgb="FFFF0000"/>
        <rFont val="Times New Roman"/>
        <family val="1"/>
      </rPr>
      <t xml:space="preserve"> FreeSeatTest_bqc </t>
    </r>
    <r>
      <rPr>
        <sz val="11"/>
        <color theme="1"/>
        <rFont val="Times New Roman"/>
        <family val="1"/>
      </rPr>
      <t xml:space="preserve"> &gt; All layouts &gt; 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1] and logged in successfully by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 account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</si>
  <si>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保留</t>
    </r>
    <r>
      <rPr>
        <sz val="11"/>
        <color rgb="FFFF0000"/>
        <rFont val="Times New Roman"/>
        <family val="1"/>
      </rPr>
      <t xml:space="preserve">
- Time:  total time from OP click the「保留」button
</t>
    </r>
    <r>
      <rPr>
        <sz val="11"/>
        <color theme="1"/>
        <rFont val="Times New Roman"/>
      </rPr>
      <t xml:space="preserve"> (format: hh:mm:ss)
2.2 Background is yellow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</si>
  <si>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キュー中</t>
    </r>
    <r>
      <rPr>
        <sz val="11"/>
        <color rgb="FFFF0000"/>
        <rFont val="Times New Roman"/>
        <family val="1"/>
      </rPr>
      <t xml:space="preserve">
- Time:  total time from OP click 「Done」button
</t>
    </r>
    <r>
      <rPr>
        <sz val="11"/>
        <color theme="1"/>
        <rFont val="Times New Roman"/>
      </rPr>
      <t xml:space="preserve"> (format: hh:mm:ss)
2.2 Background is  light green</t>
    </r>
  </si>
  <si>
    <r>
      <rPr>
        <sz val="11"/>
        <color rgb="FFFF0000"/>
        <rFont val="Times New Roman"/>
        <family val="1"/>
      </rPr>
      <t>1. On GC, set status to On Queue</t>
    </r>
    <r>
      <rPr>
        <sz val="11"/>
        <color theme="1"/>
        <rFont val="Times New Roman"/>
        <family val="1"/>
      </rPr>
      <t xml:space="preserve">
2. On GC call outside</t>
    </r>
    <r>
      <rPr>
        <sz val="11"/>
        <color rgb="FFFF0000"/>
        <rFont val="Times New Roman"/>
        <family val="1"/>
      </rPr>
      <t xml:space="preserve">
3. View FreeSeat01 in FreeSeatLayout_bqc  and FreeSeatLayout_bqc2  </t>
    </r>
  </si>
  <si>
    <r>
      <t xml:space="preserve">1. The following FreeSeat has been set on seatmap
・Site Name: </t>
    </r>
    <r>
      <rPr>
        <sz val="11"/>
        <color rgb="FFFF0000"/>
        <rFont val="Times New Roman"/>
        <family val="1"/>
      </rPr>
      <t xml:space="preserve">FreeSeatSettingTest FreeSeatTest_bqc </t>
    </r>
    <r>
      <rPr>
        <sz val="11"/>
        <color theme="1"/>
        <rFont val="Times New Roman"/>
        <family val="1"/>
      </rPr>
      <t xml:space="preserve">
・Layout:</t>
    </r>
    <r>
      <rPr>
        <sz val="11"/>
        <color rgb="FFFF0000"/>
        <rFont val="Times New Roman"/>
        <family val="1"/>
      </rPr>
      <t xml:space="preserve"> FreeSeatLayout_bqc</t>
    </r>
    <r>
      <rPr>
        <sz val="11"/>
        <color theme="1"/>
        <rFont val="Times New Roman"/>
        <family val="1"/>
      </rPr>
      <t xml:space="preserve">  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1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2
・Site Name: </t>
    </r>
    <r>
      <rPr>
        <sz val="11"/>
        <color rgb="FFFF0000"/>
        <rFont val="Times New Roman"/>
        <family val="1"/>
      </rPr>
      <t xml:space="preserve"> FreeSeatTest_bqc </t>
    </r>
    <r>
      <rPr>
        <sz val="11"/>
        <color theme="1"/>
        <rFont val="Times New Roman"/>
        <family val="1"/>
      </rPr>
      <t xml:space="preserve">
・Layout: </t>
    </r>
    <r>
      <rPr>
        <sz val="11"/>
        <color rgb="FFFF0000"/>
        <rFont val="Times New Roman"/>
        <family val="1"/>
      </rPr>
      <t xml:space="preserve"> FreeSeatLayout_bqc2 </t>
    </r>
    <r>
      <rPr>
        <sz val="11"/>
        <color theme="1"/>
        <rFont val="Times New Roman"/>
        <family val="1"/>
      </rPr>
      <t xml:space="preserve">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1
2. Create Group [</t>
    </r>
    <r>
      <rPr>
        <sz val="11"/>
        <color rgb="FFFF0000"/>
        <rFont val="Times New Roman"/>
        <family val="1"/>
      </rPr>
      <t xml:space="preserve"> group-test</t>
    </r>
    <r>
      <rPr>
        <sz val="11"/>
        <color theme="1"/>
        <rFont val="Times New Roman"/>
        <family val="1"/>
      </rPr>
      <t xml:space="preserve">]
3. Setting Manager/ SV and OP as below
    Manager/SV: supervisor account
    OP: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4. Mapping FreeSeat Layout and FreeSeat Layout2 with group [</t>
    </r>
    <r>
      <rPr>
        <sz val="11"/>
        <color rgb="FFFF0000"/>
        <rFont val="Times New Roman"/>
        <family val="1"/>
      </rPr>
      <t>group-test</t>
    </r>
    <r>
      <rPr>
        <sz val="11"/>
        <color theme="1"/>
        <rFont val="Times New Roman"/>
        <family val="1"/>
      </rPr>
      <t>]
5. Logged in Map successfully by using supervisor account</t>
    </r>
    <r>
      <rPr>
        <strike/>
        <sz val="11"/>
        <color rgb="FFFF0000"/>
        <rFont val="Times New Roman"/>
        <family val="1"/>
      </rPr>
      <t xml:space="preserve">
</t>
    </r>
    <r>
      <rPr>
        <sz val="11"/>
        <color theme="1"/>
        <rFont val="Times New Roman"/>
        <family val="1"/>
      </rPr>
      <t>8. On Operator Client login screen select [</t>
    </r>
    <r>
      <rPr>
        <sz val="11"/>
        <color rgb="FFFF0000"/>
        <rFont val="Times New Roman"/>
        <family val="1"/>
      </rPr>
      <t xml:space="preserve"> FreeSeatTest_bqc</t>
    </r>
    <r>
      <rPr>
        <sz val="11"/>
        <color theme="1"/>
        <rFont val="Times New Roman"/>
        <family val="1"/>
      </rPr>
      <t xml:space="preserve">  &gt; All layouts &gt; 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1] Input Username that logged in CXone and logged in successfully</t>
    </r>
  </si>
  <si>
    <r>
      <rPr>
        <sz val="11"/>
        <color rgb="FFFF0000"/>
        <rFont val="Times New Roman"/>
        <family val="1"/>
      </rPr>
      <t xml:space="preserve">1. On GC click「保留」 button
</t>
    </r>
    <r>
      <rPr>
        <sz val="11"/>
        <color theme="1"/>
        <rFont val="Times New Roman"/>
        <family val="1"/>
      </rPr>
      <t xml:space="preserve">2. View FreeSeat01 in FreeSeatLayout_bqc  and FreeSeatLayout_bqc2  </t>
    </r>
  </si>
  <si>
    <r>
      <rPr>
        <sz val="11"/>
        <color rgb="FFFF0000"/>
        <rFont val="Times New Roman"/>
        <family val="1"/>
      </rPr>
      <t xml:space="preserve">1. On GC click「保留解除」 button
</t>
    </r>
    <r>
      <rPr>
        <sz val="11"/>
        <color theme="1"/>
        <rFont val="Times New Roman"/>
      </rPr>
      <t xml:space="preserve">2. View FreeSeat01 in FreeSeatLayout_bqc  and FreeSeatLayout_bqc2  </t>
    </r>
  </si>
  <si>
    <r>
      <t>2.1.Control's text is shown as below:
- Seat number: SeatName
- User name: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>保留」</t>
    </r>
    <r>
      <rPr>
        <sz val="11"/>
        <color rgb="FFFF0000"/>
        <rFont val="Times New Roman"/>
        <family val="1"/>
      </rPr>
      <t xml:space="preserve">
- Time:  total time from OP click the「保留」button
</t>
    </r>
    <r>
      <rPr>
        <sz val="11"/>
        <color theme="1"/>
        <rFont val="Times New Roman"/>
        <family val="1"/>
      </rPr>
      <t xml:space="preserve"> (format: hh:mm:ss)
2.2 Background is black</t>
    </r>
  </si>
  <si>
    <r>
      <rPr>
        <sz val="11"/>
        <color rgb="FFFF0000"/>
        <rFont val="Times New Roman"/>
        <family val="1"/>
      </rPr>
      <t xml:space="preserve">1. On GC click「電話を切る」 button
</t>
    </r>
    <r>
      <rPr>
        <sz val="11"/>
        <color theme="1"/>
        <rFont val="Times New Roman"/>
      </rPr>
      <t xml:space="preserve">2. View FreeSeat01 in FreeSeatLayout_bqc  and FreeSeatLayout_bqc2  </t>
    </r>
  </si>
  <si>
    <r>
      <rPr>
        <sz val="11"/>
        <color rgb="FFFF0000"/>
        <rFont val="Times New Roman"/>
        <family val="1"/>
      </rPr>
      <t xml:space="preserve">1. On GC click「Done」 button
</t>
    </r>
    <r>
      <rPr>
        <sz val="11"/>
        <color theme="1"/>
        <rFont val="Times New Roman"/>
      </rPr>
      <t xml:space="preserve">3. View FreeSeat01 in FreeSeatLayout_bqc  and FreeSeatLayout_bqc2  </t>
    </r>
  </si>
  <si>
    <t>1. テストユーザー001 does not login Genesys Cloud</t>
  </si>
  <si>
    <t>1. Login Genesys Cloud by the テストユーザー001 account
2. Check [operators_login_history] table in DB</t>
  </si>
  <si>
    <t>1. テストユーザー001 was login in Genesys Cloud</t>
  </si>
  <si>
    <t>1. Logout Genesys Cloud by the テストユーザー001 account
2. Check [operators_login_history] table in DB</t>
  </si>
  <si>
    <t>2.1 Confirm info logout from operator is saved into operators_login_history table
2.2 Info logout saved into table is matched with info logout from operator and following:
-  tenantId
-  userId
-  state
-  stateChangedAt</t>
  </si>
  <si>
    <r>
      <t xml:space="preserve">1. Logout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2. View FixedSeat Layout </t>
    </r>
  </si>
  <si>
    <r>
      <t xml:space="preserve">1. The following FreeSeat and FixedSeat has been set on seatmap
・Site Name: FreeSeatSettingTest
・Layout: FreeSeat Layout 
・FreedSeat:
     - FreeSeat1 
・FixedSeat: 
     - FixedSeat login by OP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2. Create Group [ToTest]
3. Setting Manager/ SV and OP as below
    Manager/SV: supervisor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supervisor account</t>
    </r>
  </si>
  <si>
    <r>
      <t xml:space="preserve">1. The following FreeSeat and FixedSeat has been set on seatmap
・Site Name: FreeSeatSettingTest
・Layout: FreeSeat Layout 
・FreedSeat:
     - FreeSeat1 
・FixedSeat: 
     - FixedSeat login by OP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2. Create Group [ToTest]
3. Setting Manager/ SV and OP as below
    Manager/SV: manager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manager account
6. Switch to view mode</t>
    </r>
  </si>
  <si>
    <r>
      <t xml:space="preserve">1. The following FreeSeat and FixedSeat has been set on seatmap
・Site Name: FreeSeatSettingTest
・Layout: FreeSeat Layout 
・FreedSeat:
     - FreeSeat1 
・FixedSeat: 
     - FixedSeat login by OP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2. Create Group [ToTest]
3. Setting Manager/ SV and OP as below
    Manager/SV: supervisor account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supervisor account</t>
    </r>
  </si>
  <si>
    <r>
      <t xml:space="preserve">1. Logout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2. View FixedSeat Layout 
3. Right click on FixedSeat layout</t>
    </r>
  </si>
  <si>
    <r>
      <t xml:space="preserve">1. The following FreeSeat has been set on seatmap
・Site Name: FreeSeatSettingTest
・Layout: FreeSeat Layout 
・FreedSeat:
     - FreeSeat1 
</t>
    </r>
    <r>
      <rPr>
        <sz val="11"/>
        <color rgb="FFFF0000"/>
        <rFont val="Times New Roman"/>
        <family val="1"/>
      </rPr>
      <t xml:space="preserve">・Layout: FixedSeat Layout </t>
    </r>
    <r>
      <rPr>
        <sz val="11"/>
        <color theme="1"/>
        <rFont val="Times New Roman"/>
        <family val="1"/>
      </rPr>
      <t xml:space="preserve">
2. Create Group [ToTest]
3. Setting Manager/ SV and OP as below
    Manager/SV: supervisor account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supervisor account
6. On Operator Client login screen select [FreeSeatSettingTest &gt; FreeSeat Layout  &gt;  FreeSeat1] and logged in successfully by OP</t>
    </r>
  </si>
  <si>
    <r>
      <t xml:space="preserve">1. The following FreeSeat has been set on seatmap
・Site Name: FreeSeatSettingTest
・Layout: FreeSeat Layout 
・FreedSeat:
     - FreeSeat1 
</t>
    </r>
    <r>
      <rPr>
        <sz val="11"/>
        <color rgb="FFFF0000"/>
        <rFont val="Times New Roman"/>
        <family val="1"/>
      </rPr>
      <t xml:space="preserve">・Layout: FixedSeat Layout </t>
    </r>
    <r>
      <rPr>
        <sz val="11"/>
        <color theme="1"/>
        <rFont val="Times New Roman"/>
      </rPr>
      <t xml:space="preserve">
2. Create Group [ToTest]
3. Setting Manager/ SV and OP as below
    Manager/SV: manager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manager account
6. Switch to view mode
7.On Operator Client login screen select [FreeSeatSettingTest &gt; FreeSeat Layout  &gt;  FreeSeat1] and logged in successfully by OP</t>
    </r>
  </si>
  <si>
    <r>
      <t xml:space="preserve">1. On Seatmap Screen select </t>
    </r>
    <r>
      <rPr>
        <sz val="11"/>
        <color rgb="FFFF0000"/>
        <rFont val="Times New Roman"/>
        <family val="1"/>
      </rPr>
      <t>[FixedSeat</t>
    </r>
    <r>
      <rPr>
        <sz val="11"/>
        <color theme="1"/>
        <rFont val="Times New Roman"/>
        <family val="1"/>
      </rPr>
      <t xml:space="preserve"> Layout] and create a new FixedSeat by OP already logged in FreeSeat1
2. View FixedSeat Layout 
3. Right click on FixedSeat layout</t>
    </r>
  </si>
  <si>
    <r>
      <t xml:space="preserve">1. On Seatmap Screen select </t>
    </r>
    <r>
      <rPr>
        <sz val="11"/>
        <color rgb="FFFF0000"/>
        <rFont val="Times New Roman"/>
        <family val="1"/>
      </rPr>
      <t>[FixedSeat</t>
    </r>
    <r>
      <rPr>
        <sz val="11"/>
        <color theme="1"/>
        <rFont val="Times New Roman"/>
      </rPr>
      <t xml:space="preserve"> Layout] and create a new FixedSeat by OP already logged in FreeSeat1
2. View FixedSeat Layout 
3. Right click on FixedSeat layout</t>
    </r>
  </si>
  <si>
    <r>
      <t xml:space="preserve">1. On Seatmap Screen select </t>
    </r>
    <r>
      <rPr>
        <sz val="11"/>
        <color rgb="FFFF0000"/>
        <rFont val="Times New Roman"/>
        <family val="1"/>
      </rPr>
      <t>[FixedSeat</t>
    </r>
    <r>
      <rPr>
        <sz val="11"/>
        <color theme="1"/>
        <rFont val="Times New Roman"/>
      </rPr>
      <t xml:space="preserve"> Layout] and create a new FixedSeat by OP already logged in FreeSeat1
2. View FixedSeat Layout </t>
    </r>
  </si>
  <si>
    <r>
      <t xml:space="preserve">1. On Seatmap Screen select </t>
    </r>
    <r>
      <rPr>
        <sz val="11"/>
        <color rgb="FFFF0000"/>
        <rFont val="Times New Roman"/>
        <family val="1"/>
      </rPr>
      <t>[FixedSeat</t>
    </r>
    <r>
      <rPr>
        <sz val="11"/>
        <color theme="1"/>
        <rFont val="Times New Roman"/>
        <family val="1"/>
      </rPr>
      <t xml:space="preserve"> Layout] and create a new FixedSeat by OP already logged in FreeSeat1
2. View FixedSeat Layout </t>
    </r>
  </si>
  <si>
    <r>
      <t xml:space="preserve">1. The following FreeSeat has been set on seatmap
・Site Name: FreeSeatSettingTest
・Layout: FreeSeat Layout 
・FreedSeat:
     - FreeSeat1 
</t>
    </r>
    <r>
      <rPr>
        <sz val="11"/>
        <color rgb="FFFF0000"/>
        <rFont val="Times New Roman"/>
        <family val="1"/>
      </rPr>
      <t xml:space="preserve">・Layout: FixedSeat Layout </t>
    </r>
    <r>
      <rPr>
        <sz val="11"/>
        <color theme="1"/>
        <rFont val="Times New Roman"/>
        <family val="1"/>
      </rPr>
      <t xml:space="preserve">
2. Create Group [ToTest]
3. Setting Manager/ SV and OP as below
    Manager/SV: manager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  <family val="1"/>
      </rPr>
      <t xml:space="preserve">
4. Mapping FreeSeat Layout with group [ToTest]
5. Logged in Map successfully by using manager account
6. Switch to view mode
7.On Operator Client login screen select [FreeSeatSettingTest &gt; FreeSeat Layout  &gt;  FreeSeat1] and logged in successfully by OP</t>
    </r>
  </si>
  <si>
    <r>
      <t xml:space="preserve">1. The following FreeSeat has been set on seatmap
・Site Name: FreeSeatSettingTest
・Layout: FreeSeat Layout 
・FreedSeat:
     - FreeSeat1 
</t>
    </r>
    <r>
      <rPr>
        <sz val="11"/>
        <color rgb="FFFF0000"/>
        <rFont val="Times New Roman"/>
        <family val="1"/>
      </rPr>
      <t xml:space="preserve">・Layout: FixedSeat Layout </t>
    </r>
    <r>
      <rPr>
        <sz val="11"/>
        <color theme="1"/>
        <rFont val="Times New Roman"/>
      </rPr>
      <t xml:space="preserve">
2. Create Group [ToTest]
3. Setting Manager/ SV and OP as below
    Manager/SV: supervisor account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</rPr>
      <t xml:space="preserve">
4. Mapping FreeSeat Layout with group [ToTest]
5. Logged in Map successfully by using supervisor account
6. On Operator Client login screen select [FreeSeatSettingTest &gt; FreeSeat Layout  &gt;  FreeSeat1] and logged in successfully by OP</t>
    </r>
  </si>
  <si>
    <r>
      <t xml:space="preserve">1. The following FreeSeat and FixedSeat has been set on seatmap
・Site Name: FreeSeatSettingTest
・Layout: FreeSeat Layout 
・FreedSeat:
     - FreeSeat1 
</t>
    </r>
    <r>
      <rPr>
        <sz val="11"/>
        <color rgb="FFFF0000"/>
        <rFont val="Times New Roman"/>
        <family val="1"/>
      </rPr>
      <t xml:space="preserve">・Layout: FixedSeat Layout </t>
    </r>
    <r>
      <rPr>
        <sz val="11"/>
        <color theme="1"/>
        <rFont val="Times New Roman"/>
        <family val="1"/>
      </rPr>
      <t xml:space="preserve">
2. Create Group [ToTest]
3. Setting Manager/ SV and OP as below
    Manager/SV: supervisor account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  <family val="1"/>
      </rPr>
      <t xml:space="preserve">
4. Mapping FreeSeat Layout with group [ToTest]
5. Logged in Map successfully by using supervisor account
</t>
    </r>
    <r>
      <rPr>
        <sz val="11"/>
        <color rgb="FFFF0000"/>
        <rFont val="Times New Roman"/>
        <family val="1"/>
      </rPr>
      <t>6. On Operator Client login screen select [FreeSeatSettingTest &gt; FreeSeat Layout  &gt;  FreeSeat1] and logged in successfully by OP</t>
    </r>
  </si>
  <si>
    <r>
      <t xml:space="preserve">1. The following FreeSeat and FixedSeat has been set on seatmap
・Site Name: FreeSeatSettingTest
・Layout: FreeSeat Layout 
・FreedSeat:
     - FreeSeat1 
</t>
    </r>
    <r>
      <rPr>
        <sz val="11"/>
        <color rgb="FFFF0000"/>
        <rFont val="Times New Roman"/>
        <family val="1"/>
      </rPr>
      <t xml:space="preserve">・Layout: FixedSeat Layout </t>
    </r>
    <r>
      <rPr>
        <sz val="11"/>
        <color theme="1"/>
        <rFont val="Times New Roman"/>
        <family val="1"/>
      </rPr>
      <t xml:space="preserve">
2. Create Group [ToTest]
3. Setting Manager/ SV and OP as below
    Manager/SV: manager
    OP: </t>
    </r>
    <r>
      <rPr>
        <sz val="11"/>
        <color rgb="FFFF0000"/>
        <rFont val="Times New Roman"/>
        <family val="1"/>
      </rPr>
      <t>テストユーザー001</t>
    </r>
    <r>
      <rPr>
        <sz val="11"/>
        <color theme="1"/>
        <rFont val="Times New Roman"/>
        <family val="1"/>
      </rPr>
      <t xml:space="preserve">
4. Mapping FreeSeat Layout with group [ToTest]
5. Logged in Map successfully by using manager account
6. Switch to view mode
</t>
    </r>
    <r>
      <rPr>
        <sz val="11"/>
        <color rgb="FFFF0000"/>
        <rFont val="Times New Roman"/>
        <family val="1"/>
      </rPr>
      <t>7.On Operator Client login screen select [FreeSeatSettingTest &gt; FreeSeat Layout  &gt;  FreeSeat1] and logged in successfully by OP</t>
    </r>
  </si>
  <si>
    <t>No.1</t>
  </si>
  <si>
    <t>No.2</t>
  </si>
  <si>
    <t>1. The following FreeSeat has been set on seatmap
・Site Name: FreeSeatTest_ndhuy
・Layout: FreeSeatLayout_ndhuy 
・Location: 
     - FreeSeat1
     - FreeSeat2</t>
  </si>
  <si>
    <t>1. Access URL [/operator/?site_name=xxx&amp;layout_name=yyy&amp;location_name=zzz] with below info
・xxxx: FreeSeatTest_ndhuy
・yyyy: FreeSeatLayout_ndhuy
・zzzz: FreeSeat2
2.On GenesysCloud Login screen input info to login</t>
  </si>
  <si>
    <t>1. The following FreeSeat has been set on seatmap
・Site Name: FreeSeatTest_ndhuy
・Layout: Layout1 
・Location: 
     - FreeSeat1
     - FreeSeat2</t>
  </si>
  <si>
    <t>1. Access URL [/operator/?site_name=xxx&amp;location_name=zzz] with below info
・xxxx: FreeSeatTest_ndhuy
・zzzz: FreeSeat2
2.On GenesysCloud Login screen input info to login</t>
  </si>
  <si>
    <t>1. The following FreeSeat has been set on seatmap
・Site Name: FreeSeatTest_ndhuy
・Layout: Layout1_ndhuy
・Location: 
     - FreeSeat1
     - FreeSeat2
・Site Name: FreeSeatTest_ndhuy
・Layout: Layout2_ndhuy
・Location: 
     - FreeSeat1</t>
  </si>
  <si>
    <t>1. Access URL [/operator/?site_name=xxx&amp;location_name=zzz] with below info
・xxxx: FreeSeatTest_ndhuy
・zzzz: FreeSeat1
2.On GenesysCloud Login screen input info to login</t>
  </si>
  <si>
    <t>1. The following FreeSeat has been set on seatmap
・Site Name: FreeSeatTest_ndhuy
・Layout: FreeSeatLayout_ndhuy
・Location: 
     - FreeSeat1
     - FreeSeat2</t>
  </si>
  <si>
    <t>1. Access URL [/operator/?site_name=xxx&amp;layout_name=&amp;location_name=zzz] with below info
・xxxx: FreeSeatTest_ndhuy
・zzzz: FreeSeat2
2.On GenesysCloud Login screen input info to login</t>
  </si>
  <si>
    <t>1. The following FreeSeat has been set on seatmap
・Site Name: FreeSeatTest_ndhuy
・Layout: Layout1
・Location: 
     - FreeSeat1
     - FreeSeat2
・Site Name: FreeSeatTest_ndhuy
・Layout: Layout2
・Location: 
     - FreeSeat1</t>
  </si>
  <si>
    <t>1. The following FreeSeat has been set on seatmap
・Site Name: FreeSeatTest_ndhuy
・Layout: Layout1_ndhuy
・Location: 
     - FreeSeat1
     - FreeSeat2</t>
  </si>
  <si>
    <t>1. Access URL [/operator/?site_name=xxx&amp;layout_name=yyy&amp;location_name=zzz] with below info
・xxxx: FreeSeatTest_ndhuy
・yyyy: Layout1_ndhuy
・zzzz: FreeSeat3</t>
  </si>
  <si>
    <t>1. Access URL [/operator/?site_name=xxx&amp;layout_name=yyy&amp;location_name=zzz] with below info
・xxxx: FreeSeatTest_error
・yyyy: FreeSeatLayout_ndhuy
・zzzz: FreeSeat2</t>
  </si>
  <si>
    <t>1. Access URL [/operator/?site_name=xxx&amp;layout_name=yyy] with below info
・xxxx: FreeSeatTest_ndhuy
・yyyy: FreeSeatLayout_ndhuy</t>
  </si>
  <si>
    <t>1. Access URL [/operator/?layout_name=yyy&amp;location_name=zzz] with below info
・yyyy: FreeSeatLayout_ndhuy
・zzzz: FreeSeat2</t>
  </si>
  <si>
    <t>No.4</t>
  </si>
  <si>
    <t>No.5</t>
  </si>
  <si>
    <r>
      <t xml:space="preserve">1. The following FreeSeat has been set on seatmap
・Site Name: </t>
    </r>
    <r>
      <rPr>
        <sz val="11"/>
        <color rgb="FFFF0000"/>
        <rFont val="Times New Roman"/>
        <family val="1"/>
      </rPr>
      <t xml:space="preserve">FreeSeatTest_bqc </t>
    </r>
    <r>
      <rPr>
        <sz val="11"/>
        <color theme="1"/>
        <rFont val="Times New Roman"/>
        <family val="1"/>
      </rPr>
      <t xml:space="preserve">
・Layout: </t>
    </r>
    <r>
      <rPr>
        <sz val="11"/>
        <color rgb="FFFF0000"/>
        <rFont val="Times New Roman"/>
        <family val="1"/>
      </rPr>
      <t xml:space="preserve">FreeSeatLayout_bqc </t>
    </r>
    <r>
      <rPr>
        <sz val="11"/>
        <color theme="1"/>
        <rFont val="Times New Roman"/>
        <family val="1"/>
      </rPr>
      <t xml:space="preserve">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1
</t>
    </r>
    <r>
      <rPr>
        <sz val="11"/>
        <color rgb="FFFF0000"/>
        <rFont val="Times New Roman"/>
        <family val="1"/>
      </rPr>
      <t xml:space="preserve">    </t>
    </r>
    <r>
      <rPr>
        <sz val="11"/>
        <color theme="1"/>
        <rFont val="Times New Roman"/>
        <family val="1"/>
      </rPr>
      <t xml:space="preserve">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2</t>
    </r>
    <r>
      <rPr>
        <sz val="11"/>
        <color rgb="FFFF0000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 xml:space="preserve">
2. Create Group [</t>
    </r>
    <r>
      <rPr>
        <sz val="11"/>
        <color rgb="FFFF0000"/>
        <rFont val="Times New Roman"/>
        <family val="1"/>
      </rPr>
      <t>group-test</t>
    </r>
    <r>
      <rPr>
        <sz val="11"/>
        <color theme="1"/>
        <rFont val="Times New Roman"/>
        <family val="1"/>
      </rPr>
      <t xml:space="preserve">]
3. Setting Manager/ SV and OP as below
    Manager/SV: manager
    OP: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4. Mapping </t>
    </r>
    <r>
      <rPr>
        <sz val="11"/>
        <color rgb="FFFF0000"/>
        <rFont val="Times New Roman"/>
        <family val="1"/>
      </rPr>
      <t>FreeSeatLayout_bqc</t>
    </r>
    <r>
      <rPr>
        <sz val="11"/>
        <color theme="1"/>
        <rFont val="Times New Roman"/>
        <family val="1"/>
      </rPr>
      <t xml:space="preserve"> with group [</t>
    </r>
    <r>
      <rPr>
        <sz val="11"/>
        <color rgb="FFFF0000"/>
        <rFont val="Times New Roman"/>
        <family val="1"/>
      </rPr>
      <t xml:space="preserve"> group-test</t>
    </r>
    <r>
      <rPr>
        <sz val="11"/>
        <color theme="1"/>
        <rFont val="Times New Roman"/>
        <family val="1"/>
      </rPr>
      <t>]
5. Logged in Map successfully by using manager account
6. Switch to view mode
7. On Operator Client login screen select [</t>
    </r>
    <r>
      <rPr>
        <sz val="11"/>
        <color rgb="FFFF0000"/>
        <rFont val="Times New Roman"/>
        <family val="1"/>
      </rPr>
      <t xml:space="preserve"> FreeSeatTest_bqc</t>
    </r>
    <r>
      <rPr>
        <sz val="11"/>
        <color theme="1"/>
        <rFont val="Times New Roman"/>
        <family val="1"/>
      </rPr>
      <t xml:space="preserve">  &gt;</t>
    </r>
    <r>
      <rPr>
        <sz val="11"/>
        <color rgb="FFFF0000"/>
        <rFont val="Times New Roman"/>
        <family val="1"/>
      </rPr>
      <t xml:space="preserve">  FreeSeatLayout_bqc</t>
    </r>
    <r>
      <rPr>
        <sz val="11"/>
        <color theme="1"/>
        <rFont val="Times New Roman"/>
        <family val="1"/>
      </rPr>
      <t xml:space="preserve"> &gt; 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1] and logged in successfully by 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 account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</si>
  <si>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 着信通話中
- Time:  total time from answer an incoming external call timing 
</t>
    </r>
    <r>
      <rPr>
        <sz val="11"/>
        <color theme="1"/>
        <rFont val="Times New Roman"/>
        <family val="1"/>
      </rPr>
      <t xml:space="preserve"> (format: hh:mm:ss)
2.2 Background is red</t>
    </r>
  </si>
  <si>
    <r>
      <t xml:space="preserve">2.1.Control's text is shown as below:
- Seat number: SeatName
- User name: 野澤 直紀
- Status: </t>
    </r>
    <r>
      <rPr>
        <sz val="11"/>
        <color rgb="FFFF0000"/>
        <rFont val="Times New Roman"/>
        <family val="1"/>
      </rPr>
      <t xml:space="preserve"> 着信通話中
- Time:  total time from answer an incoming external call timing  
</t>
    </r>
    <r>
      <rPr>
        <sz val="11"/>
        <color theme="1"/>
        <rFont val="Times New Roman"/>
        <family val="1"/>
      </rPr>
      <t xml:space="preserve"> (format: hh:mm:ss)
2.2 Background is red</t>
    </r>
  </si>
  <si>
    <r>
      <t xml:space="preserve">1. The following FreeSeat has been set on seatmap
・Site Name: </t>
    </r>
    <r>
      <rPr>
        <sz val="11"/>
        <color rgb="FFFF0000"/>
        <rFont val="Times New Roman"/>
        <family val="1"/>
      </rPr>
      <t xml:space="preserve">FreeSeatTest_bqc </t>
    </r>
    <r>
      <rPr>
        <sz val="11"/>
        <color theme="1"/>
        <rFont val="Times New Roman"/>
        <family val="1"/>
      </rPr>
      <t xml:space="preserve">
・Layout: </t>
    </r>
    <r>
      <rPr>
        <sz val="11"/>
        <color rgb="FFFF0000"/>
        <rFont val="Times New Roman"/>
        <family val="1"/>
      </rPr>
      <t xml:space="preserve">FreeSeatLayout_bqc </t>
    </r>
    <r>
      <rPr>
        <sz val="11"/>
        <color theme="1"/>
        <rFont val="Times New Roman"/>
        <family val="1"/>
      </rPr>
      <t xml:space="preserve">
・FreeSeat: 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1
     -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>2
2. Create Group [</t>
    </r>
    <r>
      <rPr>
        <sz val="11"/>
        <color rgb="FFFF0000"/>
        <rFont val="Times New Roman"/>
        <family val="1"/>
      </rPr>
      <t xml:space="preserve"> group-test</t>
    </r>
    <r>
      <rPr>
        <sz val="11"/>
        <color theme="1"/>
        <rFont val="Times New Roman"/>
        <family val="1"/>
      </rPr>
      <t xml:space="preserve">]
3. Setting Manager/ SV and OP as below
    Manager/SV: supervisor account
    OP: </t>
    </r>
    <r>
      <rPr>
        <sz val="11"/>
        <color rgb="FFFF0000"/>
        <rFont val="Times New Roman"/>
        <family val="1"/>
      </rPr>
      <t xml:space="preserve"> テストユーザー002 </t>
    </r>
    <r>
      <rPr>
        <sz val="11"/>
        <color theme="1"/>
        <rFont val="Times New Roman"/>
        <family val="1"/>
      </rPr>
      <t xml:space="preserve">
4. Mapping  </t>
    </r>
    <r>
      <rPr>
        <sz val="11"/>
        <color rgb="FFFF0000"/>
        <rFont val="Times New Roman"/>
        <family val="1"/>
      </rPr>
      <t xml:space="preserve">FreeSeatLayout_bqc </t>
    </r>
    <r>
      <rPr>
        <sz val="11"/>
        <color theme="1"/>
        <rFont val="Times New Roman"/>
        <family val="1"/>
      </rPr>
      <t xml:space="preserve"> with group [</t>
    </r>
    <r>
      <rPr>
        <sz val="11"/>
        <color rgb="FFFF0000"/>
        <rFont val="Times New Roman"/>
        <family val="1"/>
      </rPr>
      <t xml:space="preserve"> group-test </t>
    </r>
    <r>
      <rPr>
        <sz val="11"/>
        <color theme="1"/>
        <rFont val="Times New Roman"/>
        <family val="1"/>
      </rPr>
      <t>]
5. Logged in Map successfully by using supervisor account
7. On Operator Client login screen select [</t>
    </r>
    <r>
      <rPr>
        <sz val="11"/>
        <color rgb="FFFF0000"/>
        <rFont val="Times New Roman"/>
        <family val="1"/>
      </rPr>
      <t xml:space="preserve">FreeSeatTest_bqc </t>
    </r>
    <r>
      <rPr>
        <sz val="11"/>
        <color theme="1"/>
        <rFont val="Times New Roman"/>
        <family val="1"/>
      </rPr>
      <t xml:space="preserve"> &gt; </t>
    </r>
    <r>
      <rPr>
        <sz val="11"/>
        <color rgb="FFFF0000"/>
        <rFont val="Times New Roman"/>
        <family val="1"/>
      </rPr>
      <t xml:space="preserve"> FreeSeatLayout_bqc </t>
    </r>
    <r>
      <rPr>
        <sz val="11"/>
        <color theme="1"/>
        <rFont val="Times New Roman"/>
        <family val="1"/>
      </rPr>
      <t xml:space="preserve"> &gt;  FreeSeat</t>
    </r>
    <r>
      <rPr>
        <sz val="11"/>
        <color rgb="FFFF0000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1] and logged in successfully by 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 account</t>
    </r>
  </si>
  <si>
    <r>
      <t>2.1.Control's text is shown as below:
- Seat number: SeatName
- User name: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</t>
    </r>
    <r>
      <rPr>
        <sz val="11"/>
        <color rgb="FFFF0000"/>
        <rFont val="Times New Roman"/>
        <family val="1"/>
      </rPr>
      <t xml:space="preserve">  着信通話中
- Time:  total time from answer an incoming external call timing 
</t>
    </r>
    <r>
      <rPr>
        <sz val="11"/>
        <color theme="1"/>
        <rFont val="Times New Roman"/>
      </rPr>
      <t xml:space="preserve"> (format: hh:mm:ss)
2.2 Background is red</t>
    </r>
  </si>
  <si>
    <t>2.1.Control's text is shown as below:
- Seat number: SeatName
- User name: テストユーザー002
- Status: アラーティング
- Time:  total time from receive an incoming external call timing  (format: hh:mm:ss)
2.2 Background is red</t>
  </si>
  <si>
    <r>
      <t>2.1.Control's text is shown as below:
- Seat number: SeatName
- User name: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発信中
- Time:  total time from OP call to customer
</t>
    </r>
    <r>
      <rPr>
        <sz val="11"/>
        <color theme="1"/>
        <rFont val="Times New Roman"/>
        <family val="1"/>
      </rPr>
      <t xml:space="preserve"> (format: hh:mm:ss)
2.2 Background is</t>
    </r>
    <r>
      <rPr>
        <sz val="11"/>
        <color rgb="FFFF0000"/>
        <rFont val="Times New Roman"/>
        <family val="1"/>
      </rPr>
      <t xml:space="preserve"> purple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</si>
  <si>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 xml:space="preserve">テストユーザー002 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 発信通話中
- Time:  total time from Customer accept the call (format: hh:mm:ss)
</t>
    </r>
    <r>
      <rPr>
        <sz val="11"/>
        <color theme="1"/>
        <rFont val="Times New Roman"/>
        <family val="1"/>
      </rPr>
      <t>2.2 Background is red</t>
    </r>
  </si>
  <si>
    <r>
      <t>2.1.Control's text is shown as below:
- Seat number: SeatName
- User name: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アフターワーク中</t>
    </r>
    <r>
      <rPr>
        <sz val="11"/>
        <color rgb="FFFF0000"/>
        <rFont val="Times New Roman"/>
        <family val="1"/>
      </rPr>
      <t xml:space="preserve">
- Time:  total time from OP click 「電話を切る」button
</t>
    </r>
    <r>
      <rPr>
        <sz val="11"/>
        <color theme="1"/>
        <rFont val="Times New Roman"/>
        <family val="1"/>
      </rPr>
      <t xml:space="preserve"> (format: hh:mm:ss)
2.2 Background is light blue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</si>
  <si>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 xml:space="preserve">テストユーザー002 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 発信中
- Time:  total time from OP call to customer
</t>
    </r>
    <r>
      <rPr>
        <sz val="11"/>
        <color theme="1"/>
        <rFont val="Times New Roman"/>
        <family val="1"/>
      </rPr>
      <t xml:space="preserve"> (format: hh:mm:ss)
2.2 Background is</t>
    </r>
    <r>
      <rPr>
        <sz val="11"/>
        <color rgb="FFFF0000"/>
        <rFont val="Times New Roman"/>
        <family val="1"/>
      </rPr>
      <t xml:space="preserve"> purple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</si>
  <si>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 発信通話中
- Time:  total time from Customer accept the call
</t>
    </r>
    <r>
      <rPr>
        <sz val="11"/>
        <color theme="1"/>
        <rFont val="Times New Roman"/>
      </rPr>
      <t xml:space="preserve"> (format: hh:mm:ss)
2.2 Background is red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</si>
  <si>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発信中
- Time:  total time from OP call to customer
</t>
    </r>
    <r>
      <rPr>
        <sz val="11"/>
        <color theme="1"/>
        <rFont val="Times New Roman"/>
        <family val="1"/>
      </rPr>
      <t xml:space="preserve"> (format: hh:mm:ss)
2.2 Background is </t>
    </r>
    <r>
      <rPr>
        <sz val="11"/>
        <color rgb="FFFF0000"/>
        <rFont val="Times New Roman"/>
        <family val="1"/>
      </rPr>
      <t xml:space="preserve"> purple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</si>
  <si>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発信通話中
- Time:  total time from Customer accept the call
</t>
    </r>
    <r>
      <rPr>
        <sz val="11"/>
        <color theme="1"/>
        <rFont val="Times New Roman"/>
      </rPr>
      <t xml:space="preserve"> (format: hh:mm:ss)
2.2 Background is red</t>
    </r>
  </si>
  <si>
    <r>
      <t>2.1.Control's text is shown as below:
- Seat number: SeatName
- User name: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 発信中
- Time:  total time from OP call to customer
</t>
    </r>
    <r>
      <rPr>
        <sz val="11"/>
        <color theme="1"/>
        <rFont val="Times New Roman"/>
        <family val="1"/>
      </rPr>
      <t xml:space="preserve"> (format: hh:mm:ss)
2.2 Background is black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</si>
  <si>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 発信通話中
- Time:  total time from Customer accept the call
</t>
    </r>
    <r>
      <rPr>
        <sz val="11"/>
        <color theme="1"/>
        <rFont val="Times New Roman"/>
        <family val="1"/>
      </rPr>
      <t xml:space="preserve"> (format: hh:mm:ss)
2.2 Background is black</t>
    </r>
  </si>
  <si>
    <r>
      <t xml:space="preserve">2.1.Control's text is shown as below:
- Seat number: SeatName
- User name: </t>
    </r>
    <r>
      <rPr>
        <sz val="11"/>
        <color rgb="FFFF0000"/>
        <rFont val="Times New Roman"/>
        <family val="1"/>
      </rPr>
      <t>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アフターワーク中
- Time:  total time from OP click 「電話を切る」button
</t>
    </r>
    <r>
      <rPr>
        <sz val="11"/>
        <color theme="1"/>
        <rFont val="Times New Roman"/>
        <family val="1"/>
      </rPr>
      <t xml:space="preserve"> (format: hh:mm:ss)
2.2 Background is black</t>
    </r>
  </si>
  <si>
    <r>
      <t>2.1.Control's text is shown as below:
- Seat number: SeatName
- User name:</t>
    </r>
    <r>
      <rPr>
        <sz val="11"/>
        <color rgb="FFFF0000"/>
        <rFont val="Times New Roman"/>
        <family val="1"/>
      </rPr>
      <t xml:space="preserve"> テストユーザー002</t>
    </r>
    <r>
      <rPr>
        <sz val="11"/>
        <color theme="1"/>
        <rFont val="Times New Roman"/>
        <family val="1"/>
      </rPr>
      <t xml:space="preserve">
- Status: </t>
    </r>
    <r>
      <rPr>
        <sz val="11"/>
        <color rgb="FFFF0000"/>
        <rFont val="Times New Roman"/>
        <family val="1"/>
      </rPr>
      <t xml:space="preserve">キュー中
- Time:  total time from OP click 「Done」button
</t>
    </r>
    <r>
      <rPr>
        <sz val="11"/>
        <color theme="1"/>
        <rFont val="Times New Roman"/>
        <family val="1"/>
      </rPr>
      <t xml:space="preserve"> (format: hh:mm:ss)
2.2 Background is light green</t>
    </r>
  </si>
  <si>
    <t>2.1.Control's text is shown as below:
- Seat number: SeatName
- User name: 野澤 直紀
- Status: アラーティング
- Time:  total time from receive an incoming external call timing  (format: hh:mm:ss)
2.2 Background is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</si>
</sst>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);[Red]\(0\)"/>
    <numFmt numFmtId="165" formatCode="00"/>
    <numFmt numFmtId="166" formatCode="[$-409]d\-mmm"/>
    <numFmt numFmtId="167" formatCode="0.0%"/>
    <numFmt numFmtId="168" formatCode="m&quot;月&quot;d&quot;日&quot;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MS PGothic"/>
    </font>
    <font>
      <sz val="11"/>
      <color theme="1"/>
      <name val="Calibri"/>
    </font>
    <font>
      <b/>
      <sz val="11"/>
      <color rgb="FFFFFFFF"/>
      <name val="MS PGothic"/>
    </font>
    <font>
      <sz val="16"/>
      <color theme="1"/>
      <name val="MS PGothic"/>
    </font>
    <font>
      <sz val="11"/>
      <color theme="1"/>
      <name val="Times New Roman"/>
    </font>
    <font>
      <sz val="11"/>
      <color rgb="FFFFFFFF"/>
      <name val="Times New Roman"/>
    </font>
    <font>
      <sz val="11"/>
      <name val="Calibri"/>
    </font>
    <font>
      <sz val="9"/>
      <color theme="1"/>
      <name val="メイリオ"/>
      <family val="2"/>
      <charset val="128"/>
    </font>
    <font>
      <b/>
      <sz val="16"/>
      <color theme="1"/>
      <name val="メイリオ"/>
      <family val="2"/>
      <charset val="128"/>
    </font>
    <font>
      <sz val="9"/>
      <color rgb="FFFF0000"/>
      <name val="メイリオ"/>
      <family val="2"/>
      <charset val="128"/>
    </font>
    <font>
      <sz val="12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  <font>
      <sz val="11"/>
      <color rgb="FFFF0000"/>
      <name val="Times New Roman"/>
      <family val="1"/>
    </font>
    <font>
      <strike/>
      <sz val="11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FFC000"/>
        <bgColor rgb="FFFFC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2" fillId="0" borderId="0">
      <alignment vertical="center"/>
    </xf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top" wrapText="1"/>
    </xf>
    <xf numFmtId="0" fontId="3" fillId="0" borderId="0" xfId="1" applyFont="1" applyAlignment="1">
      <alignment vertical="top" wrapText="1"/>
    </xf>
    <xf numFmtId="0" fontId="4" fillId="2" borderId="1" xfId="1" applyFont="1" applyFill="1" applyBorder="1" applyAlignment="1">
      <alignment horizontal="right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0" xfId="1" applyFont="1"/>
    <xf numFmtId="0" fontId="1" fillId="0" borderId="0" xfId="1"/>
    <xf numFmtId="0" fontId="5" fillId="0" borderId="0" xfId="1" applyFont="1" applyAlignment="1">
      <alignment vertical="center"/>
    </xf>
    <xf numFmtId="0" fontId="5" fillId="0" borderId="0" xfId="1" applyFont="1"/>
    <xf numFmtId="0" fontId="4" fillId="2" borderId="4" xfId="1" applyFont="1" applyFill="1" applyBorder="1" applyAlignment="1">
      <alignment horizontal="right"/>
    </xf>
    <xf numFmtId="164" fontId="2" fillId="0" borderId="5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4" fillId="2" borderId="7" xfId="1" applyFont="1" applyFill="1" applyBorder="1" applyAlignment="1">
      <alignment horizontal="right"/>
    </xf>
    <xf numFmtId="9" fontId="2" fillId="0" borderId="8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top" wrapText="1"/>
    </xf>
    <xf numFmtId="0" fontId="2" fillId="0" borderId="0" xfId="1" applyFont="1" applyAlignment="1">
      <alignment vertical="center"/>
    </xf>
    <xf numFmtId="165" fontId="6" fillId="4" borderId="6" xfId="1" applyNumberFormat="1" applyFont="1" applyFill="1" applyBorder="1" applyAlignment="1">
      <alignment horizontal="center" vertical="top"/>
    </xf>
    <xf numFmtId="0" fontId="6" fillId="4" borderId="6" xfId="1" applyFont="1" applyFill="1" applyBorder="1" applyAlignment="1">
      <alignment horizontal="center" vertical="top"/>
    </xf>
    <xf numFmtId="0" fontId="6" fillId="4" borderId="6" xfId="1" applyFont="1" applyFill="1" applyBorder="1" applyAlignment="1">
      <alignment horizontal="left" vertical="top" wrapText="1"/>
    </xf>
    <xf numFmtId="0" fontId="6" fillId="4" borderId="6" xfId="1" quotePrefix="1" applyFont="1" applyFill="1" applyBorder="1" applyAlignment="1">
      <alignment horizontal="left" vertical="top" wrapText="1"/>
    </xf>
    <xf numFmtId="0" fontId="3" fillId="0" borderId="6" xfId="1" applyFont="1" applyBorder="1" applyAlignment="1">
      <alignment horizontal="center" vertical="top" wrapText="1"/>
    </xf>
    <xf numFmtId="0" fontId="6" fillId="4" borderId="6" xfId="1" applyFont="1" applyFill="1" applyBorder="1" applyAlignment="1">
      <alignment horizontal="center" vertical="top" wrapText="1"/>
    </xf>
    <xf numFmtId="14" fontId="6" fillId="4" borderId="6" xfId="1" applyNumberFormat="1" applyFont="1" applyFill="1" applyBorder="1" applyAlignment="1">
      <alignment vertical="top"/>
    </xf>
    <xf numFmtId="14" fontId="6" fillId="4" borderId="6" xfId="1" applyNumberFormat="1" applyFont="1" applyFill="1" applyBorder="1" applyAlignment="1">
      <alignment horizontal="center" vertical="top"/>
    </xf>
    <xf numFmtId="14" fontId="6" fillId="4" borderId="6" xfId="1" applyNumberFormat="1" applyFont="1" applyFill="1" applyBorder="1" applyAlignment="1">
      <alignment horizontal="center" vertical="top" wrapText="1"/>
    </xf>
    <xf numFmtId="14" fontId="6" fillId="4" borderId="6" xfId="1" applyNumberFormat="1" applyFont="1" applyFill="1" applyBorder="1" applyAlignment="1">
      <alignment horizontal="left" vertical="top" wrapText="1"/>
    </xf>
    <xf numFmtId="0" fontId="2" fillId="0" borderId="0" xfId="1" applyFont="1" applyAlignment="1">
      <alignment vertical="top" wrapText="1"/>
    </xf>
    <xf numFmtId="0" fontId="3" fillId="0" borderId="0" xfId="1" applyFont="1"/>
    <xf numFmtId="0" fontId="6" fillId="4" borderId="6" xfId="0" applyFont="1" applyFill="1" applyBorder="1" applyAlignment="1">
      <alignment horizontal="left" vertical="top" wrapText="1"/>
    </xf>
    <xf numFmtId="0" fontId="9" fillId="0" borderId="0" xfId="2" applyFont="1">
      <alignment vertical="center"/>
    </xf>
    <xf numFmtId="0" fontId="10" fillId="0" borderId="0" xfId="2" applyFont="1">
      <alignment vertical="center"/>
    </xf>
    <xf numFmtId="49" fontId="9" fillId="0" borderId="0" xfId="2" applyNumberFormat="1" applyFont="1">
      <alignment vertical="center"/>
    </xf>
    <xf numFmtId="49" fontId="9" fillId="5" borderId="15" xfId="2" applyNumberFormat="1" applyFont="1" applyFill="1" applyBorder="1">
      <alignment vertical="center"/>
    </xf>
    <xf numFmtId="49" fontId="9" fillId="5" borderId="16" xfId="2" applyNumberFormat="1" applyFont="1" applyFill="1" applyBorder="1">
      <alignment vertical="center"/>
    </xf>
    <xf numFmtId="49" fontId="9" fillId="5" borderId="17" xfId="2" applyNumberFormat="1" applyFont="1" applyFill="1" applyBorder="1">
      <alignment vertical="center"/>
    </xf>
    <xf numFmtId="49" fontId="9" fillId="5" borderId="18" xfId="2" applyNumberFormat="1" applyFont="1" applyFill="1" applyBorder="1">
      <alignment vertical="center"/>
    </xf>
    <xf numFmtId="49" fontId="9" fillId="5" borderId="18" xfId="2" applyNumberFormat="1" applyFont="1" applyFill="1" applyBorder="1" applyAlignment="1">
      <alignment horizontal="center" vertical="center"/>
    </xf>
    <xf numFmtId="49" fontId="9" fillId="0" borderId="18" xfId="2" applyNumberFormat="1" applyFont="1" applyBorder="1" applyAlignment="1">
      <alignment horizontal="center" vertical="center"/>
    </xf>
    <xf numFmtId="49" fontId="9" fillId="0" borderId="18" xfId="2" applyNumberFormat="1" applyFont="1" applyBorder="1">
      <alignment vertical="center"/>
    </xf>
    <xf numFmtId="49" fontId="9" fillId="6" borderId="18" xfId="2" applyNumberFormat="1" applyFont="1" applyFill="1" applyBorder="1" applyAlignment="1">
      <alignment horizontal="center" vertical="center"/>
    </xf>
    <xf numFmtId="49" fontId="9" fillId="7" borderId="18" xfId="2" applyNumberFormat="1" applyFont="1" applyFill="1" applyBorder="1" applyAlignment="1">
      <alignment horizontal="center" vertical="center"/>
    </xf>
    <xf numFmtId="49" fontId="9" fillId="7" borderId="18" xfId="2" applyNumberFormat="1" applyFont="1" applyFill="1" applyBorder="1">
      <alignment vertical="center"/>
    </xf>
    <xf numFmtId="0" fontId="6" fillId="4" borderId="6" xfId="0" quotePrefix="1" applyFont="1" applyFill="1" applyBorder="1" applyAlignment="1">
      <alignment horizontal="left" vertical="top" wrapText="1"/>
    </xf>
    <xf numFmtId="0" fontId="3" fillId="8" borderId="6" xfId="1" applyFont="1" applyFill="1" applyBorder="1"/>
    <xf numFmtId="0" fontId="3" fillId="0" borderId="6" xfId="1" applyFont="1" applyBorder="1"/>
    <xf numFmtId="0" fontId="6" fillId="0" borderId="6" xfId="0" applyFont="1" applyBorder="1" applyAlignment="1">
      <alignment horizontal="left" vertical="top" wrapText="1"/>
    </xf>
    <xf numFmtId="0" fontId="6" fillId="0" borderId="6" xfId="1" applyFont="1" applyBorder="1" applyAlignment="1">
      <alignment horizontal="left" vertical="top" wrapText="1"/>
    </xf>
    <xf numFmtId="0" fontId="6" fillId="0" borderId="6" xfId="1" quotePrefix="1" applyFont="1" applyBorder="1" applyAlignment="1">
      <alignment horizontal="left" vertical="top" wrapText="1"/>
    </xf>
    <xf numFmtId="165" fontId="6" fillId="0" borderId="6" xfId="1" applyNumberFormat="1" applyFont="1" applyBorder="1" applyAlignment="1">
      <alignment horizontal="center" vertical="top"/>
    </xf>
    <xf numFmtId="0" fontId="6" fillId="0" borderId="6" xfId="1" applyFont="1" applyBorder="1" applyAlignment="1">
      <alignment horizontal="center" vertical="top"/>
    </xf>
    <xf numFmtId="0" fontId="6" fillId="0" borderId="6" xfId="1" applyFont="1" applyBorder="1" applyAlignment="1">
      <alignment horizontal="center" vertical="top" wrapText="1"/>
    </xf>
    <xf numFmtId="14" fontId="6" fillId="0" borderId="6" xfId="1" applyNumberFormat="1" applyFont="1" applyBorder="1" applyAlignment="1">
      <alignment vertical="top"/>
    </xf>
    <xf numFmtId="14" fontId="6" fillId="0" borderId="6" xfId="1" applyNumberFormat="1" applyFont="1" applyBorder="1" applyAlignment="1">
      <alignment horizontal="center" vertical="top"/>
    </xf>
    <xf numFmtId="14" fontId="6" fillId="0" borderId="6" xfId="1" applyNumberFormat="1" applyFont="1" applyBorder="1" applyAlignment="1">
      <alignment horizontal="center" vertical="top" wrapText="1"/>
    </xf>
    <xf numFmtId="14" fontId="6" fillId="0" borderId="6" xfId="1" applyNumberFormat="1" applyFont="1" applyBorder="1" applyAlignment="1">
      <alignment horizontal="left" vertical="top" wrapText="1"/>
    </xf>
    <xf numFmtId="166" fontId="14" fillId="9" borderId="6" xfId="1" applyNumberFormat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10" borderId="6" xfId="1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167" fontId="3" fillId="0" borderId="6" xfId="0" applyNumberFormat="1" applyFont="1" applyBorder="1" applyAlignment="1">
      <alignment vertical="center"/>
    </xf>
    <xf numFmtId="167" fontId="3" fillId="10" borderId="6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top" wrapText="1"/>
    </xf>
    <xf numFmtId="0" fontId="3" fillId="0" borderId="10" xfId="1" applyFont="1" applyBorder="1" applyAlignment="1">
      <alignment horizontal="right"/>
    </xf>
    <xf numFmtId="0" fontId="1" fillId="0" borderId="10" xfId="0" applyFont="1" applyBorder="1" applyAlignment="1">
      <alignment vertical="top" wrapText="1"/>
    </xf>
    <xf numFmtId="9" fontId="1" fillId="0" borderId="18" xfId="1" applyNumberFormat="1" applyBorder="1"/>
    <xf numFmtId="0" fontId="15" fillId="11" borderId="14" xfId="0" applyFont="1" applyFill="1" applyBorder="1" applyAlignment="1">
      <alignment vertical="top" wrapText="1"/>
    </xf>
    <xf numFmtId="0" fontId="1" fillId="0" borderId="0" xfId="1" applyAlignment="1">
      <alignment horizontal="right"/>
    </xf>
    <xf numFmtId="0" fontId="15" fillId="11" borderId="22" xfId="0" applyFont="1" applyFill="1" applyBorder="1" applyAlignment="1">
      <alignment vertical="top" wrapText="1"/>
    </xf>
    <xf numFmtId="0" fontId="15" fillId="11" borderId="18" xfId="0" applyFont="1" applyFill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13" borderId="18" xfId="0" applyFont="1" applyFill="1" applyBorder="1" applyAlignment="1">
      <alignment vertical="top" wrapText="1"/>
    </xf>
    <xf numFmtId="0" fontId="1" fillId="14" borderId="18" xfId="0" applyFont="1" applyFill="1" applyBorder="1" applyAlignment="1">
      <alignment vertical="top" wrapText="1"/>
    </xf>
    <xf numFmtId="0" fontId="1" fillId="16" borderId="18" xfId="0" applyFont="1" applyFill="1" applyBorder="1" applyAlignment="1">
      <alignment vertical="top" wrapText="1"/>
    </xf>
    <xf numFmtId="0" fontId="1" fillId="17" borderId="18" xfId="0" applyFont="1" applyFill="1" applyBorder="1" applyAlignment="1">
      <alignment vertical="top" wrapText="1"/>
    </xf>
    <xf numFmtId="0" fontId="13" fillId="18" borderId="18" xfId="0" applyFont="1" applyFill="1" applyBorder="1" applyAlignment="1">
      <alignment vertical="top" wrapText="1"/>
    </xf>
    <xf numFmtId="0" fontId="13" fillId="12" borderId="14" xfId="0" applyFont="1" applyFill="1" applyBorder="1" applyAlignment="1">
      <alignment vertical="top" wrapText="1"/>
    </xf>
    <xf numFmtId="0" fontId="13" fillId="15" borderId="6" xfId="0" applyFont="1" applyFill="1" applyBorder="1" applyAlignment="1">
      <alignment vertical="top" wrapText="1"/>
    </xf>
    <xf numFmtId="0" fontId="13" fillId="19" borderId="6" xfId="0" applyFont="1" applyFill="1" applyBorder="1" applyAlignment="1">
      <alignment vertical="top" wrapText="1"/>
    </xf>
    <xf numFmtId="0" fontId="16" fillId="4" borderId="6" xfId="1" applyFont="1" applyFill="1" applyBorder="1" applyAlignment="1">
      <alignment horizontal="center" vertical="top" wrapText="1"/>
    </xf>
    <xf numFmtId="0" fontId="0" fillId="0" borderId="0" xfId="1" applyFont="1" applyAlignment="1">
      <alignment horizontal="center" wrapText="1"/>
    </xf>
    <xf numFmtId="168" fontId="1" fillId="0" borderId="18" xfId="1" applyNumberFormat="1" applyBorder="1" applyAlignment="1">
      <alignment horizontal="center" vertical="center"/>
    </xf>
    <xf numFmtId="0" fontId="16" fillId="4" borderId="6" xfId="0" applyFont="1" applyFill="1" applyBorder="1" applyAlignment="1">
      <alignment horizontal="left" vertical="top" wrapText="1"/>
    </xf>
    <xf numFmtId="0" fontId="16" fillId="4" borderId="6" xfId="0" quotePrefix="1" applyFont="1" applyFill="1" applyBorder="1" applyAlignment="1">
      <alignment horizontal="left" vertical="top" wrapText="1"/>
    </xf>
    <xf numFmtId="165" fontId="18" fillId="4" borderId="6" xfId="1" applyNumberFormat="1" applyFont="1" applyFill="1" applyBorder="1" applyAlignment="1">
      <alignment horizontal="center" vertical="top"/>
    </xf>
    <xf numFmtId="0" fontId="2" fillId="20" borderId="0" xfId="1" applyFont="1" applyFill="1"/>
    <xf numFmtId="0" fontId="1" fillId="20" borderId="0" xfId="1" applyFill="1"/>
    <xf numFmtId="0" fontId="18" fillId="4" borderId="6" xfId="1" applyFont="1" applyFill="1" applyBorder="1" applyAlignment="1">
      <alignment horizontal="left" vertical="top" wrapText="1"/>
    </xf>
    <xf numFmtId="0" fontId="16" fillId="4" borderId="6" xfId="1" applyFont="1" applyFill="1" applyBorder="1" applyAlignment="1">
      <alignment horizontal="left" vertical="top" wrapText="1"/>
    </xf>
    <xf numFmtId="0" fontId="16" fillId="0" borderId="6" xfId="1" applyFont="1" applyBorder="1" applyAlignment="1">
      <alignment horizontal="center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6" xfId="0" quotePrefix="1" applyFont="1" applyBorder="1" applyAlignment="1">
      <alignment horizontal="left" vertical="top" wrapText="1"/>
    </xf>
    <xf numFmtId="0" fontId="16" fillId="0" borderId="6" xfId="1" quotePrefix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/>
    </xf>
    <xf numFmtId="0" fontId="8" fillId="0" borderId="12" xfId="1" applyFont="1" applyBorder="1"/>
    <xf numFmtId="0" fontId="8" fillId="0" borderId="13" xfId="1" applyFont="1" applyBorder="1"/>
    <xf numFmtId="0" fontId="3" fillId="9" borderId="11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top" wrapText="1"/>
    </xf>
    <xf numFmtId="0" fontId="8" fillId="0" borderId="14" xfId="1" applyFont="1" applyBorder="1"/>
    <xf numFmtId="0" fontId="7" fillId="2" borderId="11" xfId="1" applyFont="1" applyFill="1" applyBorder="1" applyAlignment="1">
      <alignment horizontal="center" vertical="top" wrapText="1"/>
    </xf>
    <xf numFmtId="0" fontId="7" fillId="2" borderId="10" xfId="1" applyFont="1" applyFill="1" applyBorder="1" applyAlignment="1">
      <alignment horizontal="center" vertical="top" wrapText="1"/>
    </xf>
    <xf numFmtId="0" fontId="17" fillId="2" borderId="10" xfId="1" applyFont="1" applyFill="1" applyBorder="1" applyAlignment="1">
      <alignment horizontal="center" vertical="top" wrapText="1"/>
    </xf>
    <xf numFmtId="49" fontId="9" fillId="0" borderId="19" xfId="2" applyNumberFormat="1" applyFont="1" applyBorder="1" applyAlignment="1">
      <alignment vertical="top" wrapText="1"/>
    </xf>
    <xf numFmtId="49" fontId="9" fillId="0" borderId="20" xfId="2" applyNumberFormat="1" applyFont="1" applyBorder="1" applyAlignment="1">
      <alignment vertical="top"/>
    </xf>
    <xf numFmtId="49" fontId="9" fillId="0" borderId="21" xfId="2" applyNumberFormat="1" applyFont="1" applyBorder="1" applyAlignment="1">
      <alignment vertical="top"/>
    </xf>
    <xf numFmtId="49" fontId="9" fillId="7" borderId="19" xfId="2" applyNumberFormat="1" applyFont="1" applyFill="1" applyBorder="1" applyAlignment="1">
      <alignment vertical="top" wrapText="1"/>
    </xf>
    <xf numFmtId="49" fontId="9" fillId="7" borderId="20" xfId="2" applyNumberFormat="1" applyFont="1" applyFill="1" applyBorder="1" applyAlignment="1">
      <alignment vertical="top"/>
    </xf>
    <xf numFmtId="49" fontId="9" fillId="7" borderId="21" xfId="2" applyNumberFormat="1" applyFont="1" applyFill="1" applyBorder="1" applyAlignment="1">
      <alignment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45"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solid">
          <fgColor rgb="FF7F7F7F"/>
          <bgColor rgb="FF7F7F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zeevaa\svn\07_ST\IT_TestCases_ndhu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tmap Licen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94"/>
  <sheetViews>
    <sheetView workbookViewId="0">
      <selection activeCell="H30" sqref="H30"/>
    </sheetView>
  </sheetViews>
  <sheetFormatPr defaultColWidth="14.44140625" defaultRowHeight="15" customHeight="1"/>
  <cols>
    <col min="1" max="1" width="8.6640625" style="10" customWidth="1"/>
    <col min="2" max="2" width="23.109375" style="10" customWidth="1"/>
    <col min="3" max="17" width="12.6640625" style="10" customWidth="1"/>
    <col min="18" max="26" width="8.6640625" style="10" customWidth="1"/>
    <col min="27" max="16384" width="14.44140625" style="10"/>
  </cols>
  <sheetData>
    <row r="2" spans="2:17" ht="14.4">
      <c r="B2" s="48" t="s">
        <v>133</v>
      </c>
      <c r="C2" s="48" t="s">
        <v>134</v>
      </c>
      <c r="D2" s="48" t="s">
        <v>135</v>
      </c>
      <c r="E2" s="48" t="s">
        <v>1</v>
      </c>
      <c r="F2" s="48" t="s">
        <v>3</v>
      </c>
      <c r="G2" s="48" t="s">
        <v>5</v>
      </c>
    </row>
    <row r="3" spans="2:17" ht="14.4">
      <c r="B3" s="49" t="s">
        <v>137</v>
      </c>
      <c r="C3" s="49" t="s">
        <v>136</v>
      </c>
      <c r="D3" s="49">
        <f ca="1">INDIRECT("'Operator Login Screen'!N1")</f>
        <v>109</v>
      </c>
      <c r="E3" s="49">
        <f ca="1">INDIRECT("'Operator Login Screen'!P1")</f>
        <v>109</v>
      </c>
      <c r="F3" s="49">
        <f ca="1">INDIRECT("'Operator Login Screen'!P2")</f>
        <v>0</v>
      </c>
      <c r="G3" s="49">
        <f ca="1">INDIRECT("'Operator Login Screen'!P3")</f>
        <v>0</v>
      </c>
      <c r="H3" s="10" t="s">
        <v>446</v>
      </c>
    </row>
    <row r="4" spans="2:17" ht="14.4">
      <c r="B4" s="49" t="s">
        <v>244</v>
      </c>
      <c r="C4" s="49" t="s">
        <v>245</v>
      </c>
      <c r="D4" s="49">
        <f ca="1">INDIRECT("'Seatmap Screen'!N1")</f>
        <v>110</v>
      </c>
      <c r="E4" s="49">
        <f ca="1">INDIRECT("'Seatmap Screen'!P1")</f>
        <v>109</v>
      </c>
      <c r="F4" s="49">
        <f ca="1">INDIRECT("'Seatmap Screen'!P2")</f>
        <v>1</v>
      </c>
      <c r="G4" s="49">
        <f ca="1">INDIRECT("'Seatmap Screen'!P3")</f>
        <v>0</v>
      </c>
      <c r="H4" s="10" t="s">
        <v>446</v>
      </c>
    </row>
    <row r="5" spans="2:17" ht="14.4">
      <c r="B5" s="49" t="s">
        <v>164</v>
      </c>
      <c r="C5" s="49" t="s">
        <v>246</v>
      </c>
      <c r="D5" s="49">
        <f ca="1">INDIRECT("'Seatmap License'!N1")</f>
        <v>7</v>
      </c>
      <c r="E5" s="49">
        <f ca="1">INDIRECT("'Seatmap License'!P1")</f>
        <v>5</v>
      </c>
      <c r="F5" s="49">
        <f ca="1">INDIRECT("'Seatmap License'!P2")</f>
        <v>2</v>
      </c>
      <c r="G5" s="49">
        <f ca="1">INDIRECT("'Seatmap License'!P3")</f>
        <v>0</v>
      </c>
    </row>
    <row r="6" spans="2:17" ht="14.4">
      <c r="B6" s="49" t="s">
        <v>170</v>
      </c>
      <c r="C6" s="49" t="s">
        <v>247</v>
      </c>
      <c r="D6" s="49">
        <f ca="1">INDIRECT("'Wallboard License'!N1")</f>
        <v>4</v>
      </c>
      <c r="E6" s="49">
        <f ca="1">INDIRECT("'Wallboard License'!P1")</f>
        <v>3</v>
      </c>
      <c r="F6" s="49">
        <f ca="1">INDIRECT("'Wallboard License'!P2")</f>
        <v>1</v>
      </c>
      <c r="G6" s="49">
        <f ca="1">INDIRECT("'Wallboard License'!P3")</f>
        <v>0</v>
      </c>
    </row>
    <row r="7" spans="2:17" ht="14.4">
      <c r="B7" s="49" t="s">
        <v>135</v>
      </c>
      <c r="C7" s="49"/>
      <c r="D7" s="49">
        <f ca="1">D3*2+D4*2+D5+D6</f>
        <v>449</v>
      </c>
      <c r="E7" s="49">
        <f t="shared" ref="E7:G7" ca="1" si="0">E3*2+E4*2+E5+E6</f>
        <v>444</v>
      </c>
      <c r="F7" s="49">
        <f t="shared" ca="1" si="0"/>
        <v>5</v>
      </c>
      <c r="G7" s="49">
        <f t="shared" ca="1" si="0"/>
        <v>0</v>
      </c>
    </row>
    <row r="9" spans="2:17" ht="57.6">
      <c r="M9" s="85" t="s">
        <v>452</v>
      </c>
    </row>
    <row r="10" spans="2:17" ht="15" customHeight="1">
      <c r="B10" s="101"/>
      <c r="C10" s="99"/>
      <c r="D10" s="99"/>
      <c r="E10" s="100"/>
      <c r="F10" s="60">
        <v>45393</v>
      </c>
      <c r="G10" s="60">
        <v>45394</v>
      </c>
      <c r="H10" s="60">
        <v>45395</v>
      </c>
      <c r="I10" s="60">
        <v>45396</v>
      </c>
      <c r="J10" s="60">
        <v>45397</v>
      </c>
      <c r="K10" s="60">
        <v>45398</v>
      </c>
      <c r="L10" s="60">
        <v>45399</v>
      </c>
      <c r="M10" s="60">
        <v>45400</v>
      </c>
      <c r="N10" s="60">
        <v>45401</v>
      </c>
      <c r="O10" s="60">
        <v>45402</v>
      </c>
      <c r="P10" s="60">
        <v>45403</v>
      </c>
      <c r="Q10" s="60">
        <v>45404</v>
      </c>
    </row>
    <row r="11" spans="2:17" ht="15" customHeight="1">
      <c r="B11" s="98" t="s">
        <v>438</v>
      </c>
      <c r="C11" s="99"/>
      <c r="D11" s="99"/>
      <c r="E11" s="100"/>
      <c r="F11" s="61">
        <v>90</v>
      </c>
      <c r="G11" s="61">
        <v>75</v>
      </c>
      <c r="H11" s="63">
        <v>0</v>
      </c>
      <c r="I11" s="63">
        <v>0</v>
      </c>
      <c r="J11" s="61">
        <v>75</v>
      </c>
      <c r="K11" s="61">
        <v>75</v>
      </c>
      <c r="L11" s="61">
        <v>75</v>
      </c>
      <c r="M11" s="63">
        <v>0</v>
      </c>
      <c r="N11" s="61">
        <v>59</v>
      </c>
      <c r="O11" s="63">
        <v>0</v>
      </c>
      <c r="P11" s="63">
        <v>0</v>
      </c>
      <c r="Q11" s="61">
        <v>0</v>
      </c>
    </row>
    <row r="12" spans="2:17" ht="15" customHeight="1">
      <c r="B12" s="98" t="s">
        <v>439</v>
      </c>
      <c r="C12" s="99"/>
      <c r="D12" s="99"/>
      <c r="E12" s="100"/>
      <c r="F12" s="62">
        <f>F11</f>
        <v>90</v>
      </c>
      <c r="G12" s="62">
        <f t="shared" ref="G12:I12" si="1">F12+G11</f>
        <v>165</v>
      </c>
      <c r="H12" s="64">
        <f t="shared" si="1"/>
        <v>165</v>
      </c>
      <c r="I12" s="64">
        <f t="shared" si="1"/>
        <v>165</v>
      </c>
      <c r="J12" s="62">
        <f t="shared" ref="J12" si="2">I12+J11</f>
        <v>240</v>
      </c>
      <c r="K12" s="62">
        <f t="shared" ref="K12" si="3">J12+K11</f>
        <v>315</v>
      </c>
      <c r="L12" s="62">
        <f t="shared" ref="L12" si="4">K12+L11</f>
        <v>390</v>
      </c>
      <c r="M12" s="64">
        <f t="shared" ref="M12" si="5">L12+M11</f>
        <v>390</v>
      </c>
      <c r="N12" s="62">
        <f t="shared" ref="N12" si="6">M12+N11</f>
        <v>449</v>
      </c>
      <c r="O12" s="64">
        <f t="shared" ref="O12:P12" si="7">N12+O11</f>
        <v>449</v>
      </c>
      <c r="P12" s="64">
        <f t="shared" si="7"/>
        <v>449</v>
      </c>
      <c r="Q12" s="62">
        <f t="shared" ref="Q12" si="8">P12+Q11</f>
        <v>449</v>
      </c>
    </row>
    <row r="13" spans="2:17" ht="15.75" customHeight="1">
      <c r="B13" s="98" t="s">
        <v>440</v>
      </c>
      <c r="C13" s="99"/>
      <c r="D13" s="99"/>
      <c r="E13" s="100"/>
      <c r="F13" s="65">
        <f ca="1">F12/$D$7</f>
        <v>0.20044543429844097</v>
      </c>
      <c r="G13" s="65">
        <f t="shared" ref="G13:H13" ca="1" si="9">G12/$D$7</f>
        <v>0.36748329621380849</v>
      </c>
      <c r="H13" s="66">
        <f t="shared" ca="1" si="9"/>
        <v>0.36748329621380849</v>
      </c>
      <c r="I13" s="66">
        <f t="shared" ref="I13" ca="1" si="10">I12/$D$7</f>
        <v>0.36748329621380849</v>
      </c>
      <c r="J13" s="65">
        <f t="shared" ref="J13:K13" ca="1" si="11">J12/$D$7</f>
        <v>0.534521158129176</v>
      </c>
      <c r="K13" s="65">
        <f t="shared" ca="1" si="11"/>
        <v>0.7015590200445434</v>
      </c>
      <c r="L13" s="65">
        <f t="shared" ref="L13:O13" ca="1" si="12">L12/$D$7</f>
        <v>0.86859688195991092</v>
      </c>
      <c r="M13" s="66">
        <f t="shared" ca="1" si="12"/>
        <v>0.86859688195991092</v>
      </c>
      <c r="N13" s="65">
        <f t="shared" ca="1" si="12"/>
        <v>1</v>
      </c>
      <c r="O13" s="66">
        <f t="shared" ca="1" si="12"/>
        <v>1</v>
      </c>
      <c r="P13" s="66">
        <f t="shared" ref="P13" ca="1" si="13">P12/$D$7</f>
        <v>1</v>
      </c>
      <c r="Q13" s="65">
        <f t="shared" ref="Q13" ca="1" si="14">Q12/$D$7</f>
        <v>1</v>
      </c>
    </row>
    <row r="14" spans="2:17" ht="15.75" customHeight="1">
      <c r="B14" s="98" t="s">
        <v>441</v>
      </c>
      <c r="C14" s="99"/>
      <c r="D14" s="99"/>
      <c r="E14" s="100"/>
      <c r="F14" s="62">
        <f ca="1">SUM($E$7:$G$7)</f>
        <v>449</v>
      </c>
      <c r="G14" s="62">
        <f t="shared" ref="G14:Q14" ca="1" si="15">SUM($E$7:$G$7)</f>
        <v>449</v>
      </c>
      <c r="H14" s="64">
        <f t="shared" ca="1" si="15"/>
        <v>449</v>
      </c>
      <c r="I14" s="64">
        <f t="shared" ca="1" si="15"/>
        <v>449</v>
      </c>
      <c r="J14" s="62">
        <f t="shared" ca="1" si="15"/>
        <v>449</v>
      </c>
      <c r="K14" s="62">
        <f t="shared" ca="1" si="15"/>
        <v>449</v>
      </c>
      <c r="L14" s="62">
        <f t="shared" ca="1" si="15"/>
        <v>449</v>
      </c>
      <c r="M14" s="64">
        <f t="shared" ca="1" si="15"/>
        <v>449</v>
      </c>
      <c r="N14" s="62">
        <f t="shared" ca="1" si="15"/>
        <v>449</v>
      </c>
      <c r="O14" s="64">
        <f t="shared" ca="1" si="15"/>
        <v>449</v>
      </c>
      <c r="P14" s="64">
        <f t="shared" ca="1" si="15"/>
        <v>449</v>
      </c>
      <c r="Q14" s="62">
        <f t="shared" ca="1" si="15"/>
        <v>449</v>
      </c>
    </row>
    <row r="15" spans="2:17" ht="15.75" customHeight="1">
      <c r="B15" s="98" t="s">
        <v>442</v>
      </c>
      <c r="C15" s="99"/>
      <c r="D15" s="99"/>
      <c r="E15" s="100"/>
      <c r="F15" s="65">
        <f ca="1">F14/$D$7</f>
        <v>1</v>
      </c>
      <c r="G15" s="65">
        <f t="shared" ref="G15:H15" ca="1" si="16">G14/$D$7</f>
        <v>1</v>
      </c>
      <c r="H15" s="66">
        <f t="shared" ca="1" si="16"/>
        <v>1</v>
      </c>
      <c r="I15" s="66">
        <f t="shared" ref="I15" ca="1" si="17">I14/$D$7</f>
        <v>1</v>
      </c>
      <c r="J15" s="65">
        <f t="shared" ref="J15:K15" ca="1" si="18">J14/$D$7</f>
        <v>1</v>
      </c>
      <c r="K15" s="65">
        <f t="shared" ca="1" si="18"/>
        <v>1</v>
      </c>
      <c r="L15" s="65">
        <f t="shared" ref="L15:O15" ca="1" si="19">L14/$D$7</f>
        <v>1</v>
      </c>
      <c r="M15" s="66">
        <f t="shared" ca="1" si="19"/>
        <v>1</v>
      </c>
      <c r="N15" s="65">
        <f t="shared" ca="1" si="19"/>
        <v>1</v>
      </c>
      <c r="O15" s="66">
        <f t="shared" ca="1" si="19"/>
        <v>1</v>
      </c>
      <c r="P15" s="66">
        <f t="shared" ref="P15" ca="1" si="20">P14/$D$7</f>
        <v>1</v>
      </c>
      <c r="Q15" s="65">
        <f t="shared" ref="Q15" ca="1" si="21">Q14/$D$7</f>
        <v>1</v>
      </c>
    </row>
    <row r="16" spans="2:17" ht="15.75" customHeight="1">
      <c r="B16" s="98" t="s">
        <v>443</v>
      </c>
      <c r="C16" s="99"/>
      <c r="D16" s="99"/>
      <c r="E16" s="100"/>
      <c r="F16" s="62">
        <f ca="1">$D$7-F14</f>
        <v>0</v>
      </c>
      <c r="G16" s="62">
        <f t="shared" ref="G16:H16" ca="1" si="22">$D$7-G14</f>
        <v>0</v>
      </c>
      <c r="H16" s="64">
        <f t="shared" ca="1" si="22"/>
        <v>0</v>
      </c>
      <c r="I16" s="64">
        <f t="shared" ref="I16" ca="1" si="23">$D$7-I14</f>
        <v>0</v>
      </c>
      <c r="J16" s="62">
        <f t="shared" ref="J16:K16" ca="1" si="24">$D$7-J14</f>
        <v>0</v>
      </c>
      <c r="K16" s="62">
        <f t="shared" ca="1" si="24"/>
        <v>0</v>
      </c>
      <c r="L16" s="62">
        <f t="shared" ref="L16:O16" ca="1" si="25">$D$7-L14</f>
        <v>0</v>
      </c>
      <c r="M16" s="64">
        <f t="shared" ca="1" si="25"/>
        <v>0</v>
      </c>
      <c r="N16" s="62">
        <f t="shared" ca="1" si="25"/>
        <v>0</v>
      </c>
      <c r="O16" s="64">
        <f t="shared" ca="1" si="25"/>
        <v>0</v>
      </c>
      <c r="P16" s="64">
        <f t="shared" ref="P16" ca="1" si="26">$D$7-P14</f>
        <v>0</v>
      </c>
      <c r="Q16" s="62">
        <f t="shared" ref="Q16" ca="1" si="27">$D$7-Q14</f>
        <v>0</v>
      </c>
    </row>
    <row r="17" spans="2:17" ht="15.75" customHeight="1">
      <c r="B17" s="98" t="s">
        <v>444</v>
      </c>
      <c r="C17" s="99"/>
      <c r="D17" s="99"/>
      <c r="E17" s="100"/>
      <c r="F17" s="62">
        <f ca="1">(F14-F12)*-1</f>
        <v>-359</v>
      </c>
      <c r="G17" s="62">
        <f t="shared" ref="G17:H17" ca="1" si="28">(G14-G12)*-1</f>
        <v>-284</v>
      </c>
      <c r="H17" s="64">
        <f t="shared" ca="1" si="28"/>
        <v>-284</v>
      </c>
      <c r="I17" s="64">
        <f t="shared" ref="I17" ca="1" si="29">(I14-I12)*-1</f>
        <v>-284</v>
      </c>
      <c r="J17" s="62">
        <f t="shared" ref="J17:K17" ca="1" si="30">(J14-J12)*-1</f>
        <v>-209</v>
      </c>
      <c r="K17" s="62">
        <f t="shared" ca="1" si="30"/>
        <v>-134</v>
      </c>
      <c r="L17" s="62">
        <f t="shared" ref="L17:O17" ca="1" si="31">(L14-L12)*-1</f>
        <v>-59</v>
      </c>
      <c r="M17" s="64">
        <f t="shared" ca="1" si="31"/>
        <v>-59</v>
      </c>
      <c r="N17" s="62">
        <f t="shared" ca="1" si="31"/>
        <v>0</v>
      </c>
      <c r="O17" s="64">
        <f t="shared" ca="1" si="31"/>
        <v>0</v>
      </c>
      <c r="P17" s="64">
        <f t="shared" ref="P17" ca="1" si="32">(P14-P12)*-1</f>
        <v>0</v>
      </c>
      <c r="Q17" s="62">
        <f t="shared" ref="Q17" ca="1" si="33">(Q14-Q12)*-1</f>
        <v>0</v>
      </c>
    </row>
    <row r="18" spans="2:17" ht="15.75" customHeight="1"/>
    <row r="19" spans="2:17" ht="15.75" customHeight="1"/>
    <row r="20" spans="2:17" ht="15.75" customHeight="1">
      <c r="B20" s="72" t="s">
        <v>450</v>
      </c>
      <c r="C20" s="70">
        <v>1</v>
      </c>
      <c r="D20" s="70">
        <v>1</v>
      </c>
      <c r="E20" s="70">
        <v>0.5</v>
      </c>
      <c r="F20" s="70">
        <v>1</v>
      </c>
    </row>
    <row r="21" spans="2:17" ht="40.5" customHeight="1">
      <c r="B21" s="74" t="s">
        <v>445</v>
      </c>
      <c r="C21" s="73" t="s">
        <v>449</v>
      </c>
      <c r="D21" s="71" t="s">
        <v>448</v>
      </c>
      <c r="E21" s="71" t="s">
        <v>453</v>
      </c>
      <c r="F21" s="71" t="s">
        <v>447</v>
      </c>
    </row>
    <row r="22" spans="2:17" ht="15.75" customHeight="1">
      <c r="B22" s="68" t="s">
        <v>135</v>
      </c>
      <c r="C22" s="69">
        <f>SUM(C23:C35)</f>
        <v>125</v>
      </c>
      <c r="D22" s="69">
        <f>SUM(D23:D35)</f>
        <v>104</v>
      </c>
      <c r="E22" s="69">
        <f>SUM(E23:E35)</f>
        <v>104</v>
      </c>
      <c r="F22" s="69">
        <f>SUM(F23:F35)</f>
        <v>116</v>
      </c>
    </row>
    <row r="23" spans="2:17" ht="15.75" customHeight="1">
      <c r="B23" s="80" t="s">
        <v>137</v>
      </c>
      <c r="C23" s="80">
        <f>COUNTIF('Operator Login Screen'!$N$7:$N$115, Summary!C21)</f>
        <v>57</v>
      </c>
      <c r="D23" s="80">
        <f>COUNTIF('Operator Login Screen'!$N$7:$N$115, Summary!D21)</f>
        <v>52</v>
      </c>
      <c r="E23" s="80">
        <f>COUNTIF('Operator Login Screen'!$N$7:$N$115, Summary!E21)</f>
        <v>0</v>
      </c>
      <c r="F23" s="80">
        <f>COUNTIF('Operator Login Screen'!$N$7:$N$115, Summary!F21)</f>
        <v>0</v>
      </c>
    </row>
    <row r="24" spans="2:17" ht="15.75" customHeight="1">
      <c r="B24" s="76" t="s">
        <v>1</v>
      </c>
      <c r="C24" s="75">
        <f>COUNTIFS('Operator Login Screen'!$N$7:$N$115, C$21,'Operator Login Screen'!$P$7:$P$115, $B24)</f>
        <v>57</v>
      </c>
      <c r="D24" s="75">
        <f>COUNTIFS('Operator Login Screen'!$N$7:$N$115, D$21,'Operator Login Screen'!$P$7:$P$115, $B24)</f>
        <v>52</v>
      </c>
      <c r="E24" s="75">
        <f>COUNTIFS('Operator Login Screen'!$N$7:$N$115, E$21,'Operator Login Screen'!$P$7:$P$115, $B24)</f>
        <v>0</v>
      </c>
      <c r="F24" s="75">
        <f>COUNTIFS('Operator Login Screen'!$N$7:$N$115, F$21,'Operator Login Screen'!$P$7:$P$115, $B24)</f>
        <v>0</v>
      </c>
    </row>
    <row r="25" spans="2:17" ht="15.75" customHeight="1">
      <c r="B25" s="76" t="s">
        <v>3</v>
      </c>
      <c r="C25" s="75">
        <f>COUNTIFS('Operator Login Screen'!$N$7:$N$115, C$21,'Operator Login Screen'!$P$7:$P$115, $B25)</f>
        <v>0</v>
      </c>
      <c r="D25" s="75">
        <f>COUNTIFS('Operator Login Screen'!$N$7:$N$115, D$21,'Operator Login Screen'!$P$7:$P$115, $B25)</f>
        <v>0</v>
      </c>
      <c r="E25" s="75">
        <f>COUNTIFS('Operator Login Screen'!$N$7:$N$115, E$21,'Operator Login Screen'!$P$7:$P$115, $B25)</f>
        <v>0</v>
      </c>
      <c r="F25" s="75">
        <f>COUNTIFS('Operator Login Screen'!$N$7:$N$115, F$21,'Operator Login Screen'!$P$7:$P$115, $B25)</f>
        <v>0</v>
      </c>
    </row>
    <row r="26" spans="2:17" ht="15.75" customHeight="1">
      <c r="B26" s="76" t="s">
        <v>5</v>
      </c>
      <c r="C26" s="75">
        <f>COUNTIFS('Operator Login Screen'!$N$7:$N$115, C$21,'Operator Login Screen'!$P$7:$P$115, $B26)</f>
        <v>0</v>
      </c>
      <c r="D26" s="75">
        <f>COUNTIFS('Operator Login Screen'!$N$7:$N$115, D$21,'Operator Login Screen'!$P$7:$P$115, $B26)</f>
        <v>0</v>
      </c>
      <c r="E26" s="75">
        <f>COUNTIFS('Operator Login Screen'!$N$7:$N$115, E$21,'Operator Login Screen'!$P$7:$P$115, $B26)</f>
        <v>0</v>
      </c>
      <c r="F26" s="75">
        <f>COUNTIFS('Operator Login Screen'!$N$7:$N$115, F$21,'Operator Login Screen'!$P$7:$P$115, $B26)</f>
        <v>0</v>
      </c>
    </row>
    <row r="27" spans="2:17" ht="15.75" customHeight="1">
      <c r="B27" s="81" t="s">
        <v>244</v>
      </c>
      <c r="C27" s="81">
        <f>COUNTIF('Seatmap Screen'!$N$7:$N$108, Summary!C21)</f>
        <v>0</v>
      </c>
      <c r="D27" s="81">
        <f>COUNTIF('Seatmap Screen'!$N$7:$N$108, Summary!D21)</f>
        <v>0</v>
      </c>
      <c r="E27" s="81">
        <f>COUNTIF('Seatmap Screen'!$N$7:$N$116, Summary!E21)</f>
        <v>52</v>
      </c>
      <c r="F27" s="81">
        <f>COUNTIF('Seatmap Screen'!$N$7:$N$116, Summary!F21)</f>
        <v>58</v>
      </c>
    </row>
    <row r="28" spans="2:17" ht="15.75" customHeight="1">
      <c r="B28" s="77" t="s">
        <v>1</v>
      </c>
      <c r="C28" s="75">
        <f>COUNTIFS('Seatmap Screen'!$N$7:$N$108, C$21,'Seatmap Screen'!$P$7:$P$108, $B28)</f>
        <v>0</v>
      </c>
      <c r="D28" s="75">
        <f>COUNTIFS('Seatmap Screen'!$N$7:$N$108, D$21,'Seatmap Screen'!$P$7:$P$108, $B28)</f>
        <v>0</v>
      </c>
      <c r="E28" s="75">
        <f>COUNTIFS('Seatmap Screen'!$N$7:$N$116, E$21,'Seatmap Screen'!$P$7:$P$116, $B28)</f>
        <v>52</v>
      </c>
      <c r="F28" s="75">
        <f>COUNTIFS('Seatmap Screen'!$N$7:$N$116, F$21,'Seatmap Screen'!$P$7:$P$116, $B28)</f>
        <v>57</v>
      </c>
    </row>
    <row r="29" spans="2:17" ht="15.75" customHeight="1">
      <c r="B29" s="77" t="s">
        <v>3</v>
      </c>
      <c r="C29" s="75">
        <f>COUNTIFS('Seatmap Screen'!$N$7:$N$108, C$21,'Seatmap Screen'!$P$7:$P$108, $B29)</f>
        <v>0</v>
      </c>
      <c r="D29" s="75">
        <f>COUNTIFS('Seatmap Screen'!$N$7:$N$108, D$21,'Seatmap Screen'!$P$7:$P$108, $B29)</f>
        <v>0</v>
      </c>
      <c r="E29" s="75">
        <f>COUNTIFS('Seatmap Screen'!$N$7:$N$116, E$21,'Seatmap Screen'!$P$7:$P$116, $B29)</f>
        <v>0</v>
      </c>
      <c r="F29" s="75">
        <f>COUNTIFS('Seatmap Screen'!$N$7:$N$116, F$21,'Seatmap Screen'!$P$7:$P$116, $B29)</f>
        <v>1</v>
      </c>
    </row>
    <row r="30" spans="2:17" ht="15.75" customHeight="1">
      <c r="B30" s="77" t="s">
        <v>5</v>
      </c>
      <c r="C30" s="75">
        <f>COUNTIFS('Seatmap Screen'!$N$7:$N$108, C$21,'Seatmap Screen'!$P$7:$P$108, $B30)</f>
        <v>0</v>
      </c>
      <c r="D30" s="75">
        <f>COUNTIFS('Seatmap Screen'!$N$7:$N$108, D$21,'Seatmap Screen'!$P$7:$P$108, $B30)</f>
        <v>0</v>
      </c>
      <c r="E30" s="75">
        <f>COUNTIFS('Seatmap Screen'!$N$7:$N$116, E$21,'Seatmap Screen'!$P$7:$P$116, $B30)</f>
        <v>0</v>
      </c>
      <c r="F30" s="75">
        <f>COUNTIFS('Seatmap Screen'!$N$7:$N$116, F$21,'Seatmap Screen'!$P$7:$P$116, $B30)</f>
        <v>0</v>
      </c>
    </row>
    <row r="31" spans="2:17" ht="15.75" customHeight="1">
      <c r="B31" s="82" t="s">
        <v>164</v>
      </c>
      <c r="C31" s="82">
        <f>COUNTIF('Seatmap License'!$N$7:$N$108, Summary!C$21)</f>
        <v>7</v>
      </c>
      <c r="D31" s="82">
        <f>COUNTIF('Seatmap License'!$N$7:$N$108, Summary!D$21)</f>
        <v>0</v>
      </c>
      <c r="E31" s="82">
        <f>COUNTIF('Seatmap License'!$N$7:$N$108, Summary!E$21)</f>
        <v>0</v>
      </c>
      <c r="F31" s="82">
        <f>COUNTIF('Seatmap License'!$N$7:$N$108, Summary!F$21)</f>
        <v>0</v>
      </c>
    </row>
    <row r="32" spans="2:17" ht="15.75" customHeight="1">
      <c r="B32" s="78" t="s">
        <v>1</v>
      </c>
      <c r="C32" s="75"/>
      <c r="D32" s="67"/>
      <c r="E32" s="67"/>
      <c r="F32" s="67"/>
    </row>
    <row r="33" spans="2:6" ht="15.75" customHeight="1">
      <c r="B33" s="78" t="s">
        <v>3</v>
      </c>
      <c r="C33" s="75"/>
      <c r="D33" s="67"/>
      <c r="E33" s="67"/>
      <c r="F33" s="67"/>
    </row>
    <row r="34" spans="2:6" ht="15.75" customHeight="1">
      <c r="B34" s="78" t="s">
        <v>5</v>
      </c>
      <c r="C34" s="75"/>
      <c r="D34" s="67"/>
      <c r="E34" s="67"/>
      <c r="F34" s="67"/>
    </row>
    <row r="35" spans="2:6" ht="15.75" customHeight="1">
      <c r="B35" s="83" t="s">
        <v>170</v>
      </c>
      <c r="C35" s="83">
        <f>COUNTIF('Wallboard License'!$N$7:$N$108, Summary!C$21)</f>
        <v>4</v>
      </c>
      <c r="D35" s="83">
        <f>COUNTIF('Wallboard License'!$N$7:$N$108, Summary!D$21)</f>
        <v>0</v>
      </c>
      <c r="E35" s="83">
        <f>COUNTIF('Wallboard License'!$N$7:$N$108, Summary!E$21)</f>
        <v>0</v>
      </c>
      <c r="F35" s="83">
        <f>COUNTIF('Wallboard License'!$N$7:$N$108, Summary!F$21)</f>
        <v>0</v>
      </c>
    </row>
    <row r="36" spans="2:6" ht="15.75" customHeight="1">
      <c r="B36" s="79" t="s">
        <v>1</v>
      </c>
      <c r="C36" s="75"/>
      <c r="D36" s="67"/>
      <c r="E36" s="67"/>
      <c r="F36" s="67"/>
    </row>
    <row r="37" spans="2:6" ht="15.75" customHeight="1">
      <c r="B37" s="79" t="s">
        <v>3</v>
      </c>
      <c r="C37" s="75"/>
      <c r="D37" s="67"/>
      <c r="E37" s="67"/>
      <c r="F37" s="67"/>
    </row>
    <row r="38" spans="2:6" ht="15.75" customHeight="1">
      <c r="B38" s="79" t="s">
        <v>5</v>
      </c>
      <c r="C38" s="75"/>
      <c r="D38" s="67"/>
      <c r="E38" s="67"/>
      <c r="F38" s="67"/>
    </row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8">
    <mergeCell ref="B15:E15"/>
    <mergeCell ref="B16:E16"/>
    <mergeCell ref="B17:E17"/>
    <mergeCell ref="B10:E10"/>
    <mergeCell ref="B11:E11"/>
    <mergeCell ref="B12:E12"/>
    <mergeCell ref="B13:E13"/>
    <mergeCell ref="B14:E1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6"/>
  <sheetViews>
    <sheetView showGridLines="0" topLeftCell="A22" zoomScale="85" zoomScaleNormal="85" workbookViewId="0">
      <selection activeCell="U64" sqref="U64"/>
    </sheetView>
  </sheetViews>
  <sheetFormatPr defaultColWidth="14.44140625" defaultRowHeight="15" customHeight="1"/>
  <cols>
    <col min="1" max="1" width="3" style="10" customWidth="1"/>
    <col min="2" max="2" width="11.33203125" style="10" customWidth="1"/>
    <col min="3" max="3" width="3" style="10" customWidth="1"/>
    <col min="4" max="4" width="21.6640625" style="10" customWidth="1"/>
    <col min="5" max="5" width="3" style="10" customWidth="1"/>
    <col min="6" max="6" width="26.109375" style="10" customWidth="1"/>
    <col min="7" max="7" width="3" style="10" customWidth="1"/>
    <col min="8" max="8" width="35.6640625" style="10" customWidth="1"/>
    <col min="9" max="9" width="41.88671875" style="10" bestFit="1" customWidth="1"/>
    <col min="10" max="10" width="40.6640625" style="10" customWidth="1"/>
    <col min="11" max="11" width="38.6640625" style="10" customWidth="1"/>
    <col min="12" max="12" width="10.109375" style="10" bestFit="1" customWidth="1"/>
    <col min="13" max="13" width="24" style="10" bestFit="1" customWidth="1"/>
    <col min="14" max="14" width="11" style="10" customWidth="1"/>
    <col min="15" max="16" width="12.88671875" style="10" customWidth="1"/>
    <col min="17" max="17" width="16.44140625" style="10" customWidth="1"/>
    <col min="18" max="20" width="11" style="10" customWidth="1"/>
    <col min="21" max="21" width="14.44140625" style="10" customWidth="1"/>
    <col min="22" max="22" width="53.109375" style="10" customWidth="1"/>
    <col min="23" max="26" width="8.109375" style="10" customWidth="1"/>
    <col min="27" max="16384" width="14.44140625" style="10"/>
  </cols>
  <sheetData>
    <row r="1" spans="1:26" ht="13.5" customHeight="1">
      <c r="A1" s="1"/>
      <c r="B1" s="1"/>
      <c r="C1" s="1"/>
      <c r="D1" s="2"/>
      <c r="E1" s="1"/>
      <c r="F1" s="3"/>
      <c r="G1" s="1"/>
      <c r="H1" s="4"/>
      <c r="I1" s="4"/>
      <c r="J1" s="5"/>
      <c r="K1" s="4"/>
      <c r="L1" s="4"/>
      <c r="M1" s="6" t="s">
        <v>0</v>
      </c>
      <c r="N1" s="7">
        <f>COUNTIF(L7:L115,"○")</f>
        <v>109</v>
      </c>
      <c r="O1" s="6" t="s">
        <v>1</v>
      </c>
      <c r="P1" s="8">
        <f>COUNTIF(P$7:P$115,O1)</f>
        <v>109</v>
      </c>
      <c r="Q1" s="1"/>
      <c r="R1" s="1"/>
      <c r="S1" s="1"/>
      <c r="T1" s="1"/>
      <c r="U1" s="1"/>
      <c r="V1" s="1"/>
      <c r="W1" s="9"/>
      <c r="X1" s="9"/>
      <c r="Y1" s="9"/>
      <c r="Z1" s="9"/>
    </row>
    <row r="2" spans="1:26" ht="13.5" customHeight="1">
      <c r="A2" s="1"/>
      <c r="B2" s="11"/>
      <c r="C2" s="12"/>
      <c r="D2" s="12"/>
      <c r="E2" s="12"/>
      <c r="F2" s="11"/>
      <c r="G2" s="12"/>
      <c r="H2" s="12"/>
      <c r="I2" s="12"/>
      <c r="J2" s="5"/>
      <c r="K2" s="4"/>
      <c r="L2" s="4"/>
      <c r="M2" s="13" t="s">
        <v>2</v>
      </c>
      <c r="N2" s="14">
        <f>N1-SUM(P1:P3)</f>
        <v>0</v>
      </c>
      <c r="O2" s="13" t="s">
        <v>3</v>
      </c>
      <c r="P2" s="15">
        <f>COUNTIF(P$7:P$115,O2)</f>
        <v>0</v>
      </c>
      <c r="Q2" s="1"/>
      <c r="R2" s="1"/>
      <c r="S2" s="1"/>
      <c r="T2" s="1"/>
      <c r="U2" s="1"/>
      <c r="V2" s="1"/>
      <c r="W2" s="9"/>
      <c r="X2" s="9"/>
      <c r="Y2" s="9"/>
      <c r="Z2" s="9"/>
    </row>
    <row r="3" spans="1:26" ht="13.5" customHeight="1" thickBot="1">
      <c r="A3" s="1"/>
      <c r="B3" s="12"/>
      <c r="C3" s="12"/>
      <c r="D3" s="12"/>
      <c r="E3" s="12"/>
      <c r="F3" s="11"/>
      <c r="G3" s="12"/>
      <c r="H3" s="12"/>
      <c r="I3" s="12"/>
      <c r="J3" s="5"/>
      <c r="K3" s="4"/>
      <c r="L3" s="4"/>
      <c r="M3" s="16" t="s">
        <v>4</v>
      </c>
      <c r="N3" s="17">
        <f>SUM(P1) /(N1 - P3)</f>
        <v>1</v>
      </c>
      <c r="O3" s="16" t="s">
        <v>5</v>
      </c>
      <c r="P3" s="18">
        <f>COUNTIF(P$7:P$115,O3)</f>
        <v>0</v>
      </c>
      <c r="Q3" s="1"/>
      <c r="R3" s="1"/>
      <c r="S3" s="1"/>
      <c r="T3" s="1"/>
      <c r="U3" s="1"/>
      <c r="V3" s="1"/>
      <c r="W3" s="9"/>
      <c r="X3" s="9"/>
      <c r="Y3" s="9"/>
      <c r="Z3" s="9"/>
    </row>
    <row r="4" spans="1:26" ht="13.5" customHeight="1">
      <c r="A4" s="1"/>
      <c r="B4" s="1"/>
      <c r="C4" s="1"/>
      <c r="D4" s="2"/>
      <c r="E4" s="1"/>
      <c r="F4" s="3"/>
      <c r="G4" s="1"/>
      <c r="H4" s="4"/>
      <c r="I4" s="4"/>
      <c r="J4" s="5"/>
      <c r="K4" s="5"/>
      <c r="L4" s="4"/>
      <c r="M4" s="9"/>
      <c r="N4" s="4"/>
      <c r="O4" s="9"/>
      <c r="P4" s="1"/>
      <c r="Q4" s="1"/>
      <c r="R4" s="1"/>
      <c r="S4" s="1"/>
      <c r="T4" s="1"/>
      <c r="U4" s="1"/>
      <c r="V4" s="1"/>
      <c r="W4" s="9"/>
      <c r="X4" s="9"/>
      <c r="Y4" s="9"/>
      <c r="Z4" s="9"/>
    </row>
    <row r="5" spans="1:26" ht="13.5" customHeight="1">
      <c r="A5" s="102" t="s">
        <v>6</v>
      </c>
      <c r="B5" s="19" t="s">
        <v>7</v>
      </c>
      <c r="C5" s="104" t="s">
        <v>8</v>
      </c>
      <c r="D5" s="99"/>
      <c r="E5" s="99"/>
      <c r="F5" s="99"/>
      <c r="G5" s="99"/>
      <c r="H5" s="100"/>
      <c r="I5" s="105" t="s">
        <v>9</v>
      </c>
      <c r="J5" s="105" t="s">
        <v>10</v>
      </c>
      <c r="K5" s="105" t="s">
        <v>11</v>
      </c>
      <c r="L5" s="105" t="s">
        <v>12</v>
      </c>
      <c r="M5" s="105" t="s">
        <v>13</v>
      </c>
      <c r="N5" s="105" t="s">
        <v>14</v>
      </c>
      <c r="O5" s="102" t="s">
        <v>15</v>
      </c>
      <c r="P5" s="105" t="s">
        <v>16</v>
      </c>
      <c r="Q5" s="105" t="s">
        <v>17</v>
      </c>
      <c r="R5" s="105" t="s">
        <v>18</v>
      </c>
      <c r="S5" s="105" t="s">
        <v>19</v>
      </c>
      <c r="T5" s="105" t="s">
        <v>20</v>
      </c>
      <c r="U5" s="102" t="s">
        <v>21</v>
      </c>
      <c r="V5" s="105" t="s">
        <v>22</v>
      </c>
      <c r="W5" s="20"/>
      <c r="X5" s="20"/>
      <c r="Y5" s="20"/>
      <c r="Z5" s="20"/>
    </row>
    <row r="6" spans="1:26" ht="14.4">
      <c r="A6" s="103"/>
      <c r="B6" s="19"/>
      <c r="C6" s="104" t="s">
        <v>23</v>
      </c>
      <c r="D6" s="100"/>
      <c r="E6" s="104" t="s">
        <v>24</v>
      </c>
      <c r="F6" s="100"/>
      <c r="G6" s="104" t="s">
        <v>25</v>
      </c>
      <c r="H6" s="100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20"/>
      <c r="X6" s="20"/>
      <c r="Y6" s="20"/>
      <c r="Z6" s="20"/>
    </row>
    <row r="7" spans="1:26" ht="238.5" customHeight="1">
      <c r="A7" s="21" t="s">
        <v>26</v>
      </c>
      <c r="B7" s="22" t="str">
        <f>A7&amp;"-F-"&amp;C7&amp;"-"&amp;E7&amp;"-"&amp;G7</f>
        <v>IT-F-1-1-1</v>
      </c>
      <c r="C7" s="21">
        <f>IF(D7="",IF(ISNUMBER(C5),C5,1),IF(ISNUMBER(C5),C5+1,1))</f>
        <v>1</v>
      </c>
      <c r="D7" s="23" t="s">
        <v>30</v>
      </c>
      <c r="E7" s="21">
        <f>IF(D7&lt;&gt;"",1,IF(F7="",IF(ISNUMBER(E5),E5,1),IF(ISNUMBER(E5),E5+1,1)))</f>
        <v>1</v>
      </c>
      <c r="F7" s="23" t="s">
        <v>27</v>
      </c>
      <c r="G7" s="21">
        <f>IF(F7&lt;&gt;"",1,IF(H7="",IF(ISNUMBER(G5),G5,1),IF(ISNUMBER(G5),G5+1,1)))</f>
        <v>1</v>
      </c>
      <c r="H7" s="23" t="s">
        <v>31</v>
      </c>
      <c r="I7" s="23" t="s">
        <v>33</v>
      </c>
      <c r="J7" s="24" t="s">
        <v>34</v>
      </c>
      <c r="K7" s="24" t="s">
        <v>260</v>
      </c>
      <c r="L7" s="25" t="s">
        <v>28</v>
      </c>
      <c r="M7" s="55" t="s">
        <v>486</v>
      </c>
      <c r="N7" s="55" t="s">
        <v>448</v>
      </c>
      <c r="O7" s="56">
        <v>45394</v>
      </c>
      <c r="P7" s="94" t="s">
        <v>1</v>
      </c>
      <c r="Q7" s="22"/>
      <c r="R7" s="28"/>
      <c r="S7" s="27"/>
      <c r="T7" s="29"/>
      <c r="U7" s="27"/>
      <c r="V7" s="30"/>
      <c r="W7" s="9"/>
      <c r="X7" s="9"/>
      <c r="Y7" s="9"/>
      <c r="Z7" s="9"/>
    </row>
    <row r="8" spans="1:26" ht="238.5" customHeight="1">
      <c r="A8" s="21" t="s">
        <v>26</v>
      </c>
      <c r="B8" s="22" t="str">
        <f>A8&amp;"-F-"&amp;C8&amp;"-"&amp;E8&amp;"-"&amp;G8</f>
        <v>IT-F-1-1-2</v>
      </c>
      <c r="C8" s="21">
        <v>1</v>
      </c>
      <c r="D8" s="23"/>
      <c r="E8" s="21">
        <v>1</v>
      </c>
      <c r="F8" s="23"/>
      <c r="G8" s="21">
        <v>2</v>
      </c>
      <c r="H8" s="23" t="s">
        <v>32</v>
      </c>
      <c r="I8" s="23" t="s">
        <v>138</v>
      </c>
      <c r="J8" s="24" t="s">
        <v>34</v>
      </c>
      <c r="K8" s="24" t="s">
        <v>454</v>
      </c>
      <c r="L8" s="25" t="s">
        <v>28</v>
      </c>
      <c r="M8" s="55" t="s">
        <v>486</v>
      </c>
      <c r="N8" s="55" t="s">
        <v>448</v>
      </c>
      <c r="O8" s="56">
        <v>45394</v>
      </c>
      <c r="P8" s="94" t="s">
        <v>1</v>
      </c>
      <c r="Q8" s="22"/>
      <c r="R8" s="28"/>
      <c r="S8" s="27"/>
      <c r="T8" s="29"/>
      <c r="U8" s="27"/>
      <c r="V8" s="30"/>
      <c r="W8" s="9"/>
      <c r="X8" s="9"/>
      <c r="Y8" s="9"/>
      <c r="Z8" s="9"/>
    </row>
    <row r="9" spans="1:26" ht="355.95" customHeight="1">
      <c r="A9" s="21" t="s">
        <v>26</v>
      </c>
      <c r="B9" s="22" t="str">
        <f>A9&amp;"-F-"&amp;C9&amp;"-"&amp;E9&amp;"-"&amp;G9</f>
        <v>IT-F-1-1-3</v>
      </c>
      <c r="C9" s="21">
        <v>1</v>
      </c>
      <c r="D9" s="23"/>
      <c r="E9" s="21">
        <v>1</v>
      </c>
      <c r="F9" s="23"/>
      <c r="G9" s="21">
        <v>3</v>
      </c>
      <c r="H9" s="23" t="s">
        <v>262</v>
      </c>
      <c r="I9" s="23" t="s">
        <v>255</v>
      </c>
      <c r="J9" s="24" t="s">
        <v>34</v>
      </c>
      <c r="K9" s="24" t="s">
        <v>261</v>
      </c>
      <c r="L9" s="25" t="s">
        <v>28</v>
      </c>
      <c r="M9" s="55" t="s">
        <v>486</v>
      </c>
      <c r="N9" s="55" t="s">
        <v>448</v>
      </c>
      <c r="O9" s="56">
        <v>45394</v>
      </c>
      <c r="P9" s="94" t="s">
        <v>1</v>
      </c>
      <c r="Q9" s="22"/>
      <c r="R9" s="28"/>
      <c r="S9" s="27"/>
      <c r="T9" s="29"/>
      <c r="U9" s="27"/>
      <c r="V9" s="30"/>
      <c r="W9" s="9"/>
      <c r="X9" s="9"/>
      <c r="Y9" s="9"/>
      <c r="Z9" s="9"/>
    </row>
    <row r="10" spans="1:26" ht="355.95" customHeight="1">
      <c r="A10" s="21" t="s">
        <v>26</v>
      </c>
      <c r="B10" s="22" t="str">
        <f>A10&amp;"-F-"&amp;C10&amp;"-"&amp;E10&amp;"-"&amp;G10</f>
        <v>IT-F-1-2-1</v>
      </c>
      <c r="C10" s="21">
        <v>1</v>
      </c>
      <c r="D10" s="23"/>
      <c r="E10" s="21">
        <v>2</v>
      </c>
      <c r="F10" s="23" t="s">
        <v>382</v>
      </c>
      <c r="G10" s="21">
        <v>1</v>
      </c>
      <c r="H10" s="23" t="s">
        <v>383</v>
      </c>
      <c r="I10" s="23" t="s">
        <v>385</v>
      </c>
      <c r="J10" s="24" t="s">
        <v>384</v>
      </c>
      <c r="K10" s="24" t="s">
        <v>455</v>
      </c>
      <c r="L10" s="25" t="s">
        <v>28</v>
      </c>
      <c r="M10" s="55" t="s">
        <v>486</v>
      </c>
      <c r="N10" s="55" t="s">
        <v>448</v>
      </c>
      <c r="O10" s="56">
        <v>45394</v>
      </c>
      <c r="P10" s="94" t="s">
        <v>1</v>
      </c>
      <c r="Q10" s="22"/>
      <c r="R10" s="28"/>
      <c r="S10" s="27"/>
      <c r="T10" s="29"/>
      <c r="U10" s="27"/>
      <c r="V10" s="30"/>
      <c r="W10" s="9"/>
      <c r="X10" s="9"/>
      <c r="Y10" s="9"/>
      <c r="Z10" s="9"/>
    </row>
    <row r="11" spans="1:26" ht="100.2" customHeight="1">
      <c r="A11" s="21" t="s">
        <v>26</v>
      </c>
      <c r="B11" s="22" t="str">
        <f>A11&amp;"-F-"&amp;C11&amp;"-"&amp;E11&amp;"-"&amp;G11</f>
        <v>IT-F-2-1-1</v>
      </c>
      <c r="C11" s="21">
        <v>2</v>
      </c>
      <c r="D11" s="23" t="s">
        <v>29</v>
      </c>
      <c r="E11" s="21">
        <v>1</v>
      </c>
      <c r="F11" s="23" t="s">
        <v>377</v>
      </c>
      <c r="G11" s="21">
        <v>1</v>
      </c>
      <c r="H11" s="23" t="s">
        <v>102</v>
      </c>
      <c r="I11" s="23" t="s">
        <v>174</v>
      </c>
      <c r="J11" s="24" t="s">
        <v>172</v>
      </c>
      <c r="K11" s="24" t="s">
        <v>173</v>
      </c>
      <c r="L11" s="25" t="s">
        <v>28</v>
      </c>
      <c r="M11" s="55" t="s">
        <v>486</v>
      </c>
      <c r="N11" s="55" t="s">
        <v>448</v>
      </c>
      <c r="O11" s="56">
        <v>45394</v>
      </c>
      <c r="P11" s="94" t="s">
        <v>1</v>
      </c>
      <c r="Q11" s="22"/>
      <c r="R11" s="28"/>
      <c r="S11" s="27"/>
      <c r="T11" s="29"/>
      <c r="U11" s="27"/>
      <c r="V11" s="30"/>
      <c r="W11" s="9"/>
      <c r="X11" s="9"/>
      <c r="Y11" s="9"/>
      <c r="Z11" s="9"/>
    </row>
    <row r="12" spans="1:26" ht="100.2" customHeight="1">
      <c r="A12" s="21" t="s">
        <v>26</v>
      </c>
      <c r="B12" s="22" t="str">
        <f t="shared" ref="B12:B18" si="0">A12&amp;"-F-"&amp;C12&amp;"-"&amp;E12&amp;"-"&amp;G12</f>
        <v>IT-F-2-1-2</v>
      </c>
      <c r="C12" s="21">
        <v>2</v>
      </c>
      <c r="D12" s="23"/>
      <c r="E12" s="21">
        <v>1</v>
      </c>
      <c r="F12" s="23"/>
      <c r="G12" s="21">
        <v>2</v>
      </c>
      <c r="H12" s="23" t="s">
        <v>103</v>
      </c>
      <c r="I12" s="23" t="s">
        <v>222</v>
      </c>
      <c r="J12" s="24" t="s">
        <v>199</v>
      </c>
      <c r="K12" s="24" t="s">
        <v>176</v>
      </c>
      <c r="L12" s="25" t="s">
        <v>28</v>
      </c>
      <c r="M12" s="55" t="s">
        <v>486</v>
      </c>
      <c r="N12" s="55" t="s">
        <v>448</v>
      </c>
      <c r="O12" s="56">
        <v>45394</v>
      </c>
      <c r="P12" s="94" t="s">
        <v>1</v>
      </c>
      <c r="Q12" s="22"/>
      <c r="R12" s="28"/>
      <c r="S12" s="27"/>
      <c r="T12" s="29"/>
      <c r="U12" s="27"/>
      <c r="V12" s="30"/>
      <c r="W12" s="9"/>
      <c r="X12" s="9"/>
      <c r="Y12" s="9"/>
      <c r="Z12" s="9"/>
    </row>
    <row r="13" spans="1:26" ht="100.2" customHeight="1">
      <c r="A13" s="21" t="s">
        <v>26</v>
      </c>
      <c r="B13" s="22" t="str">
        <f t="shared" si="0"/>
        <v>IT-F-2-1-3</v>
      </c>
      <c r="C13" s="21">
        <v>2</v>
      </c>
      <c r="D13" s="23"/>
      <c r="E13" s="21">
        <v>1</v>
      </c>
      <c r="F13" s="23"/>
      <c r="G13" s="21">
        <v>3</v>
      </c>
      <c r="H13" s="23" t="s">
        <v>104</v>
      </c>
      <c r="I13" s="23" t="s">
        <v>223</v>
      </c>
      <c r="J13" s="24" t="s">
        <v>200</v>
      </c>
      <c r="K13" s="24" t="s">
        <v>177</v>
      </c>
      <c r="L13" s="25" t="s">
        <v>28</v>
      </c>
      <c r="M13" s="55" t="s">
        <v>486</v>
      </c>
      <c r="N13" s="55" t="s">
        <v>448</v>
      </c>
      <c r="O13" s="56">
        <v>45394</v>
      </c>
      <c r="P13" s="94" t="s">
        <v>1</v>
      </c>
      <c r="Q13" s="22"/>
      <c r="R13" s="28"/>
      <c r="S13" s="27"/>
      <c r="T13" s="29"/>
      <c r="U13" s="27"/>
      <c r="V13" s="30"/>
      <c r="W13" s="9"/>
      <c r="X13" s="9"/>
      <c r="Y13" s="9"/>
      <c r="Z13" s="9"/>
    </row>
    <row r="14" spans="1:26" ht="100.2" customHeight="1">
      <c r="A14" s="21" t="s">
        <v>26</v>
      </c>
      <c r="B14" s="22" t="str">
        <f t="shared" si="0"/>
        <v>IT-F-2-1-4</v>
      </c>
      <c r="C14" s="21">
        <v>2</v>
      </c>
      <c r="D14" s="23"/>
      <c r="E14" s="21">
        <v>1</v>
      </c>
      <c r="F14" s="23"/>
      <c r="G14" s="21">
        <v>4</v>
      </c>
      <c r="H14" s="23" t="s">
        <v>105</v>
      </c>
      <c r="I14" s="23" t="s">
        <v>224</v>
      </c>
      <c r="J14" s="24" t="s">
        <v>201</v>
      </c>
      <c r="K14" s="24" t="s">
        <v>178</v>
      </c>
      <c r="L14" s="25" t="s">
        <v>28</v>
      </c>
      <c r="M14" s="55" t="s">
        <v>486</v>
      </c>
      <c r="N14" s="55" t="s">
        <v>448</v>
      </c>
      <c r="O14" s="56">
        <v>45394</v>
      </c>
      <c r="P14" s="94" t="s">
        <v>1</v>
      </c>
      <c r="Q14" s="22"/>
      <c r="R14" s="28"/>
      <c r="S14" s="27"/>
      <c r="T14" s="29"/>
      <c r="U14" s="27"/>
      <c r="V14" s="30"/>
      <c r="W14" s="9"/>
      <c r="X14" s="9"/>
      <c r="Y14" s="9"/>
      <c r="Z14" s="9"/>
    </row>
    <row r="15" spans="1:26" ht="100.2" customHeight="1">
      <c r="A15" s="21" t="s">
        <v>26</v>
      </c>
      <c r="B15" s="22" t="str">
        <f t="shared" si="0"/>
        <v>IT-F-2-1-5</v>
      </c>
      <c r="C15" s="21">
        <v>2</v>
      </c>
      <c r="D15" s="23"/>
      <c r="E15" s="21">
        <v>1</v>
      </c>
      <c r="F15" s="23"/>
      <c r="G15" s="21">
        <v>5</v>
      </c>
      <c r="H15" s="23" t="s">
        <v>106</v>
      </c>
      <c r="I15" s="23" t="s">
        <v>225</v>
      </c>
      <c r="J15" s="24" t="s">
        <v>202</v>
      </c>
      <c r="K15" s="24" t="s">
        <v>179</v>
      </c>
      <c r="L15" s="25" t="s">
        <v>28</v>
      </c>
      <c r="M15" s="55" t="s">
        <v>486</v>
      </c>
      <c r="N15" s="55" t="s">
        <v>448</v>
      </c>
      <c r="O15" s="56">
        <v>45394</v>
      </c>
      <c r="P15" s="94" t="s">
        <v>1</v>
      </c>
      <c r="Q15" s="22"/>
      <c r="R15" s="28"/>
      <c r="S15" s="27"/>
      <c r="T15" s="29"/>
      <c r="U15" s="27"/>
      <c r="V15" s="30"/>
      <c r="W15" s="9"/>
      <c r="X15" s="9"/>
      <c r="Y15" s="9"/>
      <c r="Z15" s="9"/>
    </row>
    <row r="16" spans="1:26" ht="100.2" customHeight="1">
      <c r="A16" s="21" t="s">
        <v>26</v>
      </c>
      <c r="B16" s="22" t="str">
        <f t="shared" si="0"/>
        <v>IT-F-2-1-6</v>
      </c>
      <c r="C16" s="21">
        <v>2</v>
      </c>
      <c r="D16" s="23"/>
      <c r="E16" s="21">
        <v>1</v>
      </c>
      <c r="F16" s="23"/>
      <c r="G16" s="21">
        <v>6</v>
      </c>
      <c r="H16" s="23" t="s">
        <v>107</v>
      </c>
      <c r="I16" s="23" t="s">
        <v>226</v>
      </c>
      <c r="J16" s="24" t="s">
        <v>203</v>
      </c>
      <c r="K16" s="24" t="s">
        <v>180</v>
      </c>
      <c r="L16" s="25" t="s">
        <v>28</v>
      </c>
      <c r="M16" s="55" t="s">
        <v>486</v>
      </c>
      <c r="N16" s="55" t="s">
        <v>448</v>
      </c>
      <c r="O16" s="56">
        <v>45394</v>
      </c>
      <c r="P16" s="94" t="s">
        <v>1</v>
      </c>
      <c r="Q16" s="22"/>
      <c r="R16" s="28"/>
      <c r="S16" s="27"/>
      <c r="T16" s="29"/>
      <c r="U16" s="27"/>
      <c r="V16" s="30"/>
      <c r="W16" s="9"/>
      <c r="X16" s="9"/>
      <c r="Y16" s="9"/>
      <c r="Z16" s="9"/>
    </row>
    <row r="17" spans="1:26" ht="100.2" customHeight="1">
      <c r="A17" s="21" t="s">
        <v>26</v>
      </c>
      <c r="B17" s="22" t="str">
        <f t="shared" si="0"/>
        <v>IT-F-2-1-7</v>
      </c>
      <c r="C17" s="21">
        <v>2</v>
      </c>
      <c r="D17" s="23"/>
      <c r="E17" s="21">
        <v>1</v>
      </c>
      <c r="F17" s="23"/>
      <c r="G17" s="21">
        <v>7</v>
      </c>
      <c r="H17" s="23" t="s">
        <v>108</v>
      </c>
      <c r="I17" s="23" t="s">
        <v>175</v>
      </c>
      <c r="J17" s="24" t="s">
        <v>204</v>
      </c>
      <c r="K17" s="24" t="s">
        <v>181</v>
      </c>
      <c r="L17" s="25" t="s">
        <v>28</v>
      </c>
      <c r="M17" s="55" t="s">
        <v>486</v>
      </c>
      <c r="N17" s="55" t="s">
        <v>448</v>
      </c>
      <c r="O17" s="56">
        <v>45394</v>
      </c>
      <c r="P17" s="94" t="s">
        <v>1</v>
      </c>
      <c r="Q17" s="22"/>
      <c r="R17" s="28"/>
      <c r="S17" s="27"/>
      <c r="T17" s="29"/>
      <c r="U17" s="27"/>
      <c r="V17" s="30"/>
      <c r="W17" s="9"/>
      <c r="X17" s="9"/>
      <c r="Y17" s="9"/>
      <c r="Z17" s="9"/>
    </row>
    <row r="18" spans="1:26" ht="100.2" customHeight="1">
      <c r="A18" s="21" t="s">
        <v>26</v>
      </c>
      <c r="B18" s="22" t="str">
        <f t="shared" si="0"/>
        <v>IT-F-2-1-8</v>
      </c>
      <c r="C18" s="21">
        <v>2</v>
      </c>
      <c r="D18" s="23"/>
      <c r="E18" s="21">
        <v>1</v>
      </c>
      <c r="F18" s="23"/>
      <c r="G18" s="21">
        <v>8</v>
      </c>
      <c r="H18" s="23" t="s">
        <v>109</v>
      </c>
      <c r="I18" s="23" t="s">
        <v>227</v>
      </c>
      <c r="J18" s="24" t="s">
        <v>205</v>
      </c>
      <c r="K18" s="24" t="s">
        <v>182</v>
      </c>
      <c r="L18" s="25" t="s">
        <v>28</v>
      </c>
      <c r="M18" s="55" t="s">
        <v>486</v>
      </c>
      <c r="N18" s="55" t="s">
        <v>448</v>
      </c>
      <c r="O18" s="56">
        <v>45394</v>
      </c>
      <c r="P18" s="94" t="s">
        <v>1</v>
      </c>
      <c r="Q18" s="22"/>
      <c r="R18" s="28"/>
      <c r="S18" s="27"/>
      <c r="T18" s="29"/>
      <c r="U18" s="27"/>
      <c r="V18" s="30"/>
      <c r="W18" s="9"/>
      <c r="X18" s="9"/>
      <c r="Y18" s="9"/>
      <c r="Z18" s="9"/>
    </row>
    <row r="19" spans="1:26" ht="100.2" customHeight="1">
      <c r="A19" s="21" t="s">
        <v>26</v>
      </c>
      <c r="B19" s="22" t="str">
        <f t="shared" ref="B19:B26" si="1">A19&amp;"-F-"&amp;C19&amp;"-"&amp;E19&amp;"-"&amp;G19</f>
        <v>IT-F-2-1-9</v>
      </c>
      <c r="C19" s="21">
        <v>2</v>
      </c>
      <c r="D19" s="23"/>
      <c r="E19" s="21">
        <v>1</v>
      </c>
      <c r="F19" s="23"/>
      <c r="G19" s="21">
        <v>9</v>
      </c>
      <c r="H19" s="23" t="s">
        <v>110</v>
      </c>
      <c r="I19" s="23" t="s">
        <v>228</v>
      </c>
      <c r="J19" s="24" t="s">
        <v>206</v>
      </c>
      <c r="K19" s="24" t="s">
        <v>183</v>
      </c>
      <c r="L19" s="25" t="s">
        <v>28</v>
      </c>
      <c r="M19" s="55" t="s">
        <v>486</v>
      </c>
      <c r="N19" s="55" t="s">
        <v>448</v>
      </c>
      <c r="O19" s="56">
        <v>45394</v>
      </c>
      <c r="P19" s="94" t="s">
        <v>1</v>
      </c>
      <c r="Q19" s="22"/>
      <c r="R19" s="28"/>
      <c r="S19" s="27"/>
      <c r="T19" s="29"/>
      <c r="U19" s="27"/>
      <c r="V19" s="30"/>
      <c r="W19" s="9"/>
      <c r="X19" s="9"/>
      <c r="Y19" s="9"/>
      <c r="Z19" s="9"/>
    </row>
    <row r="20" spans="1:26" ht="100.2" customHeight="1">
      <c r="A20" s="21" t="s">
        <v>26</v>
      </c>
      <c r="B20" s="22" t="str">
        <f t="shared" si="1"/>
        <v>IT-F-2-1-10</v>
      </c>
      <c r="C20" s="21">
        <v>2</v>
      </c>
      <c r="D20" s="23"/>
      <c r="E20" s="21">
        <v>1</v>
      </c>
      <c r="F20" s="23"/>
      <c r="G20" s="21">
        <v>10</v>
      </c>
      <c r="H20" s="23" t="s">
        <v>111</v>
      </c>
      <c r="I20" s="23" t="s">
        <v>229</v>
      </c>
      <c r="J20" s="24" t="s">
        <v>207</v>
      </c>
      <c r="K20" s="24" t="s">
        <v>184</v>
      </c>
      <c r="L20" s="25" t="s">
        <v>28</v>
      </c>
      <c r="M20" s="55" t="s">
        <v>486</v>
      </c>
      <c r="N20" s="55" t="s">
        <v>448</v>
      </c>
      <c r="O20" s="56">
        <v>45394</v>
      </c>
      <c r="P20" s="94" t="s">
        <v>1</v>
      </c>
      <c r="Q20" s="22"/>
      <c r="R20" s="28"/>
      <c r="S20" s="27"/>
      <c r="T20" s="29"/>
      <c r="U20" s="27"/>
      <c r="V20" s="30"/>
      <c r="W20" s="9"/>
      <c r="X20" s="9"/>
      <c r="Y20" s="9"/>
      <c r="Z20" s="9"/>
    </row>
    <row r="21" spans="1:26" ht="100.2" customHeight="1">
      <c r="A21" s="21" t="s">
        <v>26</v>
      </c>
      <c r="B21" s="22" t="str">
        <f t="shared" si="1"/>
        <v>IT-F-2-1-11</v>
      </c>
      <c r="C21" s="21">
        <v>2</v>
      </c>
      <c r="D21" s="23"/>
      <c r="E21" s="21">
        <v>1</v>
      </c>
      <c r="F21" s="23"/>
      <c r="G21" s="21">
        <v>11</v>
      </c>
      <c r="H21" s="23" t="s">
        <v>112</v>
      </c>
      <c r="I21" s="23" t="s">
        <v>230</v>
      </c>
      <c r="J21" s="24" t="s">
        <v>208</v>
      </c>
      <c r="K21" s="24" t="s">
        <v>185</v>
      </c>
      <c r="L21" s="25" t="s">
        <v>28</v>
      </c>
      <c r="M21" s="55" t="s">
        <v>486</v>
      </c>
      <c r="N21" s="55" t="s">
        <v>448</v>
      </c>
      <c r="O21" s="56">
        <v>45394</v>
      </c>
      <c r="P21" s="94" t="s">
        <v>1</v>
      </c>
      <c r="Q21" s="22"/>
      <c r="R21" s="28"/>
      <c r="S21" s="27"/>
      <c r="T21" s="29"/>
      <c r="U21" s="27"/>
      <c r="V21" s="30"/>
      <c r="W21" s="9"/>
      <c r="X21" s="9"/>
      <c r="Y21" s="9"/>
      <c r="Z21" s="9"/>
    </row>
    <row r="22" spans="1:26" ht="100.2" customHeight="1">
      <c r="A22" s="21" t="s">
        <v>26</v>
      </c>
      <c r="B22" s="22" t="str">
        <f t="shared" si="1"/>
        <v>IT-F-2-1-12</v>
      </c>
      <c r="C22" s="21">
        <v>2</v>
      </c>
      <c r="D22" s="23"/>
      <c r="E22" s="21">
        <v>1</v>
      </c>
      <c r="F22" s="23"/>
      <c r="G22" s="21">
        <v>12</v>
      </c>
      <c r="H22" s="23" t="s">
        <v>113</v>
      </c>
      <c r="I22" s="23" t="s">
        <v>231</v>
      </c>
      <c r="J22" s="24" t="s">
        <v>209</v>
      </c>
      <c r="K22" s="24" t="s">
        <v>186</v>
      </c>
      <c r="L22" s="25" t="s">
        <v>28</v>
      </c>
      <c r="M22" s="55" t="s">
        <v>486</v>
      </c>
      <c r="N22" s="55" t="s">
        <v>448</v>
      </c>
      <c r="O22" s="56">
        <v>45394</v>
      </c>
      <c r="P22" s="94" t="s">
        <v>1</v>
      </c>
      <c r="Q22" s="22"/>
      <c r="R22" s="28"/>
      <c r="S22" s="27"/>
      <c r="T22" s="29"/>
      <c r="U22" s="27"/>
      <c r="V22" s="30"/>
      <c r="W22" s="9"/>
      <c r="X22" s="9"/>
      <c r="Y22" s="9"/>
      <c r="Z22" s="9"/>
    </row>
    <row r="23" spans="1:26" ht="100.2" customHeight="1">
      <c r="A23" s="21" t="s">
        <v>26</v>
      </c>
      <c r="B23" s="22" t="str">
        <f t="shared" si="1"/>
        <v>IT-F-2-1-13</v>
      </c>
      <c r="C23" s="21">
        <v>2</v>
      </c>
      <c r="D23" s="23"/>
      <c r="E23" s="21">
        <v>1</v>
      </c>
      <c r="F23" s="23"/>
      <c r="G23" s="21">
        <v>13</v>
      </c>
      <c r="H23" s="23" t="s">
        <v>114</v>
      </c>
      <c r="I23" s="23" t="s">
        <v>232</v>
      </c>
      <c r="J23" s="24" t="s">
        <v>210</v>
      </c>
      <c r="K23" s="24" t="s">
        <v>187</v>
      </c>
      <c r="L23" s="25" t="s">
        <v>28</v>
      </c>
      <c r="M23" s="55" t="s">
        <v>486</v>
      </c>
      <c r="N23" s="26" t="s">
        <v>448</v>
      </c>
      <c r="O23" s="56">
        <v>45394</v>
      </c>
      <c r="P23" s="94" t="s">
        <v>1</v>
      </c>
      <c r="Q23" s="22"/>
      <c r="R23" s="28"/>
      <c r="S23" s="27"/>
      <c r="T23" s="29"/>
      <c r="U23" s="27"/>
      <c r="V23" s="30"/>
      <c r="W23" s="9"/>
      <c r="X23" s="9"/>
      <c r="Y23" s="9"/>
      <c r="Z23" s="9"/>
    </row>
    <row r="24" spans="1:26" ht="100.2" customHeight="1">
      <c r="A24" s="21" t="s">
        <v>26</v>
      </c>
      <c r="B24" s="22" t="str">
        <f t="shared" si="1"/>
        <v>IT-F-2-1-14</v>
      </c>
      <c r="C24" s="21">
        <v>2</v>
      </c>
      <c r="D24" s="23"/>
      <c r="E24" s="21">
        <v>1</v>
      </c>
      <c r="F24" s="23"/>
      <c r="G24" s="21">
        <v>14</v>
      </c>
      <c r="H24" s="23" t="s">
        <v>115</v>
      </c>
      <c r="I24" s="23" t="s">
        <v>233</v>
      </c>
      <c r="J24" s="24" t="s">
        <v>211</v>
      </c>
      <c r="K24" s="24" t="s">
        <v>188</v>
      </c>
      <c r="L24" s="25" t="s">
        <v>28</v>
      </c>
      <c r="M24" s="55" t="s">
        <v>486</v>
      </c>
      <c r="N24" s="26" t="s">
        <v>448</v>
      </c>
      <c r="O24" s="56">
        <v>45394</v>
      </c>
      <c r="P24" s="94" t="s">
        <v>1</v>
      </c>
      <c r="Q24" s="22"/>
      <c r="R24" s="28"/>
      <c r="S24" s="27"/>
      <c r="T24" s="29"/>
      <c r="U24" s="27"/>
      <c r="V24" s="30"/>
      <c r="W24" s="9"/>
      <c r="X24" s="9"/>
      <c r="Y24" s="9"/>
      <c r="Z24" s="9"/>
    </row>
    <row r="25" spans="1:26" ht="100.2" customHeight="1">
      <c r="A25" s="21" t="s">
        <v>26</v>
      </c>
      <c r="B25" s="22" t="str">
        <f t="shared" si="1"/>
        <v>IT-F-2-1-15</v>
      </c>
      <c r="C25" s="21">
        <v>2</v>
      </c>
      <c r="D25" s="23"/>
      <c r="E25" s="21">
        <v>1</v>
      </c>
      <c r="F25" s="23"/>
      <c r="G25" s="21">
        <v>15</v>
      </c>
      <c r="H25" s="23" t="s">
        <v>116</v>
      </c>
      <c r="I25" s="23" t="s">
        <v>234</v>
      </c>
      <c r="J25" s="24" t="s">
        <v>212</v>
      </c>
      <c r="K25" s="24" t="s">
        <v>189</v>
      </c>
      <c r="L25" s="25" t="s">
        <v>28</v>
      </c>
      <c r="M25" s="55" t="s">
        <v>486</v>
      </c>
      <c r="N25" s="26" t="s">
        <v>448</v>
      </c>
      <c r="O25" s="56">
        <v>45394</v>
      </c>
      <c r="P25" s="94" t="s">
        <v>1</v>
      </c>
      <c r="Q25" s="22"/>
      <c r="R25" s="28"/>
      <c r="S25" s="27"/>
      <c r="T25" s="29"/>
      <c r="U25" s="27"/>
      <c r="V25" s="30"/>
      <c r="W25" s="9"/>
      <c r="X25" s="9"/>
      <c r="Y25" s="9"/>
      <c r="Z25" s="9"/>
    </row>
    <row r="26" spans="1:26" ht="100.2" customHeight="1">
      <c r="A26" s="21" t="s">
        <v>26</v>
      </c>
      <c r="B26" s="22" t="str">
        <f t="shared" si="1"/>
        <v>IT-F-2-1-16</v>
      </c>
      <c r="C26" s="21">
        <v>2</v>
      </c>
      <c r="D26" s="23"/>
      <c r="E26" s="21">
        <v>1</v>
      </c>
      <c r="F26" s="23"/>
      <c r="G26" s="21">
        <v>16</v>
      </c>
      <c r="H26" s="23" t="s">
        <v>117</v>
      </c>
      <c r="I26" s="23" t="s">
        <v>235</v>
      </c>
      <c r="J26" s="24" t="s">
        <v>213</v>
      </c>
      <c r="K26" s="24" t="s">
        <v>190</v>
      </c>
      <c r="L26" s="25" t="s">
        <v>28</v>
      </c>
      <c r="M26" s="55" t="s">
        <v>486</v>
      </c>
      <c r="N26" s="26" t="s">
        <v>448</v>
      </c>
      <c r="O26" s="56">
        <v>45394</v>
      </c>
      <c r="P26" s="94" t="s">
        <v>1</v>
      </c>
      <c r="Q26" s="22"/>
      <c r="R26" s="28"/>
      <c r="S26" s="27"/>
      <c r="T26" s="29"/>
      <c r="U26" s="27"/>
      <c r="V26" s="30"/>
      <c r="W26" s="9"/>
      <c r="X26" s="9"/>
      <c r="Y26" s="9"/>
      <c r="Z26" s="9"/>
    </row>
    <row r="27" spans="1:26" ht="100.2" customHeight="1">
      <c r="A27" s="21" t="s">
        <v>26</v>
      </c>
      <c r="B27" s="22" t="str">
        <f t="shared" ref="B27:B30" si="2">A27&amp;"-F-"&amp;C27&amp;"-"&amp;E27&amp;"-"&amp;G27</f>
        <v>IT-F-2-1-17</v>
      </c>
      <c r="C27" s="21">
        <v>2</v>
      </c>
      <c r="D27" s="23"/>
      <c r="E27" s="21">
        <v>1</v>
      </c>
      <c r="F27" s="23"/>
      <c r="G27" s="21">
        <v>17</v>
      </c>
      <c r="H27" s="23" t="s">
        <v>118</v>
      </c>
      <c r="I27" s="23" t="s">
        <v>236</v>
      </c>
      <c r="J27" s="24" t="s">
        <v>214</v>
      </c>
      <c r="K27" s="24" t="s">
        <v>191</v>
      </c>
      <c r="L27" s="25" t="s">
        <v>28</v>
      </c>
      <c r="M27" s="55" t="s">
        <v>486</v>
      </c>
      <c r="N27" s="26" t="s">
        <v>448</v>
      </c>
      <c r="O27" s="56">
        <v>45394</v>
      </c>
      <c r="P27" s="94" t="s">
        <v>1</v>
      </c>
      <c r="Q27" s="22"/>
      <c r="R27" s="28"/>
      <c r="S27" s="27"/>
      <c r="T27" s="29"/>
      <c r="U27" s="27"/>
      <c r="V27" s="30"/>
      <c r="W27" s="9"/>
      <c r="X27" s="9"/>
      <c r="Y27" s="9"/>
      <c r="Z27" s="9"/>
    </row>
    <row r="28" spans="1:26" ht="100.2" customHeight="1">
      <c r="A28" s="21" t="s">
        <v>26</v>
      </c>
      <c r="B28" s="22" t="str">
        <f t="shared" si="2"/>
        <v>IT-F-2-1-18</v>
      </c>
      <c r="C28" s="21">
        <v>2</v>
      </c>
      <c r="D28" s="23"/>
      <c r="E28" s="21">
        <v>1</v>
      </c>
      <c r="F28" s="23"/>
      <c r="G28" s="21">
        <v>18</v>
      </c>
      <c r="H28" s="23" t="s">
        <v>119</v>
      </c>
      <c r="I28" s="23" t="s">
        <v>237</v>
      </c>
      <c r="J28" s="24" t="s">
        <v>215</v>
      </c>
      <c r="K28" s="24" t="s">
        <v>192</v>
      </c>
      <c r="L28" s="25" t="s">
        <v>28</v>
      </c>
      <c r="M28" s="55" t="s">
        <v>486</v>
      </c>
      <c r="N28" s="26" t="s">
        <v>448</v>
      </c>
      <c r="O28" s="56">
        <v>45394</v>
      </c>
      <c r="P28" s="94" t="s">
        <v>1</v>
      </c>
      <c r="Q28" s="22"/>
      <c r="R28" s="28"/>
      <c r="S28" s="27"/>
      <c r="T28" s="29"/>
      <c r="U28" s="27"/>
      <c r="V28" s="30"/>
      <c r="W28" s="9"/>
      <c r="X28" s="9"/>
      <c r="Y28" s="9"/>
      <c r="Z28" s="9"/>
    </row>
    <row r="29" spans="1:26" ht="100.2" customHeight="1">
      <c r="A29" s="21" t="s">
        <v>26</v>
      </c>
      <c r="B29" s="22" t="str">
        <f t="shared" si="2"/>
        <v>IT-F-2-1-19</v>
      </c>
      <c r="C29" s="21">
        <v>2</v>
      </c>
      <c r="D29" s="23"/>
      <c r="E29" s="21">
        <v>1</v>
      </c>
      <c r="F29" s="23"/>
      <c r="G29" s="21">
        <v>19</v>
      </c>
      <c r="H29" s="23" t="s">
        <v>120</v>
      </c>
      <c r="I29" s="23" t="s">
        <v>238</v>
      </c>
      <c r="J29" s="24" t="s">
        <v>216</v>
      </c>
      <c r="K29" s="24" t="s">
        <v>193</v>
      </c>
      <c r="L29" s="25" t="s">
        <v>28</v>
      </c>
      <c r="M29" s="55" t="s">
        <v>486</v>
      </c>
      <c r="N29" s="26" t="s">
        <v>448</v>
      </c>
      <c r="O29" s="56">
        <v>45394</v>
      </c>
      <c r="P29" s="94" t="s">
        <v>1</v>
      </c>
      <c r="Q29" s="22"/>
      <c r="R29" s="28"/>
      <c r="S29" s="27"/>
      <c r="T29" s="29"/>
      <c r="U29" s="27"/>
      <c r="V29" s="30"/>
      <c r="W29" s="9"/>
      <c r="X29" s="9"/>
      <c r="Y29" s="9"/>
      <c r="Z29" s="9"/>
    </row>
    <row r="30" spans="1:26" ht="100.2" customHeight="1">
      <c r="A30" s="21" t="s">
        <v>26</v>
      </c>
      <c r="B30" s="22" t="str">
        <f t="shared" si="2"/>
        <v>IT-F-2-1-20</v>
      </c>
      <c r="C30" s="21">
        <v>2</v>
      </c>
      <c r="D30" s="23"/>
      <c r="E30" s="21">
        <v>1</v>
      </c>
      <c r="F30" s="23"/>
      <c r="G30" s="21">
        <v>20</v>
      </c>
      <c r="H30" s="23" t="s">
        <v>121</v>
      </c>
      <c r="I30" s="23" t="s">
        <v>239</v>
      </c>
      <c r="J30" s="24" t="s">
        <v>217</v>
      </c>
      <c r="K30" s="24" t="s">
        <v>194</v>
      </c>
      <c r="L30" s="25" t="s">
        <v>28</v>
      </c>
      <c r="M30" s="55" t="s">
        <v>486</v>
      </c>
      <c r="N30" s="26" t="s">
        <v>448</v>
      </c>
      <c r="O30" s="56">
        <v>45394</v>
      </c>
      <c r="P30" s="94" t="s">
        <v>1</v>
      </c>
      <c r="Q30" s="22"/>
      <c r="R30" s="28"/>
      <c r="S30" s="27"/>
      <c r="T30" s="29"/>
      <c r="U30" s="27"/>
      <c r="V30" s="30"/>
      <c r="W30" s="9"/>
      <c r="X30" s="9"/>
      <c r="Y30" s="9"/>
      <c r="Z30" s="9"/>
    </row>
    <row r="31" spans="1:26" ht="100.2" customHeight="1">
      <c r="A31" s="21" t="s">
        <v>26</v>
      </c>
      <c r="B31" s="22" t="str">
        <f t="shared" ref="B31:B32" si="3">A31&amp;"-F-"&amp;C31&amp;"-"&amp;E31&amp;"-"&amp;G31</f>
        <v>IT-F-2-1-21</v>
      </c>
      <c r="C31" s="21">
        <v>2</v>
      </c>
      <c r="D31" s="23"/>
      <c r="E31" s="21">
        <v>1</v>
      </c>
      <c r="F31" s="23"/>
      <c r="G31" s="21">
        <v>21</v>
      </c>
      <c r="H31" s="23" t="s">
        <v>122</v>
      </c>
      <c r="I31" s="23" t="s">
        <v>240</v>
      </c>
      <c r="J31" s="24" t="s">
        <v>218</v>
      </c>
      <c r="K31" s="24" t="s">
        <v>195</v>
      </c>
      <c r="L31" s="25" t="s">
        <v>28</v>
      </c>
      <c r="M31" s="55" t="s">
        <v>486</v>
      </c>
      <c r="N31" s="26" t="s">
        <v>448</v>
      </c>
      <c r="O31" s="56">
        <v>45394</v>
      </c>
      <c r="P31" s="94" t="s">
        <v>1</v>
      </c>
      <c r="Q31" s="22"/>
      <c r="R31" s="28"/>
      <c r="S31" s="27"/>
      <c r="T31" s="29"/>
      <c r="U31" s="27"/>
      <c r="V31" s="30"/>
      <c r="W31" s="9"/>
      <c r="X31" s="9"/>
      <c r="Y31" s="9"/>
      <c r="Z31" s="9"/>
    </row>
    <row r="32" spans="1:26" ht="100.2" customHeight="1">
      <c r="A32" s="21" t="s">
        <v>26</v>
      </c>
      <c r="B32" s="22" t="str">
        <f t="shared" si="3"/>
        <v>IT-F-2-1-22</v>
      </c>
      <c r="C32" s="21">
        <v>2</v>
      </c>
      <c r="D32" s="23"/>
      <c r="E32" s="21">
        <v>1</v>
      </c>
      <c r="F32" s="23"/>
      <c r="G32" s="21">
        <v>22</v>
      </c>
      <c r="H32" s="23" t="s">
        <v>123</v>
      </c>
      <c r="I32" s="23" t="s">
        <v>241</v>
      </c>
      <c r="J32" s="24" t="s">
        <v>219</v>
      </c>
      <c r="K32" s="24" t="s">
        <v>196</v>
      </c>
      <c r="L32" s="25" t="s">
        <v>28</v>
      </c>
      <c r="M32" s="55" t="s">
        <v>486</v>
      </c>
      <c r="N32" s="26" t="s">
        <v>448</v>
      </c>
      <c r="O32" s="56">
        <v>45394</v>
      </c>
      <c r="P32" s="94" t="s">
        <v>1</v>
      </c>
      <c r="Q32" s="22"/>
      <c r="R32" s="28"/>
      <c r="S32" s="27"/>
      <c r="T32" s="29"/>
      <c r="U32" s="27"/>
      <c r="V32" s="30"/>
      <c r="W32" s="9"/>
      <c r="X32" s="9"/>
      <c r="Y32" s="9"/>
      <c r="Z32" s="9"/>
    </row>
    <row r="33" spans="1:26" ht="100.2" customHeight="1">
      <c r="A33" s="21" t="s">
        <v>26</v>
      </c>
      <c r="B33" s="22" t="str">
        <f t="shared" ref="B33" si="4">A33&amp;"-F-"&amp;C33&amp;"-"&amp;E33&amp;"-"&amp;G33</f>
        <v>IT-F-2-1-23</v>
      </c>
      <c r="C33" s="21">
        <v>2</v>
      </c>
      <c r="D33" s="23"/>
      <c r="E33" s="21">
        <v>1</v>
      </c>
      <c r="F33" s="23"/>
      <c r="G33" s="21">
        <v>23</v>
      </c>
      <c r="H33" s="23" t="s">
        <v>124</v>
      </c>
      <c r="I33" s="23" t="s">
        <v>242</v>
      </c>
      <c r="J33" s="24" t="s">
        <v>220</v>
      </c>
      <c r="K33" s="24" t="s">
        <v>197</v>
      </c>
      <c r="L33" s="25" t="s">
        <v>28</v>
      </c>
      <c r="M33" s="55" t="s">
        <v>486</v>
      </c>
      <c r="N33" s="26" t="s">
        <v>448</v>
      </c>
      <c r="O33" s="56">
        <v>45394</v>
      </c>
      <c r="P33" s="94" t="s">
        <v>1</v>
      </c>
      <c r="Q33" s="22"/>
      <c r="R33" s="28"/>
      <c r="S33" s="27"/>
      <c r="T33" s="29"/>
      <c r="U33" s="27"/>
      <c r="V33" s="30"/>
      <c r="W33" s="9"/>
      <c r="X33" s="9"/>
      <c r="Y33" s="9"/>
      <c r="Z33" s="9"/>
    </row>
    <row r="34" spans="1:26" ht="100.2" customHeight="1">
      <c r="A34" s="21" t="s">
        <v>26</v>
      </c>
      <c r="B34" s="22" t="str">
        <f t="shared" ref="B34:B67" si="5">A34&amp;"-F-"&amp;C34&amp;"-"&amp;E34&amp;"-"&amp;G34</f>
        <v>IT-F-2-1-24</v>
      </c>
      <c r="C34" s="21">
        <v>2</v>
      </c>
      <c r="D34" s="23"/>
      <c r="E34" s="21">
        <v>1</v>
      </c>
      <c r="F34" s="23"/>
      <c r="G34" s="21">
        <v>24</v>
      </c>
      <c r="H34" s="23" t="s">
        <v>125</v>
      </c>
      <c r="I34" s="23" t="s">
        <v>243</v>
      </c>
      <c r="J34" s="24" t="s">
        <v>221</v>
      </c>
      <c r="K34" s="24" t="s">
        <v>198</v>
      </c>
      <c r="L34" s="25" t="s">
        <v>28</v>
      </c>
      <c r="M34" s="55" t="s">
        <v>486</v>
      </c>
      <c r="N34" s="26" t="s">
        <v>448</v>
      </c>
      <c r="O34" s="56">
        <v>45394</v>
      </c>
      <c r="P34" s="94" t="s">
        <v>1</v>
      </c>
      <c r="Q34" s="22"/>
      <c r="R34" s="28"/>
      <c r="S34" s="27"/>
      <c r="T34" s="29"/>
      <c r="U34" s="27"/>
      <c r="V34" s="30"/>
      <c r="W34" s="9"/>
      <c r="X34" s="9"/>
      <c r="Y34" s="9"/>
      <c r="Z34" s="9"/>
    </row>
    <row r="35" spans="1:26" ht="100.2" customHeight="1">
      <c r="A35" s="21" t="s">
        <v>26</v>
      </c>
      <c r="B35" s="22" t="str">
        <f>A35&amp;"-F-"&amp;C35&amp;"-"&amp;E35&amp;"-"&amp;G35</f>
        <v>IT-F-2-2-1</v>
      </c>
      <c r="C35" s="21">
        <v>2</v>
      </c>
      <c r="D35" s="23"/>
      <c r="E35" s="21">
        <v>2</v>
      </c>
      <c r="F35" s="23" t="s">
        <v>378</v>
      </c>
      <c r="G35" s="21">
        <v>1</v>
      </c>
      <c r="H35" s="23" t="s">
        <v>102</v>
      </c>
      <c r="I35" s="23" t="s">
        <v>281</v>
      </c>
      <c r="J35" s="24" t="s">
        <v>280</v>
      </c>
      <c r="K35" s="24" t="s">
        <v>173</v>
      </c>
      <c r="L35" s="25" t="s">
        <v>28</v>
      </c>
      <c r="M35" s="55" t="s">
        <v>486</v>
      </c>
      <c r="N35" s="26" t="s">
        <v>448</v>
      </c>
      <c r="O35" s="56">
        <v>45394</v>
      </c>
      <c r="P35" s="94" t="s">
        <v>1</v>
      </c>
      <c r="Q35" s="22"/>
      <c r="R35" s="28"/>
      <c r="S35" s="27"/>
      <c r="T35" s="29"/>
      <c r="U35" s="27"/>
      <c r="V35" s="30"/>
      <c r="W35" s="9"/>
      <c r="X35" s="9"/>
      <c r="Y35" s="9"/>
      <c r="Z35" s="9"/>
    </row>
    <row r="36" spans="1:26" ht="100.2" customHeight="1">
      <c r="A36" s="21" t="s">
        <v>26</v>
      </c>
      <c r="B36" s="22" t="str">
        <f t="shared" ref="B36:B58" si="6">A36&amp;"-F-"&amp;C36&amp;"-"&amp;E36&amp;"-"&amp;G36</f>
        <v>IT-F-2-2-2</v>
      </c>
      <c r="C36" s="21">
        <v>2</v>
      </c>
      <c r="D36" s="23"/>
      <c r="E36" s="21">
        <v>2</v>
      </c>
      <c r="F36" s="23"/>
      <c r="G36" s="21">
        <v>2</v>
      </c>
      <c r="H36" s="23" t="s">
        <v>103</v>
      </c>
      <c r="I36" s="23" t="s">
        <v>393</v>
      </c>
      <c r="J36" s="24" t="s">
        <v>394</v>
      </c>
      <c r="K36" s="24" t="s">
        <v>176</v>
      </c>
      <c r="L36" s="25" t="s">
        <v>28</v>
      </c>
      <c r="M36" s="55" t="s">
        <v>486</v>
      </c>
      <c r="N36" s="26" t="s">
        <v>448</v>
      </c>
      <c r="O36" s="56">
        <v>45394</v>
      </c>
      <c r="P36" s="94" t="s">
        <v>1</v>
      </c>
      <c r="Q36" s="22"/>
      <c r="R36" s="28"/>
      <c r="S36" s="27"/>
      <c r="T36" s="29"/>
      <c r="U36" s="27"/>
      <c r="V36" s="30"/>
      <c r="W36" s="9"/>
      <c r="X36" s="9"/>
      <c r="Y36" s="9"/>
      <c r="Z36" s="9"/>
    </row>
    <row r="37" spans="1:26" ht="100.2" customHeight="1">
      <c r="A37" s="21" t="s">
        <v>26</v>
      </c>
      <c r="B37" s="22" t="str">
        <f t="shared" si="6"/>
        <v>IT-F-2-2-3</v>
      </c>
      <c r="C37" s="21">
        <v>2</v>
      </c>
      <c r="D37" s="23"/>
      <c r="E37" s="21">
        <v>2</v>
      </c>
      <c r="F37" s="23"/>
      <c r="G37" s="21">
        <v>3</v>
      </c>
      <c r="H37" s="23" t="s">
        <v>104</v>
      </c>
      <c r="I37" s="23" t="s">
        <v>395</v>
      </c>
      <c r="J37" s="24" t="s">
        <v>396</v>
      </c>
      <c r="K37" s="24" t="s">
        <v>177</v>
      </c>
      <c r="L37" s="25" t="s">
        <v>28</v>
      </c>
      <c r="M37" s="55" t="s">
        <v>486</v>
      </c>
      <c r="N37" s="26" t="s">
        <v>448</v>
      </c>
      <c r="O37" s="56">
        <v>45394</v>
      </c>
      <c r="P37" s="94" t="s">
        <v>1</v>
      </c>
      <c r="Q37" s="22"/>
      <c r="R37" s="28"/>
      <c r="S37" s="27"/>
      <c r="T37" s="29"/>
      <c r="U37" s="27"/>
      <c r="V37" s="30"/>
      <c r="W37" s="9"/>
      <c r="X37" s="9"/>
      <c r="Y37" s="9"/>
      <c r="Z37" s="9"/>
    </row>
    <row r="38" spans="1:26" ht="100.2" customHeight="1">
      <c r="A38" s="21" t="s">
        <v>26</v>
      </c>
      <c r="B38" s="22" t="str">
        <f t="shared" si="6"/>
        <v>IT-F-2-2-4</v>
      </c>
      <c r="C38" s="21">
        <v>2</v>
      </c>
      <c r="D38" s="23"/>
      <c r="E38" s="21">
        <v>2</v>
      </c>
      <c r="F38" s="23"/>
      <c r="G38" s="21">
        <v>4</v>
      </c>
      <c r="H38" s="23" t="s">
        <v>105</v>
      </c>
      <c r="I38" s="23" t="s">
        <v>397</v>
      </c>
      <c r="J38" s="24" t="s">
        <v>398</v>
      </c>
      <c r="K38" s="24" t="s">
        <v>178</v>
      </c>
      <c r="L38" s="25" t="s">
        <v>28</v>
      </c>
      <c r="M38" s="55" t="s">
        <v>486</v>
      </c>
      <c r="N38" s="26" t="s">
        <v>448</v>
      </c>
      <c r="O38" s="56">
        <v>45394</v>
      </c>
      <c r="P38" s="94" t="s">
        <v>1</v>
      </c>
      <c r="Q38" s="22"/>
      <c r="R38" s="28"/>
      <c r="S38" s="27"/>
      <c r="T38" s="29"/>
      <c r="U38" s="27"/>
      <c r="V38" s="30"/>
      <c r="W38" s="9"/>
      <c r="X38" s="9"/>
      <c r="Y38" s="9"/>
      <c r="Z38" s="9"/>
    </row>
    <row r="39" spans="1:26" ht="100.2" customHeight="1">
      <c r="A39" s="21" t="s">
        <v>26</v>
      </c>
      <c r="B39" s="22" t="str">
        <f t="shared" si="6"/>
        <v>IT-F-2-2-5</v>
      </c>
      <c r="C39" s="21">
        <v>2</v>
      </c>
      <c r="D39" s="23"/>
      <c r="E39" s="21">
        <v>2</v>
      </c>
      <c r="F39" s="23"/>
      <c r="G39" s="21">
        <v>5</v>
      </c>
      <c r="H39" s="23" t="s">
        <v>106</v>
      </c>
      <c r="I39" s="23" t="s">
        <v>399</v>
      </c>
      <c r="J39" s="24" t="s">
        <v>400</v>
      </c>
      <c r="K39" s="24" t="s">
        <v>179</v>
      </c>
      <c r="L39" s="25" t="s">
        <v>28</v>
      </c>
      <c r="M39" s="55" t="s">
        <v>486</v>
      </c>
      <c r="N39" s="26" t="s">
        <v>448</v>
      </c>
      <c r="O39" s="56">
        <v>45394</v>
      </c>
      <c r="P39" s="94" t="s">
        <v>1</v>
      </c>
      <c r="Q39" s="22"/>
      <c r="R39" s="28"/>
      <c r="S39" s="27"/>
      <c r="T39" s="29"/>
      <c r="U39" s="27"/>
      <c r="V39" s="30"/>
      <c r="W39" s="9"/>
      <c r="X39" s="9"/>
      <c r="Y39" s="9"/>
      <c r="Z39" s="9"/>
    </row>
    <row r="40" spans="1:26" ht="100.2" customHeight="1">
      <c r="A40" s="21" t="s">
        <v>26</v>
      </c>
      <c r="B40" s="22" t="str">
        <f t="shared" si="6"/>
        <v>IT-F-2-2-6</v>
      </c>
      <c r="C40" s="21">
        <v>2</v>
      </c>
      <c r="D40" s="23"/>
      <c r="E40" s="21">
        <v>2</v>
      </c>
      <c r="F40" s="23"/>
      <c r="G40" s="21">
        <v>6</v>
      </c>
      <c r="H40" s="23" t="s">
        <v>107</v>
      </c>
      <c r="I40" s="23" t="s">
        <v>401</v>
      </c>
      <c r="J40" s="24" t="s">
        <v>402</v>
      </c>
      <c r="K40" s="24" t="s">
        <v>180</v>
      </c>
      <c r="L40" s="25" t="s">
        <v>28</v>
      </c>
      <c r="M40" s="55" t="s">
        <v>486</v>
      </c>
      <c r="N40" s="26" t="s">
        <v>448</v>
      </c>
      <c r="O40" s="56">
        <v>45394</v>
      </c>
      <c r="P40" s="94" t="s">
        <v>1</v>
      </c>
      <c r="Q40" s="22"/>
      <c r="R40" s="28"/>
      <c r="S40" s="27"/>
      <c r="T40" s="29"/>
      <c r="U40" s="27"/>
      <c r="V40" s="30"/>
      <c r="W40" s="9"/>
      <c r="X40" s="9"/>
      <c r="Y40" s="9"/>
      <c r="Z40" s="9"/>
    </row>
    <row r="41" spans="1:26" ht="100.2" customHeight="1">
      <c r="A41" s="21" t="s">
        <v>26</v>
      </c>
      <c r="B41" s="22" t="str">
        <f t="shared" si="6"/>
        <v>IT-F-2-2-7</v>
      </c>
      <c r="C41" s="21">
        <v>2</v>
      </c>
      <c r="D41" s="23"/>
      <c r="E41" s="21">
        <v>2</v>
      </c>
      <c r="F41" s="23"/>
      <c r="G41" s="21">
        <v>7</v>
      </c>
      <c r="H41" s="23" t="s">
        <v>108</v>
      </c>
      <c r="I41" s="23" t="s">
        <v>460</v>
      </c>
      <c r="J41" s="24" t="s">
        <v>403</v>
      </c>
      <c r="K41" s="24" t="s">
        <v>181</v>
      </c>
      <c r="L41" s="25" t="s">
        <v>28</v>
      </c>
      <c r="M41" s="55" t="s">
        <v>486</v>
      </c>
      <c r="N41" s="26" t="s">
        <v>448</v>
      </c>
      <c r="O41" s="56">
        <v>45396</v>
      </c>
      <c r="P41" s="94" t="s">
        <v>1</v>
      </c>
      <c r="Q41" s="22"/>
      <c r="R41" s="28"/>
      <c r="S41" s="27"/>
      <c r="T41" s="29"/>
      <c r="U41" s="27"/>
      <c r="V41" s="30"/>
      <c r="W41" s="9"/>
      <c r="X41" s="9"/>
      <c r="Y41" s="9"/>
      <c r="Z41" s="9"/>
    </row>
    <row r="42" spans="1:26" ht="100.2" customHeight="1">
      <c r="A42" s="21" t="s">
        <v>26</v>
      </c>
      <c r="B42" s="22" t="str">
        <f t="shared" si="6"/>
        <v>IT-F-2-2-8</v>
      </c>
      <c r="C42" s="21">
        <v>2</v>
      </c>
      <c r="D42" s="23"/>
      <c r="E42" s="21">
        <v>2</v>
      </c>
      <c r="F42" s="23"/>
      <c r="G42" s="21">
        <v>8</v>
      </c>
      <c r="H42" s="23" t="s">
        <v>109</v>
      </c>
      <c r="I42" s="23" t="s">
        <v>461</v>
      </c>
      <c r="J42" s="24" t="s">
        <v>404</v>
      </c>
      <c r="K42" s="24" t="s">
        <v>182</v>
      </c>
      <c r="L42" s="25" t="s">
        <v>28</v>
      </c>
      <c r="M42" s="55" t="s">
        <v>486</v>
      </c>
      <c r="N42" s="26" t="s">
        <v>448</v>
      </c>
      <c r="O42" s="56">
        <v>45396</v>
      </c>
      <c r="P42" s="94" t="s">
        <v>1</v>
      </c>
      <c r="Q42" s="22"/>
      <c r="R42" s="28"/>
      <c r="S42" s="27"/>
      <c r="T42" s="29"/>
      <c r="U42" s="27"/>
      <c r="V42" s="30"/>
      <c r="W42" s="9"/>
      <c r="X42" s="9"/>
      <c r="Y42" s="9"/>
      <c r="Z42" s="9"/>
    </row>
    <row r="43" spans="1:26" ht="100.2" customHeight="1">
      <c r="A43" s="21" t="s">
        <v>26</v>
      </c>
      <c r="B43" s="22" t="str">
        <f t="shared" si="6"/>
        <v>IT-F-2-2-9</v>
      </c>
      <c r="C43" s="21">
        <v>2</v>
      </c>
      <c r="D43" s="23"/>
      <c r="E43" s="21">
        <v>2</v>
      </c>
      <c r="F43" s="23"/>
      <c r="G43" s="21">
        <v>9</v>
      </c>
      <c r="H43" s="23" t="s">
        <v>110</v>
      </c>
      <c r="I43" s="23" t="s">
        <v>462</v>
      </c>
      <c r="J43" s="24" t="s">
        <v>405</v>
      </c>
      <c r="K43" s="24" t="s">
        <v>183</v>
      </c>
      <c r="L43" s="25" t="s">
        <v>28</v>
      </c>
      <c r="M43" s="55" t="s">
        <v>486</v>
      </c>
      <c r="N43" s="26" t="s">
        <v>448</v>
      </c>
      <c r="O43" s="56">
        <v>45396</v>
      </c>
      <c r="P43" s="94" t="s">
        <v>1</v>
      </c>
      <c r="Q43" s="22"/>
      <c r="R43" s="28"/>
      <c r="S43" s="27"/>
      <c r="T43" s="29"/>
      <c r="U43" s="27"/>
      <c r="V43" s="30"/>
      <c r="W43" s="9"/>
      <c r="X43" s="9"/>
      <c r="Y43" s="9"/>
      <c r="Z43" s="9"/>
    </row>
    <row r="44" spans="1:26" ht="100.2" customHeight="1">
      <c r="A44" s="21" t="s">
        <v>26</v>
      </c>
      <c r="B44" s="22" t="str">
        <f t="shared" si="6"/>
        <v>IT-F-2-2-10</v>
      </c>
      <c r="C44" s="21">
        <v>2</v>
      </c>
      <c r="D44" s="23"/>
      <c r="E44" s="21">
        <v>2</v>
      </c>
      <c r="F44" s="23"/>
      <c r="G44" s="21">
        <v>10</v>
      </c>
      <c r="H44" s="23" t="s">
        <v>111</v>
      </c>
      <c r="I44" s="23" t="s">
        <v>463</v>
      </c>
      <c r="J44" s="24" t="s">
        <v>406</v>
      </c>
      <c r="K44" s="24" t="s">
        <v>184</v>
      </c>
      <c r="L44" s="25" t="s">
        <v>28</v>
      </c>
      <c r="M44" s="55" t="s">
        <v>486</v>
      </c>
      <c r="N44" s="26" t="s">
        <v>448</v>
      </c>
      <c r="O44" s="56">
        <v>45396</v>
      </c>
      <c r="P44" s="94" t="s">
        <v>1</v>
      </c>
      <c r="Q44" s="22"/>
      <c r="R44" s="28"/>
      <c r="S44" s="27"/>
      <c r="T44" s="29"/>
      <c r="U44" s="27"/>
      <c r="V44" s="30"/>
      <c r="W44" s="9"/>
      <c r="X44" s="9"/>
      <c r="Y44" s="9"/>
      <c r="Z44" s="9"/>
    </row>
    <row r="45" spans="1:26" ht="100.2" customHeight="1">
      <c r="A45" s="21" t="s">
        <v>26</v>
      </c>
      <c r="B45" s="22" t="str">
        <f t="shared" si="6"/>
        <v>IT-F-2-2-11</v>
      </c>
      <c r="C45" s="21">
        <v>2</v>
      </c>
      <c r="D45" s="23"/>
      <c r="E45" s="21">
        <v>2</v>
      </c>
      <c r="F45" s="23"/>
      <c r="G45" s="21">
        <v>11</v>
      </c>
      <c r="H45" s="23" t="s">
        <v>112</v>
      </c>
      <c r="I45" s="23" t="s">
        <v>464</v>
      </c>
      <c r="J45" s="24" t="s">
        <v>407</v>
      </c>
      <c r="K45" s="24" t="s">
        <v>185</v>
      </c>
      <c r="L45" s="25" t="s">
        <v>28</v>
      </c>
      <c r="M45" s="55" t="s">
        <v>486</v>
      </c>
      <c r="N45" s="26" t="s">
        <v>448</v>
      </c>
      <c r="O45" s="56">
        <v>45396</v>
      </c>
      <c r="P45" s="94" t="s">
        <v>1</v>
      </c>
      <c r="Q45" s="22"/>
      <c r="R45" s="28"/>
      <c r="S45" s="27"/>
      <c r="T45" s="29"/>
      <c r="U45" s="27"/>
      <c r="V45" s="30"/>
      <c r="W45" s="9"/>
      <c r="X45" s="9"/>
      <c r="Y45" s="9"/>
      <c r="Z45" s="9"/>
    </row>
    <row r="46" spans="1:26" ht="100.2" customHeight="1">
      <c r="A46" s="21" t="s">
        <v>26</v>
      </c>
      <c r="B46" s="22" t="str">
        <f t="shared" si="6"/>
        <v>IT-F-2-2-12</v>
      </c>
      <c r="C46" s="21">
        <v>2</v>
      </c>
      <c r="D46" s="23"/>
      <c r="E46" s="21">
        <v>2</v>
      </c>
      <c r="F46" s="23"/>
      <c r="G46" s="21">
        <v>12</v>
      </c>
      <c r="H46" s="23" t="s">
        <v>113</v>
      </c>
      <c r="I46" s="23" t="s">
        <v>465</v>
      </c>
      <c r="J46" s="24" t="s">
        <v>408</v>
      </c>
      <c r="K46" s="24" t="s">
        <v>186</v>
      </c>
      <c r="L46" s="25" t="s">
        <v>28</v>
      </c>
      <c r="M46" s="55" t="s">
        <v>486</v>
      </c>
      <c r="N46" s="26" t="s">
        <v>448</v>
      </c>
      <c r="O46" s="56">
        <v>45396</v>
      </c>
      <c r="P46" s="94" t="s">
        <v>1</v>
      </c>
      <c r="Q46" s="22"/>
      <c r="R46" s="28"/>
      <c r="S46" s="27"/>
      <c r="T46" s="29"/>
      <c r="U46" s="27"/>
      <c r="V46" s="30"/>
      <c r="W46" s="9"/>
      <c r="X46" s="9"/>
      <c r="Y46" s="9"/>
      <c r="Z46" s="9"/>
    </row>
    <row r="47" spans="1:26" ht="100.2" customHeight="1">
      <c r="A47" s="21" t="s">
        <v>26</v>
      </c>
      <c r="B47" s="22" t="str">
        <f t="shared" si="6"/>
        <v>IT-F-2-2-13</v>
      </c>
      <c r="C47" s="21">
        <v>2</v>
      </c>
      <c r="D47" s="23"/>
      <c r="E47" s="21">
        <v>2</v>
      </c>
      <c r="F47" s="23"/>
      <c r="G47" s="21">
        <v>13</v>
      </c>
      <c r="H47" s="23" t="s">
        <v>114</v>
      </c>
      <c r="I47" s="23" t="s">
        <v>409</v>
      </c>
      <c r="J47" s="24" t="s">
        <v>410</v>
      </c>
      <c r="K47" s="24" t="s">
        <v>187</v>
      </c>
      <c r="L47" s="25" t="s">
        <v>28</v>
      </c>
      <c r="M47" s="55" t="s">
        <v>486</v>
      </c>
      <c r="N47" s="26" t="s">
        <v>448</v>
      </c>
      <c r="O47" s="56">
        <v>45396</v>
      </c>
      <c r="P47" s="94" t="s">
        <v>1</v>
      </c>
      <c r="Q47" s="22"/>
      <c r="R47" s="28"/>
      <c r="S47" s="27"/>
      <c r="T47" s="29"/>
      <c r="U47" s="27"/>
      <c r="V47" s="30"/>
      <c r="W47" s="9"/>
      <c r="X47" s="9"/>
      <c r="Y47" s="9"/>
      <c r="Z47" s="9"/>
    </row>
    <row r="48" spans="1:26" ht="100.2" customHeight="1">
      <c r="A48" s="21" t="s">
        <v>26</v>
      </c>
      <c r="B48" s="22" t="str">
        <f t="shared" si="6"/>
        <v>IT-F-2-2-14</v>
      </c>
      <c r="C48" s="21">
        <v>2</v>
      </c>
      <c r="D48" s="23"/>
      <c r="E48" s="21">
        <v>2</v>
      </c>
      <c r="F48" s="23"/>
      <c r="G48" s="21">
        <v>14</v>
      </c>
      <c r="H48" s="23" t="s">
        <v>115</v>
      </c>
      <c r="I48" s="23" t="s">
        <v>411</v>
      </c>
      <c r="J48" s="24" t="s">
        <v>412</v>
      </c>
      <c r="K48" s="24" t="s">
        <v>188</v>
      </c>
      <c r="L48" s="25" t="s">
        <v>28</v>
      </c>
      <c r="M48" s="55" t="s">
        <v>486</v>
      </c>
      <c r="N48" s="26" t="s">
        <v>448</v>
      </c>
      <c r="O48" s="56">
        <v>45396</v>
      </c>
      <c r="P48" s="94" t="s">
        <v>1</v>
      </c>
      <c r="Q48" s="22"/>
      <c r="R48" s="28"/>
      <c r="S48" s="27"/>
      <c r="T48" s="29"/>
      <c r="U48" s="27"/>
      <c r="V48" s="30"/>
      <c r="W48" s="9"/>
      <c r="X48" s="9"/>
      <c r="Y48" s="9"/>
      <c r="Z48" s="9"/>
    </row>
    <row r="49" spans="1:26" ht="100.2" customHeight="1">
      <c r="A49" s="21" t="s">
        <v>26</v>
      </c>
      <c r="B49" s="22" t="str">
        <f t="shared" si="6"/>
        <v>IT-F-2-2-15</v>
      </c>
      <c r="C49" s="21">
        <v>2</v>
      </c>
      <c r="D49" s="23"/>
      <c r="E49" s="21">
        <v>2</v>
      </c>
      <c r="F49" s="23"/>
      <c r="G49" s="21">
        <v>15</v>
      </c>
      <c r="H49" s="23" t="s">
        <v>116</v>
      </c>
      <c r="I49" s="23" t="s">
        <v>413</v>
      </c>
      <c r="J49" s="24" t="s">
        <v>414</v>
      </c>
      <c r="K49" s="24" t="s">
        <v>189</v>
      </c>
      <c r="L49" s="25" t="s">
        <v>28</v>
      </c>
      <c r="M49" s="55" t="s">
        <v>486</v>
      </c>
      <c r="N49" s="26" t="s">
        <v>448</v>
      </c>
      <c r="O49" s="56">
        <v>45396</v>
      </c>
      <c r="P49" s="94" t="s">
        <v>1</v>
      </c>
      <c r="Q49" s="22"/>
      <c r="R49" s="28"/>
      <c r="S49" s="27"/>
      <c r="T49" s="29"/>
      <c r="U49" s="27"/>
      <c r="V49" s="30"/>
      <c r="W49" s="9"/>
      <c r="X49" s="9"/>
      <c r="Y49" s="9"/>
      <c r="Z49" s="9"/>
    </row>
    <row r="50" spans="1:26" ht="100.2" customHeight="1">
      <c r="A50" s="21" t="s">
        <v>26</v>
      </c>
      <c r="B50" s="22" t="str">
        <f t="shared" si="6"/>
        <v>IT-F-2-2-16</v>
      </c>
      <c r="C50" s="21">
        <v>2</v>
      </c>
      <c r="D50" s="23"/>
      <c r="E50" s="21">
        <v>2</v>
      </c>
      <c r="F50" s="23"/>
      <c r="G50" s="21">
        <v>16</v>
      </c>
      <c r="H50" s="23" t="s">
        <v>117</v>
      </c>
      <c r="I50" s="23" t="s">
        <v>415</v>
      </c>
      <c r="J50" s="24" t="s">
        <v>416</v>
      </c>
      <c r="K50" s="24" t="s">
        <v>190</v>
      </c>
      <c r="L50" s="25" t="s">
        <v>28</v>
      </c>
      <c r="M50" s="55" t="s">
        <v>486</v>
      </c>
      <c r="N50" s="26" t="s">
        <v>448</v>
      </c>
      <c r="O50" s="56">
        <v>45396</v>
      </c>
      <c r="P50" s="94" t="s">
        <v>1</v>
      </c>
      <c r="Q50" s="22"/>
      <c r="R50" s="28"/>
      <c r="S50" s="27"/>
      <c r="T50" s="29"/>
      <c r="U50" s="27"/>
      <c r="V50" s="30"/>
      <c r="W50" s="9"/>
      <c r="X50" s="9"/>
      <c r="Y50" s="9"/>
      <c r="Z50" s="9"/>
    </row>
    <row r="51" spans="1:26" ht="100.2" customHeight="1">
      <c r="A51" s="21" t="s">
        <v>26</v>
      </c>
      <c r="B51" s="22" t="str">
        <f t="shared" si="6"/>
        <v>IT-F-2-2-17</v>
      </c>
      <c r="C51" s="21">
        <v>2</v>
      </c>
      <c r="D51" s="23"/>
      <c r="E51" s="21">
        <v>2</v>
      </c>
      <c r="F51" s="23"/>
      <c r="G51" s="21">
        <v>17</v>
      </c>
      <c r="H51" s="23" t="s">
        <v>118</v>
      </c>
      <c r="I51" s="23" t="s">
        <v>417</v>
      </c>
      <c r="J51" s="24" t="s">
        <v>418</v>
      </c>
      <c r="K51" s="24" t="s">
        <v>191</v>
      </c>
      <c r="L51" s="25" t="s">
        <v>28</v>
      </c>
      <c r="M51" s="55" t="s">
        <v>486</v>
      </c>
      <c r="N51" s="26" t="s">
        <v>448</v>
      </c>
      <c r="O51" s="56">
        <v>45396</v>
      </c>
      <c r="P51" s="94" t="s">
        <v>1</v>
      </c>
      <c r="Q51" s="22"/>
      <c r="R51" s="28"/>
      <c r="S51" s="27"/>
      <c r="T51" s="29"/>
      <c r="U51" s="27"/>
      <c r="V51" s="30"/>
      <c r="W51" s="9"/>
      <c r="X51" s="9"/>
      <c r="Y51" s="9"/>
      <c r="Z51" s="9"/>
    </row>
    <row r="52" spans="1:26" ht="100.2" customHeight="1">
      <c r="A52" s="21" t="s">
        <v>26</v>
      </c>
      <c r="B52" s="22" t="str">
        <f t="shared" si="6"/>
        <v>IT-F-2-2-18</v>
      </c>
      <c r="C52" s="21">
        <v>2</v>
      </c>
      <c r="D52" s="23"/>
      <c r="E52" s="21">
        <v>2</v>
      </c>
      <c r="F52" s="23"/>
      <c r="G52" s="21">
        <v>18</v>
      </c>
      <c r="H52" s="23" t="s">
        <v>119</v>
      </c>
      <c r="I52" s="23" t="s">
        <v>419</v>
      </c>
      <c r="J52" s="24" t="s">
        <v>420</v>
      </c>
      <c r="K52" s="24" t="s">
        <v>192</v>
      </c>
      <c r="L52" s="25" t="s">
        <v>28</v>
      </c>
      <c r="M52" s="55" t="s">
        <v>486</v>
      </c>
      <c r="N52" s="26" t="s">
        <v>448</v>
      </c>
      <c r="O52" s="56">
        <v>45396</v>
      </c>
      <c r="P52" s="94" t="s">
        <v>1</v>
      </c>
      <c r="Q52" s="22"/>
      <c r="R52" s="28"/>
      <c r="S52" s="27"/>
      <c r="T52" s="29"/>
      <c r="U52" s="27"/>
      <c r="V52" s="30"/>
      <c r="W52" s="9"/>
      <c r="X52" s="9"/>
      <c r="Y52" s="9"/>
      <c r="Z52" s="9"/>
    </row>
    <row r="53" spans="1:26" ht="100.2" customHeight="1">
      <c r="A53" s="21" t="s">
        <v>26</v>
      </c>
      <c r="B53" s="22" t="str">
        <f t="shared" si="6"/>
        <v>IT-F-2-2-19</v>
      </c>
      <c r="C53" s="21">
        <v>2</v>
      </c>
      <c r="D53" s="23"/>
      <c r="E53" s="21">
        <v>2</v>
      </c>
      <c r="F53" s="23"/>
      <c r="G53" s="21">
        <v>19</v>
      </c>
      <c r="H53" s="23" t="s">
        <v>120</v>
      </c>
      <c r="I53" s="23" t="s">
        <v>466</v>
      </c>
      <c r="J53" s="24" t="s">
        <v>421</v>
      </c>
      <c r="K53" s="24" t="s">
        <v>193</v>
      </c>
      <c r="L53" s="25" t="s">
        <v>28</v>
      </c>
      <c r="M53" s="55" t="s">
        <v>486</v>
      </c>
      <c r="N53" s="26" t="s">
        <v>448</v>
      </c>
      <c r="O53" s="56">
        <v>45396</v>
      </c>
      <c r="P53" s="94" t="s">
        <v>1</v>
      </c>
      <c r="Q53" s="22"/>
      <c r="R53" s="28"/>
      <c r="S53" s="27"/>
      <c r="T53" s="29"/>
      <c r="U53" s="27"/>
      <c r="V53" s="30"/>
      <c r="W53" s="9"/>
      <c r="X53" s="9"/>
      <c r="Y53" s="9"/>
      <c r="Z53" s="9"/>
    </row>
    <row r="54" spans="1:26" ht="100.2" customHeight="1">
      <c r="A54" s="21" t="s">
        <v>26</v>
      </c>
      <c r="B54" s="22" t="str">
        <f t="shared" si="6"/>
        <v>IT-F-2-2-20</v>
      </c>
      <c r="C54" s="21">
        <v>2</v>
      </c>
      <c r="D54" s="23"/>
      <c r="E54" s="21">
        <v>2</v>
      </c>
      <c r="F54" s="23"/>
      <c r="G54" s="21">
        <v>20</v>
      </c>
      <c r="H54" s="23" t="s">
        <v>121</v>
      </c>
      <c r="I54" s="23" t="s">
        <v>467</v>
      </c>
      <c r="J54" s="24" t="s">
        <v>422</v>
      </c>
      <c r="K54" s="24" t="s">
        <v>194</v>
      </c>
      <c r="L54" s="25" t="s">
        <v>28</v>
      </c>
      <c r="M54" s="55" t="s">
        <v>486</v>
      </c>
      <c r="N54" s="26" t="s">
        <v>448</v>
      </c>
      <c r="O54" s="56">
        <v>45396</v>
      </c>
      <c r="P54" s="94" t="s">
        <v>1</v>
      </c>
      <c r="Q54" s="22"/>
      <c r="R54" s="28"/>
      <c r="S54" s="27"/>
      <c r="T54" s="29"/>
      <c r="U54" s="27"/>
      <c r="V54" s="30"/>
      <c r="W54" s="9"/>
      <c r="X54" s="9"/>
      <c r="Y54" s="9"/>
      <c r="Z54" s="9"/>
    </row>
    <row r="55" spans="1:26" ht="100.2" customHeight="1">
      <c r="A55" s="21" t="s">
        <v>26</v>
      </c>
      <c r="B55" s="22" t="str">
        <f t="shared" si="6"/>
        <v>IT-F-2-2-21</v>
      </c>
      <c r="C55" s="21">
        <v>2</v>
      </c>
      <c r="D55" s="23"/>
      <c r="E55" s="21">
        <v>2</v>
      </c>
      <c r="F55" s="23"/>
      <c r="G55" s="21">
        <v>21</v>
      </c>
      <c r="H55" s="23" t="s">
        <v>122</v>
      </c>
      <c r="I55" s="23" t="s">
        <v>468</v>
      </c>
      <c r="J55" s="24" t="s">
        <v>423</v>
      </c>
      <c r="K55" s="24" t="s">
        <v>195</v>
      </c>
      <c r="L55" s="25" t="s">
        <v>28</v>
      </c>
      <c r="M55" s="55" t="s">
        <v>486</v>
      </c>
      <c r="N55" s="26" t="s">
        <v>448</v>
      </c>
      <c r="O55" s="56">
        <v>45396</v>
      </c>
      <c r="P55" s="94" t="s">
        <v>1</v>
      </c>
      <c r="Q55" s="22"/>
      <c r="R55" s="28"/>
      <c r="S55" s="27"/>
      <c r="T55" s="29"/>
      <c r="U55" s="27"/>
      <c r="V55" s="30"/>
      <c r="W55" s="9"/>
      <c r="X55" s="9"/>
      <c r="Y55" s="9"/>
      <c r="Z55" s="9"/>
    </row>
    <row r="56" spans="1:26" ht="100.2" customHeight="1">
      <c r="A56" s="21" t="s">
        <v>26</v>
      </c>
      <c r="B56" s="22" t="str">
        <f t="shared" si="6"/>
        <v>IT-F-2-2-22</v>
      </c>
      <c r="C56" s="21">
        <v>2</v>
      </c>
      <c r="D56" s="23"/>
      <c r="E56" s="21">
        <v>2</v>
      </c>
      <c r="F56" s="23"/>
      <c r="G56" s="21">
        <v>22</v>
      </c>
      <c r="H56" s="23" t="s">
        <v>123</v>
      </c>
      <c r="I56" s="23" t="s">
        <v>469</v>
      </c>
      <c r="J56" s="24" t="s">
        <v>424</v>
      </c>
      <c r="K56" s="24" t="s">
        <v>196</v>
      </c>
      <c r="L56" s="25" t="s">
        <v>28</v>
      </c>
      <c r="M56" s="55" t="s">
        <v>486</v>
      </c>
      <c r="N56" s="26" t="s">
        <v>448</v>
      </c>
      <c r="O56" s="56">
        <v>45396</v>
      </c>
      <c r="P56" s="94" t="s">
        <v>1</v>
      </c>
      <c r="Q56" s="22"/>
      <c r="R56" s="28"/>
      <c r="S56" s="27"/>
      <c r="T56" s="29"/>
      <c r="U56" s="27"/>
      <c r="V56" s="30"/>
      <c r="W56" s="9"/>
      <c r="X56" s="9"/>
      <c r="Y56" s="9"/>
      <c r="Z56" s="9"/>
    </row>
    <row r="57" spans="1:26" ht="100.2" customHeight="1">
      <c r="A57" s="21" t="s">
        <v>26</v>
      </c>
      <c r="B57" s="22" t="str">
        <f t="shared" si="6"/>
        <v>IT-F-2-2-23</v>
      </c>
      <c r="C57" s="21">
        <v>2</v>
      </c>
      <c r="D57" s="23"/>
      <c r="E57" s="21">
        <v>2</v>
      </c>
      <c r="F57" s="23"/>
      <c r="G57" s="21">
        <v>23</v>
      </c>
      <c r="H57" s="23" t="s">
        <v>124</v>
      </c>
      <c r="I57" s="23" t="s">
        <v>470</v>
      </c>
      <c r="J57" s="24" t="s">
        <v>425</v>
      </c>
      <c r="K57" s="24" t="s">
        <v>197</v>
      </c>
      <c r="L57" s="25" t="s">
        <v>28</v>
      </c>
      <c r="M57" s="55" t="s">
        <v>486</v>
      </c>
      <c r="N57" s="26" t="s">
        <v>448</v>
      </c>
      <c r="O57" s="56">
        <v>45396</v>
      </c>
      <c r="P57" s="94" t="s">
        <v>1</v>
      </c>
      <c r="Q57" s="22"/>
      <c r="R57" s="28"/>
      <c r="S57" s="27"/>
      <c r="T57" s="29"/>
      <c r="U57" s="27"/>
      <c r="V57" s="30"/>
      <c r="W57" s="9"/>
      <c r="X57" s="9"/>
      <c r="Y57" s="9"/>
      <c r="Z57" s="9"/>
    </row>
    <row r="58" spans="1:26" ht="100.2" customHeight="1">
      <c r="A58" s="21" t="s">
        <v>26</v>
      </c>
      <c r="B58" s="22" t="str">
        <f t="shared" si="6"/>
        <v>IT-F-2-2-24</v>
      </c>
      <c r="C58" s="21">
        <v>2</v>
      </c>
      <c r="D58" s="23"/>
      <c r="E58" s="21">
        <v>2</v>
      </c>
      <c r="F58" s="23"/>
      <c r="G58" s="21">
        <v>24</v>
      </c>
      <c r="H58" s="23" t="s">
        <v>125</v>
      </c>
      <c r="I58" s="23" t="s">
        <v>471</v>
      </c>
      <c r="J58" s="24" t="s">
        <v>426</v>
      </c>
      <c r="K58" s="24" t="s">
        <v>198</v>
      </c>
      <c r="L58" s="25" t="s">
        <v>28</v>
      </c>
      <c r="M58" s="55" t="s">
        <v>486</v>
      </c>
      <c r="N58" s="26" t="s">
        <v>448</v>
      </c>
      <c r="O58" s="56">
        <v>45396</v>
      </c>
      <c r="P58" s="94" t="s">
        <v>1</v>
      </c>
      <c r="Q58" s="22"/>
      <c r="R58" s="28"/>
      <c r="S58" s="27"/>
      <c r="T58" s="29"/>
      <c r="U58" s="27"/>
      <c r="V58" s="30"/>
      <c r="W58" s="9"/>
      <c r="X58" s="9"/>
      <c r="Y58" s="9"/>
      <c r="Z58" s="9"/>
    </row>
    <row r="59" spans="1:26" ht="199.5" customHeight="1">
      <c r="A59" s="21" t="s">
        <v>26</v>
      </c>
      <c r="B59" s="22" t="str">
        <f t="shared" ref="B59:B66" si="7">A59&amp;"-F-"&amp;C59&amp;"-"&amp;E59&amp;"-"&amp;G59</f>
        <v>IT-F-2-3-1</v>
      </c>
      <c r="C59" s="21">
        <v>2</v>
      </c>
      <c r="D59" s="23"/>
      <c r="E59" s="21">
        <v>3</v>
      </c>
      <c r="F59" s="23" t="s">
        <v>381</v>
      </c>
      <c r="G59" s="21">
        <v>1</v>
      </c>
      <c r="H59" s="23" t="s">
        <v>126</v>
      </c>
      <c r="I59" s="23" t="s">
        <v>602</v>
      </c>
      <c r="J59" s="24" t="s">
        <v>603</v>
      </c>
      <c r="K59" s="47" t="s">
        <v>127</v>
      </c>
      <c r="L59" s="25" t="s">
        <v>28</v>
      </c>
      <c r="M59" s="55" t="s">
        <v>486</v>
      </c>
      <c r="N59" s="26" t="s">
        <v>449</v>
      </c>
      <c r="O59" s="86">
        <v>45394</v>
      </c>
      <c r="P59" s="26" t="s">
        <v>1</v>
      </c>
      <c r="Q59" s="22"/>
      <c r="R59" s="28"/>
      <c r="S59" s="27"/>
      <c r="T59" s="29"/>
      <c r="U59" s="86">
        <v>45394</v>
      </c>
      <c r="V59" s="30"/>
      <c r="W59" s="9"/>
      <c r="X59" s="9"/>
      <c r="Y59" s="9"/>
      <c r="Z59" s="9"/>
    </row>
    <row r="60" spans="1:26" ht="199.5" customHeight="1">
      <c r="A60" s="21" t="s">
        <v>26</v>
      </c>
      <c r="B60" s="22" t="str">
        <f t="shared" ref="B60" si="8">A60&amp;"-F-"&amp;C60&amp;"-"&amp;E60&amp;"-"&amp;G60</f>
        <v>IT-F-2-3-2</v>
      </c>
      <c r="C60" s="21">
        <v>2</v>
      </c>
      <c r="D60" s="23"/>
      <c r="E60" s="21">
        <v>3</v>
      </c>
      <c r="F60" s="23"/>
      <c r="G60" s="21">
        <v>2</v>
      </c>
      <c r="H60" s="23" t="s">
        <v>257</v>
      </c>
      <c r="I60" s="23" t="s">
        <v>604</v>
      </c>
      <c r="J60" s="24" t="s">
        <v>605</v>
      </c>
      <c r="K60" s="47" t="s">
        <v>127</v>
      </c>
      <c r="L60" s="25" t="s">
        <v>28</v>
      </c>
      <c r="M60" s="55" t="s">
        <v>486</v>
      </c>
      <c r="N60" s="26" t="s">
        <v>449</v>
      </c>
      <c r="O60" s="86">
        <v>45394</v>
      </c>
      <c r="P60" s="26" t="s">
        <v>1</v>
      </c>
      <c r="Q60" s="22"/>
      <c r="R60" s="28"/>
      <c r="S60" s="27"/>
      <c r="T60" s="29"/>
      <c r="U60" s="86">
        <v>45394</v>
      </c>
      <c r="V60" s="30"/>
      <c r="W60" s="9"/>
      <c r="X60" s="9"/>
      <c r="Y60" s="9"/>
      <c r="Z60" s="9"/>
    </row>
    <row r="61" spans="1:26" ht="199.5" customHeight="1">
      <c r="A61" s="21" t="s">
        <v>26</v>
      </c>
      <c r="B61" s="22" t="str">
        <f t="shared" si="7"/>
        <v>IT-F-2-3-3</v>
      </c>
      <c r="C61" s="21">
        <v>2</v>
      </c>
      <c r="D61" s="23"/>
      <c r="E61" s="21">
        <v>3</v>
      </c>
      <c r="F61" s="23"/>
      <c r="G61" s="21">
        <v>3</v>
      </c>
      <c r="H61" s="23" t="s">
        <v>256</v>
      </c>
      <c r="I61" s="23" t="s">
        <v>606</v>
      </c>
      <c r="J61" s="24" t="s">
        <v>607</v>
      </c>
      <c r="K61" s="47" t="s">
        <v>127</v>
      </c>
      <c r="L61" s="25" t="s">
        <v>28</v>
      </c>
      <c r="M61" s="55" t="s">
        <v>486</v>
      </c>
      <c r="N61" s="26" t="s">
        <v>449</v>
      </c>
      <c r="O61" s="86">
        <v>45394</v>
      </c>
      <c r="P61" s="26" t="s">
        <v>1</v>
      </c>
      <c r="Q61" s="22"/>
      <c r="R61" s="28"/>
      <c r="S61" s="27"/>
      <c r="T61" s="29"/>
      <c r="U61" s="86">
        <v>45394</v>
      </c>
      <c r="V61" s="30"/>
      <c r="W61" s="9"/>
      <c r="X61" s="9"/>
      <c r="Y61" s="9"/>
      <c r="Z61" s="9"/>
    </row>
    <row r="62" spans="1:26" ht="199.5" customHeight="1">
      <c r="A62" s="21" t="s">
        <v>26</v>
      </c>
      <c r="B62" s="22" t="str">
        <f t="shared" si="7"/>
        <v>IT-F-2-3-4</v>
      </c>
      <c r="C62" s="21">
        <v>2</v>
      </c>
      <c r="D62" s="23"/>
      <c r="E62" s="21">
        <v>3</v>
      </c>
      <c r="F62" s="23"/>
      <c r="G62" s="21">
        <v>4</v>
      </c>
      <c r="H62" s="23" t="s">
        <v>428</v>
      </c>
      <c r="I62" s="23" t="s">
        <v>608</v>
      </c>
      <c r="J62" s="24" t="s">
        <v>609</v>
      </c>
      <c r="K62" s="47" t="s">
        <v>127</v>
      </c>
      <c r="L62" s="25" t="s">
        <v>28</v>
      </c>
      <c r="M62" s="55" t="s">
        <v>486</v>
      </c>
      <c r="N62" s="26" t="s">
        <v>449</v>
      </c>
      <c r="O62" s="86">
        <v>45394</v>
      </c>
      <c r="P62" s="26" t="s">
        <v>1</v>
      </c>
      <c r="Q62" s="22"/>
      <c r="R62" s="28"/>
      <c r="S62" s="27"/>
      <c r="T62" s="29"/>
      <c r="U62" s="86">
        <v>45394</v>
      </c>
      <c r="V62" s="30"/>
      <c r="W62" s="9"/>
      <c r="X62" s="9"/>
      <c r="Y62" s="9"/>
      <c r="Z62" s="9"/>
    </row>
    <row r="63" spans="1:26" ht="199.5" customHeight="1">
      <c r="A63" s="21" t="s">
        <v>26</v>
      </c>
      <c r="B63" s="22" t="str">
        <f t="shared" si="7"/>
        <v>IT-F-2-3-5</v>
      </c>
      <c r="C63" s="21">
        <v>2</v>
      </c>
      <c r="D63" s="23"/>
      <c r="E63" s="21">
        <v>3</v>
      </c>
      <c r="F63" s="23"/>
      <c r="G63" s="21">
        <v>5</v>
      </c>
      <c r="H63" s="23" t="s">
        <v>427</v>
      </c>
      <c r="I63" s="23" t="s">
        <v>610</v>
      </c>
      <c r="J63" s="24" t="s">
        <v>609</v>
      </c>
      <c r="K63" s="47" t="s">
        <v>127</v>
      </c>
      <c r="L63" s="25" t="s">
        <v>28</v>
      </c>
      <c r="M63" s="55" t="s">
        <v>486</v>
      </c>
      <c r="N63" s="26" t="s">
        <v>449</v>
      </c>
      <c r="O63" s="86">
        <v>45394</v>
      </c>
      <c r="P63" s="26" t="s">
        <v>1</v>
      </c>
      <c r="Q63" s="22"/>
      <c r="R63" s="28"/>
      <c r="S63" s="27"/>
      <c r="T63" s="29"/>
      <c r="U63" s="86">
        <v>45394</v>
      </c>
      <c r="V63" s="30"/>
      <c r="W63" s="9"/>
      <c r="X63" s="9"/>
      <c r="Y63" s="9"/>
      <c r="Z63" s="9"/>
    </row>
    <row r="64" spans="1:26" ht="199.5" customHeight="1">
      <c r="A64" s="21" t="s">
        <v>26</v>
      </c>
      <c r="B64" s="22" t="str">
        <f t="shared" si="7"/>
        <v>IT-F-2-3-6</v>
      </c>
      <c r="C64" s="21">
        <v>2</v>
      </c>
      <c r="D64" s="23"/>
      <c r="E64" s="21">
        <v>3</v>
      </c>
      <c r="F64" s="23"/>
      <c r="G64" s="21">
        <v>6</v>
      </c>
      <c r="H64" s="23" t="s">
        <v>128</v>
      </c>
      <c r="I64" s="23" t="s">
        <v>611</v>
      </c>
      <c r="J64" s="24" t="s">
        <v>612</v>
      </c>
      <c r="K64" s="47" t="s">
        <v>129</v>
      </c>
      <c r="L64" s="25" t="s">
        <v>28</v>
      </c>
      <c r="M64" s="55" t="s">
        <v>486</v>
      </c>
      <c r="N64" s="26" t="s">
        <v>449</v>
      </c>
      <c r="O64" s="86">
        <v>45394</v>
      </c>
      <c r="P64" s="26" t="s">
        <v>1</v>
      </c>
      <c r="Q64" s="22" t="s">
        <v>600</v>
      </c>
      <c r="R64" s="28"/>
      <c r="S64" s="27"/>
      <c r="T64" s="29"/>
      <c r="U64" s="86">
        <v>45394</v>
      </c>
      <c r="V64" s="30"/>
      <c r="W64" s="9"/>
      <c r="X64" s="9"/>
      <c r="Y64" s="9"/>
      <c r="Z64" s="9"/>
    </row>
    <row r="65" spans="1:26" ht="199.5" customHeight="1">
      <c r="A65" s="21" t="s">
        <v>26</v>
      </c>
      <c r="B65" s="22" t="str">
        <f t="shared" si="7"/>
        <v>IT-F-2-3-7</v>
      </c>
      <c r="C65" s="21">
        <v>2</v>
      </c>
      <c r="D65" s="23"/>
      <c r="E65" s="21">
        <v>3</v>
      </c>
      <c r="F65" s="23"/>
      <c r="G65" s="21">
        <v>7</v>
      </c>
      <c r="H65" s="23" t="s">
        <v>130</v>
      </c>
      <c r="I65" s="23" t="s">
        <v>608</v>
      </c>
      <c r="J65" s="24" t="s">
        <v>613</v>
      </c>
      <c r="K65" s="47" t="s">
        <v>129</v>
      </c>
      <c r="L65" s="25" t="s">
        <v>28</v>
      </c>
      <c r="M65" s="55" t="s">
        <v>486</v>
      </c>
      <c r="N65" s="26" t="s">
        <v>449</v>
      </c>
      <c r="O65" s="86">
        <v>45394</v>
      </c>
      <c r="P65" s="26" t="s">
        <v>1</v>
      </c>
      <c r="Q65" s="22" t="s">
        <v>600</v>
      </c>
      <c r="R65" s="28"/>
      <c r="S65" s="27"/>
      <c r="T65" s="29"/>
      <c r="U65" s="86">
        <v>45394</v>
      </c>
      <c r="V65" s="30"/>
      <c r="W65" s="9"/>
      <c r="X65" s="9"/>
      <c r="Y65" s="9"/>
      <c r="Z65" s="9"/>
    </row>
    <row r="66" spans="1:26" ht="199.5" customHeight="1">
      <c r="A66" s="21" t="s">
        <v>26</v>
      </c>
      <c r="B66" s="22" t="str">
        <f t="shared" si="7"/>
        <v>IT-F-2-3-8</v>
      </c>
      <c r="C66" s="21">
        <v>2</v>
      </c>
      <c r="D66" s="23"/>
      <c r="E66" s="21">
        <v>3</v>
      </c>
      <c r="F66" s="23"/>
      <c r="G66" s="21">
        <v>8</v>
      </c>
      <c r="H66" s="23" t="s">
        <v>131</v>
      </c>
      <c r="I66" s="23" t="s">
        <v>602</v>
      </c>
      <c r="J66" s="24" t="s">
        <v>614</v>
      </c>
      <c r="K66" s="47" t="s">
        <v>129</v>
      </c>
      <c r="L66" s="25" t="s">
        <v>28</v>
      </c>
      <c r="M66" s="55" t="s">
        <v>486</v>
      </c>
      <c r="N66" s="26" t="s">
        <v>449</v>
      </c>
      <c r="O66" s="86">
        <v>45394</v>
      </c>
      <c r="P66" s="26" t="s">
        <v>1</v>
      </c>
      <c r="Q66" s="22" t="s">
        <v>600</v>
      </c>
      <c r="R66" s="28"/>
      <c r="S66" s="27"/>
      <c r="T66" s="29"/>
      <c r="U66" s="86">
        <v>45394</v>
      </c>
      <c r="V66" s="30"/>
      <c r="W66" s="9"/>
      <c r="X66" s="9"/>
      <c r="Y66" s="9"/>
      <c r="Z66" s="9"/>
    </row>
    <row r="67" spans="1:26" ht="199.5" customHeight="1">
      <c r="A67" s="21" t="s">
        <v>26</v>
      </c>
      <c r="B67" s="22" t="str">
        <f t="shared" si="5"/>
        <v>IT-F-2-3-9</v>
      </c>
      <c r="C67" s="21">
        <v>2</v>
      </c>
      <c r="D67" s="23"/>
      <c r="E67" s="21">
        <v>3</v>
      </c>
      <c r="F67" s="23"/>
      <c r="G67" s="21">
        <v>9</v>
      </c>
      <c r="H67" s="23" t="s">
        <v>132</v>
      </c>
      <c r="I67" s="23" t="s">
        <v>602</v>
      </c>
      <c r="J67" s="24" t="s">
        <v>615</v>
      </c>
      <c r="K67" s="47" t="s">
        <v>129</v>
      </c>
      <c r="L67" s="25" t="s">
        <v>28</v>
      </c>
      <c r="M67" s="55" t="s">
        <v>486</v>
      </c>
      <c r="N67" s="26" t="s">
        <v>449</v>
      </c>
      <c r="O67" s="86">
        <v>45394</v>
      </c>
      <c r="P67" s="26" t="s">
        <v>1</v>
      </c>
      <c r="Q67" s="22" t="s">
        <v>600</v>
      </c>
      <c r="R67" s="28"/>
      <c r="S67" s="27"/>
      <c r="T67" s="29"/>
      <c r="U67" s="86">
        <v>45394</v>
      </c>
      <c r="V67" s="30"/>
      <c r="W67" s="9"/>
      <c r="X67" s="9"/>
      <c r="Y67" s="9"/>
      <c r="Z67" s="9"/>
    </row>
    <row r="68" spans="1:26" ht="100.2" customHeight="1">
      <c r="A68" s="21" t="s">
        <v>26</v>
      </c>
      <c r="B68" s="22" t="str">
        <f>A69&amp;"-F-"&amp;C69&amp;"-"&amp;E69&amp;"-"&amp;G69</f>
        <v>IT-F-2-4-2</v>
      </c>
      <c r="C68" s="21">
        <v>2</v>
      </c>
      <c r="D68" s="23"/>
      <c r="E68" s="21">
        <v>4</v>
      </c>
      <c r="F68" s="23" t="s">
        <v>379</v>
      </c>
      <c r="G68" s="21">
        <v>1</v>
      </c>
      <c r="H68" s="23" t="s">
        <v>102</v>
      </c>
      <c r="I68" s="23" t="s">
        <v>174</v>
      </c>
      <c r="J68" s="24" t="s">
        <v>172</v>
      </c>
      <c r="K68" s="24" t="s">
        <v>173</v>
      </c>
      <c r="L68" s="25" t="s">
        <v>28</v>
      </c>
      <c r="M68" s="55" t="s">
        <v>486</v>
      </c>
      <c r="N68" s="26" t="s">
        <v>449</v>
      </c>
      <c r="O68" s="86">
        <v>45394</v>
      </c>
      <c r="P68" s="26" t="s">
        <v>1</v>
      </c>
      <c r="Q68" s="22"/>
      <c r="R68" s="28"/>
      <c r="S68" s="27"/>
      <c r="T68" s="29"/>
      <c r="U68" s="86">
        <v>45394</v>
      </c>
      <c r="V68" s="30"/>
      <c r="W68" s="9"/>
      <c r="X68" s="9"/>
      <c r="Y68" s="9"/>
      <c r="Z68" s="9"/>
    </row>
    <row r="69" spans="1:26" ht="100.2" customHeight="1">
      <c r="A69" s="21" t="s">
        <v>26</v>
      </c>
      <c r="B69" s="22" t="str">
        <f t="shared" ref="B69:B91" si="9">A69&amp;"-F-"&amp;C69&amp;"-"&amp;E69&amp;"-"&amp;G69</f>
        <v>IT-F-2-4-2</v>
      </c>
      <c r="C69" s="21">
        <v>2</v>
      </c>
      <c r="D69" s="23"/>
      <c r="E69" s="21">
        <v>4</v>
      </c>
      <c r="F69" s="23"/>
      <c r="G69" s="21">
        <v>2</v>
      </c>
      <c r="H69" s="23" t="s">
        <v>103</v>
      </c>
      <c r="I69" s="23" t="s">
        <v>222</v>
      </c>
      <c r="J69" s="24" t="s">
        <v>199</v>
      </c>
      <c r="K69" s="24" t="s">
        <v>176</v>
      </c>
      <c r="L69" s="25" t="s">
        <v>28</v>
      </c>
      <c r="M69" s="55" t="s">
        <v>486</v>
      </c>
      <c r="N69" s="26" t="s">
        <v>449</v>
      </c>
      <c r="O69" s="86">
        <v>45394</v>
      </c>
      <c r="P69" s="26" t="s">
        <v>1</v>
      </c>
      <c r="Q69" s="22"/>
      <c r="R69" s="28"/>
      <c r="S69" s="27"/>
      <c r="T69" s="29"/>
      <c r="U69" s="86">
        <v>45394</v>
      </c>
      <c r="V69" s="30"/>
      <c r="W69" s="9"/>
      <c r="X69" s="9"/>
      <c r="Y69" s="9"/>
      <c r="Z69" s="9"/>
    </row>
    <row r="70" spans="1:26" ht="100.2" customHeight="1">
      <c r="A70" s="21" t="s">
        <v>26</v>
      </c>
      <c r="B70" s="22" t="str">
        <f t="shared" si="9"/>
        <v>IT-F-2-4-3</v>
      </c>
      <c r="C70" s="21">
        <v>2</v>
      </c>
      <c r="D70" s="23"/>
      <c r="E70" s="21">
        <v>4</v>
      </c>
      <c r="F70" s="23"/>
      <c r="G70" s="21">
        <v>3</v>
      </c>
      <c r="H70" s="23" t="s">
        <v>104</v>
      </c>
      <c r="I70" s="23" t="s">
        <v>223</v>
      </c>
      <c r="J70" s="24" t="s">
        <v>200</v>
      </c>
      <c r="K70" s="24" t="s">
        <v>177</v>
      </c>
      <c r="L70" s="25" t="s">
        <v>28</v>
      </c>
      <c r="M70" s="55" t="s">
        <v>486</v>
      </c>
      <c r="N70" s="26" t="s">
        <v>449</v>
      </c>
      <c r="O70" s="86">
        <v>45394</v>
      </c>
      <c r="P70" s="26" t="s">
        <v>1</v>
      </c>
      <c r="Q70" s="22"/>
      <c r="R70" s="28"/>
      <c r="S70" s="27"/>
      <c r="T70" s="29"/>
      <c r="U70" s="86">
        <v>45394</v>
      </c>
      <c r="V70" s="30"/>
      <c r="W70" s="9"/>
      <c r="X70" s="9"/>
      <c r="Y70" s="9"/>
      <c r="Z70" s="9"/>
    </row>
    <row r="71" spans="1:26" ht="100.2" customHeight="1">
      <c r="A71" s="21" t="s">
        <v>26</v>
      </c>
      <c r="B71" s="22" t="str">
        <f t="shared" si="9"/>
        <v>IT-F-2-4-4</v>
      </c>
      <c r="C71" s="21">
        <v>2</v>
      </c>
      <c r="D71" s="23"/>
      <c r="E71" s="21">
        <v>4</v>
      </c>
      <c r="F71" s="23"/>
      <c r="G71" s="21">
        <v>4</v>
      </c>
      <c r="H71" s="23" t="s">
        <v>105</v>
      </c>
      <c r="I71" s="23" t="s">
        <v>224</v>
      </c>
      <c r="J71" s="24" t="s">
        <v>201</v>
      </c>
      <c r="K71" s="24" t="s">
        <v>178</v>
      </c>
      <c r="L71" s="25" t="s">
        <v>28</v>
      </c>
      <c r="M71" s="55" t="s">
        <v>486</v>
      </c>
      <c r="N71" s="26" t="s">
        <v>449</v>
      </c>
      <c r="O71" s="86">
        <v>45394</v>
      </c>
      <c r="P71" s="26" t="s">
        <v>1</v>
      </c>
      <c r="Q71" s="22"/>
      <c r="R71" s="28"/>
      <c r="S71" s="27"/>
      <c r="T71" s="29"/>
      <c r="U71" s="86">
        <v>45394</v>
      </c>
      <c r="V71" s="30"/>
      <c r="W71" s="9"/>
      <c r="X71" s="9"/>
      <c r="Y71" s="9"/>
      <c r="Z71" s="9"/>
    </row>
    <row r="72" spans="1:26" ht="100.2" customHeight="1">
      <c r="A72" s="21" t="s">
        <v>26</v>
      </c>
      <c r="B72" s="22" t="str">
        <f t="shared" si="9"/>
        <v>IT-F-2-4-5</v>
      </c>
      <c r="C72" s="21">
        <v>2</v>
      </c>
      <c r="D72" s="23"/>
      <c r="E72" s="21">
        <v>4</v>
      </c>
      <c r="F72" s="23"/>
      <c r="G72" s="21">
        <v>5</v>
      </c>
      <c r="H72" s="23" t="s">
        <v>106</v>
      </c>
      <c r="I72" s="23" t="s">
        <v>225</v>
      </c>
      <c r="J72" s="24" t="s">
        <v>202</v>
      </c>
      <c r="K72" s="24" t="s">
        <v>179</v>
      </c>
      <c r="L72" s="25" t="s">
        <v>28</v>
      </c>
      <c r="M72" s="55" t="s">
        <v>486</v>
      </c>
      <c r="N72" s="26" t="s">
        <v>449</v>
      </c>
      <c r="O72" s="86">
        <v>45394</v>
      </c>
      <c r="P72" s="26" t="s">
        <v>1</v>
      </c>
      <c r="Q72" s="22"/>
      <c r="R72" s="28"/>
      <c r="S72" s="27"/>
      <c r="T72" s="29"/>
      <c r="U72" s="86">
        <v>45394</v>
      </c>
      <c r="V72" s="30"/>
      <c r="W72" s="9"/>
      <c r="X72" s="9"/>
      <c r="Y72" s="9"/>
      <c r="Z72" s="9"/>
    </row>
    <row r="73" spans="1:26" ht="100.2" customHeight="1">
      <c r="A73" s="21" t="s">
        <v>26</v>
      </c>
      <c r="B73" s="22" t="str">
        <f t="shared" si="9"/>
        <v>IT-F-2-4-6</v>
      </c>
      <c r="C73" s="21">
        <v>2</v>
      </c>
      <c r="D73" s="23"/>
      <c r="E73" s="21">
        <v>4</v>
      </c>
      <c r="F73" s="23"/>
      <c r="G73" s="21">
        <v>6</v>
      </c>
      <c r="H73" s="23" t="s">
        <v>107</v>
      </c>
      <c r="I73" s="23" t="s">
        <v>226</v>
      </c>
      <c r="J73" s="24" t="s">
        <v>203</v>
      </c>
      <c r="K73" s="24" t="s">
        <v>180</v>
      </c>
      <c r="L73" s="25" t="s">
        <v>28</v>
      </c>
      <c r="M73" s="55" t="s">
        <v>486</v>
      </c>
      <c r="N73" s="26" t="s">
        <v>449</v>
      </c>
      <c r="O73" s="86">
        <v>45394</v>
      </c>
      <c r="P73" s="26" t="s">
        <v>1</v>
      </c>
      <c r="Q73" s="22"/>
      <c r="R73" s="28"/>
      <c r="S73" s="27"/>
      <c r="T73" s="29"/>
      <c r="U73" s="86">
        <v>45394</v>
      </c>
      <c r="V73" s="30"/>
      <c r="W73" s="9"/>
      <c r="X73" s="9"/>
      <c r="Y73" s="9"/>
      <c r="Z73" s="9"/>
    </row>
    <row r="74" spans="1:26" ht="100.2" customHeight="1">
      <c r="A74" s="21" t="s">
        <v>26</v>
      </c>
      <c r="B74" s="22" t="str">
        <f t="shared" si="9"/>
        <v>IT-F-2-4-7</v>
      </c>
      <c r="C74" s="21">
        <v>2</v>
      </c>
      <c r="D74" s="23"/>
      <c r="E74" s="21">
        <v>4</v>
      </c>
      <c r="F74" s="23"/>
      <c r="G74" s="21">
        <v>7</v>
      </c>
      <c r="H74" s="23" t="s">
        <v>108</v>
      </c>
      <c r="I74" s="23" t="s">
        <v>175</v>
      </c>
      <c r="J74" s="24" t="s">
        <v>204</v>
      </c>
      <c r="K74" s="24" t="s">
        <v>181</v>
      </c>
      <c r="L74" s="25" t="s">
        <v>28</v>
      </c>
      <c r="M74" s="55" t="s">
        <v>486</v>
      </c>
      <c r="N74" s="26" t="s">
        <v>449</v>
      </c>
      <c r="O74" s="86">
        <v>45394</v>
      </c>
      <c r="P74" s="26" t="s">
        <v>1</v>
      </c>
      <c r="Q74" s="22"/>
      <c r="R74" s="28"/>
      <c r="S74" s="27"/>
      <c r="T74" s="29"/>
      <c r="U74" s="86">
        <v>45394</v>
      </c>
      <c r="V74" s="30"/>
      <c r="W74" s="9"/>
      <c r="X74" s="9"/>
      <c r="Y74" s="9"/>
      <c r="Z74" s="9"/>
    </row>
    <row r="75" spans="1:26" ht="100.2" customHeight="1">
      <c r="A75" s="21" t="s">
        <v>26</v>
      </c>
      <c r="B75" s="22" t="str">
        <f t="shared" si="9"/>
        <v>IT-F-2-4-8</v>
      </c>
      <c r="C75" s="21">
        <v>2</v>
      </c>
      <c r="D75" s="23"/>
      <c r="E75" s="21">
        <v>4</v>
      </c>
      <c r="F75" s="23"/>
      <c r="G75" s="21">
        <v>8</v>
      </c>
      <c r="H75" s="23" t="s">
        <v>109</v>
      </c>
      <c r="I75" s="23" t="s">
        <v>227</v>
      </c>
      <c r="J75" s="24" t="s">
        <v>205</v>
      </c>
      <c r="K75" s="24" t="s">
        <v>182</v>
      </c>
      <c r="L75" s="25" t="s">
        <v>28</v>
      </c>
      <c r="M75" s="55" t="s">
        <v>486</v>
      </c>
      <c r="N75" s="26" t="s">
        <v>449</v>
      </c>
      <c r="O75" s="86">
        <v>45394</v>
      </c>
      <c r="P75" s="26" t="s">
        <v>1</v>
      </c>
      <c r="Q75" s="22"/>
      <c r="R75" s="28"/>
      <c r="S75" s="27"/>
      <c r="T75" s="29"/>
      <c r="U75" s="86">
        <v>45394</v>
      </c>
      <c r="V75" s="30"/>
      <c r="W75" s="9"/>
      <c r="X75" s="9"/>
      <c r="Y75" s="9"/>
      <c r="Z75" s="9"/>
    </row>
    <row r="76" spans="1:26" ht="100.2" customHeight="1">
      <c r="A76" s="21" t="s">
        <v>26</v>
      </c>
      <c r="B76" s="22" t="str">
        <f t="shared" si="9"/>
        <v>IT-F-2-4-9</v>
      </c>
      <c r="C76" s="21">
        <v>2</v>
      </c>
      <c r="D76" s="23"/>
      <c r="E76" s="21">
        <v>4</v>
      </c>
      <c r="F76" s="23"/>
      <c r="G76" s="21">
        <v>9</v>
      </c>
      <c r="H76" s="23" t="s">
        <v>110</v>
      </c>
      <c r="I76" s="23" t="s">
        <v>228</v>
      </c>
      <c r="J76" s="24" t="s">
        <v>206</v>
      </c>
      <c r="K76" s="24" t="s">
        <v>183</v>
      </c>
      <c r="L76" s="25" t="s">
        <v>28</v>
      </c>
      <c r="M76" s="55" t="s">
        <v>486</v>
      </c>
      <c r="N76" s="26" t="s">
        <v>449</v>
      </c>
      <c r="O76" s="86">
        <v>45394</v>
      </c>
      <c r="P76" s="26" t="s">
        <v>1</v>
      </c>
      <c r="Q76" s="22"/>
      <c r="R76" s="28"/>
      <c r="S76" s="27"/>
      <c r="T76" s="29"/>
      <c r="U76" s="86">
        <v>45394</v>
      </c>
      <c r="V76" s="30"/>
      <c r="W76" s="9"/>
      <c r="X76" s="9"/>
      <c r="Y76" s="9"/>
      <c r="Z76" s="9"/>
    </row>
    <row r="77" spans="1:26" ht="100.2" customHeight="1">
      <c r="A77" s="21" t="s">
        <v>26</v>
      </c>
      <c r="B77" s="22" t="str">
        <f t="shared" si="9"/>
        <v>IT-F-2-4-10</v>
      </c>
      <c r="C77" s="21">
        <v>2</v>
      </c>
      <c r="D77" s="23"/>
      <c r="E77" s="21">
        <v>4</v>
      </c>
      <c r="F77" s="23"/>
      <c r="G77" s="21">
        <v>10</v>
      </c>
      <c r="H77" s="23" t="s">
        <v>111</v>
      </c>
      <c r="I77" s="23" t="s">
        <v>229</v>
      </c>
      <c r="J77" s="24" t="s">
        <v>207</v>
      </c>
      <c r="K77" s="24" t="s">
        <v>184</v>
      </c>
      <c r="L77" s="25" t="s">
        <v>28</v>
      </c>
      <c r="M77" s="55" t="s">
        <v>486</v>
      </c>
      <c r="N77" s="26" t="s">
        <v>449</v>
      </c>
      <c r="O77" s="86">
        <v>45394</v>
      </c>
      <c r="P77" s="26" t="s">
        <v>1</v>
      </c>
      <c r="Q77" s="22"/>
      <c r="R77" s="28"/>
      <c r="S77" s="27"/>
      <c r="T77" s="29"/>
      <c r="U77" s="86">
        <v>45394</v>
      </c>
      <c r="V77" s="30"/>
      <c r="W77" s="9"/>
      <c r="X77" s="9"/>
      <c r="Y77" s="9"/>
      <c r="Z77" s="9"/>
    </row>
    <row r="78" spans="1:26" ht="100.2" customHeight="1">
      <c r="A78" s="21" t="s">
        <v>26</v>
      </c>
      <c r="B78" s="22" t="str">
        <f t="shared" si="9"/>
        <v>IT-F-2-4-11</v>
      </c>
      <c r="C78" s="21">
        <v>2</v>
      </c>
      <c r="D78" s="23"/>
      <c r="E78" s="21">
        <v>4</v>
      </c>
      <c r="F78" s="23"/>
      <c r="G78" s="21">
        <v>11</v>
      </c>
      <c r="H78" s="23" t="s">
        <v>112</v>
      </c>
      <c r="I78" s="23" t="s">
        <v>230</v>
      </c>
      <c r="J78" s="24" t="s">
        <v>208</v>
      </c>
      <c r="K78" s="24" t="s">
        <v>185</v>
      </c>
      <c r="L78" s="25" t="s">
        <v>28</v>
      </c>
      <c r="M78" s="55" t="s">
        <v>486</v>
      </c>
      <c r="N78" s="26" t="s">
        <v>449</v>
      </c>
      <c r="O78" s="86">
        <v>45394</v>
      </c>
      <c r="P78" s="26" t="s">
        <v>1</v>
      </c>
      <c r="Q78" s="22"/>
      <c r="R78" s="28"/>
      <c r="S78" s="27"/>
      <c r="T78" s="29"/>
      <c r="U78" s="86">
        <v>45394</v>
      </c>
      <c r="V78" s="30"/>
      <c r="W78" s="9"/>
      <c r="X78" s="9"/>
      <c r="Y78" s="9"/>
      <c r="Z78" s="9"/>
    </row>
    <row r="79" spans="1:26" ht="100.2" customHeight="1">
      <c r="A79" s="21" t="s">
        <v>26</v>
      </c>
      <c r="B79" s="22" t="str">
        <f t="shared" si="9"/>
        <v>IT-F-2-4-12</v>
      </c>
      <c r="C79" s="21">
        <v>2</v>
      </c>
      <c r="D79" s="23"/>
      <c r="E79" s="21">
        <v>4</v>
      </c>
      <c r="F79" s="23"/>
      <c r="G79" s="21">
        <v>12</v>
      </c>
      <c r="H79" s="23" t="s">
        <v>113</v>
      </c>
      <c r="I79" s="23" t="s">
        <v>231</v>
      </c>
      <c r="J79" s="24" t="s">
        <v>209</v>
      </c>
      <c r="K79" s="24" t="s">
        <v>186</v>
      </c>
      <c r="L79" s="25" t="s">
        <v>28</v>
      </c>
      <c r="M79" s="55" t="s">
        <v>486</v>
      </c>
      <c r="N79" s="26" t="s">
        <v>449</v>
      </c>
      <c r="O79" s="86">
        <v>45394</v>
      </c>
      <c r="P79" s="26" t="s">
        <v>1</v>
      </c>
      <c r="Q79" s="22"/>
      <c r="R79" s="28"/>
      <c r="S79" s="27"/>
      <c r="T79" s="29"/>
      <c r="U79" s="86">
        <v>45394</v>
      </c>
      <c r="V79" s="30"/>
      <c r="W79" s="9"/>
      <c r="X79" s="9"/>
      <c r="Y79" s="9"/>
      <c r="Z79" s="9"/>
    </row>
    <row r="80" spans="1:26" ht="100.2" customHeight="1">
      <c r="A80" s="21" t="s">
        <v>26</v>
      </c>
      <c r="B80" s="22" t="str">
        <f t="shared" si="9"/>
        <v>IT-F-2-4-13</v>
      </c>
      <c r="C80" s="21">
        <v>2</v>
      </c>
      <c r="D80" s="23"/>
      <c r="E80" s="21">
        <v>4</v>
      </c>
      <c r="F80" s="23"/>
      <c r="G80" s="21">
        <v>13</v>
      </c>
      <c r="H80" s="23" t="s">
        <v>114</v>
      </c>
      <c r="I80" s="23" t="s">
        <v>232</v>
      </c>
      <c r="J80" s="24" t="s">
        <v>210</v>
      </c>
      <c r="K80" s="24" t="s">
        <v>187</v>
      </c>
      <c r="L80" s="25" t="s">
        <v>28</v>
      </c>
      <c r="M80" s="55" t="s">
        <v>486</v>
      </c>
      <c r="N80" s="26" t="s">
        <v>449</v>
      </c>
      <c r="O80" s="86">
        <v>45394</v>
      </c>
      <c r="P80" s="26" t="s">
        <v>1</v>
      </c>
      <c r="Q80" s="22"/>
      <c r="R80" s="28"/>
      <c r="S80" s="27"/>
      <c r="T80" s="29"/>
      <c r="U80" s="86">
        <v>45394</v>
      </c>
      <c r="V80" s="30"/>
      <c r="W80" s="9"/>
      <c r="X80" s="9"/>
      <c r="Y80" s="9"/>
      <c r="Z80" s="9"/>
    </row>
    <row r="81" spans="1:26" ht="100.2" customHeight="1">
      <c r="A81" s="21" t="s">
        <v>26</v>
      </c>
      <c r="B81" s="22" t="str">
        <f t="shared" si="9"/>
        <v>IT-F-2-4-14</v>
      </c>
      <c r="C81" s="21">
        <v>2</v>
      </c>
      <c r="D81" s="23"/>
      <c r="E81" s="21">
        <v>4</v>
      </c>
      <c r="F81" s="23"/>
      <c r="G81" s="21">
        <v>14</v>
      </c>
      <c r="H81" s="23" t="s">
        <v>115</v>
      </c>
      <c r="I81" s="23" t="s">
        <v>233</v>
      </c>
      <c r="J81" s="24" t="s">
        <v>211</v>
      </c>
      <c r="K81" s="24" t="s">
        <v>188</v>
      </c>
      <c r="L81" s="25" t="s">
        <v>28</v>
      </c>
      <c r="M81" s="55" t="s">
        <v>486</v>
      </c>
      <c r="N81" s="26" t="s">
        <v>449</v>
      </c>
      <c r="O81" s="86">
        <v>45397</v>
      </c>
      <c r="P81" s="26" t="s">
        <v>1</v>
      </c>
      <c r="Q81" s="22"/>
      <c r="R81" s="28"/>
      <c r="S81" s="27"/>
      <c r="T81" s="29"/>
      <c r="U81" s="86">
        <v>45397</v>
      </c>
      <c r="V81" s="30"/>
      <c r="W81" s="9"/>
      <c r="X81" s="9"/>
      <c r="Y81" s="9"/>
      <c r="Z81" s="9"/>
    </row>
    <row r="82" spans="1:26" ht="100.2" customHeight="1">
      <c r="A82" s="21" t="s">
        <v>26</v>
      </c>
      <c r="B82" s="22" t="str">
        <f t="shared" si="9"/>
        <v>IT-F-2-4-15</v>
      </c>
      <c r="C82" s="21">
        <v>2</v>
      </c>
      <c r="D82" s="23"/>
      <c r="E82" s="21">
        <v>4</v>
      </c>
      <c r="F82" s="23"/>
      <c r="G82" s="21">
        <v>15</v>
      </c>
      <c r="H82" s="23" t="s">
        <v>116</v>
      </c>
      <c r="I82" s="23" t="s">
        <v>234</v>
      </c>
      <c r="J82" s="24" t="s">
        <v>212</v>
      </c>
      <c r="K82" s="24" t="s">
        <v>189</v>
      </c>
      <c r="L82" s="25" t="s">
        <v>28</v>
      </c>
      <c r="M82" s="55" t="s">
        <v>486</v>
      </c>
      <c r="N82" s="26" t="s">
        <v>449</v>
      </c>
      <c r="O82" s="86">
        <v>45397</v>
      </c>
      <c r="P82" s="26" t="s">
        <v>1</v>
      </c>
      <c r="Q82" s="22"/>
      <c r="R82" s="28"/>
      <c r="S82" s="27"/>
      <c r="T82" s="29"/>
      <c r="U82" s="86">
        <v>45397</v>
      </c>
      <c r="V82" s="30"/>
      <c r="W82" s="9"/>
      <c r="X82" s="9"/>
      <c r="Y82" s="9"/>
      <c r="Z82" s="9"/>
    </row>
    <row r="83" spans="1:26" ht="100.2" customHeight="1">
      <c r="A83" s="21" t="s">
        <v>26</v>
      </c>
      <c r="B83" s="22" t="str">
        <f t="shared" si="9"/>
        <v>IT-F-2-4-16</v>
      </c>
      <c r="C83" s="21">
        <v>2</v>
      </c>
      <c r="D83" s="23"/>
      <c r="E83" s="21">
        <v>4</v>
      </c>
      <c r="F83" s="23"/>
      <c r="G83" s="21">
        <v>16</v>
      </c>
      <c r="H83" s="23" t="s">
        <v>117</v>
      </c>
      <c r="I83" s="23" t="s">
        <v>235</v>
      </c>
      <c r="J83" s="24" t="s">
        <v>213</v>
      </c>
      <c r="K83" s="24" t="s">
        <v>190</v>
      </c>
      <c r="L83" s="25" t="s">
        <v>28</v>
      </c>
      <c r="M83" s="55" t="s">
        <v>486</v>
      </c>
      <c r="N83" s="26" t="s">
        <v>449</v>
      </c>
      <c r="O83" s="86">
        <v>45397</v>
      </c>
      <c r="P83" s="26" t="s">
        <v>1</v>
      </c>
      <c r="Q83" s="22"/>
      <c r="R83" s="28"/>
      <c r="S83" s="27"/>
      <c r="T83" s="29"/>
      <c r="U83" s="86">
        <v>45397</v>
      </c>
      <c r="V83" s="30"/>
      <c r="W83" s="9"/>
      <c r="X83" s="9"/>
      <c r="Y83" s="9"/>
      <c r="Z83" s="9"/>
    </row>
    <row r="84" spans="1:26" ht="100.2" customHeight="1">
      <c r="A84" s="21" t="s">
        <v>26</v>
      </c>
      <c r="B84" s="22" t="str">
        <f t="shared" si="9"/>
        <v>IT-F-2-4-17</v>
      </c>
      <c r="C84" s="21">
        <v>2</v>
      </c>
      <c r="D84" s="23"/>
      <c r="E84" s="21">
        <v>4</v>
      </c>
      <c r="F84" s="23"/>
      <c r="G84" s="21">
        <v>17</v>
      </c>
      <c r="H84" s="23" t="s">
        <v>118</v>
      </c>
      <c r="I84" s="23" t="s">
        <v>236</v>
      </c>
      <c r="J84" s="24" t="s">
        <v>214</v>
      </c>
      <c r="K84" s="24" t="s">
        <v>191</v>
      </c>
      <c r="L84" s="25" t="s">
        <v>28</v>
      </c>
      <c r="M84" s="55" t="s">
        <v>486</v>
      </c>
      <c r="N84" s="26" t="s">
        <v>449</v>
      </c>
      <c r="O84" s="86">
        <v>45397</v>
      </c>
      <c r="P84" s="26" t="s">
        <v>1</v>
      </c>
      <c r="Q84" s="22"/>
      <c r="R84" s="28"/>
      <c r="S84" s="27"/>
      <c r="T84" s="29"/>
      <c r="U84" s="86">
        <v>45397</v>
      </c>
      <c r="V84" s="30"/>
      <c r="W84" s="9"/>
      <c r="X84" s="9"/>
      <c r="Y84" s="9"/>
      <c r="Z84" s="9"/>
    </row>
    <row r="85" spans="1:26" ht="100.2" customHeight="1">
      <c r="A85" s="21" t="s">
        <v>26</v>
      </c>
      <c r="B85" s="22" t="str">
        <f t="shared" si="9"/>
        <v>IT-F-2-4-18</v>
      </c>
      <c r="C85" s="21">
        <v>2</v>
      </c>
      <c r="D85" s="23"/>
      <c r="E85" s="21">
        <v>4</v>
      </c>
      <c r="F85" s="23"/>
      <c r="G85" s="21">
        <v>18</v>
      </c>
      <c r="H85" s="23" t="s">
        <v>119</v>
      </c>
      <c r="I85" s="23" t="s">
        <v>237</v>
      </c>
      <c r="J85" s="24" t="s">
        <v>215</v>
      </c>
      <c r="K85" s="24" t="s">
        <v>192</v>
      </c>
      <c r="L85" s="25" t="s">
        <v>28</v>
      </c>
      <c r="M85" s="55" t="s">
        <v>486</v>
      </c>
      <c r="N85" s="26" t="s">
        <v>449</v>
      </c>
      <c r="O85" s="86">
        <v>45397</v>
      </c>
      <c r="P85" s="26" t="s">
        <v>1</v>
      </c>
      <c r="Q85" s="22"/>
      <c r="R85" s="28"/>
      <c r="S85" s="27"/>
      <c r="T85" s="29"/>
      <c r="U85" s="86">
        <v>45397</v>
      </c>
      <c r="V85" s="30"/>
      <c r="W85" s="9"/>
      <c r="X85" s="9"/>
      <c r="Y85" s="9"/>
      <c r="Z85" s="9"/>
    </row>
    <row r="86" spans="1:26" ht="100.2" customHeight="1">
      <c r="A86" s="21" t="s">
        <v>26</v>
      </c>
      <c r="B86" s="22" t="str">
        <f t="shared" si="9"/>
        <v>IT-F-2-4-19</v>
      </c>
      <c r="C86" s="21">
        <v>2</v>
      </c>
      <c r="D86" s="23"/>
      <c r="E86" s="21">
        <v>4</v>
      </c>
      <c r="F86" s="23"/>
      <c r="G86" s="21">
        <v>19</v>
      </c>
      <c r="H86" s="23" t="s">
        <v>120</v>
      </c>
      <c r="I86" s="23" t="s">
        <v>238</v>
      </c>
      <c r="J86" s="24" t="s">
        <v>216</v>
      </c>
      <c r="K86" s="24" t="s">
        <v>193</v>
      </c>
      <c r="L86" s="25" t="s">
        <v>28</v>
      </c>
      <c r="M86" s="55" t="s">
        <v>486</v>
      </c>
      <c r="N86" s="26" t="s">
        <v>449</v>
      </c>
      <c r="O86" s="86">
        <v>45397</v>
      </c>
      <c r="P86" s="26" t="s">
        <v>1</v>
      </c>
      <c r="Q86" s="22"/>
      <c r="R86" s="28"/>
      <c r="S86" s="27"/>
      <c r="T86" s="29"/>
      <c r="U86" s="86">
        <v>45397</v>
      </c>
      <c r="V86" s="30"/>
      <c r="W86" s="9"/>
      <c r="X86" s="9"/>
      <c r="Y86" s="9"/>
      <c r="Z86" s="9"/>
    </row>
    <row r="87" spans="1:26" ht="100.2" customHeight="1">
      <c r="A87" s="21" t="s">
        <v>26</v>
      </c>
      <c r="B87" s="22" t="str">
        <f t="shared" si="9"/>
        <v>IT-F-2-4-20</v>
      </c>
      <c r="C87" s="21">
        <v>2</v>
      </c>
      <c r="D87" s="23"/>
      <c r="E87" s="21">
        <v>4</v>
      </c>
      <c r="F87" s="23"/>
      <c r="G87" s="21">
        <v>20</v>
      </c>
      <c r="H87" s="23" t="s">
        <v>121</v>
      </c>
      <c r="I87" s="23" t="s">
        <v>239</v>
      </c>
      <c r="J87" s="24" t="s">
        <v>217</v>
      </c>
      <c r="K87" s="24" t="s">
        <v>194</v>
      </c>
      <c r="L87" s="25" t="s">
        <v>28</v>
      </c>
      <c r="M87" s="55" t="s">
        <v>486</v>
      </c>
      <c r="N87" s="26" t="s">
        <v>449</v>
      </c>
      <c r="O87" s="86">
        <v>45397</v>
      </c>
      <c r="P87" s="26" t="s">
        <v>1</v>
      </c>
      <c r="Q87" s="22"/>
      <c r="R87" s="28"/>
      <c r="S87" s="27"/>
      <c r="T87" s="29"/>
      <c r="U87" s="86">
        <v>45397</v>
      </c>
      <c r="V87" s="30"/>
      <c r="W87" s="9"/>
      <c r="X87" s="9"/>
      <c r="Y87" s="9"/>
      <c r="Z87" s="9"/>
    </row>
    <row r="88" spans="1:26" ht="100.2" customHeight="1">
      <c r="A88" s="21" t="s">
        <v>26</v>
      </c>
      <c r="B88" s="22" t="str">
        <f t="shared" si="9"/>
        <v>IT-F-2-4-21</v>
      </c>
      <c r="C88" s="21">
        <v>2</v>
      </c>
      <c r="D88" s="23"/>
      <c r="E88" s="21">
        <v>4</v>
      </c>
      <c r="F88" s="23"/>
      <c r="G88" s="21">
        <v>21</v>
      </c>
      <c r="H88" s="23" t="s">
        <v>122</v>
      </c>
      <c r="I88" s="23" t="s">
        <v>240</v>
      </c>
      <c r="J88" s="24" t="s">
        <v>218</v>
      </c>
      <c r="K88" s="24" t="s">
        <v>195</v>
      </c>
      <c r="L88" s="25" t="s">
        <v>28</v>
      </c>
      <c r="M88" s="55" t="s">
        <v>486</v>
      </c>
      <c r="N88" s="26" t="s">
        <v>449</v>
      </c>
      <c r="O88" s="86">
        <v>45397</v>
      </c>
      <c r="P88" s="26" t="s">
        <v>1</v>
      </c>
      <c r="Q88" s="22"/>
      <c r="R88" s="28"/>
      <c r="S88" s="27"/>
      <c r="T88" s="29"/>
      <c r="U88" s="86">
        <v>45397</v>
      </c>
      <c r="V88" s="30"/>
      <c r="W88" s="9"/>
      <c r="X88" s="9"/>
      <c r="Y88" s="9"/>
      <c r="Z88" s="9"/>
    </row>
    <row r="89" spans="1:26" ht="100.2" customHeight="1">
      <c r="A89" s="21" t="s">
        <v>26</v>
      </c>
      <c r="B89" s="22" t="str">
        <f t="shared" si="9"/>
        <v>IT-F-2-4-22</v>
      </c>
      <c r="C89" s="21">
        <v>2</v>
      </c>
      <c r="D89" s="23"/>
      <c r="E89" s="21">
        <v>4</v>
      </c>
      <c r="F89" s="23"/>
      <c r="G89" s="21">
        <v>22</v>
      </c>
      <c r="H89" s="23" t="s">
        <v>123</v>
      </c>
      <c r="I89" s="23" t="s">
        <v>241</v>
      </c>
      <c r="J89" s="24" t="s">
        <v>219</v>
      </c>
      <c r="K89" s="24" t="s">
        <v>196</v>
      </c>
      <c r="L89" s="25" t="s">
        <v>28</v>
      </c>
      <c r="M89" s="55" t="s">
        <v>486</v>
      </c>
      <c r="N89" s="26" t="s">
        <v>449</v>
      </c>
      <c r="O89" s="86">
        <v>45397</v>
      </c>
      <c r="P89" s="26" t="s">
        <v>1</v>
      </c>
      <c r="Q89" s="22"/>
      <c r="R89" s="28"/>
      <c r="S89" s="27"/>
      <c r="T89" s="29"/>
      <c r="U89" s="86">
        <v>45397</v>
      </c>
      <c r="V89" s="30"/>
      <c r="W89" s="9"/>
      <c r="X89" s="9"/>
      <c r="Y89" s="9"/>
      <c r="Z89" s="9"/>
    </row>
    <row r="90" spans="1:26" ht="100.2" customHeight="1">
      <c r="A90" s="21" t="s">
        <v>26</v>
      </c>
      <c r="B90" s="22" t="str">
        <f t="shared" si="9"/>
        <v>IT-F-2-4-23</v>
      </c>
      <c r="C90" s="21">
        <v>2</v>
      </c>
      <c r="D90" s="23"/>
      <c r="E90" s="21">
        <v>4</v>
      </c>
      <c r="F90" s="23"/>
      <c r="G90" s="21">
        <v>23</v>
      </c>
      <c r="H90" s="23" t="s">
        <v>124</v>
      </c>
      <c r="I90" s="23" t="s">
        <v>242</v>
      </c>
      <c r="J90" s="24" t="s">
        <v>220</v>
      </c>
      <c r="K90" s="24" t="s">
        <v>197</v>
      </c>
      <c r="L90" s="25" t="s">
        <v>28</v>
      </c>
      <c r="M90" s="55" t="s">
        <v>486</v>
      </c>
      <c r="N90" s="26" t="s">
        <v>449</v>
      </c>
      <c r="O90" s="86">
        <v>45397</v>
      </c>
      <c r="P90" s="26" t="s">
        <v>1</v>
      </c>
      <c r="Q90" s="22"/>
      <c r="R90" s="28"/>
      <c r="S90" s="27"/>
      <c r="T90" s="29"/>
      <c r="U90" s="86">
        <v>45397</v>
      </c>
      <c r="V90" s="30"/>
      <c r="W90" s="9"/>
      <c r="X90" s="9"/>
      <c r="Y90" s="9"/>
      <c r="Z90" s="9"/>
    </row>
    <row r="91" spans="1:26" ht="100.2" customHeight="1">
      <c r="A91" s="21" t="s">
        <v>26</v>
      </c>
      <c r="B91" s="22" t="str">
        <f t="shared" si="9"/>
        <v>IT-F-2-4-24</v>
      </c>
      <c r="C91" s="21">
        <v>2</v>
      </c>
      <c r="D91" s="23"/>
      <c r="E91" s="21">
        <v>4</v>
      </c>
      <c r="F91" s="23"/>
      <c r="G91" s="21">
        <v>24</v>
      </c>
      <c r="H91" s="23" t="s">
        <v>125</v>
      </c>
      <c r="I91" s="23" t="s">
        <v>243</v>
      </c>
      <c r="J91" s="24" t="s">
        <v>221</v>
      </c>
      <c r="K91" s="24" t="s">
        <v>198</v>
      </c>
      <c r="L91" s="25" t="s">
        <v>28</v>
      </c>
      <c r="M91" s="55" t="s">
        <v>486</v>
      </c>
      <c r="N91" s="26" t="s">
        <v>449</v>
      </c>
      <c r="O91" s="86">
        <v>45397</v>
      </c>
      <c r="P91" s="26" t="s">
        <v>1</v>
      </c>
      <c r="Q91" s="22"/>
      <c r="R91" s="28"/>
      <c r="S91" s="27"/>
      <c r="T91" s="29"/>
      <c r="U91" s="86">
        <v>45397</v>
      </c>
      <c r="V91" s="30"/>
      <c r="W91" s="9"/>
      <c r="X91" s="9"/>
      <c r="Y91" s="9"/>
      <c r="Z91" s="9"/>
    </row>
    <row r="92" spans="1:26" ht="100.2" customHeight="1">
      <c r="A92" s="21" t="s">
        <v>26</v>
      </c>
      <c r="B92" s="22" t="str">
        <f>A92&amp;"-F-"&amp;C92&amp;"-"&amp;E92&amp;"-"&amp;G92</f>
        <v>IT-F-2-5-1</v>
      </c>
      <c r="C92" s="21">
        <v>2</v>
      </c>
      <c r="D92" s="23"/>
      <c r="E92" s="21">
        <v>5</v>
      </c>
      <c r="F92" s="23" t="s">
        <v>380</v>
      </c>
      <c r="G92" s="21">
        <v>1</v>
      </c>
      <c r="H92" s="23" t="s">
        <v>102</v>
      </c>
      <c r="I92" s="23" t="s">
        <v>281</v>
      </c>
      <c r="J92" s="24" t="s">
        <v>280</v>
      </c>
      <c r="K92" s="24" t="s">
        <v>173</v>
      </c>
      <c r="L92" s="25" t="s">
        <v>28</v>
      </c>
      <c r="M92" s="55" t="s">
        <v>486</v>
      </c>
      <c r="N92" s="26" t="s">
        <v>449</v>
      </c>
      <c r="O92" s="86">
        <v>45397</v>
      </c>
      <c r="P92" s="26" t="s">
        <v>1</v>
      </c>
      <c r="Q92" s="22"/>
      <c r="R92" s="28"/>
      <c r="S92" s="27"/>
      <c r="T92" s="29"/>
      <c r="U92" s="86">
        <v>45397</v>
      </c>
      <c r="V92" s="30"/>
      <c r="W92" s="9"/>
      <c r="X92" s="9"/>
      <c r="Y92" s="9"/>
      <c r="Z92" s="9"/>
    </row>
    <row r="93" spans="1:26" ht="100.2" customHeight="1">
      <c r="A93" s="21" t="s">
        <v>26</v>
      </c>
      <c r="B93" s="22" t="str">
        <f t="shared" ref="B93:B115" si="10">A93&amp;"-F-"&amp;C93&amp;"-"&amp;E93&amp;"-"&amp;G93</f>
        <v>IT-F-2-5-2</v>
      </c>
      <c r="C93" s="21">
        <v>2</v>
      </c>
      <c r="D93" s="23"/>
      <c r="E93" s="21">
        <v>5</v>
      </c>
      <c r="F93" s="23"/>
      <c r="G93" s="21">
        <v>2</v>
      </c>
      <c r="H93" s="23" t="s">
        <v>103</v>
      </c>
      <c r="I93" s="23" t="s">
        <v>393</v>
      </c>
      <c r="J93" s="24" t="s">
        <v>394</v>
      </c>
      <c r="K93" s="24" t="s">
        <v>176</v>
      </c>
      <c r="L93" s="25" t="s">
        <v>28</v>
      </c>
      <c r="M93" s="55" t="s">
        <v>486</v>
      </c>
      <c r="N93" s="26" t="s">
        <v>449</v>
      </c>
      <c r="O93" s="86">
        <v>45397</v>
      </c>
      <c r="P93" s="26" t="s">
        <v>1</v>
      </c>
      <c r="Q93" s="22"/>
      <c r="R93" s="28"/>
      <c r="S93" s="27"/>
      <c r="T93" s="29"/>
      <c r="U93" s="86">
        <v>45397</v>
      </c>
      <c r="V93" s="30"/>
      <c r="W93" s="9"/>
      <c r="X93" s="9"/>
      <c r="Y93" s="9"/>
      <c r="Z93" s="9"/>
    </row>
    <row r="94" spans="1:26" ht="100.2" customHeight="1">
      <c r="A94" s="21" t="s">
        <v>26</v>
      </c>
      <c r="B94" s="22" t="str">
        <f t="shared" si="10"/>
        <v>IT-F-2-5-3</v>
      </c>
      <c r="C94" s="21">
        <v>2</v>
      </c>
      <c r="D94" s="23"/>
      <c r="E94" s="21">
        <v>5</v>
      </c>
      <c r="F94" s="23"/>
      <c r="G94" s="21">
        <v>3</v>
      </c>
      <c r="H94" s="23" t="s">
        <v>104</v>
      </c>
      <c r="I94" s="23" t="s">
        <v>395</v>
      </c>
      <c r="J94" s="24" t="s">
        <v>396</v>
      </c>
      <c r="K94" s="24" t="s">
        <v>177</v>
      </c>
      <c r="L94" s="25" t="s">
        <v>28</v>
      </c>
      <c r="M94" s="55" t="s">
        <v>486</v>
      </c>
      <c r="N94" s="26" t="s">
        <v>449</v>
      </c>
      <c r="O94" s="86">
        <v>45397</v>
      </c>
      <c r="P94" s="26" t="s">
        <v>1</v>
      </c>
      <c r="Q94" s="22"/>
      <c r="R94" s="28"/>
      <c r="S94" s="27"/>
      <c r="T94" s="29"/>
      <c r="U94" s="86">
        <v>45397</v>
      </c>
      <c r="V94" s="30"/>
      <c r="W94" s="9"/>
      <c r="X94" s="9"/>
      <c r="Y94" s="9"/>
      <c r="Z94" s="9"/>
    </row>
    <row r="95" spans="1:26" ht="100.2" customHeight="1">
      <c r="A95" s="21" t="s">
        <v>26</v>
      </c>
      <c r="B95" s="22" t="str">
        <f t="shared" si="10"/>
        <v>IT-F-2-5-4</v>
      </c>
      <c r="C95" s="21">
        <v>2</v>
      </c>
      <c r="D95" s="23"/>
      <c r="E95" s="21">
        <v>5</v>
      </c>
      <c r="F95" s="23"/>
      <c r="G95" s="21">
        <v>4</v>
      </c>
      <c r="H95" s="23" t="s">
        <v>105</v>
      </c>
      <c r="I95" s="23" t="s">
        <v>397</v>
      </c>
      <c r="J95" s="24" t="s">
        <v>398</v>
      </c>
      <c r="K95" s="24" t="s">
        <v>178</v>
      </c>
      <c r="L95" s="25" t="s">
        <v>28</v>
      </c>
      <c r="M95" s="55" t="s">
        <v>486</v>
      </c>
      <c r="N95" s="26" t="s">
        <v>449</v>
      </c>
      <c r="O95" s="86">
        <v>45397</v>
      </c>
      <c r="P95" s="26" t="s">
        <v>1</v>
      </c>
      <c r="Q95" s="22"/>
      <c r="R95" s="28"/>
      <c r="S95" s="27"/>
      <c r="T95" s="29"/>
      <c r="U95" s="86">
        <v>45397</v>
      </c>
      <c r="V95" s="30"/>
      <c r="W95" s="9"/>
      <c r="X95" s="9"/>
      <c r="Y95" s="9"/>
      <c r="Z95" s="9"/>
    </row>
    <row r="96" spans="1:26" ht="100.2" customHeight="1">
      <c r="A96" s="21" t="s">
        <v>26</v>
      </c>
      <c r="B96" s="22" t="str">
        <f t="shared" si="10"/>
        <v>IT-F-2-5-5</v>
      </c>
      <c r="C96" s="21">
        <v>2</v>
      </c>
      <c r="D96" s="23"/>
      <c r="E96" s="21">
        <v>5</v>
      </c>
      <c r="F96" s="23"/>
      <c r="G96" s="21">
        <v>5</v>
      </c>
      <c r="H96" s="23" t="s">
        <v>106</v>
      </c>
      <c r="I96" s="23" t="s">
        <v>399</v>
      </c>
      <c r="J96" s="24" t="s">
        <v>400</v>
      </c>
      <c r="K96" s="24" t="s">
        <v>179</v>
      </c>
      <c r="L96" s="25" t="s">
        <v>28</v>
      </c>
      <c r="M96" s="55" t="s">
        <v>486</v>
      </c>
      <c r="N96" s="26" t="s">
        <v>449</v>
      </c>
      <c r="O96" s="86">
        <v>45397</v>
      </c>
      <c r="P96" s="26" t="s">
        <v>1</v>
      </c>
      <c r="Q96" s="22"/>
      <c r="R96" s="28"/>
      <c r="S96" s="27"/>
      <c r="T96" s="29"/>
      <c r="U96" s="86">
        <v>45397</v>
      </c>
      <c r="V96" s="30"/>
      <c r="W96" s="9"/>
      <c r="X96" s="9"/>
      <c r="Y96" s="9"/>
      <c r="Z96" s="9"/>
    </row>
    <row r="97" spans="1:26" ht="100.2" customHeight="1">
      <c r="A97" s="21" t="s">
        <v>26</v>
      </c>
      <c r="B97" s="22" t="str">
        <f t="shared" si="10"/>
        <v>IT-F-2-5-6</v>
      </c>
      <c r="C97" s="21">
        <v>2</v>
      </c>
      <c r="D97" s="23"/>
      <c r="E97" s="21">
        <v>5</v>
      </c>
      <c r="F97" s="23"/>
      <c r="G97" s="21">
        <v>6</v>
      </c>
      <c r="H97" s="23" t="s">
        <v>107</v>
      </c>
      <c r="I97" s="23" t="s">
        <v>401</v>
      </c>
      <c r="J97" s="24" t="s">
        <v>402</v>
      </c>
      <c r="K97" s="24" t="s">
        <v>180</v>
      </c>
      <c r="L97" s="25" t="s">
        <v>28</v>
      </c>
      <c r="M97" s="55" t="s">
        <v>486</v>
      </c>
      <c r="N97" s="26" t="s">
        <v>449</v>
      </c>
      <c r="O97" s="86">
        <v>45397</v>
      </c>
      <c r="P97" s="26" t="s">
        <v>1</v>
      </c>
      <c r="Q97" s="22"/>
      <c r="R97" s="28"/>
      <c r="S97" s="27"/>
      <c r="T97" s="29"/>
      <c r="U97" s="86">
        <v>45397</v>
      </c>
      <c r="V97" s="30"/>
      <c r="W97" s="9"/>
      <c r="X97" s="9"/>
      <c r="Y97" s="9"/>
      <c r="Z97" s="9"/>
    </row>
    <row r="98" spans="1:26" ht="100.2" customHeight="1">
      <c r="A98" s="21" t="s">
        <v>26</v>
      </c>
      <c r="B98" s="22" t="str">
        <f t="shared" si="10"/>
        <v>IT-F-2-5-7</v>
      </c>
      <c r="C98" s="21">
        <v>2</v>
      </c>
      <c r="D98" s="23"/>
      <c r="E98" s="21">
        <v>5</v>
      </c>
      <c r="F98" s="23"/>
      <c r="G98" s="21">
        <v>7</v>
      </c>
      <c r="H98" s="23" t="s">
        <v>108</v>
      </c>
      <c r="I98" s="23" t="s">
        <v>460</v>
      </c>
      <c r="J98" s="24" t="s">
        <v>403</v>
      </c>
      <c r="K98" s="24" t="s">
        <v>181</v>
      </c>
      <c r="L98" s="25" t="s">
        <v>28</v>
      </c>
      <c r="M98" s="55" t="s">
        <v>486</v>
      </c>
      <c r="N98" s="26" t="s">
        <v>449</v>
      </c>
      <c r="O98" s="86">
        <v>45397</v>
      </c>
      <c r="P98" s="26" t="s">
        <v>1</v>
      </c>
      <c r="Q98" s="22"/>
      <c r="R98" s="28"/>
      <c r="S98" s="27"/>
      <c r="T98" s="29"/>
      <c r="U98" s="86">
        <v>45397</v>
      </c>
      <c r="V98" s="30"/>
      <c r="W98" s="9"/>
      <c r="X98" s="9"/>
      <c r="Y98" s="9"/>
      <c r="Z98" s="9"/>
    </row>
    <row r="99" spans="1:26" ht="100.2" customHeight="1">
      <c r="A99" s="21" t="s">
        <v>26</v>
      </c>
      <c r="B99" s="22" t="str">
        <f t="shared" si="10"/>
        <v>IT-F-2-5-8</v>
      </c>
      <c r="C99" s="21">
        <v>2</v>
      </c>
      <c r="D99" s="23"/>
      <c r="E99" s="21">
        <v>5</v>
      </c>
      <c r="F99" s="23"/>
      <c r="G99" s="21">
        <v>8</v>
      </c>
      <c r="H99" s="23" t="s">
        <v>109</v>
      </c>
      <c r="I99" s="23" t="s">
        <v>461</v>
      </c>
      <c r="J99" s="24" t="s">
        <v>404</v>
      </c>
      <c r="K99" s="24" t="s">
        <v>182</v>
      </c>
      <c r="L99" s="25" t="s">
        <v>28</v>
      </c>
      <c r="M99" s="55" t="s">
        <v>486</v>
      </c>
      <c r="N99" s="26" t="s">
        <v>449</v>
      </c>
      <c r="O99" s="86">
        <v>45397</v>
      </c>
      <c r="P99" s="26" t="s">
        <v>1</v>
      </c>
      <c r="Q99" s="22"/>
      <c r="R99" s="28"/>
      <c r="S99" s="27"/>
      <c r="T99" s="29"/>
      <c r="U99" s="86">
        <v>45397</v>
      </c>
      <c r="V99" s="30"/>
      <c r="W99" s="9"/>
      <c r="X99" s="9"/>
      <c r="Y99" s="9"/>
      <c r="Z99" s="9"/>
    </row>
    <row r="100" spans="1:26" ht="100.2" customHeight="1">
      <c r="A100" s="21" t="s">
        <v>26</v>
      </c>
      <c r="B100" s="22" t="str">
        <f t="shared" si="10"/>
        <v>IT-F-2-5-9</v>
      </c>
      <c r="C100" s="21">
        <v>2</v>
      </c>
      <c r="D100" s="23"/>
      <c r="E100" s="21">
        <v>5</v>
      </c>
      <c r="F100" s="23"/>
      <c r="G100" s="21">
        <v>9</v>
      </c>
      <c r="H100" s="23" t="s">
        <v>110</v>
      </c>
      <c r="I100" s="23" t="s">
        <v>462</v>
      </c>
      <c r="J100" s="24" t="s">
        <v>405</v>
      </c>
      <c r="K100" s="24" t="s">
        <v>183</v>
      </c>
      <c r="L100" s="25" t="s">
        <v>28</v>
      </c>
      <c r="M100" s="55" t="s">
        <v>486</v>
      </c>
      <c r="N100" s="26" t="s">
        <v>449</v>
      </c>
      <c r="O100" s="86">
        <v>45397</v>
      </c>
      <c r="P100" s="26" t="s">
        <v>1</v>
      </c>
      <c r="Q100" s="22"/>
      <c r="R100" s="28"/>
      <c r="S100" s="27"/>
      <c r="T100" s="29"/>
      <c r="U100" s="86">
        <v>45397</v>
      </c>
      <c r="V100" s="30"/>
      <c r="W100" s="9"/>
      <c r="X100" s="9"/>
      <c r="Y100" s="9"/>
      <c r="Z100" s="9"/>
    </row>
    <row r="101" spans="1:26" ht="100.2" customHeight="1">
      <c r="A101" s="21" t="s">
        <v>26</v>
      </c>
      <c r="B101" s="22" t="str">
        <f t="shared" si="10"/>
        <v>IT-F-2-5-10</v>
      </c>
      <c r="C101" s="21">
        <v>2</v>
      </c>
      <c r="D101" s="23"/>
      <c r="E101" s="21">
        <v>5</v>
      </c>
      <c r="F101" s="23"/>
      <c r="G101" s="21">
        <v>10</v>
      </c>
      <c r="H101" s="23" t="s">
        <v>111</v>
      </c>
      <c r="I101" s="23" t="s">
        <v>463</v>
      </c>
      <c r="J101" s="24" t="s">
        <v>406</v>
      </c>
      <c r="K101" s="24" t="s">
        <v>184</v>
      </c>
      <c r="L101" s="25" t="s">
        <v>28</v>
      </c>
      <c r="M101" s="55" t="s">
        <v>486</v>
      </c>
      <c r="N101" s="26" t="s">
        <v>449</v>
      </c>
      <c r="O101" s="86">
        <v>45397</v>
      </c>
      <c r="P101" s="26" t="s">
        <v>1</v>
      </c>
      <c r="Q101" s="22"/>
      <c r="R101" s="28"/>
      <c r="S101" s="27"/>
      <c r="T101" s="29"/>
      <c r="U101" s="86">
        <v>45397</v>
      </c>
      <c r="V101" s="30"/>
      <c r="W101" s="9"/>
      <c r="X101" s="9"/>
      <c r="Y101" s="9"/>
      <c r="Z101" s="9"/>
    </row>
    <row r="102" spans="1:26" ht="100.2" customHeight="1">
      <c r="A102" s="21" t="s">
        <v>26</v>
      </c>
      <c r="B102" s="22" t="str">
        <f t="shared" si="10"/>
        <v>IT-F-2-5-11</v>
      </c>
      <c r="C102" s="21">
        <v>2</v>
      </c>
      <c r="D102" s="23"/>
      <c r="E102" s="21">
        <v>5</v>
      </c>
      <c r="F102" s="23"/>
      <c r="G102" s="21">
        <v>11</v>
      </c>
      <c r="H102" s="23" t="s">
        <v>112</v>
      </c>
      <c r="I102" s="23" t="s">
        <v>464</v>
      </c>
      <c r="J102" s="24" t="s">
        <v>407</v>
      </c>
      <c r="K102" s="24" t="s">
        <v>185</v>
      </c>
      <c r="L102" s="25" t="s">
        <v>28</v>
      </c>
      <c r="M102" s="55" t="s">
        <v>486</v>
      </c>
      <c r="N102" s="26" t="s">
        <v>449</v>
      </c>
      <c r="O102" s="86">
        <v>45397</v>
      </c>
      <c r="P102" s="26" t="s">
        <v>1</v>
      </c>
      <c r="Q102" s="22"/>
      <c r="R102" s="28"/>
      <c r="S102" s="27"/>
      <c r="T102" s="29"/>
      <c r="U102" s="86">
        <v>45397</v>
      </c>
      <c r="V102" s="30"/>
      <c r="W102" s="9"/>
      <c r="X102" s="9"/>
      <c r="Y102" s="9"/>
      <c r="Z102" s="9"/>
    </row>
    <row r="103" spans="1:26" ht="100.2" customHeight="1">
      <c r="A103" s="21" t="s">
        <v>26</v>
      </c>
      <c r="B103" s="22" t="str">
        <f t="shared" si="10"/>
        <v>IT-F-2-5-12</v>
      </c>
      <c r="C103" s="21">
        <v>2</v>
      </c>
      <c r="D103" s="23"/>
      <c r="E103" s="21">
        <v>5</v>
      </c>
      <c r="F103" s="23"/>
      <c r="G103" s="21">
        <v>12</v>
      </c>
      <c r="H103" s="23" t="s">
        <v>113</v>
      </c>
      <c r="I103" s="23" t="s">
        <v>465</v>
      </c>
      <c r="J103" s="24" t="s">
        <v>408</v>
      </c>
      <c r="K103" s="24" t="s">
        <v>186</v>
      </c>
      <c r="L103" s="25" t="s">
        <v>28</v>
      </c>
      <c r="M103" s="55" t="s">
        <v>486</v>
      </c>
      <c r="N103" s="26" t="s">
        <v>449</v>
      </c>
      <c r="O103" s="86">
        <v>45397</v>
      </c>
      <c r="P103" s="26" t="s">
        <v>1</v>
      </c>
      <c r="Q103" s="22"/>
      <c r="R103" s="28"/>
      <c r="S103" s="27"/>
      <c r="T103" s="29"/>
      <c r="U103" s="86">
        <v>45397</v>
      </c>
      <c r="V103" s="30"/>
      <c r="W103" s="9"/>
      <c r="X103" s="9"/>
      <c r="Y103" s="9"/>
      <c r="Z103" s="9"/>
    </row>
    <row r="104" spans="1:26" ht="100.2" customHeight="1">
      <c r="A104" s="21" t="s">
        <v>26</v>
      </c>
      <c r="B104" s="22" t="str">
        <f t="shared" si="10"/>
        <v>IT-F-2-5-13</v>
      </c>
      <c r="C104" s="21">
        <v>2</v>
      </c>
      <c r="D104" s="23"/>
      <c r="E104" s="21">
        <v>5</v>
      </c>
      <c r="F104" s="23"/>
      <c r="G104" s="21">
        <v>13</v>
      </c>
      <c r="H104" s="23" t="s">
        <v>114</v>
      </c>
      <c r="I104" s="23" t="s">
        <v>409</v>
      </c>
      <c r="J104" s="24" t="s">
        <v>410</v>
      </c>
      <c r="K104" s="24" t="s">
        <v>187</v>
      </c>
      <c r="L104" s="25" t="s">
        <v>28</v>
      </c>
      <c r="M104" s="55" t="s">
        <v>486</v>
      </c>
      <c r="N104" s="26" t="s">
        <v>449</v>
      </c>
      <c r="O104" s="86">
        <v>45397</v>
      </c>
      <c r="P104" s="26" t="s">
        <v>1</v>
      </c>
      <c r="Q104" s="22"/>
      <c r="R104" s="28"/>
      <c r="S104" s="27"/>
      <c r="T104" s="29"/>
      <c r="U104" s="86">
        <v>45397</v>
      </c>
      <c r="V104" s="30"/>
      <c r="W104" s="9"/>
      <c r="X104" s="9"/>
      <c r="Y104" s="9"/>
      <c r="Z104" s="9"/>
    </row>
    <row r="105" spans="1:26" ht="100.2" customHeight="1">
      <c r="A105" s="21" t="s">
        <v>26</v>
      </c>
      <c r="B105" s="22" t="str">
        <f t="shared" si="10"/>
        <v>IT-F-2-5-14</v>
      </c>
      <c r="C105" s="21">
        <v>2</v>
      </c>
      <c r="D105" s="23"/>
      <c r="E105" s="21">
        <v>5</v>
      </c>
      <c r="F105" s="23"/>
      <c r="G105" s="21">
        <v>14</v>
      </c>
      <c r="H105" s="23" t="s">
        <v>115</v>
      </c>
      <c r="I105" s="23" t="s">
        <v>411</v>
      </c>
      <c r="J105" s="24" t="s">
        <v>412</v>
      </c>
      <c r="K105" s="24" t="s">
        <v>188</v>
      </c>
      <c r="L105" s="25" t="s">
        <v>28</v>
      </c>
      <c r="M105" s="55" t="s">
        <v>486</v>
      </c>
      <c r="N105" s="26" t="s">
        <v>449</v>
      </c>
      <c r="O105" s="86">
        <v>45397</v>
      </c>
      <c r="P105" s="26" t="s">
        <v>1</v>
      </c>
      <c r="Q105" s="22"/>
      <c r="R105" s="28"/>
      <c r="S105" s="27"/>
      <c r="T105" s="29"/>
      <c r="U105" s="86">
        <v>45397</v>
      </c>
      <c r="V105" s="30"/>
      <c r="W105" s="9"/>
      <c r="X105" s="9"/>
      <c r="Y105" s="9"/>
      <c r="Z105" s="9"/>
    </row>
    <row r="106" spans="1:26" ht="100.2" customHeight="1">
      <c r="A106" s="21" t="s">
        <v>26</v>
      </c>
      <c r="B106" s="22" t="str">
        <f t="shared" si="10"/>
        <v>IT-F-2-5-15</v>
      </c>
      <c r="C106" s="21">
        <v>2</v>
      </c>
      <c r="D106" s="23"/>
      <c r="E106" s="21">
        <v>5</v>
      </c>
      <c r="F106" s="23"/>
      <c r="G106" s="21">
        <v>15</v>
      </c>
      <c r="H106" s="23" t="s">
        <v>116</v>
      </c>
      <c r="I106" s="23" t="s">
        <v>413</v>
      </c>
      <c r="J106" s="24" t="s">
        <v>414</v>
      </c>
      <c r="K106" s="24" t="s">
        <v>189</v>
      </c>
      <c r="L106" s="25" t="s">
        <v>28</v>
      </c>
      <c r="M106" s="55" t="s">
        <v>486</v>
      </c>
      <c r="N106" s="26" t="s">
        <v>449</v>
      </c>
      <c r="O106" s="86">
        <v>45397</v>
      </c>
      <c r="P106" s="26" t="s">
        <v>1</v>
      </c>
      <c r="Q106" s="22"/>
      <c r="R106" s="28"/>
      <c r="S106" s="27"/>
      <c r="T106" s="29"/>
      <c r="U106" s="86">
        <v>45397</v>
      </c>
      <c r="V106" s="30"/>
      <c r="W106" s="9"/>
      <c r="X106" s="9"/>
      <c r="Y106" s="9"/>
      <c r="Z106" s="9"/>
    </row>
    <row r="107" spans="1:26" ht="100.2" customHeight="1">
      <c r="A107" s="21" t="s">
        <v>26</v>
      </c>
      <c r="B107" s="22" t="str">
        <f t="shared" si="10"/>
        <v>IT-F-2-5-16</v>
      </c>
      <c r="C107" s="21">
        <v>2</v>
      </c>
      <c r="D107" s="23"/>
      <c r="E107" s="21">
        <v>5</v>
      </c>
      <c r="F107" s="23"/>
      <c r="G107" s="21">
        <v>16</v>
      </c>
      <c r="H107" s="23" t="s">
        <v>117</v>
      </c>
      <c r="I107" s="23" t="s">
        <v>415</v>
      </c>
      <c r="J107" s="24" t="s">
        <v>416</v>
      </c>
      <c r="K107" s="24" t="s">
        <v>190</v>
      </c>
      <c r="L107" s="25" t="s">
        <v>28</v>
      </c>
      <c r="M107" s="55" t="s">
        <v>486</v>
      </c>
      <c r="N107" s="26" t="s">
        <v>449</v>
      </c>
      <c r="O107" s="86">
        <v>45397</v>
      </c>
      <c r="P107" s="26" t="s">
        <v>1</v>
      </c>
      <c r="Q107" s="22"/>
      <c r="R107" s="28"/>
      <c r="S107" s="27"/>
      <c r="T107" s="29"/>
      <c r="U107" s="86">
        <v>45397</v>
      </c>
      <c r="V107" s="30"/>
      <c r="W107" s="9"/>
      <c r="X107" s="9"/>
      <c r="Y107" s="9"/>
      <c r="Z107" s="9"/>
    </row>
    <row r="108" spans="1:26" ht="100.2" customHeight="1">
      <c r="A108" s="21" t="s">
        <v>26</v>
      </c>
      <c r="B108" s="22" t="str">
        <f t="shared" si="10"/>
        <v>IT-F-2-5-17</v>
      </c>
      <c r="C108" s="21">
        <v>2</v>
      </c>
      <c r="D108" s="23"/>
      <c r="E108" s="21">
        <v>5</v>
      </c>
      <c r="F108" s="23"/>
      <c r="G108" s="21">
        <v>17</v>
      </c>
      <c r="H108" s="23" t="s">
        <v>118</v>
      </c>
      <c r="I108" s="23" t="s">
        <v>417</v>
      </c>
      <c r="J108" s="24" t="s">
        <v>418</v>
      </c>
      <c r="K108" s="24" t="s">
        <v>191</v>
      </c>
      <c r="L108" s="25" t="s">
        <v>28</v>
      </c>
      <c r="M108" s="55" t="s">
        <v>486</v>
      </c>
      <c r="N108" s="26" t="s">
        <v>449</v>
      </c>
      <c r="O108" s="86">
        <v>45397</v>
      </c>
      <c r="P108" s="26" t="s">
        <v>1</v>
      </c>
      <c r="Q108" s="22"/>
      <c r="R108" s="28"/>
      <c r="S108" s="27"/>
      <c r="T108" s="29"/>
      <c r="U108" s="86">
        <v>45397</v>
      </c>
      <c r="V108" s="30"/>
      <c r="W108" s="9"/>
      <c r="X108" s="9"/>
      <c r="Y108" s="9"/>
      <c r="Z108" s="9"/>
    </row>
    <row r="109" spans="1:26" ht="100.2" customHeight="1">
      <c r="A109" s="21" t="s">
        <v>26</v>
      </c>
      <c r="B109" s="22" t="str">
        <f t="shared" si="10"/>
        <v>IT-F-2-5-18</v>
      </c>
      <c r="C109" s="21">
        <v>2</v>
      </c>
      <c r="D109" s="23"/>
      <c r="E109" s="21">
        <v>5</v>
      </c>
      <c r="F109" s="23"/>
      <c r="G109" s="21">
        <v>18</v>
      </c>
      <c r="H109" s="23" t="s">
        <v>119</v>
      </c>
      <c r="I109" s="23" t="s">
        <v>419</v>
      </c>
      <c r="J109" s="24" t="s">
        <v>420</v>
      </c>
      <c r="K109" s="24" t="s">
        <v>192</v>
      </c>
      <c r="L109" s="25" t="s">
        <v>28</v>
      </c>
      <c r="M109" s="55" t="s">
        <v>486</v>
      </c>
      <c r="N109" s="26" t="s">
        <v>449</v>
      </c>
      <c r="O109" s="86">
        <v>45397</v>
      </c>
      <c r="P109" s="26" t="s">
        <v>1</v>
      </c>
      <c r="Q109" s="22"/>
      <c r="R109" s="28"/>
      <c r="S109" s="27"/>
      <c r="T109" s="29"/>
      <c r="U109" s="86">
        <v>45397</v>
      </c>
      <c r="V109" s="30"/>
      <c r="W109" s="9"/>
      <c r="X109" s="9"/>
      <c r="Y109" s="9"/>
      <c r="Z109" s="9"/>
    </row>
    <row r="110" spans="1:26" ht="100.2" customHeight="1">
      <c r="A110" s="21" t="s">
        <v>26</v>
      </c>
      <c r="B110" s="22" t="str">
        <f t="shared" si="10"/>
        <v>IT-F-2-5-19</v>
      </c>
      <c r="C110" s="21">
        <v>2</v>
      </c>
      <c r="D110" s="23"/>
      <c r="E110" s="21">
        <v>5</v>
      </c>
      <c r="F110" s="23"/>
      <c r="G110" s="21">
        <v>19</v>
      </c>
      <c r="H110" s="23" t="s">
        <v>120</v>
      </c>
      <c r="I110" s="23" t="s">
        <v>466</v>
      </c>
      <c r="J110" s="24" t="s">
        <v>421</v>
      </c>
      <c r="K110" s="24" t="s">
        <v>193</v>
      </c>
      <c r="L110" s="25" t="s">
        <v>28</v>
      </c>
      <c r="M110" s="55" t="s">
        <v>486</v>
      </c>
      <c r="N110" s="26" t="s">
        <v>449</v>
      </c>
      <c r="O110" s="86">
        <v>45397</v>
      </c>
      <c r="P110" s="26" t="s">
        <v>1</v>
      </c>
      <c r="Q110" s="22"/>
      <c r="R110" s="28"/>
      <c r="S110" s="27"/>
      <c r="T110" s="29"/>
      <c r="U110" s="86">
        <v>45397</v>
      </c>
      <c r="V110" s="30"/>
      <c r="W110" s="9"/>
      <c r="X110" s="9"/>
      <c r="Y110" s="9"/>
      <c r="Z110" s="9"/>
    </row>
    <row r="111" spans="1:26" ht="100.2" customHeight="1">
      <c r="A111" s="21" t="s">
        <v>26</v>
      </c>
      <c r="B111" s="22" t="str">
        <f t="shared" si="10"/>
        <v>IT-F-2-5-20</v>
      </c>
      <c r="C111" s="21">
        <v>2</v>
      </c>
      <c r="D111" s="23"/>
      <c r="E111" s="21">
        <v>5</v>
      </c>
      <c r="F111" s="23"/>
      <c r="G111" s="21">
        <v>20</v>
      </c>
      <c r="H111" s="23" t="s">
        <v>121</v>
      </c>
      <c r="I111" s="23" t="s">
        <v>467</v>
      </c>
      <c r="J111" s="24" t="s">
        <v>422</v>
      </c>
      <c r="K111" s="24" t="s">
        <v>194</v>
      </c>
      <c r="L111" s="25" t="s">
        <v>28</v>
      </c>
      <c r="M111" s="55" t="s">
        <v>486</v>
      </c>
      <c r="N111" s="26" t="s">
        <v>449</v>
      </c>
      <c r="O111" s="86">
        <v>45397</v>
      </c>
      <c r="P111" s="26" t="s">
        <v>1</v>
      </c>
      <c r="Q111" s="22"/>
      <c r="R111" s="28"/>
      <c r="S111" s="27"/>
      <c r="T111" s="29"/>
      <c r="U111" s="86">
        <v>45397</v>
      </c>
      <c r="V111" s="30"/>
      <c r="W111" s="9"/>
      <c r="X111" s="9"/>
      <c r="Y111" s="9"/>
      <c r="Z111" s="9"/>
    </row>
    <row r="112" spans="1:26" ht="100.2" customHeight="1">
      <c r="A112" s="21" t="s">
        <v>26</v>
      </c>
      <c r="B112" s="22" t="str">
        <f t="shared" si="10"/>
        <v>IT-F-2-5-21</v>
      </c>
      <c r="C112" s="21">
        <v>2</v>
      </c>
      <c r="D112" s="23"/>
      <c r="E112" s="21">
        <v>5</v>
      </c>
      <c r="F112" s="23"/>
      <c r="G112" s="21">
        <v>21</v>
      </c>
      <c r="H112" s="23" t="s">
        <v>122</v>
      </c>
      <c r="I112" s="23" t="s">
        <v>468</v>
      </c>
      <c r="J112" s="24" t="s">
        <v>423</v>
      </c>
      <c r="K112" s="24" t="s">
        <v>195</v>
      </c>
      <c r="L112" s="25" t="s">
        <v>28</v>
      </c>
      <c r="M112" s="55" t="s">
        <v>486</v>
      </c>
      <c r="N112" s="26" t="s">
        <v>449</v>
      </c>
      <c r="O112" s="86">
        <v>45397</v>
      </c>
      <c r="P112" s="26" t="s">
        <v>1</v>
      </c>
      <c r="Q112" s="22"/>
      <c r="R112" s="28"/>
      <c r="S112" s="27"/>
      <c r="T112" s="29"/>
      <c r="U112" s="86">
        <v>45397</v>
      </c>
      <c r="V112" s="30"/>
      <c r="W112" s="9"/>
      <c r="X112" s="9"/>
      <c r="Y112" s="9"/>
      <c r="Z112" s="9"/>
    </row>
    <row r="113" spans="1:26" ht="100.2" customHeight="1">
      <c r="A113" s="21" t="s">
        <v>26</v>
      </c>
      <c r="B113" s="22" t="str">
        <f t="shared" si="10"/>
        <v>IT-F-2-5-22</v>
      </c>
      <c r="C113" s="21">
        <v>2</v>
      </c>
      <c r="D113" s="23"/>
      <c r="E113" s="21">
        <v>5</v>
      </c>
      <c r="F113" s="23"/>
      <c r="G113" s="21">
        <v>22</v>
      </c>
      <c r="H113" s="23" t="s">
        <v>123</v>
      </c>
      <c r="I113" s="23" t="s">
        <v>469</v>
      </c>
      <c r="J113" s="24" t="s">
        <v>424</v>
      </c>
      <c r="K113" s="24" t="s">
        <v>196</v>
      </c>
      <c r="L113" s="25" t="s">
        <v>28</v>
      </c>
      <c r="M113" s="55" t="s">
        <v>486</v>
      </c>
      <c r="N113" s="26" t="s">
        <v>449</v>
      </c>
      <c r="O113" s="86">
        <v>45397</v>
      </c>
      <c r="P113" s="26" t="s">
        <v>1</v>
      </c>
      <c r="Q113" s="22"/>
      <c r="R113" s="28"/>
      <c r="S113" s="27"/>
      <c r="T113" s="29"/>
      <c r="U113" s="86">
        <v>45397</v>
      </c>
      <c r="V113" s="30"/>
      <c r="W113" s="9"/>
      <c r="X113" s="9"/>
      <c r="Y113" s="9"/>
      <c r="Z113" s="9"/>
    </row>
    <row r="114" spans="1:26" ht="100.2" customHeight="1">
      <c r="A114" s="21" t="s">
        <v>26</v>
      </c>
      <c r="B114" s="22" t="str">
        <f t="shared" si="10"/>
        <v>IT-F-2-5-23</v>
      </c>
      <c r="C114" s="21">
        <v>2</v>
      </c>
      <c r="D114" s="23"/>
      <c r="E114" s="21">
        <v>5</v>
      </c>
      <c r="F114" s="23"/>
      <c r="G114" s="21">
        <v>23</v>
      </c>
      <c r="H114" s="23" t="s">
        <v>124</v>
      </c>
      <c r="I114" s="23" t="s">
        <v>470</v>
      </c>
      <c r="J114" s="24" t="s">
        <v>425</v>
      </c>
      <c r="K114" s="24" t="s">
        <v>197</v>
      </c>
      <c r="L114" s="25" t="s">
        <v>28</v>
      </c>
      <c r="M114" s="55" t="s">
        <v>486</v>
      </c>
      <c r="N114" s="26" t="s">
        <v>449</v>
      </c>
      <c r="O114" s="86">
        <v>45397</v>
      </c>
      <c r="P114" s="26" t="s">
        <v>1</v>
      </c>
      <c r="Q114" s="22"/>
      <c r="R114" s="28"/>
      <c r="S114" s="27"/>
      <c r="T114" s="29"/>
      <c r="U114" s="86">
        <v>45397</v>
      </c>
      <c r="V114" s="30"/>
      <c r="W114" s="9"/>
      <c r="X114" s="9"/>
      <c r="Y114" s="9"/>
      <c r="Z114" s="9"/>
    </row>
    <row r="115" spans="1:26" ht="100.2" customHeight="1">
      <c r="A115" s="21" t="s">
        <v>26</v>
      </c>
      <c r="B115" s="22" t="str">
        <f t="shared" si="10"/>
        <v>IT-F-2-5-24</v>
      </c>
      <c r="C115" s="21">
        <v>2</v>
      </c>
      <c r="D115" s="23"/>
      <c r="E115" s="21">
        <v>5</v>
      </c>
      <c r="F115" s="23"/>
      <c r="G115" s="21">
        <v>24</v>
      </c>
      <c r="H115" s="23" t="s">
        <v>125</v>
      </c>
      <c r="I115" s="23" t="s">
        <v>471</v>
      </c>
      <c r="J115" s="24" t="s">
        <v>426</v>
      </c>
      <c r="K115" s="24" t="s">
        <v>198</v>
      </c>
      <c r="L115" s="25" t="s">
        <v>28</v>
      </c>
      <c r="M115" s="55" t="s">
        <v>486</v>
      </c>
      <c r="N115" s="26" t="s">
        <v>449</v>
      </c>
      <c r="O115" s="86">
        <v>45397</v>
      </c>
      <c r="P115" s="26" t="s">
        <v>1</v>
      </c>
      <c r="Q115" s="22"/>
      <c r="R115" s="28"/>
      <c r="S115" s="27"/>
      <c r="T115" s="29"/>
      <c r="U115" s="86">
        <v>45397</v>
      </c>
      <c r="V115" s="30"/>
      <c r="W115" s="9"/>
      <c r="X115" s="9"/>
      <c r="Y115" s="9"/>
      <c r="Z115" s="9"/>
    </row>
    <row r="116" spans="1:26" ht="13.5" customHeight="1">
      <c r="A116" s="1"/>
      <c r="B116" s="1"/>
      <c r="C116" s="1"/>
      <c r="D116" s="2"/>
      <c r="E116" s="1"/>
      <c r="F116" s="3"/>
      <c r="G116" s="1"/>
      <c r="H116" s="4"/>
      <c r="I116" s="4"/>
      <c r="J116" s="31"/>
      <c r="K116" s="4"/>
      <c r="L116" s="4"/>
      <c r="M116" s="9"/>
      <c r="N116" s="4"/>
      <c r="O116" s="9"/>
      <c r="P116" s="1"/>
      <c r="Q116" s="1"/>
      <c r="R116" s="1"/>
      <c r="S116" s="1"/>
      <c r="T116" s="1"/>
      <c r="U116" s="1"/>
      <c r="V116" s="1"/>
      <c r="W116" s="9"/>
      <c r="X116" s="9"/>
      <c r="Y116" s="9"/>
      <c r="Z116" s="9"/>
    </row>
  </sheetData>
  <mergeCells count="19">
    <mergeCell ref="S5:S6"/>
    <mergeCell ref="T5:T6"/>
    <mergeCell ref="U5:U6"/>
    <mergeCell ref="V5:V6"/>
    <mergeCell ref="C6:D6"/>
    <mergeCell ref="E6:F6"/>
    <mergeCell ref="G6:H6"/>
    <mergeCell ref="M5:M6"/>
    <mergeCell ref="N5:N6"/>
    <mergeCell ref="O5:O6"/>
    <mergeCell ref="P5:P6"/>
    <mergeCell ref="Q5:Q6"/>
    <mergeCell ref="R5:R6"/>
    <mergeCell ref="L5:L6"/>
    <mergeCell ref="A5:A6"/>
    <mergeCell ref="C5:H5"/>
    <mergeCell ref="I5:I6"/>
    <mergeCell ref="J5:J6"/>
    <mergeCell ref="K5:K6"/>
  </mergeCells>
  <conditionalFormatting sqref="A59:E92">
    <cfRule type="expression" dxfId="244" priority="662">
      <formula>ISBLANK($L59)</formula>
    </cfRule>
  </conditionalFormatting>
  <conditionalFormatting sqref="A11:H17">
    <cfRule type="expression" dxfId="243" priority="1992">
      <formula>ISBLANK($L11)</formula>
    </cfRule>
  </conditionalFormatting>
  <conditionalFormatting sqref="A93:H115">
    <cfRule type="expression" dxfId="242" priority="803">
      <formula>ISBLANK($L93)</formula>
    </cfRule>
  </conditionalFormatting>
  <conditionalFormatting sqref="A18:J22">
    <cfRule type="expression" dxfId="241" priority="2081">
      <formula>ISBLANK($L18)</formula>
    </cfRule>
  </conditionalFormatting>
  <conditionalFormatting sqref="A7:K10">
    <cfRule type="expression" dxfId="240" priority="778">
      <formula>ISBLANK($L7)</formula>
    </cfRule>
  </conditionalFormatting>
  <conditionalFormatting sqref="A23:K58">
    <cfRule type="expression" dxfId="239" priority="686">
      <formula>ISBLANK($L23)</formula>
    </cfRule>
  </conditionalFormatting>
  <conditionalFormatting sqref="B60">
    <cfRule type="expression" dxfId="238" priority="1403">
      <formula>ISBLANK($L60)</formula>
    </cfRule>
  </conditionalFormatting>
  <conditionalFormatting sqref="B65:B66">
    <cfRule type="expression" dxfId="237" priority="1902">
      <formula>ISBLANK($L65)</formula>
    </cfRule>
  </conditionalFormatting>
  <conditionalFormatting sqref="B68:B90">
    <cfRule type="expression" dxfId="236" priority="1590">
      <formula>ISBLANK($L68)</formula>
    </cfRule>
  </conditionalFormatting>
  <conditionalFormatting sqref="B92">
    <cfRule type="expression" dxfId="235" priority="800">
      <formula>ISBLANK($L92)</formula>
    </cfRule>
  </conditionalFormatting>
  <conditionalFormatting sqref="F92:H92">
    <cfRule type="expression" dxfId="234" priority="791">
      <formula>ISBLANK($L92)</formula>
    </cfRule>
  </conditionalFormatting>
  <conditionalFormatting sqref="F59:K91">
    <cfRule type="expression" dxfId="233" priority="1">
      <formula>ISBLANK($L59)</formula>
    </cfRule>
  </conditionalFormatting>
  <conditionalFormatting sqref="I11:K34">
    <cfRule type="expression" dxfId="232" priority="1990">
      <formula>ISBLANK($L11)</formula>
    </cfRule>
  </conditionalFormatting>
  <conditionalFormatting sqref="I92:K115">
    <cfRule type="expression" dxfId="231" priority="478">
      <formula>ISBLANK($L92)</formula>
    </cfRule>
  </conditionalFormatting>
  <conditionalFormatting sqref="L7:L115">
    <cfRule type="expression" dxfId="230" priority="671">
      <formula>ISBLANK($K7)</formula>
    </cfRule>
  </conditionalFormatting>
  <conditionalFormatting sqref="M7:M115">
    <cfRule type="expression" dxfId="229" priority="56">
      <formula>ISBLANK($L7)</formula>
    </cfRule>
  </conditionalFormatting>
  <conditionalFormatting sqref="M11:O11">
    <cfRule type="expression" dxfId="228" priority="309">
      <formula>ISBLANK($L11)</formula>
    </cfRule>
  </conditionalFormatting>
  <conditionalFormatting sqref="N7:N10">
    <cfRule type="expression" dxfId="227" priority="84">
      <formula>ISBLANK($L7)</formula>
    </cfRule>
  </conditionalFormatting>
  <conditionalFormatting sqref="N12:N115">
    <cfRule type="expression" dxfId="226" priority="86">
      <formula>ISBLANK($L12)</formula>
    </cfRule>
  </conditionalFormatting>
  <conditionalFormatting sqref="O12:O22">
    <cfRule type="expression" dxfId="225" priority="315">
      <formula>ISBLANK($L12)</formula>
    </cfRule>
  </conditionalFormatting>
  <conditionalFormatting sqref="O35:O58">
    <cfRule type="expression" dxfId="224" priority="83">
      <formula>ISBLANK($L35)</formula>
    </cfRule>
  </conditionalFormatting>
  <conditionalFormatting sqref="O8:P8">
    <cfRule type="expression" dxfId="223" priority="304">
      <formula>ISBLANK($L8)</formula>
    </cfRule>
  </conditionalFormatting>
  <conditionalFormatting sqref="O10:P10">
    <cfRule type="expression" dxfId="222" priority="180">
      <formula>ISBLANK($L10)</formula>
    </cfRule>
  </conditionalFormatting>
  <conditionalFormatting sqref="O23:P34">
    <cfRule type="expression" dxfId="221" priority="370">
      <formula>ISBLANK($L23)</formula>
    </cfRule>
  </conditionalFormatting>
  <conditionalFormatting sqref="O42:P58">
    <cfRule type="expression" dxfId="220" priority="220">
      <formula>ISBLANK($L42)</formula>
    </cfRule>
  </conditionalFormatting>
  <conditionalFormatting sqref="O7:V58">
    <cfRule type="expression" dxfId="219" priority="426">
      <formula>ISBLANK($L7)</formula>
    </cfRule>
  </conditionalFormatting>
  <conditionalFormatting sqref="P7:P58">
    <cfRule type="cellIs" dxfId="218" priority="430" operator="equal">
      <formula>"OK"</formula>
    </cfRule>
    <cfRule type="cellIs" dxfId="217" priority="428" operator="equal">
      <formula>"Pending"</formula>
    </cfRule>
    <cfRule type="cellIs" dxfId="216" priority="429" operator="equal">
      <formula>"NG"</formula>
    </cfRule>
  </conditionalFormatting>
  <conditionalFormatting sqref="P8">
    <cfRule type="cellIs" dxfId="215" priority="308" operator="equal">
      <formula>"OK"</formula>
    </cfRule>
    <cfRule type="cellIs" dxfId="214" priority="307" operator="equal">
      <formula>"NG"</formula>
    </cfRule>
    <cfRule type="cellIs" dxfId="213" priority="306" operator="equal">
      <formula>"Pending"</formula>
    </cfRule>
  </conditionalFormatting>
  <conditionalFormatting sqref="P10">
    <cfRule type="cellIs" dxfId="212" priority="182" operator="equal">
      <formula>"Pending"</formula>
    </cfRule>
    <cfRule type="cellIs" dxfId="211" priority="184" operator="equal">
      <formula>"OK"</formula>
    </cfRule>
    <cfRule type="cellIs" dxfId="210" priority="183" operator="equal">
      <formula>"NG"</formula>
    </cfRule>
  </conditionalFormatting>
  <conditionalFormatting sqref="P11:P58">
    <cfRule type="cellIs" dxfId="209" priority="314" operator="equal">
      <formula>"OK"</formula>
    </cfRule>
    <cfRule type="cellIs" dxfId="208" priority="313" operator="equal">
      <formula>"NG"</formula>
    </cfRule>
    <cfRule type="cellIs" dxfId="207" priority="312" operator="equal">
      <formula>"Pending"</formula>
    </cfRule>
    <cfRule type="expression" dxfId="206" priority="311">
      <formula>ISBLANK($L11)</formula>
    </cfRule>
  </conditionalFormatting>
  <conditionalFormatting sqref="P23:P33">
    <cfRule type="cellIs" dxfId="205" priority="373" operator="equal">
      <formula>"NG"</formula>
    </cfRule>
    <cfRule type="cellIs" dxfId="204" priority="372" operator="equal">
      <formula>"Pending"</formula>
    </cfRule>
    <cfRule type="cellIs" dxfId="203" priority="374" operator="equal">
      <formula>"OK"</formula>
    </cfRule>
  </conditionalFormatting>
  <conditionalFormatting sqref="P35:P41">
    <cfRule type="expression" dxfId="202" priority="186">
      <formula>ISBLANK($L35)</formula>
    </cfRule>
    <cfRule type="cellIs" dxfId="201" priority="187" operator="equal">
      <formula>"Pending"</formula>
    </cfRule>
    <cfRule type="cellIs" dxfId="200" priority="189" operator="equal">
      <formula>"OK"</formula>
    </cfRule>
    <cfRule type="cellIs" dxfId="199" priority="188" operator="equal">
      <formula>"NG"</formula>
    </cfRule>
  </conditionalFormatting>
  <conditionalFormatting sqref="P42:P58">
    <cfRule type="cellIs" dxfId="198" priority="222" operator="equal">
      <formula>"Pending"</formula>
    </cfRule>
    <cfRule type="cellIs" dxfId="197" priority="223" operator="equal">
      <formula>"NG"</formula>
    </cfRule>
    <cfRule type="cellIs" dxfId="196" priority="224" operator="equal">
      <formula>"OK"</formula>
    </cfRule>
  </conditionalFormatting>
  <conditionalFormatting sqref="P59:P64">
    <cfRule type="cellIs" dxfId="195" priority="460" operator="equal">
      <formula>"NG"</formula>
    </cfRule>
    <cfRule type="cellIs" dxfId="194" priority="461" operator="equal">
      <formula>"OK"</formula>
    </cfRule>
    <cfRule type="cellIs" dxfId="193" priority="459" operator="equal">
      <formula>"Pending"</formula>
    </cfRule>
  </conditionalFormatting>
  <conditionalFormatting sqref="P65:P66">
    <cfRule type="cellIs" dxfId="192" priority="451" operator="equal">
      <formula>"Pending"</formula>
    </cfRule>
    <cfRule type="cellIs" dxfId="191" priority="453" operator="equal">
      <formula>"OK"</formula>
    </cfRule>
    <cfRule type="cellIs" dxfId="190" priority="452" operator="equal">
      <formula>"NG"</formula>
    </cfRule>
  </conditionalFormatting>
  <conditionalFormatting sqref="P67:P115">
    <cfRule type="cellIs" dxfId="189" priority="435" operator="equal">
      <formula>"Pending"</formula>
    </cfRule>
    <cfRule type="cellIs" dxfId="188" priority="436" operator="equal">
      <formula>"NG"</formula>
    </cfRule>
    <cfRule type="expression" dxfId="187" priority="434">
      <formula>ISBLANK($L67)</formula>
    </cfRule>
    <cfRule type="cellIs" dxfId="186" priority="437" operator="equal">
      <formula>"OK"</formula>
    </cfRule>
  </conditionalFormatting>
  <conditionalFormatting sqref="P65:Q66">
    <cfRule type="expression" dxfId="185" priority="450">
      <formula>ISBLANK($L65)</formula>
    </cfRule>
  </conditionalFormatting>
  <conditionalFormatting sqref="P59:T64">
    <cfRule type="expression" dxfId="184" priority="458">
      <formula>ISBLANK($L59)</formula>
    </cfRule>
  </conditionalFormatting>
  <conditionalFormatting sqref="Q67">
    <cfRule type="expression" dxfId="183" priority="55">
      <formula>ISBLANK($L67)</formula>
    </cfRule>
  </conditionalFormatting>
  <conditionalFormatting sqref="Q68:T115">
    <cfRule type="expression" dxfId="182" priority="802">
      <formula>ISBLANK($L68)</formula>
    </cfRule>
  </conditionalFormatting>
  <conditionalFormatting sqref="R65:T67">
    <cfRule type="expression" dxfId="181" priority="1903">
      <formula>ISBLANK($L65)</formula>
    </cfRule>
  </conditionalFormatting>
  <conditionalFormatting sqref="T7:T63">
    <cfRule type="cellIs" dxfId="180" priority="668" operator="equal">
      <formula>"Pending"</formula>
    </cfRule>
    <cfRule type="cellIs" dxfId="179" priority="669" operator="equal">
      <formula>"NG"</formula>
    </cfRule>
    <cfRule type="cellIs" dxfId="178" priority="670" operator="equal">
      <formula>"OK"</formula>
    </cfRule>
  </conditionalFormatting>
  <conditionalFormatting sqref="T64:T67">
    <cfRule type="cellIs" dxfId="177" priority="1907" operator="equal">
      <formula>"Pending"</formula>
    </cfRule>
    <cfRule type="cellIs" dxfId="176" priority="1908" operator="equal">
      <formula>"NG"</formula>
    </cfRule>
    <cfRule type="cellIs" dxfId="175" priority="1909" operator="equal">
      <formula>"OK"</formula>
    </cfRule>
  </conditionalFormatting>
  <conditionalFormatting sqref="T68:T115">
    <cfRule type="cellIs" dxfId="174" priority="806" operator="equal">
      <formula>"NG"</formula>
    </cfRule>
    <cfRule type="cellIs" dxfId="173" priority="805" operator="equal">
      <formula>"Pending"</formula>
    </cfRule>
    <cfRule type="cellIs" dxfId="172" priority="807" operator="equal">
      <formula>"OK"</formula>
    </cfRule>
  </conditionalFormatting>
  <conditionalFormatting sqref="U10:U33">
    <cfRule type="expression" dxfId="171" priority="781">
      <formula>ISBLANK($L10)</formula>
    </cfRule>
  </conditionalFormatting>
  <conditionalFormatting sqref="U35:U57">
    <cfRule type="expression" dxfId="170" priority="1109">
      <formula>ISBLANK($L35)</formula>
    </cfRule>
  </conditionalFormatting>
  <conditionalFormatting sqref="V59:V115">
    <cfRule type="expression" dxfId="169" priority="666">
      <formula>ISBLANK($L59)</formula>
    </cfRule>
  </conditionalFormatting>
  <dataValidations count="1">
    <dataValidation type="list" allowBlank="1" showErrorMessage="1" sqref="T7:T115 P7:P115" xr:uid="{00000000-0002-0000-0100-000000000000}">
      <formula1>"OK,NG,NT"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76"/>
  <sheetViews>
    <sheetView tabSelected="1" zoomScale="85" zoomScaleNormal="85" workbookViewId="0">
      <selection activeCell="K64" sqref="K64"/>
    </sheetView>
  </sheetViews>
  <sheetFormatPr defaultColWidth="14.44140625" defaultRowHeight="15" customHeight="1"/>
  <cols>
    <col min="1" max="1" width="3" style="10" customWidth="1"/>
    <col min="2" max="2" width="11.33203125" style="10" customWidth="1"/>
    <col min="3" max="3" width="3" style="10" customWidth="1"/>
    <col min="4" max="4" width="21.6640625" style="10" customWidth="1"/>
    <col min="5" max="5" width="3" style="10" customWidth="1"/>
    <col min="6" max="6" width="23.88671875" style="10" customWidth="1"/>
    <col min="7" max="7" width="3" style="10" customWidth="1"/>
    <col min="8" max="8" width="35.6640625" style="10" customWidth="1"/>
    <col min="9" max="9" width="41.88671875" style="10" bestFit="1" customWidth="1"/>
    <col min="10" max="10" width="40.6640625" style="10" customWidth="1"/>
    <col min="11" max="11" width="38.6640625" style="10" customWidth="1"/>
    <col min="12" max="12" width="10.109375" style="10" bestFit="1" customWidth="1"/>
    <col min="13" max="13" width="24" style="10" bestFit="1" customWidth="1"/>
    <col min="14" max="14" width="11" style="10" customWidth="1"/>
    <col min="15" max="16" width="12.88671875" style="10" customWidth="1"/>
    <col min="17" max="17" width="16.44140625" style="10" customWidth="1"/>
    <col min="18" max="20" width="11" style="10" customWidth="1"/>
    <col min="21" max="21" width="14.44140625" style="10" customWidth="1"/>
    <col min="22" max="22" width="53.109375" style="10" customWidth="1"/>
    <col min="23" max="26" width="8.109375" style="10" customWidth="1"/>
    <col min="27" max="16384" width="14.44140625" style="10"/>
  </cols>
  <sheetData>
    <row r="1" spans="1:26" ht="13.5" customHeight="1">
      <c r="A1" s="1"/>
      <c r="B1" s="1"/>
      <c r="C1" s="1"/>
      <c r="D1" s="2"/>
      <c r="E1" s="1"/>
      <c r="F1" s="3"/>
      <c r="G1" s="1"/>
      <c r="H1" s="4"/>
      <c r="I1" s="4"/>
      <c r="J1" s="5"/>
      <c r="K1" s="4"/>
      <c r="L1" s="4"/>
      <c r="M1" s="6" t="s">
        <v>0</v>
      </c>
      <c r="N1" s="7">
        <f>COUNTIF(L7:L116,"○")</f>
        <v>110</v>
      </c>
      <c r="O1" s="6" t="s">
        <v>1</v>
      </c>
      <c r="P1" s="8">
        <f>COUNTIF(P$7:P$116,O1)</f>
        <v>109</v>
      </c>
      <c r="Q1" s="1"/>
      <c r="R1" s="1"/>
      <c r="S1" s="1"/>
      <c r="T1" s="1"/>
      <c r="U1" s="1"/>
      <c r="V1" s="1"/>
      <c r="W1" s="9"/>
      <c r="X1" s="9"/>
      <c r="Y1" s="9"/>
      <c r="Z1" s="9"/>
    </row>
    <row r="2" spans="1:26" ht="13.2" customHeight="1">
      <c r="A2" s="1"/>
      <c r="B2" s="11"/>
      <c r="C2" s="12"/>
      <c r="D2" s="12"/>
      <c r="E2" s="12"/>
      <c r="F2" s="11"/>
      <c r="G2" s="12"/>
      <c r="H2" s="12"/>
      <c r="I2" s="12"/>
      <c r="J2" s="5"/>
      <c r="K2" s="4"/>
      <c r="L2" s="4"/>
      <c r="M2" s="13" t="s">
        <v>2</v>
      </c>
      <c r="N2" s="14">
        <f>N1-SUM(P1:P3)</f>
        <v>0</v>
      </c>
      <c r="O2" s="13" t="s">
        <v>3</v>
      </c>
      <c r="P2" s="15">
        <f>COUNTIF(P$7:P$116,O2)</f>
        <v>1</v>
      </c>
      <c r="Q2" s="1"/>
      <c r="R2" s="1"/>
      <c r="S2" s="1"/>
      <c r="T2" s="1"/>
      <c r="U2" s="1"/>
      <c r="V2" s="1"/>
      <c r="W2" s="9"/>
      <c r="X2" s="9"/>
      <c r="Y2" s="9"/>
      <c r="Z2" s="9"/>
    </row>
    <row r="3" spans="1:26" ht="13.5" customHeight="1" thickBot="1">
      <c r="A3" s="1"/>
      <c r="B3" s="12"/>
      <c r="C3" s="12"/>
      <c r="D3" s="12"/>
      <c r="E3" s="12"/>
      <c r="F3" s="11"/>
      <c r="G3" s="12"/>
      <c r="H3" s="12"/>
      <c r="I3" s="12"/>
      <c r="J3" s="5"/>
      <c r="K3" s="4"/>
      <c r="L3" s="4"/>
      <c r="M3" s="16" t="s">
        <v>4</v>
      </c>
      <c r="N3" s="17">
        <f>SUM(P1) /(N1 - P3)</f>
        <v>0.99090909090909096</v>
      </c>
      <c r="O3" s="16" t="s">
        <v>5</v>
      </c>
      <c r="P3" s="18">
        <f>COUNTIF(P$7:P$116,O3)</f>
        <v>0</v>
      </c>
      <c r="Q3" s="1"/>
      <c r="R3" s="1"/>
      <c r="S3" s="1"/>
      <c r="T3" s="1"/>
      <c r="U3" s="1"/>
      <c r="V3" s="1"/>
      <c r="W3" s="9"/>
      <c r="X3" s="9"/>
      <c r="Y3" s="9"/>
      <c r="Z3" s="9"/>
    </row>
    <row r="4" spans="1:26" ht="13.5" customHeight="1">
      <c r="A4" s="1"/>
      <c r="B4" s="1"/>
      <c r="C4" s="1"/>
      <c r="D4" s="2"/>
      <c r="E4" s="1"/>
      <c r="F4" s="3"/>
      <c r="G4" s="1"/>
      <c r="H4" s="4"/>
      <c r="I4" s="4"/>
      <c r="J4" s="5"/>
      <c r="K4" s="5"/>
      <c r="L4" s="4"/>
      <c r="M4" s="9"/>
      <c r="N4" s="4"/>
      <c r="O4" s="9"/>
      <c r="P4" s="1"/>
      <c r="Q4" s="1"/>
      <c r="R4" s="1"/>
      <c r="S4" s="1"/>
      <c r="T4" s="1"/>
      <c r="U4" s="1"/>
      <c r="V4" s="1"/>
      <c r="W4" s="9"/>
      <c r="X4" s="9"/>
      <c r="Y4" s="9"/>
      <c r="Z4" s="9"/>
    </row>
    <row r="5" spans="1:26" ht="13.5" customHeight="1">
      <c r="A5" s="102" t="s">
        <v>6</v>
      </c>
      <c r="B5" s="19" t="s">
        <v>7</v>
      </c>
      <c r="C5" s="104" t="s">
        <v>8</v>
      </c>
      <c r="D5" s="99"/>
      <c r="E5" s="99"/>
      <c r="F5" s="99"/>
      <c r="G5" s="99"/>
      <c r="H5" s="100"/>
      <c r="I5" s="106" t="s">
        <v>9</v>
      </c>
      <c r="J5" s="106" t="s">
        <v>10</v>
      </c>
      <c r="K5" s="105" t="s">
        <v>11</v>
      </c>
      <c r="L5" s="105" t="s">
        <v>12</v>
      </c>
      <c r="M5" s="105" t="s">
        <v>13</v>
      </c>
      <c r="N5" s="105" t="s">
        <v>14</v>
      </c>
      <c r="O5" s="102" t="s">
        <v>15</v>
      </c>
      <c r="P5" s="105" t="s">
        <v>16</v>
      </c>
      <c r="Q5" s="105" t="s">
        <v>17</v>
      </c>
      <c r="R5" s="105" t="s">
        <v>18</v>
      </c>
      <c r="S5" s="105" t="s">
        <v>19</v>
      </c>
      <c r="T5" s="105" t="s">
        <v>20</v>
      </c>
      <c r="U5" s="102" t="s">
        <v>21</v>
      </c>
      <c r="V5" s="105" t="s">
        <v>22</v>
      </c>
      <c r="W5" s="20"/>
      <c r="X5" s="20"/>
      <c r="Y5" s="20"/>
      <c r="Z5" s="20"/>
    </row>
    <row r="6" spans="1:26" ht="13.5" customHeight="1">
      <c r="A6" s="103"/>
      <c r="B6" s="19"/>
      <c r="C6" s="104" t="s">
        <v>23</v>
      </c>
      <c r="D6" s="100"/>
      <c r="E6" s="104" t="s">
        <v>24</v>
      </c>
      <c r="F6" s="100"/>
      <c r="G6" s="104" t="s">
        <v>25</v>
      </c>
      <c r="H6" s="100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20"/>
      <c r="X6" s="20"/>
      <c r="Y6" s="20"/>
      <c r="Z6" s="20"/>
    </row>
    <row r="7" spans="1:26" ht="96.6">
      <c r="A7" s="21" t="s">
        <v>26</v>
      </c>
      <c r="B7" s="22" t="str">
        <f t="shared" ref="B7:B70" si="0">A7&amp;"-SS-"&amp;C7&amp;"-"&amp;E7&amp;"-"&amp;G7</f>
        <v>IT-SS-1-1-1</v>
      </c>
      <c r="C7" s="21">
        <f>IF(D7="",IF(ISNUMBER(C4),C4,1),IF(ISNUMBER(C4),C4+1,1))</f>
        <v>1</v>
      </c>
      <c r="D7" s="23" t="s">
        <v>328</v>
      </c>
      <c r="E7" s="21">
        <f>IF(D7&lt;&gt;"",1,IF(F7="",IF(ISNUMBER(E4),E4,1),IF(ISNUMBER(E4),E4+1,1)))</f>
        <v>1</v>
      </c>
      <c r="F7" s="23" t="s">
        <v>27</v>
      </c>
      <c r="G7" s="21">
        <f>IF(F7&lt;&gt;"",1,IF(H7="",IF(ISNUMBER(G4),G4,1),IF(ISNUMBER(G4),G4+1,1)))</f>
        <v>1</v>
      </c>
      <c r="H7" s="23" t="s">
        <v>342</v>
      </c>
      <c r="I7" s="23" t="s">
        <v>33</v>
      </c>
      <c r="J7" s="47" t="s">
        <v>139</v>
      </c>
      <c r="K7" s="47" t="s">
        <v>140</v>
      </c>
      <c r="L7" s="25" t="s">
        <v>28</v>
      </c>
      <c r="M7" s="55" t="s">
        <v>486</v>
      </c>
      <c r="N7" s="26" t="s">
        <v>447</v>
      </c>
      <c r="O7" s="27">
        <v>45394</v>
      </c>
      <c r="P7" s="26" t="s">
        <v>1</v>
      </c>
      <c r="Q7" s="22"/>
      <c r="R7" s="28"/>
      <c r="S7" s="27"/>
      <c r="T7" s="29"/>
      <c r="U7" s="27">
        <v>45394</v>
      </c>
      <c r="V7" s="30"/>
      <c r="W7" s="9"/>
      <c r="X7" s="9"/>
      <c r="Y7" s="9"/>
      <c r="Z7" s="9"/>
    </row>
    <row r="8" spans="1:26" ht="96.6">
      <c r="A8" s="21" t="s">
        <v>26</v>
      </c>
      <c r="B8" s="22" t="str">
        <f t="shared" si="0"/>
        <v>IT-SS-1-1-2</v>
      </c>
      <c r="C8" s="21">
        <f>IF(D8="",IF(ISNUMBER(C5),C5,1),IF(ISNUMBER(C5),C5+1,1))</f>
        <v>1</v>
      </c>
      <c r="D8" s="23"/>
      <c r="E8" s="21">
        <f>IF(D8&lt;&gt;"",1,IF(F8="",IF(ISNUMBER(E5),E5,1),IF(ISNUMBER(E5),E5+1,1)))</f>
        <v>1</v>
      </c>
      <c r="F8" s="23"/>
      <c r="G8" s="21">
        <v>2</v>
      </c>
      <c r="H8" s="23" t="s">
        <v>341</v>
      </c>
      <c r="I8" s="23" t="s">
        <v>33</v>
      </c>
      <c r="J8" s="47" t="s">
        <v>282</v>
      </c>
      <c r="K8" s="47" t="s">
        <v>283</v>
      </c>
      <c r="L8" s="25" t="s">
        <v>28</v>
      </c>
      <c r="M8" s="55" t="s">
        <v>486</v>
      </c>
      <c r="N8" s="26" t="s">
        <v>447</v>
      </c>
      <c r="O8" s="27">
        <v>45394</v>
      </c>
      <c r="P8" s="26" t="s">
        <v>1</v>
      </c>
      <c r="Q8" s="22"/>
      <c r="R8" s="28"/>
      <c r="S8" s="27"/>
      <c r="T8" s="29"/>
      <c r="U8" s="27">
        <v>45394</v>
      </c>
      <c r="V8" s="30"/>
      <c r="W8" s="9"/>
      <c r="X8" s="9"/>
      <c r="Y8" s="9"/>
      <c r="Z8" s="9"/>
    </row>
    <row r="9" spans="1:26" ht="55.2">
      <c r="A9" s="21" t="s">
        <v>26</v>
      </c>
      <c r="B9" s="22" t="str">
        <f t="shared" si="0"/>
        <v>IT-SS-2-1-1</v>
      </c>
      <c r="C9" s="21">
        <v>2</v>
      </c>
      <c r="D9" s="23" t="s">
        <v>265</v>
      </c>
      <c r="E9" s="21">
        <v>1</v>
      </c>
      <c r="F9" s="23" t="s">
        <v>322</v>
      </c>
      <c r="G9" s="21">
        <v>1</v>
      </c>
      <c r="H9" s="23" t="s">
        <v>323</v>
      </c>
      <c r="I9" s="23" t="s">
        <v>324</v>
      </c>
      <c r="J9" s="47" t="s">
        <v>263</v>
      </c>
      <c r="K9" s="24" t="s">
        <v>325</v>
      </c>
      <c r="L9" s="25" t="s">
        <v>28</v>
      </c>
      <c r="M9" s="55" t="s">
        <v>486</v>
      </c>
      <c r="N9" s="26" t="s">
        <v>447</v>
      </c>
      <c r="O9" s="27">
        <v>45394</v>
      </c>
      <c r="P9" s="26" t="s">
        <v>1</v>
      </c>
      <c r="Q9" s="22"/>
      <c r="R9" s="28"/>
      <c r="S9" s="27"/>
      <c r="T9" s="29"/>
      <c r="U9" s="27">
        <v>45394</v>
      </c>
      <c r="V9" s="30"/>
      <c r="W9" s="9"/>
      <c r="X9" s="9"/>
      <c r="Y9" s="9"/>
      <c r="Z9" s="9"/>
    </row>
    <row r="10" spans="1:26" ht="55.2">
      <c r="A10" s="21" t="s">
        <v>26</v>
      </c>
      <c r="B10" s="22" t="str">
        <f t="shared" si="0"/>
        <v>IT-SS-2-1-2</v>
      </c>
      <c r="C10" s="21">
        <v>2</v>
      </c>
      <c r="D10" s="23"/>
      <c r="E10" s="21">
        <v>1</v>
      </c>
      <c r="F10" s="23"/>
      <c r="G10" s="21">
        <v>2</v>
      </c>
      <c r="H10" s="23" t="s">
        <v>141</v>
      </c>
      <c r="I10" s="23" t="s">
        <v>326</v>
      </c>
      <c r="J10" s="47" t="s">
        <v>263</v>
      </c>
      <c r="K10" s="24" t="s">
        <v>142</v>
      </c>
      <c r="L10" s="25" t="s">
        <v>28</v>
      </c>
      <c r="M10" s="55" t="s">
        <v>486</v>
      </c>
      <c r="N10" s="26" t="s">
        <v>447</v>
      </c>
      <c r="O10" s="27">
        <v>45394</v>
      </c>
      <c r="P10" s="26" t="s">
        <v>1</v>
      </c>
      <c r="Q10" s="22"/>
      <c r="R10" s="28"/>
      <c r="S10" s="27"/>
      <c r="T10" s="29"/>
      <c r="U10" s="27">
        <v>45394</v>
      </c>
      <c r="V10" s="30"/>
      <c r="W10" s="9"/>
      <c r="X10" s="9"/>
      <c r="Y10" s="9"/>
      <c r="Z10" s="9"/>
    </row>
    <row r="11" spans="1:26" ht="69">
      <c r="A11" s="21" t="s">
        <v>26</v>
      </c>
      <c r="B11" s="22" t="str">
        <f t="shared" si="0"/>
        <v>IT-SS-2-2-1</v>
      </c>
      <c r="C11" s="21">
        <v>2</v>
      </c>
      <c r="D11" s="23"/>
      <c r="E11" s="21">
        <v>2</v>
      </c>
      <c r="F11" s="23" t="s">
        <v>327</v>
      </c>
      <c r="G11" s="21">
        <v>1</v>
      </c>
      <c r="H11" s="23" t="s">
        <v>457</v>
      </c>
      <c r="I11" s="23" t="s">
        <v>258</v>
      </c>
      <c r="J11" s="47" t="s">
        <v>458</v>
      </c>
      <c r="K11" s="24" t="s">
        <v>259</v>
      </c>
      <c r="L11" s="25" t="s">
        <v>28</v>
      </c>
      <c r="M11" s="55" t="s">
        <v>486</v>
      </c>
      <c r="N11" s="26" t="s">
        <v>447</v>
      </c>
      <c r="O11" s="27">
        <v>45394</v>
      </c>
      <c r="P11" s="26" t="s">
        <v>3</v>
      </c>
      <c r="Q11" s="22" t="s">
        <v>601</v>
      </c>
      <c r="R11" s="28"/>
      <c r="S11" s="27"/>
      <c r="T11" s="29"/>
      <c r="U11" s="27"/>
      <c r="V11" s="30"/>
      <c r="W11" s="9"/>
      <c r="X11" s="9"/>
      <c r="Y11" s="9"/>
      <c r="Z11" s="9"/>
    </row>
    <row r="12" spans="1:26" ht="69">
      <c r="A12" s="21" t="s">
        <v>26</v>
      </c>
      <c r="B12" s="22" t="str">
        <f t="shared" si="0"/>
        <v>IT-SS-2-2-2</v>
      </c>
      <c r="C12" s="21">
        <v>2</v>
      </c>
      <c r="D12" s="23"/>
      <c r="E12" s="21">
        <v>2</v>
      </c>
      <c r="F12" s="23"/>
      <c r="G12" s="21">
        <v>2</v>
      </c>
      <c r="H12" s="23" t="s">
        <v>343</v>
      </c>
      <c r="I12" s="23" t="s">
        <v>258</v>
      </c>
      <c r="J12" s="47" t="s">
        <v>264</v>
      </c>
      <c r="K12" s="24" t="s">
        <v>259</v>
      </c>
      <c r="L12" s="25" t="s">
        <v>28</v>
      </c>
      <c r="M12" s="55" t="s">
        <v>486</v>
      </c>
      <c r="N12" s="26" t="s">
        <v>447</v>
      </c>
      <c r="O12" s="27">
        <v>45394</v>
      </c>
      <c r="P12" s="26" t="s">
        <v>1</v>
      </c>
      <c r="Q12" s="22"/>
      <c r="R12" s="28"/>
      <c r="S12" s="27"/>
      <c r="T12" s="29"/>
      <c r="U12" s="27">
        <v>45394</v>
      </c>
      <c r="V12" s="30"/>
      <c r="W12" s="9"/>
      <c r="X12" s="9"/>
      <c r="Y12" s="9"/>
      <c r="Z12" s="9"/>
    </row>
    <row r="13" spans="1:26" ht="138">
      <c r="A13" s="21" t="s">
        <v>26</v>
      </c>
      <c r="B13" s="22" t="str">
        <f t="shared" si="0"/>
        <v>IT-SS-3-1-1</v>
      </c>
      <c r="C13" s="21">
        <v>3</v>
      </c>
      <c r="D13" s="23" t="s">
        <v>151</v>
      </c>
      <c r="E13" s="21">
        <v>1</v>
      </c>
      <c r="F13" s="23" t="s">
        <v>27</v>
      </c>
      <c r="G13" s="21">
        <v>1</v>
      </c>
      <c r="H13" s="23" t="s">
        <v>332</v>
      </c>
      <c r="I13" s="33" t="s">
        <v>367</v>
      </c>
      <c r="J13" s="47" t="s">
        <v>143</v>
      </c>
      <c r="K13" s="47" t="s">
        <v>144</v>
      </c>
      <c r="L13" s="25" t="s">
        <v>28</v>
      </c>
      <c r="M13" s="55" t="s">
        <v>486</v>
      </c>
      <c r="N13" s="26" t="s">
        <v>447</v>
      </c>
      <c r="O13" s="27">
        <v>45394</v>
      </c>
      <c r="P13" s="26" t="s">
        <v>1</v>
      </c>
      <c r="Q13" s="22"/>
      <c r="R13" s="28"/>
      <c r="S13" s="27"/>
      <c r="T13" s="29"/>
      <c r="U13" s="27">
        <v>45394</v>
      </c>
      <c r="V13" s="30"/>
      <c r="W13" s="9"/>
      <c r="X13" s="9"/>
      <c r="Y13" s="9"/>
      <c r="Z13" s="9"/>
    </row>
    <row r="14" spans="1:26" ht="151.80000000000001">
      <c r="A14" s="21" t="s">
        <v>26</v>
      </c>
      <c r="B14" s="22" t="str">
        <f t="shared" si="0"/>
        <v>IT-SS-3-1-2</v>
      </c>
      <c r="C14" s="21">
        <v>3</v>
      </c>
      <c r="D14" s="23"/>
      <c r="E14" s="21">
        <v>1</v>
      </c>
      <c r="F14" s="23"/>
      <c r="G14" s="21">
        <v>2</v>
      </c>
      <c r="H14" s="23" t="s">
        <v>331</v>
      </c>
      <c r="I14" s="33" t="s">
        <v>368</v>
      </c>
      <c r="J14" s="47" t="s">
        <v>143</v>
      </c>
      <c r="K14" s="47" t="s">
        <v>144</v>
      </c>
      <c r="L14" s="25" t="s">
        <v>28</v>
      </c>
      <c r="M14" s="55" t="s">
        <v>486</v>
      </c>
      <c r="N14" s="26" t="s">
        <v>447</v>
      </c>
      <c r="O14" s="27">
        <v>45394</v>
      </c>
      <c r="P14" s="26" t="s">
        <v>1</v>
      </c>
      <c r="Q14" s="22"/>
      <c r="R14" s="28"/>
      <c r="S14" s="27"/>
      <c r="T14" s="29"/>
      <c r="U14" s="27">
        <v>45394</v>
      </c>
      <c r="V14" s="30"/>
      <c r="W14" s="9"/>
      <c r="X14" s="9"/>
      <c r="Y14" s="9"/>
      <c r="Z14" s="9"/>
    </row>
    <row r="15" spans="1:26" ht="138">
      <c r="A15" s="21" t="s">
        <v>26</v>
      </c>
      <c r="B15" s="22" t="str">
        <f t="shared" si="0"/>
        <v>IT-SS-3-1-3</v>
      </c>
      <c r="C15" s="21">
        <v>3</v>
      </c>
      <c r="D15" s="23"/>
      <c r="E15" s="21">
        <v>1</v>
      </c>
      <c r="F15" s="23"/>
      <c r="G15" s="21">
        <v>3</v>
      </c>
      <c r="H15" s="50" t="s">
        <v>329</v>
      </c>
      <c r="I15" s="33" t="s">
        <v>369</v>
      </c>
      <c r="J15" s="47" t="s">
        <v>143</v>
      </c>
      <c r="K15" s="33" t="s">
        <v>159</v>
      </c>
      <c r="L15" s="25" t="s">
        <v>28</v>
      </c>
      <c r="M15" s="55" t="s">
        <v>486</v>
      </c>
      <c r="N15" s="26" t="s">
        <v>447</v>
      </c>
      <c r="O15" s="27">
        <v>45394</v>
      </c>
      <c r="P15" s="26" t="s">
        <v>1</v>
      </c>
      <c r="Q15" s="22"/>
      <c r="R15" s="28"/>
      <c r="S15" s="27"/>
      <c r="T15" s="29"/>
      <c r="U15" s="27">
        <v>45394</v>
      </c>
      <c r="V15" s="30"/>
      <c r="W15" s="9"/>
      <c r="X15" s="9"/>
      <c r="Y15" s="9"/>
      <c r="Z15" s="9"/>
    </row>
    <row r="16" spans="1:26" ht="151.80000000000001">
      <c r="A16" s="21" t="s">
        <v>26</v>
      </c>
      <c r="B16" s="22" t="str">
        <f t="shared" si="0"/>
        <v>IT-SS-3-1-4</v>
      </c>
      <c r="C16" s="21">
        <v>3</v>
      </c>
      <c r="D16" s="23"/>
      <c r="E16" s="21">
        <v>1</v>
      </c>
      <c r="F16" s="23"/>
      <c r="G16" s="21">
        <v>4</v>
      </c>
      <c r="H16" s="50" t="s">
        <v>330</v>
      </c>
      <c r="I16" s="33" t="s">
        <v>368</v>
      </c>
      <c r="J16" s="47" t="s">
        <v>143</v>
      </c>
      <c r="K16" s="33" t="s">
        <v>159</v>
      </c>
      <c r="L16" s="25" t="s">
        <v>28</v>
      </c>
      <c r="M16" s="55" t="s">
        <v>486</v>
      </c>
      <c r="N16" s="26" t="s">
        <v>447</v>
      </c>
      <c r="O16" s="27">
        <v>45394</v>
      </c>
      <c r="P16" s="26" t="s">
        <v>1</v>
      </c>
      <c r="Q16" s="22"/>
      <c r="R16" s="28"/>
      <c r="S16" s="27"/>
      <c r="T16" s="29"/>
      <c r="U16" s="27">
        <v>45394</v>
      </c>
      <c r="V16" s="30"/>
      <c r="W16" s="9"/>
      <c r="X16" s="9"/>
      <c r="Y16" s="9"/>
      <c r="Z16" s="9"/>
    </row>
    <row r="17" spans="1:26" ht="138">
      <c r="A17" s="21" t="s">
        <v>26</v>
      </c>
      <c r="B17" s="22" t="str">
        <f t="shared" si="0"/>
        <v>IT-SS-3-1-5</v>
      </c>
      <c r="C17" s="21">
        <v>3</v>
      </c>
      <c r="D17" s="23"/>
      <c r="E17" s="21">
        <v>1</v>
      </c>
      <c r="F17" s="23"/>
      <c r="G17" s="21">
        <v>5</v>
      </c>
      <c r="H17" s="50" t="s">
        <v>333</v>
      </c>
      <c r="I17" s="33" t="s">
        <v>369</v>
      </c>
      <c r="J17" s="47" t="s">
        <v>153</v>
      </c>
      <c r="K17" s="24" t="s">
        <v>145</v>
      </c>
      <c r="L17" s="25" t="s">
        <v>28</v>
      </c>
      <c r="M17" s="55" t="s">
        <v>486</v>
      </c>
      <c r="N17" s="26" t="s">
        <v>447</v>
      </c>
      <c r="O17" s="27">
        <v>45394</v>
      </c>
      <c r="P17" s="26" t="s">
        <v>1</v>
      </c>
      <c r="Q17" s="22"/>
      <c r="R17" s="28"/>
      <c r="S17" s="27"/>
      <c r="T17" s="29"/>
      <c r="U17" s="27">
        <v>45394</v>
      </c>
      <c r="V17" s="30"/>
      <c r="W17" s="9"/>
      <c r="X17" s="9"/>
      <c r="Y17" s="9"/>
      <c r="Z17" s="9"/>
    </row>
    <row r="18" spans="1:26" ht="151.80000000000001">
      <c r="A18" s="21" t="s">
        <v>26</v>
      </c>
      <c r="B18" s="22" t="str">
        <f t="shared" si="0"/>
        <v>IT-SS-3-1-6</v>
      </c>
      <c r="C18" s="21">
        <v>3</v>
      </c>
      <c r="D18" s="23"/>
      <c r="E18" s="21">
        <v>1</v>
      </c>
      <c r="F18" s="23"/>
      <c r="G18" s="21">
        <v>6</v>
      </c>
      <c r="H18" s="50" t="s">
        <v>334</v>
      </c>
      <c r="I18" s="33" t="s">
        <v>368</v>
      </c>
      <c r="J18" s="47" t="s">
        <v>153</v>
      </c>
      <c r="K18" s="24" t="s">
        <v>145</v>
      </c>
      <c r="L18" s="25" t="s">
        <v>28</v>
      </c>
      <c r="M18" s="55" t="s">
        <v>486</v>
      </c>
      <c r="N18" s="26" t="s">
        <v>447</v>
      </c>
      <c r="O18" s="27">
        <v>45394</v>
      </c>
      <c r="P18" s="26" t="s">
        <v>1</v>
      </c>
      <c r="Q18" s="22"/>
      <c r="R18" s="28"/>
      <c r="S18" s="27"/>
      <c r="T18" s="29"/>
      <c r="U18" s="27">
        <v>45394</v>
      </c>
      <c r="V18" s="30"/>
      <c r="W18" s="9"/>
      <c r="X18" s="9"/>
      <c r="Y18" s="9"/>
      <c r="Z18" s="9"/>
    </row>
    <row r="19" spans="1:26" ht="193.2">
      <c r="A19" s="21" t="s">
        <v>26</v>
      </c>
      <c r="B19" s="22" t="str">
        <f t="shared" si="0"/>
        <v>IT-SS-3-2-1</v>
      </c>
      <c r="C19" s="21">
        <v>3</v>
      </c>
      <c r="D19" s="23"/>
      <c r="E19" s="21">
        <v>2</v>
      </c>
      <c r="F19" s="23" t="s">
        <v>146</v>
      </c>
      <c r="G19" s="21">
        <v>1</v>
      </c>
      <c r="H19" s="50" t="s">
        <v>335</v>
      </c>
      <c r="I19" s="87" t="s">
        <v>487</v>
      </c>
      <c r="J19" s="88" t="s">
        <v>488</v>
      </c>
      <c r="K19" s="33" t="s">
        <v>147</v>
      </c>
      <c r="L19" s="25" t="s">
        <v>28</v>
      </c>
      <c r="M19" s="55" t="s">
        <v>486</v>
      </c>
      <c r="N19" s="26" t="s">
        <v>447</v>
      </c>
      <c r="O19" s="27">
        <v>45397</v>
      </c>
      <c r="P19" s="26" t="s">
        <v>1</v>
      </c>
      <c r="Q19" s="22"/>
      <c r="R19" s="28"/>
      <c r="S19" s="27"/>
      <c r="T19" s="29"/>
      <c r="U19" s="27">
        <v>45397</v>
      </c>
      <c r="V19" s="30"/>
      <c r="W19" s="9"/>
      <c r="X19" s="9"/>
      <c r="Y19" s="9"/>
      <c r="Z19" s="9"/>
    </row>
    <row r="20" spans="1:26" ht="207">
      <c r="A20" s="21" t="s">
        <v>26</v>
      </c>
      <c r="B20" s="22" t="str">
        <f t="shared" si="0"/>
        <v>IT-SS-3-2-2</v>
      </c>
      <c r="C20" s="21">
        <v>3</v>
      </c>
      <c r="D20" s="23"/>
      <c r="E20" s="21">
        <v>2</v>
      </c>
      <c r="F20" s="23"/>
      <c r="G20" s="21">
        <v>2</v>
      </c>
      <c r="H20" s="50" t="s">
        <v>340</v>
      </c>
      <c r="I20" s="87" t="s">
        <v>489</v>
      </c>
      <c r="J20" s="88" t="s">
        <v>488</v>
      </c>
      <c r="K20" s="33" t="s">
        <v>147</v>
      </c>
      <c r="L20" s="25" t="s">
        <v>28</v>
      </c>
      <c r="M20" s="55" t="s">
        <v>486</v>
      </c>
      <c r="N20" s="26" t="s">
        <v>447</v>
      </c>
      <c r="O20" s="27">
        <v>45397</v>
      </c>
      <c r="P20" s="26" t="s">
        <v>1</v>
      </c>
      <c r="Q20" s="22"/>
      <c r="R20" s="28"/>
      <c r="S20" s="27"/>
      <c r="T20" s="29"/>
      <c r="U20" s="27">
        <v>45397</v>
      </c>
      <c r="V20" s="30"/>
      <c r="W20" s="9"/>
      <c r="X20" s="9"/>
      <c r="Y20" s="9"/>
      <c r="Z20" s="9"/>
    </row>
    <row r="21" spans="1:26" ht="193.2">
      <c r="A21" s="21" t="s">
        <v>26</v>
      </c>
      <c r="B21" s="22" t="str">
        <f t="shared" si="0"/>
        <v>IT-SS-3-2-3</v>
      </c>
      <c r="C21" s="21">
        <v>3</v>
      </c>
      <c r="D21" s="23"/>
      <c r="E21" s="21">
        <v>2</v>
      </c>
      <c r="F21" s="23"/>
      <c r="G21" s="21">
        <v>3</v>
      </c>
      <c r="H21" s="50" t="s">
        <v>359</v>
      </c>
      <c r="I21" s="87" t="s">
        <v>487</v>
      </c>
      <c r="J21" s="88" t="s">
        <v>488</v>
      </c>
      <c r="K21" s="33" t="s">
        <v>430</v>
      </c>
      <c r="L21" s="25" t="s">
        <v>28</v>
      </c>
      <c r="M21" s="55" t="s">
        <v>486</v>
      </c>
      <c r="N21" s="26" t="s">
        <v>447</v>
      </c>
      <c r="O21" s="27">
        <v>45397</v>
      </c>
      <c r="P21" s="26" t="s">
        <v>1</v>
      </c>
      <c r="Q21" s="22"/>
      <c r="R21" s="28"/>
      <c r="S21" s="27"/>
      <c r="T21" s="29"/>
      <c r="U21" s="27">
        <v>45397</v>
      </c>
      <c r="V21" s="30"/>
      <c r="W21" s="9"/>
      <c r="X21" s="9"/>
      <c r="Y21" s="9"/>
      <c r="Z21" s="9"/>
    </row>
    <row r="22" spans="1:26" ht="207">
      <c r="A22" s="21" t="s">
        <v>26</v>
      </c>
      <c r="B22" s="22" t="str">
        <f t="shared" si="0"/>
        <v>IT-SS-3-2-4</v>
      </c>
      <c r="C22" s="21">
        <v>3</v>
      </c>
      <c r="D22" s="23"/>
      <c r="E22" s="21">
        <v>2</v>
      </c>
      <c r="F22" s="23"/>
      <c r="G22" s="21">
        <v>4</v>
      </c>
      <c r="H22" s="50" t="s">
        <v>339</v>
      </c>
      <c r="I22" s="87" t="s">
        <v>489</v>
      </c>
      <c r="J22" s="88" t="s">
        <v>490</v>
      </c>
      <c r="K22" s="33" t="s">
        <v>430</v>
      </c>
      <c r="L22" s="25" t="s">
        <v>28</v>
      </c>
      <c r="M22" s="55" t="s">
        <v>486</v>
      </c>
      <c r="N22" s="26" t="s">
        <v>447</v>
      </c>
      <c r="O22" s="27">
        <v>45397</v>
      </c>
      <c r="P22" s="26" t="s">
        <v>1</v>
      </c>
      <c r="Q22" s="22"/>
      <c r="R22" s="28"/>
      <c r="S22" s="27"/>
      <c r="T22" s="29"/>
      <c r="U22" s="27">
        <v>45397</v>
      </c>
      <c r="V22" s="30"/>
      <c r="W22" s="9"/>
      <c r="X22" s="9"/>
      <c r="Y22" s="9"/>
      <c r="Z22" s="9"/>
    </row>
    <row r="23" spans="1:26" ht="193.2">
      <c r="A23" s="21" t="s">
        <v>26</v>
      </c>
      <c r="B23" s="22" t="str">
        <f t="shared" si="0"/>
        <v>IT-SS-3-2-5</v>
      </c>
      <c r="C23" s="21">
        <v>3</v>
      </c>
      <c r="D23" s="23"/>
      <c r="E23" s="21">
        <v>2</v>
      </c>
      <c r="F23" s="23"/>
      <c r="G23" s="21">
        <v>5</v>
      </c>
      <c r="H23" s="50" t="s">
        <v>346</v>
      </c>
      <c r="I23" s="87" t="s">
        <v>487</v>
      </c>
      <c r="J23" s="88" t="s">
        <v>488</v>
      </c>
      <c r="K23" s="33" t="s">
        <v>148</v>
      </c>
      <c r="L23" s="25" t="s">
        <v>28</v>
      </c>
      <c r="M23" s="55" t="s">
        <v>486</v>
      </c>
      <c r="N23" s="26" t="s">
        <v>447</v>
      </c>
      <c r="O23" s="27">
        <v>45397</v>
      </c>
      <c r="P23" s="26" t="s">
        <v>1</v>
      </c>
      <c r="Q23" s="22"/>
      <c r="R23" s="28"/>
      <c r="S23" s="27"/>
      <c r="T23" s="29"/>
      <c r="U23" s="27">
        <v>45397</v>
      </c>
      <c r="V23" s="30"/>
      <c r="W23" s="9"/>
      <c r="X23" s="9"/>
      <c r="Y23" s="9"/>
      <c r="Z23" s="9"/>
    </row>
    <row r="24" spans="1:26" ht="207">
      <c r="A24" s="21" t="s">
        <v>26</v>
      </c>
      <c r="B24" s="22" t="str">
        <f t="shared" si="0"/>
        <v>IT-SS-3-2-6</v>
      </c>
      <c r="C24" s="21">
        <v>3</v>
      </c>
      <c r="D24" s="23"/>
      <c r="E24" s="21">
        <v>2</v>
      </c>
      <c r="F24" s="23"/>
      <c r="G24" s="21">
        <v>6</v>
      </c>
      <c r="H24" s="50" t="s">
        <v>338</v>
      </c>
      <c r="I24" s="87" t="s">
        <v>489</v>
      </c>
      <c r="J24" s="88" t="s">
        <v>488</v>
      </c>
      <c r="K24" s="33" t="s">
        <v>148</v>
      </c>
      <c r="L24" s="25" t="s">
        <v>28</v>
      </c>
      <c r="M24" s="55" t="s">
        <v>486</v>
      </c>
      <c r="N24" s="26" t="s">
        <v>447</v>
      </c>
      <c r="O24" s="27">
        <v>45397</v>
      </c>
      <c r="P24" s="26" t="s">
        <v>1</v>
      </c>
      <c r="Q24" s="22"/>
      <c r="R24" s="28"/>
      <c r="S24" s="27"/>
      <c r="T24" s="29"/>
      <c r="U24" s="27">
        <v>45397</v>
      </c>
      <c r="V24" s="30"/>
      <c r="W24" s="9"/>
      <c r="X24" s="9"/>
      <c r="Y24" s="9"/>
      <c r="Z24" s="9"/>
    </row>
    <row r="25" spans="1:26" ht="283.95" customHeight="1">
      <c r="A25" s="53" t="s">
        <v>26</v>
      </c>
      <c r="B25" s="54" t="str">
        <f t="shared" si="0"/>
        <v>IT-SS-3-2-7</v>
      </c>
      <c r="C25" s="53">
        <v>3</v>
      </c>
      <c r="D25" s="51"/>
      <c r="E25" s="53">
        <v>2</v>
      </c>
      <c r="F25" s="51"/>
      <c r="G25" s="53">
        <v>7</v>
      </c>
      <c r="H25" s="51" t="s">
        <v>347</v>
      </c>
      <c r="I25" s="95" t="s">
        <v>491</v>
      </c>
      <c r="J25" s="96" t="s">
        <v>492</v>
      </c>
      <c r="K25" s="52" t="s">
        <v>429</v>
      </c>
      <c r="L25" s="25" t="s">
        <v>28</v>
      </c>
      <c r="M25" s="55" t="s">
        <v>486</v>
      </c>
      <c r="N25" s="26" t="s">
        <v>447</v>
      </c>
      <c r="O25" s="27">
        <v>45397</v>
      </c>
      <c r="P25" s="26" t="s">
        <v>1</v>
      </c>
      <c r="Q25" s="54"/>
      <c r="R25" s="57"/>
      <c r="S25" s="56"/>
      <c r="T25" s="58"/>
      <c r="U25" s="27">
        <v>45397</v>
      </c>
      <c r="V25" s="59"/>
      <c r="W25" s="9"/>
      <c r="X25" s="9"/>
      <c r="Y25" s="9"/>
      <c r="Z25" s="9"/>
    </row>
    <row r="26" spans="1:26" ht="283.95" customHeight="1">
      <c r="A26" s="53" t="s">
        <v>26</v>
      </c>
      <c r="B26" s="54" t="str">
        <f t="shared" si="0"/>
        <v>IT-SS-3-2-8</v>
      </c>
      <c r="C26" s="53">
        <v>3</v>
      </c>
      <c r="D26" s="51"/>
      <c r="E26" s="53">
        <v>2</v>
      </c>
      <c r="F26" s="51"/>
      <c r="G26" s="53">
        <v>8</v>
      </c>
      <c r="H26" s="51" t="s">
        <v>337</v>
      </c>
      <c r="I26" s="95" t="s">
        <v>493</v>
      </c>
      <c r="J26" s="96" t="s">
        <v>492</v>
      </c>
      <c r="K26" s="52" t="s">
        <v>429</v>
      </c>
      <c r="L26" s="25" t="s">
        <v>28</v>
      </c>
      <c r="M26" s="55" t="s">
        <v>486</v>
      </c>
      <c r="N26" s="26" t="s">
        <v>447</v>
      </c>
      <c r="O26" s="27">
        <v>45397</v>
      </c>
      <c r="P26" s="26" t="s">
        <v>1</v>
      </c>
      <c r="Q26" s="54"/>
      <c r="R26" s="57"/>
      <c r="S26" s="56"/>
      <c r="T26" s="58"/>
      <c r="U26" s="27">
        <v>45397</v>
      </c>
      <c r="V26" s="59"/>
      <c r="W26" s="9"/>
      <c r="X26" s="9"/>
      <c r="Y26" s="9"/>
      <c r="Z26" s="9"/>
    </row>
    <row r="27" spans="1:26" ht="248.4">
      <c r="A27" s="21" t="s">
        <v>26</v>
      </c>
      <c r="B27" s="22" t="str">
        <f t="shared" si="0"/>
        <v>IT-SS-4-1-1</v>
      </c>
      <c r="C27" s="21">
        <v>4</v>
      </c>
      <c r="D27" s="23" t="s">
        <v>373</v>
      </c>
      <c r="E27" s="21">
        <v>1</v>
      </c>
      <c r="F27" s="23" t="s">
        <v>27</v>
      </c>
      <c r="G27" s="21">
        <v>1</v>
      </c>
      <c r="H27" s="23" t="s">
        <v>332</v>
      </c>
      <c r="I27" s="87" t="s">
        <v>494</v>
      </c>
      <c r="J27" s="47" t="s">
        <v>143</v>
      </c>
      <c r="K27" s="47" t="s">
        <v>152</v>
      </c>
      <c r="L27" s="25" t="s">
        <v>28</v>
      </c>
      <c r="M27" s="55" t="s">
        <v>486</v>
      </c>
      <c r="N27" s="26" t="s">
        <v>447</v>
      </c>
      <c r="O27" s="27">
        <v>45397</v>
      </c>
      <c r="P27" s="26" t="s">
        <v>1</v>
      </c>
      <c r="Q27" s="22"/>
      <c r="R27" s="28"/>
      <c r="S27" s="27"/>
      <c r="T27" s="29"/>
      <c r="U27" s="27">
        <v>45397</v>
      </c>
      <c r="V27" s="30"/>
      <c r="W27" s="9"/>
      <c r="X27" s="9"/>
      <c r="Y27" s="9"/>
      <c r="Z27" s="9"/>
    </row>
    <row r="28" spans="1:26" ht="262.2">
      <c r="A28" s="21" t="s">
        <v>26</v>
      </c>
      <c r="B28" s="22" t="str">
        <f t="shared" si="0"/>
        <v>IT-SS-4-1-2</v>
      </c>
      <c r="C28" s="21">
        <v>4</v>
      </c>
      <c r="D28" s="23"/>
      <c r="E28" s="21">
        <v>1</v>
      </c>
      <c r="F28" s="23"/>
      <c r="G28" s="21">
        <v>2</v>
      </c>
      <c r="H28" s="23" t="s">
        <v>331</v>
      </c>
      <c r="I28" s="87" t="s">
        <v>495</v>
      </c>
      <c r="J28" s="47" t="s">
        <v>143</v>
      </c>
      <c r="K28" s="47" t="s">
        <v>152</v>
      </c>
      <c r="L28" s="25" t="s">
        <v>28</v>
      </c>
      <c r="M28" s="55" t="s">
        <v>486</v>
      </c>
      <c r="N28" s="26" t="s">
        <v>447</v>
      </c>
      <c r="O28" s="27">
        <v>45397</v>
      </c>
      <c r="P28" s="26" t="s">
        <v>1</v>
      </c>
      <c r="Q28" s="22"/>
      <c r="R28" s="28"/>
      <c r="S28" s="27"/>
      <c r="T28" s="29"/>
      <c r="U28" s="27">
        <v>45397</v>
      </c>
      <c r="V28" s="30"/>
      <c r="W28" s="9"/>
      <c r="X28" s="9"/>
      <c r="Y28" s="9"/>
      <c r="Z28" s="9"/>
    </row>
    <row r="29" spans="1:26" ht="248.4">
      <c r="A29" s="21" t="s">
        <v>26</v>
      </c>
      <c r="B29" s="22" t="str">
        <f t="shared" si="0"/>
        <v>IT-SS-4-1-3</v>
      </c>
      <c r="C29" s="21">
        <v>4</v>
      </c>
      <c r="D29" s="23"/>
      <c r="E29" s="21">
        <v>1</v>
      </c>
      <c r="F29" s="23"/>
      <c r="G29" s="21">
        <v>3</v>
      </c>
      <c r="H29" s="50" t="s">
        <v>329</v>
      </c>
      <c r="I29" s="87" t="s">
        <v>494</v>
      </c>
      <c r="J29" s="47" t="s">
        <v>143</v>
      </c>
      <c r="K29" s="33" t="s">
        <v>497</v>
      </c>
      <c r="L29" s="25" t="s">
        <v>28</v>
      </c>
      <c r="M29" s="55" t="s">
        <v>486</v>
      </c>
      <c r="N29" s="26" t="s">
        <v>447</v>
      </c>
      <c r="O29" s="27">
        <v>45397</v>
      </c>
      <c r="P29" s="26" t="s">
        <v>1</v>
      </c>
      <c r="Q29" s="22"/>
      <c r="R29" s="28"/>
      <c r="S29" s="27"/>
      <c r="T29" s="29"/>
      <c r="U29" s="27">
        <v>45397</v>
      </c>
      <c r="V29" s="30"/>
      <c r="W29" s="9"/>
      <c r="X29" s="9"/>
      <c r="Y29" s="9"/>
      <c r="Z29" s="9"/>
    </row>
    <row r="30" spans="1:26" ht="262.2">
      <c r="A30" s="21" t="s">
        <v>26</v>
      </c>
      <c r="B30" s="22" t="str">
        <f t="shared" si="0"/>
        <v>IT-SS-4-1-4</v>
      </c>
      <c r="C30" s="21">
        <v>4</v>
      </c>
      <c r="D30" s="23"/>
      <c r="E30" s="21">
        <v>1</v>
      </c>
      <c r="F30" s="23"/>
      <c r="G30" s="21">
        <v>4</v>
      </c>
      <c r="H30" s="50" t="s">
        <v>330</v>
      </c>
      <c r="I30" s="87" t="s">
        <v>495</v>
      </c>
      <c r="J30" s="47" t="s">
        <v>143</v>
      </c>
      <c r="K30" s="33" t="s">
        <v>497</v>
      </c>
      <c r="L30" s="25" t="s">
        <v>28</v>
      </c>
      <c r="M30" s="55" t="s">
        <v>486</v>
      </c>
      <c r="N30" s="26" t="s">
        <v>447</v>
      </c>
      <c r="O30" s="27">
        <v>45397</v>
      </c>
      <c r="P30" s="26" t="s">
        <v>1</v>
      </c>
      <c r="Q30" s="22"/>
      <c r="R30" s="28"/>
      <c r="S30" s="27"/>
      <c r="T30" s="29"/>
      <c r="U30" s="27">
        <v>45397</v>
      </c>
      <c r="V30" s="30"/>
      <c r="W30" s="9"/>
      <c r="X30" s="9"/>
      <c r="Y30" s="9"/>
      <c r="Z30" s="9"/>
    </row>
    <row r="31" spans="1:26" ht="248.4">
      <c r="A31" s="21" t="s">
        <v>26</v>
      </c>
      <c r="B31" s="22" t="str">
        <f t="shared" si="0"/>
        <v>IT-SS-4-1-5</v>
      </c>
      <c r="C31" s="21">
        <v>4</v>
      </c>
      <c r="D31" s="23"/>
      <c r="E31" s="21">
        <v>1</v>
      </c>
      <c r="F31" s="23"/>
      <c r="G31" s="21">
        <v>5</v>
      </c>
      <c r="H31" s="50" t="s">
        <v>346</v>
      </c>
      <c r="I31" s="87" t="s">
        <v>494</v>
      </c>
      <c r="J31" s="47" t="s">
        <v>153</v>
      </c>
      <c r="K31" s="24" t="s">
        <v>154</v>
      </c>
      <c r="L31" s="25" t="s">
        <v>28</v>
      </c>
      <c r="M31" s="55" t="s">
        <v>486</v>
      </c>
      <c r="N31" s="26" t="s">
        <v>447</v>
      </c>
      <c r="O31" s="27">
        <v>45397</v>
      </c>
      <c r="P31" s="26" t="s">
        <v>1</v>
      </c>
      <c r="Q31" s="22"/>
      <c r="R31" s="28"/>
      <c r="S31" s="27"/>
      <c r="T31" s="29"/>
      <c r="U31" s="27">
        <v>45397</v>
      </c>
      <c r="V31" s="30"/>
      <c r="W31" s="9"/>
      <c r="X31" s="9"/>
      <c r="Y31" s="9"/>
      <c r="Z31" s="9"/>
    </row>
    <row r="32" spans="1:26" ht="262.2">
      <c r="A32" s="21" t="s">
        <v>26</v>
      </c>
      <c r="B32" s="22" t="str">
        <f t="shared" si="0"/>
        <v>IT-SS-4-1-6</v>
      </c>
      <c r="C32" s="21">
        <v>4</v>
      </c>
      <c r="D32" s="23"/>
      <c r="E32" s="21">
        <v>1</v>
      </c>
      <c r="F32" s="23"/>
      <c r="G32" s="21">
        <v>6</v>
      </c>
      <c r="H32" s="50" t="s">
        <v>348</v>
      </c>
      <c r="I32" s="87" t="s">
        <v>495</v>
      </c>
      <c r="J32" s="47" t="s">
        <v>153</v>
      </c>
      <c r="K32" s="24" t="s">
        <v>154</v>
      </c>
      <c r="L32" s="25" t="s">
        <v>28</v>
      </c>
      <c r="M32" s="55" t="s">
        <v>486</v>
      </c>
      <c r="N32" s="26" t="s">
        <v>447</v>
      </c>
      <c r="O32" s="27">
        <v>45397</v>
      </c>
      <c r="P32" s="26" t="s">
        <v>1</v>
      </c>
      <c r="Q32" s="22"/>
      <c r="R32" s="28"/>
      <c r="S32" s="27"/>
      <c r="T32" s="29"/>
      <c r="U32" s="27">
        <v>45397</v>
      </c>
      <c r="V32" s="30"/>
      <c r="W32" s="9"/>
      <c r="X32" s="9"/>
      <c r="Y32" s="9"/>
      <c r="Z32" s="9"/>
    </row>
    <row r="33" spans="1:26" ht="331.2">
      <c r="A33" s="21" t="s">
        <v>26</v>
      </c>
      <c r="B33" s="22" t="str">
        <f t="shared" si="0"/>
        <v>IT-SS-4-1-7</v>
      </c>
      <c r="C33" s="21">
        <v>4</v>
      </c>
      <c r="D33" s="23"/>
      <c r="E33" s="21">
        <v>1</v>
      </c>
      <c r="F33" s="23"/>
      <c r="G33" s="21">
        <v>7</v>
      </c>
      <c r="H33" s="23" t="s">
        <v>347</v>
      </c>
      <c r="I33" s="87" t="s">
        <v>496</v>
      </c>
      <c r="J33" s="47" t="s">
        <v>143</v>
      </c>
      <c r="K33" s="24" t="s">
        <v>431</v>
      </c>
      <c r="L33" s="25" t="s">
        <v>28</v>
      </c>
      <c r="M33" s="55" t="s">
        <v>486</v>
      </c>
      <c r="N33" s="26" t="s">
        <v>447</v>
      </c>
      <c r="O33" s="27">
        <v>45397</v>
      </c>
      <c r="P33" s="26" t="s">
        <v>1</v>
      </c>
      <c r="Q33" s="22"/>
      <c r="R33" s="28"/>
      <c r="S33" s="27"/>
      <c r="T33" s="29"/>
      <c r="U33" s="27">
        <v>45397</v>
      </c>
      <c r="V33" s="30"/>
      <c r="W33" s="9"/>
      <c r="X33" s="9"/>
      <c r="Y33" s="9"/>
      <c r="Z33" s="9"/>
    </row>
    <row r="34" spans="1:26" ht="331.2">
      <c r="A34" s="21" t="s">
        <v>26</v>
      </c>
      <c r="B34" s="22" t="str">
        <f t="shared" si="0"/>
        <v>IT-SS-4-1-8</v>
      </c>
      <c r="C34" s="21">
        <v>4</v>
      </c>
      <c r="D34" s="23"/>
      <c r="E34" s="21">
        <v>1</v>
      </c>
      <c r="F34" s="23"/>
      <c r="G34" s="21">
        <v>8</v>
      </c>
      <c r="H34" s="23" t="s">
        <v>349</v>
      </c>
      <c r="I34" s="33" t="s">
        <v>456</v>
      </c>
      <c r="J34" s="47" t="s">
        <v>143</v>
      </c>
      <c r="K34" s="24" t="s">
        <v>431</v>
      </c>
      <c r="L34" s="25" t="s">
        <v>28</v>
      </c>
      <c r="M34" s="55" t="s">
        <v>486</v>
      </c>
      <c r="N34" s="26" t="s">
        <v>447</v>
      </c>
      <c r="O34" s="27">
        <v>45397</v>
      </c>
      <c r="P34" s="26" t="s">
        <v>1</v>
      </c>
      <c r="Q34" s="22"/>
      <c r="R34" s="28"/>
      <c r="S34" s="27"/>
      <c r="T34" s="29"/>
      <c r="U34" s="27">
        <v>45397</v>
      </c>
      <c r="V34" s="30"/>
      <c r="W34" s="9"/>
      <c r="X34" s="9"/>
      <c r="Y34" s="9"/>
      <c r="Z34" s="9"/>
    </row>
    <row r="35" spans="1:26" ht="276">
      <c r="A35" s="21" t="s">
        <v>26</v>
      </c>
      <c r="B35" s="22" t="str">
        <f t="shared" si="0"/>
        <v>IT-SS-4-2-1</v>
      </c>
      <c r="C35" s="21">
        <v>4</v>
      </c>
      <c r="D35" s="23"/>
      <c r="E35" s="21">
        <v>2</v>
      </c>
      <c r="F35" s="23" t="s">
        <v>365</v>
      </c>
      <c r="G35" s="21">
        <v>1</v>
      </c>
      <c r="H35" s="23" t="s">
        <v>248</v>
      </c>
      <c r="I35" s="87" t="s">
        <v>618</v>
      </c>
      <c r="J35" s="88" t="s">
        <v>527</v>
      </c>
      <c r="K35" s="87" t="s">
        <v>526</v>
      </c>
      <c r="L35" s="25" t="s">
        <v>28</v>
      </c>
      <c r="M35" s="55" t="s">
        <v>486</v>
      </c>
      <c r="N35" s="26" t="s">
        <v>453</v>
      </c>
      <c r="O35" s="27">
        <v>45394</v>
      </c>
      <c r="P35" s="84" t="s">
        <v>1</v>
      </c>
      <c r="Q35" s="22"/>
      <c r="R35" s="28"/>
      <c r="S35" s="27"/>
      <c r="T35" s="29"/>
      <c r="U35" s="27"/>
      <c r="V35" s="30"/>
      <c r="W35" s="9"/>
      <c r="X35" s="9"/>
      <c r="Y35" s="9"/>
      <c r="Z35" s="9"/>
    </row>
    <row r="36" spans="1:26" ht="110.4">
      <c r="A36" s="21" t="s">
        <v>26</v>
      </c>
      <c r="B36" s="22" t="str">
        <f t="shared" si="0"/>
        <v>IT-SS-4-2-2</v>
      </c>
      <c r="C36" s="21">
        <v>4</v>
      </c>
      <c r="D36" s="23"/>
      <c r="E36" s="21">
        <v>2</v>
      </c>
      <c r="F36" s="23"/>
      <c r="G36" s="89">
        <v>2</v>
      </c>
      <c r="H36" s="23" t="s">
        <v>472</v>
      </c>
      <c r="I36" s="87" t="s">
        <v>266</v>
      </c>
      <c r="J36" s="88" t="s">
        <v>528</v>
      </c>
      <c r="K36" s="87" t="s">
        <v>510</v>
      </c>
      <c r="L36" s="25" t="s">
        <v>28</v>
      </c>
      <c r="M36" s="55" t="s">
        <v>486</v>
      </c>
      <c r="N36" s="26" t="s">
        <v>453</v>
      </c>
      <c r="O36" s="27">
        <v>45394</v>
      </c>
      <c r="P36" s="84" t="s">
        <v>1</v>
      </c>
      <c r="Q36" s="22"/>
      <c r="R36" s="28"/>
      <c r="S36" s="27"/>
      <c r="T36" s="29"/>
      <c r="U36" s="27"/>
      <c r="V36" s="30"/>
      <c r="W36" s="9"/>
      <c r="X36" s="9"/>
      <c r="Y36" s="9"/>
      <c r="Z36" s="9"/>
    </row>
    <row r="37" spans="1:26" ht="110.4">
      <c r="A37" s="21" t="s">
        <v>26</v>
      </c>
      <c r="B37" s="22" t="str">
        <f t="shared" si="0"/>
        <v>IT-SS-4-2-3</v>
      </c>
      <c r="C37" s="21">
        <v>4</v>
      </c>
      <c r="D37" s="23"/>
      <c r="E37" s="21">
        <v>2</v>
      </c>
      <c r="F37" s="23"/>
      <c r="G37" s="89">
        <v>3</v>
      </c>
      <c r="H37" s="23" t="s">
        <v>249</v>
      </c>
      <c r="I37" s="87" t="s">
        <v>473</v>
      </c>
      <c r="J37" s="88" t="s">
        <v>529</v>
      </c>
      <c r="K37" s="87" t="s">
        <v>619</v>
      </c>
      <c r="L37" s="25" t="s">
        <v>28</v>
      </c>
      <c r="M37" s="55" t="s">
        <v>486</v>
      </c>
      <c r="N37" s="26" t="s">
        <v>453</v>
      </c>
      <c r="O37" s="27">
        <v>45394</v>
      </c>
      <c r="P37" s="84" t="s">
        <v>1</v>
      </c>
      <c r="Q37" s="22"/>
      <c r="R37" s="28"/>
      <c r="S37" s="27"/>
      <c r="T37" s="29"/>
      <c r="U37" s="27"/>
      <c r="V37" s="30"/>
      <c r="W37" s="9"/>
      <c r="X37" s="9"/>
      <c r="Y37" s="9"/>
      <c r="Z37" s="9"/>
    </row>
    <row r="38" spans="1:26" ht="110.4">
      <c r="A38" s="21" t="s">
        <v>26</v>
      </c>
      <c r="B38" s="22" t="str">
        <f t="shared" si="0"/>
        <v>IT-SS-4-2-4</v>
      </c>
      <c r="C38" s="21">
        <v>4</v>
      </c>
      <c r="D38" s="23"/>
      <c r="E38" s="21">
        <v>2</v>
      </c>
      <c r="F38" s="23"/>
      <c r="G38" s="89">
        <v>4</v>
      </c>
      <c r="H38" s="23" t="s">
        <v>250</v>
      </c>
      <c r="I38" s="87" t="s">
        <v>474</v>
      </c>
      <c r="J38" s="88" t="s">
        <v>530</v>
      </c>
      <c r="K38" s="87" t="s">
        <v>531</v>
      </c>
      <c r="L38" s="25" t="s">
        <v>28</v>
      </c>
      <c r="M38" s="55" t="s">
        <v>486</v>
      </c>
      <c r="N38" s="26" t="s">
        <v>453</v>
      </c>
      <c r="O38" s="27">
        <v>45394</v>
      </c>
      <c r="P38" s="84" t="s">
        <v>1</v>
      </c>
      <c r="Q38" s="22"/>
      <c r="R38" s="28"/>
      <c r="S38" s="27"/>
      <c r="T38" s="29"/>
      <c r="U38" s="27"/>
      <c r="V38" s="30"/>
      <c r="W38" s="9"/>
      <c r="X38" s="9"/>
      <c r="Y38" s="9"/>
      <c r="Z38" s="9"/>
    </row>
    <row r="39" spans="1:26" ht="110.4">
      <c r="A39" s="21" t="s">
        <v>26</v>
      </c>
      <c r="B39" s="22" t="str">
        <f t="shared" si="0"/>
        <v>IT-SS-4-2-5</v>
      </c>
      <c r="C39" s="21">
        <v>4</v>
      </c>
      <c r="D39" s="23"/>
      <c r="E39" s="21">
        <v>2</v>
      </c>
      <c r="F39" s="23"/>
      <c r="G39" s="89">
        <v>5</v>
      </c>
      <c r="H39" s="23" t="s">
        <v>254</v>
      </c>
      <c r="I39" s="88" t="s">
        <v>475</v>
      </c>
      <c r="J39" s="88" t="s">
        <v>532</v>
      </c>
      <c r="K39" s="87" t="s">
        <v>620</v>
      </c>
      <c r="L39" s="25" t="s">
        <v>28</v>
      </c>
      <c r="M39" s="55" t="s">
        <v>486</v>
      </c>
      <c r="N39" s="26" t="s">
        <v>453</v>
      </c>
      <c r="O39" s="27">
        <v>45394</v>
      </c>
      <c r="P39" s="84" t="s">
        <v>1</v>
      </c>
      <c r="Q39" s="22"/>
      <c r="R39" s="28"/>
      <c r="S39" s="27"/>
      <c r="T39" s="29"/>
      <c r="U39" s="27"/>
      <c r="V39" s="30"/>
      <c r="W39" s="9"/>
      <c r="X39" s="9"/>
      <c r="Y39" s="9"/>
      <c r="Z39" s="9"/>
    </row>
    <row r="40" spans="1:26" ht="106.2" customHeight="1">
      <c r="A40" s="21" t="s">
        <v>26</v>
      </c>
      <c r="B40" s="22" t="str">
        <f t="shared" si="0"/>
        <v>IT-SS-4-2-6</v>
      </c>
      <c r="C40" s="21">
        <v>4</v>
      </c>
      <c r="D40" s="23"/>
      <c r="E40" s="21">
        <v>2</v>
      </c>
      <c r="F40" s="23"/>
      <c r="G40" s="89">
        <v>6</v>
      </c>
      <c r="H40" s="23" t="s">
        <v>251</v>
      </c>
      <c r="I40" s="88" t="s">
        <v>476</v>
      </c>
      <c r="J40" s="88" t="s">
        <v>534</v>
      </c>
      <c r="K40" s="87" t="s">
        <v>533</v>
      </c>
      <c r="L40" s="25" t="s">
        <v>28</v>
      </c>
      <c r="M40" s="55" t="s">
        <v>486</v>
      </c>
      <c r="N40" s="26" t="s">
        <v>453</v>
      </c>
      <c r="O40" s="27">
        <v>45394</v>
      </c>
      <c r="P40" s="84" t="s">
        <v>1</v>
      </c>
      <c r="Q40" s="22"/>
      <c r="R40" s="28"/>
      <c r="S40" s="27"/>
      <c r="T40" s="29"/>
      <c r="U40" s="27"/>
      <c r="V40" s="30"/>
      <c r="W40" s="9"/>
      <c r="X40" s="9"/>
      <c r="Y40" s="9"/>
      <c r="Z40" s="9"/>
    </row>
    <row r="41" spans="1:26" ht="108" customHeight="1">
      <c r="A41" s="21" t="s">
        <v>26</v>
      </c>
      <c r="B41" s="22" t="str">
        <f t="shared" si="0"/>
        <v>IT-SS-4-2-7</v>
      </c>
      <c r="C41" s="21">
        <v>4</v>
      </c>
      <c r="D41" s="23"/>
      <c r="E41" s="21">
        <v>2</v>
      </c>
      <c r="F41" s="23"/>
      <c r="G41" s="89">
        <v>7</v>
      </c>
      <c r="H41" s="23" t="s">
        <v>252</v>
      </c>
      <c r="I41" s="87" t="s">
        <v>477</v>
      </c>
      <c r="J41" s="88" t="s">
        <v>535</v>
      </c>
      <c r="K41" s="87" t="s">
        <v>536</v>
      </c>
      <c r="L41" s="25" t="s">
        <v>28</v>
      </c>
      <c r="M41" s="55" t="s">
        <v>486</v>
      </c>
      <c r="N41" s="26" t="s">
        <v>453</v>
      </c>
      <c r="O41" s="27">
        <v>45394</v>
      </c>
      <c r="P41" s="84" t="s">
        <v>1</v>
      </c>
      <c r="Q41" s="22"/>
      <c r="R41" s="28"/>
      <c r="S41" s="27"/>
      <c r="T41" s="29"/>
      <c r="U41" s="27"/>
      <c r="V41" s="30"/>
      <c r="W41" s="9"/>
      <c r="X41" s="9"/>
      <c r="Y41" s="9"/>
      <c r="Z41" s="9"/>
    </row>
    <row r="42" spans="1:26" ht="262.2">
      <c r="A42" s="21" t="s">
        <v>26</v>
      </c>
      <c r="B42" s="22" t="str">
        <f t="shared" si="0"/>
        <v>IT-SS-4-3-1</v>
      </c>
      <c r="C42" s="21">
        <v>4</v>
      </c>
      <c r="D42" s="23"/>
      <c r="E42" s="21">
        <v>3</v>
      </c>
      <c r="F42" s="23" t="s">
        <v>344</v>
      </c>
      <c r="G42" s="21">
        <v>1</v>
      </c>
      <c r="H42" s="23" t="s">
        <v>248</v>
      </c>
      <c r="I42" s="87" t="s">
        <v>621</v>
      </c>
      <c r="J42" s="88" t="s">
        <v>527</v>
      </c>
      <c r="K42" s="87" t="s">
        <v>537</v>
      </c>
      <c r="L42" s="25" t="s">
        <v>28</v>
      </c>
      <c r="M42" s="55" t="s">
        <v>486</v>
      </c>
      <c r="N42" s="26" t="s">
        <v>453</v>
      </c>
      <c r="O42" s="27">
        <v>45394</v>
      </c>
      <c r="P42" s="26" t="s">
        <v>1</v>
      </c>
      <c r="Q42" s="22"/>
      <c r="R42" s="28"/>
      <c r="S42" s="27"/>
      <c r="T42" s="29"/>
      <c r="U42" s="27"/>
      <c r="V42" s="30"/>
      <c r="W42" s="9"/>
      <c r="X42" s="9"/>
      <c r="Y42" s="9"/>
      <c r="Z42" s="9"/>
    </row>
    <row r="43" spans="1:26" s="91" customFormat="1" ht="110.4">
      <c r="A43" s="21" t="s">
        <v>26</v>
      </c>
      <c r="B43" s="22" t="str">
        <f t="shared" si="0"/>
        <v>IT-SS-4-3-2</v>
      </c>
      <c r="C43" s="21">
        <v>4</v>
      </c>
      <c r="D43" s="23"/>
      <c r="E43" s="21">
        <v>3</v>
      </c>
      <c r="F43" s="23"/>
      <c r="G43" s="21">
        <v>2</v>
      </c>
      <c r="H43" s="23" t="s">
        <v>472</v>
      </c>
      <c r="I43" s="87" t="s">
        <v>267</v>
      </c>
      <c r="J43" s="88" t="s">
        <v>528</v>
      </c>
      <c r="K43" s="87" t="s">
        <v>510</v>
      </c>
      <c r="L43" s="25" t="s">
        <v>28</v>
      </c>
      <c r="M43" s="55" t="s">
        <v>486</v>
      </c>
      <c r="N43" s="26" t="s">
        <v>453</v>
      </c>
      <c r="O43" s="27">
        <v>45394</v>
      </c>
      <c r="P43" s="26" t="s">
        <v>1</v>
      </c>
      <c r="Q43" s="22"/>
      <c r="R43" s="28"/>
      <c r="S43" s="27"/>
      <c r="T43" s="29"/>
      <c r="U43" s="27"/>
      <c r="V43" s="30"/>
      <c r="W43" s="90"/>
      <c r="X43" s="90"/>
      <c r="Y43" s="90"/>
      <c r="Z43" s="90"/>
    </row>
    <row r="44" spans="1:26" ht="110.4">
      <c r="A44" s="21" t="s">
        <v>26</v>
      </c>
      <c r="B44" s="22" t="str">
        <f t="shared" si="0"/>
        <v>IT-SS-4-3-3</v>
      </c>
      <c r="C44" s="21">
        <v>4</v>
      </c>
      <c r="D44" s="23"/>
      <c r="E44" s="21">
        <v>3</v>
      </c>
      <c r="F44" s="23"/>
      <c r="G44" s="89">
        <v>3</v>
      </c>
      <c r="H44" s="23" t="s">
        <v>249</v>
      </c>
      <c r="I44" s="87" t="s">
        <v>268</v>
      </c>
      <c r="J44" s="88" t="s">
        <v>529</v>
      </c>
      <c r="K44" s="87" t="s">
        <v>622</v>
      </c>
      <c r="L44" s="25" t="s">
        <v>28</v>
      </c>
      <c r="M44" s="55" t="s">
        <v>486</v>
      </c>
      <c r="N44" s="26" t="s">
        <v>453</v>
      </c>
      <c r="O44" s="27">
        <v>45394</v>
      </c>
      <c r="P44" s="26" t="s">
        <v>1</v>
      </c>
      <c r="Q44" s="22"/>
      <c r="R44" s="28"/>
      <c r="S44" s="27"/>
      <c r="T44" s="29"/>
      <c r="U44" s="27"/>
      <c r="V44" s="30"/>
      <c r="W44" s="9"/>
      <c r="X44" s="9"/>
      <c r="Y44" s="9"/>
      <c r="Z44" s="9"/>
    </row>
    <row r="45" spans="1:26" ht="110.4">
      <c r="A45" s="21" t="s">
        <v>26</v>
      </c>
      <c r="B45" s="22" t="str">
        <f t="shared" si="0"/>
        <v>IT-SS-4-3-4</v>
      </c>
      <c r="C45" s="21">
        <v>4</v>
      </c>
      <c r="D45" s="23"/>
      <c r="E45" s="21">
        <v>3</v>
      </c>
      <c r="F45" s="23"/>
      <c r="G45" s="89">
        <v>4</v>
      </c>
      <c r="H45" s="23" t="s">
        <v>250</v>
      </c>
      <c r="I45" s="87" t="s">
        <v>269</v>
      </c>
      <c r="J45" s="88" t="s">
        <v>530</v>
      </c>
      <c r="K45" s="87" t="s">
        <v>538</v>
      </c>
      <c r="L45" s="25" t="s">
        <v>28</v>
      </c>
      <c r="M45" s="55" t="s">
        <v>486</v>
      </c>
      <c r="N45" s="26" t="s">
        <v>453</v>
      </c>
      <c r="O45" s="27">
        <v>45394</v>
      </c>
      <c r="P45" s="26" t="s">
        <v>1</v>
      </c>
      <c r="Q45" s="22"/>
      <c r="R45" s="28"/>
      <c r="S45" s="27"/>
      <c r="T45" s="29"/>
      <c r="U45" s="27"/>
      <c r="V45" s="30"/>
      <c r="W45" s="9"/>
      <c r="X45" s="9"/>
      <c r="Y45" s="9"/>
      <c r="Z45" s="9"/>
    </row>
    <row r="46" spans="1:26" ht="105.6" customHeight="1">
      <c r="A46" s="21" t="s">
        <v>26</v>
      </c>
      <c r="B46" s="22" t="str">
        <f t="shared" si="0"/>
        <v>IT-SS-4-3-5</v>
      </c>
      <c r="C46" s="21">
        <v>4</v>
      </c>
      <c r="D46" s="23"/>
      <c r="E46" s="21">
        <v>3</v>
      </c>
      <c r="F46" s="23"/>
      <c r="G46" s="89">
        <v>5</v>
      </c>
      <c r="H46" s="23" t="s">
        <v>254</v>
      </c>
      <c r="I46" s="88" t="s">
        <v>270</v>
      </c>
      <c r="J46" s="88" t="s">
        <v>532</v>
      </c>
      <c r="K46" s="87" t="s">
        <v>539</v>
      </c>
      <c r="L46" s="25" t="s">
        <v>28</v>
      </c>
      <c r="M46" s="55" t="s">
        <v>486</v>
      </c>
      <c r="N46" s="26" t="s">
        <v>453</v>
      </c>
      <c r="O46" s="27">
        <v>45394</v>
      </c>
      <c r="P46" s="26" t="s">
        <v>1</v>
      </c>
      <c r="Q46" s="22"/>
      <c r="R46" s="28"/>
      <c r="S46" s="27"/>
      <c r="T46" s="29"/>
      <c r="U46" s="27"/>
      <c r="V46" s="30"/>
      <c r="W46" s="9"/>
      <c r="X46" s="9"/>
      <c r="Y46" s="9"/>
      <c r="Z46" s="9"/>
    </row>
    <row r="47" spans="1:26" ht="110.4">
      <c r="A47" s="21" t="s">
        <v>26</v>
      </c>
      <c r="B47" s="22" t="str">
        <f t="shared" si="0"/>
        <v>IT-SS-4-3-6</v>
      </c>
      <c r="C47" s="21">
        <v>4</v>
      </c>
      <c r="D47" s="23"/>
      <c r="E47" s="21">
        <v>3</v>
      </c>
      <c r="F47" s="23"/>
      <c r="G47" s="89">
        <v>6</v>
      </c>
      <c r="H47" s="23" t="s">
        <v>251</v>
      </c>
      <c r="I47" s="88" t="s">
        <v>271</v>
      </c>
      <c r="J47" s="88" t="s">
        <v>534</v>
      </c>
      <c r="K47" s="87" t="s">
        <v>533</v>
      </c>
      <c r="L47" s="25" t="s">
        <v>28</v>
      </c>
      <c r="M47" s="55" t="s">
        <v>486</v>
      </c>
      <c r="N47" s="26" t="s">
        <v>453</v>
      </c>
      <c r="O47" s="27">
        <v>45394</v>
      </c>
      <c r="P47" s="26" t="s">
        <v>1</v>
      </c>
      <c r="Q47" s="22"/>
      <c r="R47" s="28"/>
      <c r="S47" s="27"/>
      <c r="T47" s="29"/>
      <c r="U47" s="27"/>
      <c r="V47" s="30"/>
      <c r="W47" s="9"/>
      <c r="X47" s="9"/>
      <c r="Y47" s="9"/>
      <c r="Z47" s="9"/>
    </row>
    <row r="48" spans="1:26" ht="110.4">
      <c r="A48" s="21" t="s">
        <v>26</v>
      </c>
      <c r="B48" s="22" t="str">
        <f t="shared" si="0"/>
        <v>IT-SS-4-3-7</v>
      </c>
      <c r="C48" s="21">
        <v>4</v>
      </c>
      <c r="D48" s="23"/>
      <c r="E48" s="21">
        <v>3</v>
      </c>
      <c r="F48" s="23"/>
      <c r="G48" s="89">
        <v>7</v>
      </c>
      <c r="H48" s="23" t="s">
        <v>252</v>
      </c>
      <c r="I48" s="87" t="s">
        <v>478</v>
      </c>
      <c r="J48" s="88" t="s">
        <v>535</v>
      </c>
      <c r="K48" s="87" t="s">
        <v>540</v>
      </c>
      <c r="L48" s="25" t="s">
        <v>28</v>
      </c>
      <c r="M48" s="55" t="s">
        <v>486</v>
      </c>
      <c r="N48" s="26" t="s">
        <v>453</v>
      </c>
      <c r="O48" s="27">
        <v>45394</v>
      </c>
      <c r="P48" s="26" t="s">
        <v>1</v>
      </c>
      <c r="Q48" s="22"/>
      <c r="R48" s="28"/>
      <c r="S48" s="27"/>
      <c r="T48" s="29"/>
      <c r="U48" s="27"/>
      <c r="V48" s="30"/>
      <c r="W48" s="9"/>
      <c r="X48" s="9"/>
      <c r="Y48" s="9"/>
      <c r="Z48" s="9"/>
    </row>
    <row r="49" spans="1:26" ht="345">
      <c r="A49" s="21" t="s">
        <v>26</v>
      </c>
      <c r="B49" s="22" t="str">
        <f t="shared" si="0"/>
        <v>IT-SS-4-4-1</v>
      </c>
      <c r="C49" s="21">
        <v>4</v>
      </c>
      <c r="D49" s="23"/>
      <c r="E49" s="21">
        <v>4</v>
      </c>
      <c r="F49" s="23" t="s">
        <v>364</v>
      </c>
      <c r="G49" s="89">
        <v>1</v>
      </c>
      <c r="H49" s="23" t="s">
        <v>248</v>
      </c>
      <c r="I49" s="87" t="s">
        <v>543</v>
      </c>
      <c r="J49" s="88" t="s">
        <v>542</v>
      </c>
      <c r="K49" s="87" t="s">
        <v>541</v>
      </c>
      <c r="L49" s="25" t="s">
        <v>28</v>
      </c>
      <c r="M49" s="55" t="s">
        <v>486</v>
      </c>
      <c r="N49" s="26" t="s">
        <v>453</v>
      </c>
      <c r="O49" s="27">
        <v>45394</v>
      </c>
      <c r="P49" s="84" t="s">
        <v>1</v>
      </c>
      <c r="Q49" s="22"/>
      <c r="R49" s="28"/>
      <c r="S49" s="27"/>
      <c r="T49" s="29"/>
      <c r="U49" s="27"/>
      <c r="V49" s="30"/>
      <c r="W49" s="9"/>
      <c r="X49" s="9"/>
      <c r="Y49" s="9"/>
      <c r="Z49" s="9"/>
    </row>
    <row r="50" spans="1:26" ht="117" customHeight="1">
      <c r="A50" s="21" t="s">
        <v>26</v>
      </c>
      <c r="B50" s="22" t="str">
        <f t="shared" si="0"/>
        <v>IT-SS-4-4-2</v>
      </c>
      <c r="C50" s="21">
        <v>4</v>
      </c>
      <c r="D50" s="23"/>
      <c r="E50" s="21">
        <v>4</v>
      </c>
      <c r="F50" s="23"/>
      <c r="G50" s="89">
        <v>2</v>
      </c>
      <c r="H50" s="23" t="s">
        <v>472</v>
      </c>
      <c r="I50" s="33" t="s">
        <v>272</v>
      </c>
      <c r="J50" s="88" t="s">
        <v>544</v>
      </c>
      <c r="K50" s="87" t="s">
        <v>635</v>
      </c>
      <c r="L50" s="25" t="s">
        <v>28</v>
      </c>
      <c r="M50" s="55" t="s">
        <v>486</v>
      </c>
      <c r="N50" s="26" t="s">
        <v>453</v>
      </c>
      <c r="O50" s="27">
        <v>45394</v>
      </c>
      <c r="P50" s="84" t="s">
        <v>1</v>
      </c>
      <c r="Q50" s="22"/>
      <c r="R50" s="28"/>
      <c r="S50" s="27"/>
      <c r="T50" s="29"/>
      <c r="U50" s="27"/>
      <c r="V50" s="30"/>
      <c r="W50" s="9"/>
      <c r="X50" s="9"/>
      <c r="Y50" s="9"/>
      <c r="Z50" s="9"/>
    </row>
    <row r="51" spans="1:26" ht="110.4">
      <c r="A51" s="21" t="s">
        <v>26</v>
      </c>
      <c r="B51" s="22" t="str">
        <f t="shared" si="0"/>
        <v>IT-SS-4-4-3</v>
      </c>
      <c r="C51" s="21">
        <v>4</v>
      </c>
      <c r="D51" s="23"/>
      <c r="E51" s="21">
        <v>4</v>
      </c>
      <c r="F51" s="23"/>
      <c r="G51" s="89">
        <v>3</v>
      </c>
      <c r="H51" s="23" t="s">
        <v>249</v>
      </c>
      <c r="I51" s="33" t="s">
        <v>273</v>
      </c>
      <c r="J51" s="88" t="s">
        <v>545</v>
      </c>
      <c r="K51" s="87" t="s">
        <v>546</v>
      </c>
      <c r="L51" s="25" t="s">
        <v>28</v>
      </c>
      <c r="M51" s="55" t="s">
        <v>486</v>
      </c>
      <c r="N51" s="26" t="s">
        <v>453</v>
      </c>
      <c r="O51" s="27">
        <v>45394</v>
      </c>
      <c r="P51" s="84" t="s">
        <v>1</v>
      </c>
      <c r="Q51" s="22"/>
      <c r="R51" s="28"/>
      <c r="S51" s="27"/>
      <c r="T51" s="29"/>
      <c r="U51" s="27"/>
      <c r="V51" s="30"/>
      <c r="W51" s="9"/>
      <c r="X51" s="9"/>
      <c r="Y51" s="9"/>
      <c r="Z51" s="9"/>
    </row>
    <row r="52" spans="1:26" ht="110.4">
      <c r="A52" s="21" t="s">
        <v>26</v>
      </c>
      <c r="B52" s="22" t="str">
        <f t="shared" si="0"/>
        <v>IT-SS-4-4-4</v>
      </c>
      <c r="C52" s="21">
        <v>4</v>
      </c>
      <c r="D52" s="23"/>
      <c r="E52" s="21">
        <v>4</v>
      </c>
      <c r="F52" s="23"/>
      <c r="G52" s="89">
        <v>4</v>
      </c>
      <c r="H52" s="23" t="s">
        <v>250</v>
      </c>
      <c r="I52" s="33" t="s">
        <v>274</v>
      </c>
      <c r="J52" s="88" t="s">
        <v>547</v>
      </c>
      <c r="K52" s="87" t="s">
        <v>548</v>
      </c>
      <c r="L52" s="25" t="s">
        <v>28</v>
      </c>
      <c r="M52" s="55" t="s">
        <v>486</v>
      </c>
      <c r="N52" s="26" t="s">
        <v>453</v>
      </c>
      <c r="O52" s="27">
        <v>45394</v>
      </c>
      <c r="P52" s="84" t="s">
        <v>1</v>
      </c>
      <c r="Q52" s="22"/>
      <c r="R52" s="28"/>
      <c r="S52" s="27"/>
      <c r="T52" s="29"/>
      <c r="U52" s="27"/>
      <c r="V52" s="30"/>
      <c r="W52" s="9"/>
      <c r="X52" s="9"/>
      <c r="Y52" s="9"/>
      <c r="Z52" s="9"/>
    </row>
    <row r="53" spans="1:26" ht="110.4">
      <c r="A53" s="21" t="s">
        <v>26</v>
      </c>
      <c r="B53" s="22" t="str">
        <f t="shared" si="0"/>
        <v>IT-SS-4-4-5</v>
      </c>
      <c r="C53" s="21">
        <v>4</v>
      </c>
      <c r="D53" s="23"/>
      <c r="E53" s="21">
        <v>4</v>
      </c>
      <c r="F53" s="23"/>
      <c r="G53" s="89">
        <v>5</v>
      </c>
      <c r="H53" s="23" t="s">
        <v>254</v>
      </c>
      <c r="I53" s="47" t="s">
        <v>275</v>
      </c>
      <c r="J53" s="88" t="s">
        <v>549</v>
      </c>
      <c r="K53" s="87" t="s">
        <v>550</v>
      </c>
      <c r="L53" s="25" t="s">
        <v>28</v>
      </c>
      <c r="M53" s="55" t="s">
        <v>486</v>
      </c>
      <c r="N53" s="26" t="s">
        <v>453</v>
      </c>
      <c r="O53" s="27">
        <v>45394</v>
      </c>
      <c r="P53" s="84" t="s">
        <v>1</v>
      </c>
      <c r="Q53" s="22"/>
      <c r="R53" s="28"/>
      <c r="S53" s="27"/>
      <c r="T53" s="29"/>
      <c r="U53" s="27"/>
      <c r="V53" s="30"/>
      <c r="W53" s="9"/>
      <c r="X53" s="9"/>
      <c r="Y53" s="9"/>
      <c r="Z53" s="9"/>
    </row>
    <row r="54" spans="1:26" ht="110.4">
      <c r="A54" s="21" t="s">
        <v>26</v>
      </c>
      <c r="B54" s="22" t="str">
        <f t="shared" si="0"/>
        <v>IT-SS-4-4-6</v>
      </c>
      <c r="C54" s="21">
        <v>4</v>
      </c>
      <c r="D54" s="23"/>
      <c r="E54" s="21">
        <v>4</v>
      </c>
      <c r="F54" s="23"/>
      <c r="G54" s="89">
        <v>6</v>
      </c>
      <c r="H54" s="23" t="s">
        <v>251</v>
      </c>
      <c r="I54" s="47" t="s">
        <v>284</v>
      </c>
      <c r="J54" s="88" t="s">
        <v>551</v>
      </c>
      <c r="K54" s="87" t="s">
        <v>552</v>
      </c>
      <c r="L54" s="25" t="s">
        <v>28</v>
      </c>
      <c r="M54" s="55" t="s">
        <v>486</v>
      </c>
      <c r="N54" s="26" t="s">
        <v>453</v>
      </c>
      <c r="O54" s="27">
        <v>45394</v>
      </c>
      <c r="P54" s="84" t="s">
        <v>1</v>
      </c>
      <c r="Q54" s="22"/>
      <c r="R54" s="28"/>
      <c r="S54" s="27"/>
      <c r="T54" s="29"/>
      <c r="U54" s="27"/>
      <c r="V54" s="30"/>
      <c r="W54" s="9"/>
      <c r="X54" s="9"/>
      <c r="Y54" s="9"/>
      <c r="Z54" s="9"/>
    </row>
    <row r="55" spans="1:26" ht="110.4">
      <c r="A55" s="21" t="s">
        <v>26</v>
      </c>
      <c r="B55" s="22" t="str">
        <f t="shared" si="0"/>
        <v>IT-SS-4-4-7</v>
      </c>
      <c r="C55" s="21">
        <v>4</v>
      </c>
      <c r="D55" s="23"/>
      <c r="E55" s="21">
        <v>4</v>
      </c>
      <c r="F55" s="23"/>
      <c r="G55" s="89">
        <v>7</v>
      </c>
      <c r="H55" s="23" t="s">
        <v>252</v>
      </c>
      <c r="I55" s="33" t="s">
        <v>479</v>
      </c>
      <c r="J55" s="88" t="s">
        <v>553</v>
      </c>
      <c r="K55" s="87" t="s">
        <v>554</v>
      </c>
      <c r="L55" s="25" t="s">
        <v>28</v>
      </c>
      <c r="M55" s="55" t="s">
        <v>486</v>
      </c>
      <c r="N55" s="26" t="s">
        <v>453</v>
      </c>
      <c r="O55" s="27">
        <v>45394</v>
      </c>
      <c r="P55" s="84" t="s">
        <v>1</v>
      </c>
      <c r="Q55" s="22"/>
      <c r="R55" s="28"/>
      <c r="S55" s="27"/>
      <c r="T55" s="29"/>
      <c r="U55" s="27"/>
      <c r="V55" s="30"/>
      <c r="W55" s="9"/>
      <c r="X55" s="9"/>
      <c r="Y55" s="9"/>
      <c r="Z55" s="9"/>
    </row>
    <row r="56" spans="1:26" ht="331.2">
      <c r="A56" s="21" t="s">
        <v>26</v>
      </c>
      <c r="B56" s="22" t="str">
        <f t="shared" si="0"/>
        <v>IT-SS-4-5-1</v>
      </c>
      <c r="C56" s="21">
        <v>4</v>
      </c>
      <c r="D56" s="23"/>
      <c r="E56" s="21">
        <v>5</v>
      </c>
      <c r="F56" s="23" t="s">
        <v>363</v>
      </c>
      <c r="G56" s="21">
        <v>1</v>
      </c>
      <c r="H56" s="23" t="s">
        <v>248</v>
      </c>
      <c r="I56" s="87" t="s">
        <v>556</v>
      </c>
      <c r="J56" s="88" t="s">
        <v>542</v>
      </c>
      <c r="K56" s="87" t="s">
        <v>555</v>
      </c>
      <c r="L56" s="25" t="s">
        <v>28</v>
      </c>
      <c r="M56" s="55" t="s">
        <v>486</v>
      </c>
      <c r="N56" s="26" t="s">
        <v>453</v>
      </c>
      <c r="O56" s="27">
        <v>45394</v>
      </c>
      <c r="P56" s="84" t="s">
        <v>1</v>
      </c>
      <c r="Q56" s="22"/>
      <c r="R56" s="28"/>
      <c r="S56" s="27"/>
      <c r="T56" s="29"/>
      <c r="U56" s="27"/>
      <c r="V56" s="30"/>
      <c r="W56" s="9"/>
      <c r="X56" s="9"/>
      <c r="Y56" s="9"/>
      <c r="Z56" s="9"/>
    </row>
    <row r="57" spans="1:26" ht="96.6">
      <c r="A57" s="21" t="s">
        <v>26</v>
      </c>
      <c r="B57" s="22" t="str">
        <f t="shared" si="0"/>
        <v>IT-SS-4-5-2</v>
      </c>
      <c r="C57" s="21">
        <v>4</v>
      </c>
      <c r="D57" s="23"/>
      <c r="E57" s="21">
        <v>5</v>
      </c>
      <c r="F57" s="23"/>
      <c r="G57" s="89">
        <v>2</v>
      </c>
      <c r="H57" s="23" t="s">
        <v>472</v>
      </c>
      <c r="I57" s="87" t="s">
        <v>276</v>
      </c>
      <c r="J57" s="88" t="s">
        <v>544</v>
      </c>
      <c r="K57" s="87" t="s">
        <v>623</v>
      </c>
      <c r="L57" s="25" t="s">
        <v>28</v>
      </c>
      <c r="M57" s="55" t="s">
        <v>486</v>
      </c>
      <c r="N57" s="26" t="s">
        <v>453</v>
      </c>
      <c r="O57" s="27">
        <v>45394</v>
      </c>
      <c r="P57" s="84" t="s">
        <v>1</v>
      </c>
      <c r="Q57" s="22"/>
      <c r="R57" s="28"/>
      <c r="S57" s="27"/>
      <c r="T57" s="29"/>
      <c r="U57" s="27"/>
      <c r="V57" s="30"/>
      <c r="W57" s="9"/>
      <c r="X57" s="9"/>
      <c r="Y57" s="9"/>
      <c r="Z57" s="9"/>
    </row>
    <row r="58" spans="1:26" ht="110.4">
      <c r="A58" s="21" t="s">
        <v>26</v>
      </c>
      <c r="B58" s="22" t="str">
        <f t="shared" si="0"/>
        <v>IT-SS-4-5-3</v>
      </c>
      <c r="C58" s="21">
        <v>4</v>
      </c>
      <c r="D58" s="23"/>
      <c r="E58" s="21">
        <v>5</v>
      </c>
      <c r="F58" s="23"/>
      <c r="G58" s="89">
        <v>3</v>
      </c>
      <c r="H58" s="23" t="s">
        <v>249</v>
      </c>
      <c r="I58" s="87" t="s">
        <v>277</v>
      </c>
      <c r="J58" s="88" t="s">
        <v>545</v>
      </c>
      <c r="K58" s="87" t="s">
        <v>557</v>
      </c>
      <c r="L58" s="25" t="s">
        <v>28</v>
      </c>
      <c r="M58" s="55" t="s">
        <v>486</v>
      </c>
      <c r="N58" s="26" t="s">
        <v>453</v>
      </c>
      <c r="O58" s="27">
        <v>45394</v>
      </c>
      <c r="P58" s="84" t="s">
        <v>1</v>
      </c>
      <c r="Q58" s="22"/>
      <c r="R58" s="28"/>
      <c r="S58" s="27"/>
      <c r="T58" s="29"/>
      <c r="U58" s="27"/>
      <c r="V58" s="30"/>
      <c r="W58" s="9"/>
      <c r="X58" s="9"/>
      <c r="Y58" s="9"/>
      <c r="Z58" s="9"/>
    </row>
    <row r="59" spans="1:26" ht="110.4">
      <c r="A59" s="21" t="s">
        <v>26</v>
      </c>
      <c r="B59" s="22" t="str">
        <f t="shared" si="0"/>
        <v>IT-SS-4-5-4</v>
      </c>
      <c r="C59" s="21">
        <v>4</v>
      </c>
      <c r="D59" s="23"/>
      <c r="E59" s="21">
        <v>5</v>
      </c>
      <c r="F59" s="23"/>
      <c r="G59" s="89">
        <v>4</v>
      </c>
      <c r="H59" s="23" t="s">
        <v>250</v>
      </c>
      <c r="I59" s="87" t="s">
        <v>278</v>
      </c>
      <c r="J59" s="88" t="s">
        <v>547</v>
      </c>
      <c r="K59" s="87" t="s">
        <v>558</v>
      </c>
      <c r="L59" s="25" t="s">
        <v>28</v>
      </c>
      <c r="M59" s="55" t="s">
        <v>486</v>
      </c>
      <c r="N59" s="26" t="s">
        <v>453</v>
      </c>
      <c r="O59" s="27">
        <v>45394</v>
      </c>
      <c r="P59" s="84" t="s">
        <v>1</v>
      </c>
      <c r="Q59" s="22"/>
      <c r="R59" s="28"/>
      <c r="S59" s="27"/>
      <c r="T59" s="29"/>
      <c r="U59" s="27"/>
      <c r="V59" s="30"/>
      <c r="W59" s="9"/>
      <c r="X59" s="9"/>
      <c r="Y59" s="9"/>
      <c r="Z59" s="9"/>
    </row>
    <row r="60" spans="1:26" ht="124.2">
      <c r="A60" s="21" t="s">
        <v>26</v>
      </c>
      <c r="B60" s="22" t="str">
        <f t="shared" si="0"/>
        <v>IT-SS-4-5-5</v>
      </c>
      <c r="C60" s="21">
        <v>4</v>
      </c>
      <c r="D60" s="23"/>
      <c r="E60" s="21">
        <v>5</v>
      </c>
      <c r="F60" s="23"/>
      <c r="G60" s="89">
        <v>5</v>
      </c>
      <c r="H60" s="23" t="s">
        <v>254</v>
      </c>
      <c r="I60" s="88" t="s">
        <v>279</v>
      </c>
      <c r="J60" s="88" t="s">
        <v>549</v>
      </c>
      <c r="K60" s="87" t="s">
        <v>559</v>
      </c>
      <c r="L60" s="25" t="s">
        <v>28</v>
      </c>
      <c r="M60" s="55" t="s">
        <v>486</v>
      </c>
      <c r="N60" s="26" t="s">
        <v>453</v>
      </c>
      <c r="O60" s="27">
        <v>45394</v>
      </c>
      <c r="P60" s="84" t="s">
        <v>1</v>
      </c>
      <c r="Q60" s="22"/>
      <c r="R60" s="28"/>
      <c r="S60" s="27"/>
      <c r="T60" s="29"/>
      <c r="U60" s="27"/>
      <c r="V60" s="30"/>
      <c r="W60" s="9"/>
      <c r="X60" s="9"/>
      <c r="Y60" s="9"/>
      <c r="Z60" s="9"/>
    </row>
    <row r="61" spans="1:26" ht="102" customHeight="1">
      <c r="A61" s="21" t="s">
        <v>26</v>
      </c>
      <c r="B61" s="22" t="str">
        <f t="shared" si="0"/>
        <v>IT-SS-4-5-6</v>
      </c>
      <c r="C61" s="21">
        <v>4</v>
      </c>
      <c r="D61" s="23"/>
      <c r="E61" s="21">
        <v>5</v>
      </c>
      <c r="F61" s="23"/>
      <c r="G61" s="89">
        <v>6</v>
      </c>
      <c r="H61" s="23" t="s">
        <v>251</v>
      </c>
      <c r="I61" s="88" t="s">
        <v>285</v>
      </c>
      <c r="J61" s="88" t="s">
        <v>551</v>
      </c>
      <c r="K61" s="87" t="s">
        <v>533</v>
      </c>
      <c r="L61" s="25" t="s">
        <v>28</v>
      </c>
      <c r="M61" s="55" t="s">
        <v>486</v>
      </c>
      <c r="N61" s="26" t="s">
        <v>453</v>
      </c>
      <c r="O61" s="27">
        <v>45394</v>
      </c>
      <c r="P61" s="84" t="s">
        <v>1</v>
      </c>
      <c r="Q61" s="22"/>
      <c r="R61" s="28"/>
      <c r="S61" s="27"/>
      <c r="T61" s="29"/>
      <c r="U61" s="27"/>
      <c r="V61" s="30"/>
      <c r="W61" s="9"/>
      <c r="X61" s="9"/>
      <c r="Y61" s="9"/>
      <c r="Z61" s="9"/>
    </row>
    <row r="62" spans="1:26" ht="110.4">
      <c r="A62" s="21" t="s">
        <v>26</v>
      </c>
      <c r="B62" s="22" t="str">
        <f t="shared" si="0"/>
        <v>IT-SS-4-5-7</v>
      </c>
      <c r="C62" s="21">
        <v>4</v>
      </c>
      <c r="D62" s="23"/>
      <c r="E62" s="21">
        <v>5</v>
      </c>
      <c r="F62" s="23"/>
      <c r="G62" s="89">
        <v>7</v>
      </c>
      <c r="H62" s="23" t="s">
        <v>252</v>
      </c>
      <c r="I62" s="87" t="s">
        <v>480</v>
      </c>
      <c r="J62" s="88" t="s">
        <v>553</v>
      </c>
      <c r="K62" s="87" t="s">
        <v>561</v>
      </c>
      <c r="L62" s="25" t="s">
        <v>28</v>
      </c>
      <c r="M62" s="55" t="s">
        <v>486</v>
      </c>
      <c r="N62" s="26" t="s">
        <v>453</v>
      </c>
      <c r="O62" s="27">
        <v>45394</v>
      </c>
      <c r="P62" s="84" t="s">
        <v>1</v>
      </c>
      <c r="Q62" s="22"/>
      <c r="R62" s="28"/>
      <c r="S62" s="27"/>
      <c r="T62" s="29"/>
      <c r="U62" s="27"/>
      <c r="V62" s="30"/>
      <c r="W62" s="9"/>
      <c r="X62" s="9"/>
      <c r="Y62" s="9"/>
      <c r="Z62" s="9"/>
    </row>
    <row r="63" spans="1:26" ht="276">
      <c r="A63" s="21" t="s">
        <v>26</v>
      </c>
      <c r="B63" s="22" t="str">
        <f t="shared" si="0"/>
        <v>IT-SS-4-6-1</v>
      </c>
      <c r="C63" s="21">
        <v>4</v>
      </c>
      <c r="D63" s="23"/>
      <c r="E63" s="21">
        <v>6</v>
      </c>
      <c r="F63" s="23" t="s">
        <v>362</v>
      </c>
      <c r="G63" s="21">
        <v>1</v>
      </c>
      <c r="H63" s="92" t="s">
        <v>567</v>
      </c>
      <c r="I63" s="87" t="s">
        <v>560</v>
      </c>
      <c r="J63" s="88" t="s">
        <v>511</v>
      </c>
      <c r="K63" s="87" t="s">
        <v>624</v>
      </c>
      <c r="L63" s="25" t="s">
        <v>28</v>
      </c>
      <c r="M63" s="55" t="s">
        <v>486</v>
      </c>
      <c r="N63" s="26" t="s">
        <v>453</v>
      </c>
      <c r="O63" s="27">
        <v>45397</v>
      </c>
      <c r="P63" s="84" t="s">
        <v>1</v>
      </c>
      <c r="Q63" s="22"/>
      <c r="R63" s="28"/>
      <c r="S63" s="27"/>
      <c r="T63" s="29"/>
      <c r="U63" s="27"/>
      <c r="V63" s="30"/>
      <c r="W63" s="9"/>
      <c r="X63" s="9"/>
      <c r="Y63" s="9"/>
      <c r="Z63" s="9"/>
    </row>
    <row r="64" spans="1:26" ht="105.6" customHeight="1">
      <c r="A64" s="21" t="s">
        <v>26</v>
      </c>
      <c r="B64" s="22" t="str">
        <f t="shared" si="0"/>
        <v>IT-SS-4-6-2</v>
      </c>
      <c r="C64" s="21">
        <v>4</v>
      </c>
      <c r="D64" s="23"/>
      <c r="E64" s="21">
        <v>6</v>
      </c>
      <c r="F64" s="23"/>
      <c r="G64" s="89">
        <v>2</v>
      </c>
      <c r="H64" s="23" t="s">
        <v>253</v>
      </c>
      <c r="I64" s="33" t="s">
        <v>286</v>
      </c>
      <c r="J64" s="88" t="s">
        <v>512</v>
      </c>
      <c r="K64" s="87" t="s">
        <v>513</v>
      </c>
      <c r="L64" s="25" t="s">
        <v>28</v>
      </c>
      <c r="M64" s="55" t="s">
        <v>486</v>
      </c>
      <c r="N64" s="26" t="s">
        <v>453</v>
      </c>
      <c r="O64" s="27">
        <v>45397</v>
      </c>
      <c r="P64" s="84" t="s">
        <v>1</v>
      </c>
      <c r="Q64" s="22"/>
      <c r="R64" s="28"/>
      <c r="S64" s="27"/>
      <c r="T64" s="29"/>
      <c r="U64" s="27"/>
      <c r="V64" s="30"/>
      <c r="W64" s="9"/>
      <c r="X64" s="9"/>
      <c r="Y64" s="9"/>
      <c r="Z64" s="9"/>
    </row>
    <row r="65" spans="1:26" ht="110.4">
      <c r="A65" s="21" t="s">
        <v>26</v>
      </c>
      <c r="B65" s="22" t="str">
        <f t="shared" si="0"/>
        <v>IT-SS-4-6-3</v>
      </c>
      <c r="C65" s="21">
        <v>4</v>
      </c>
      <c r="D65" s="23"/>
      <c r="E65" s="21">
        <v>6</v>
      </c>
      <c r="F65" s="23"/>
      <c r="G65" s="89">
        <v>3</v>
      </c>
      <c r="H65" s="23" t="s">
        <v>250</v>
      </c>
      <c r="I65" s="33" t="s">
        <v>287</v>
      </c>
      <c r="J65" s="88" t="s">
        <v>514</v>
      </c>
      <c r="K65" s="87" t="s">
        <v>562</v>
      </c>
      <c r="L65" s="25" t="s">
        <v>28</v>
      </c>
      <c r="M65" s="55" t="s">
        <v>486</v>
      </c>
      <c r="N65" s="26" t="s">
        <v>453</v>
      </c>
      <c r="O65" s="27">
        <v>45397</v>
      </c>
      <c r="P65" s="84" t="s">
        <v>1</v>
      </c>
      <c r="Q65" s="22"/>
      <c r="R65" s="28"/>
      <c r="S65" s="27"/>
      <c r="T65" s="29"/>
      <c r="U65" s="27"/>
      <c r="V65" s="30"/>
      <c r="W65" s="9"/>
      <c r="X65" s="9"/>
      <c r="Y65" s="9"/>
      <c r="Z65" s="9"/>
    </row>
    <row r="66" spans="1:26" ht="111.6" customHeight="1">
      <c r="A66" s="21" t="s">
        <v>26</v>
      </c>
      <c r="B66" s="22" t="str">
        <f t="shared" si="0"/>
        <v>IT-SS-4-6-4</v>
      </c>
      <c r="C66" s="21">
        <v>4</v>
      </c>
      <c r="D66" s="23"/>
      <c r="E66" s="21">
        <v>6</v>
      </c>
      <c r="F66" s="23"/>
      <c r="G66" s="89">
        <v>4</v>
      </c>
      <c r="H66" s="23" t="s">
        <v>254</v>
      </c>
      <c r="I66" s="47" t="s">
        <v>288</v>
      </c>
      <c r="J66" s="88" t="s">
        <v>515</v>
      </c>
      <c r="K66" s="87" t="s">
        <v>625</v>
      </c>
      <c r="L66" s="25" t="s">
        <v>28</v>
      </c>
      <c r="M66" s="55" t="s">
        <v>486</v>
      </c>
      <c r="N66" s="26" t="s">
        <v>453</v>
      </c>
      <c r="O66" s="27">
        <v>45397</v>
      </c>
      <c r="P66" s="84" t="s">
        <v>1</v>
      </c>
      <c r="Q66" s="22"/>
      <c r="R66" s="28"/>
      <c r="S66" s="27"/>
      <c r="T66" s="29"/>
      <c r="U66" s="27"/>
      <c r="V66" s="30"/>
      <c r="W66" s="9"/>
      <c r="X66" s="9"/>
      <c r="Y66" s="9"/>
      <c r="Z66" s="9"/>
    </row>
    <row r="67" spans="1:26" ht="110.4">
      <c r="A67" s="21" t="s">
        <v>26</v>
      </c>
      <c r="B67" s="22" t="str">
        <f t="shared" si="0"/>
        <v>IT-SS-4-6-5</v>
      </c>
      <c r="C67" s="21">
        <v>4</v>
      </c>
      <c r="D67" s="23"/>
      <c r="E67" s="21">
        <v>6</v>
      </c>
      <c r="F67" s="23"/>
      <c r="G67" s="89">
        <v>5</v>
      </c>
      <c r="H67" s="93" t="s">
        <v>251</v>
      </c>
      <c r="I67" s="47" t="s">
        <v>289</v>
      </c>
      <c r="J67" s="88" t="s">
        <v>516</v>
      </c>
      <c r="K67" s="87" t="s">
        <v>626</v>
      </c>
      <c r="L67" s="25" t="s">
        <v>28</v>
      </c>
      <c r="M67" s="55" t="s">
        <v>486</v>
      </c>
      <c r="N67" s="26" t="s">
        <v>453</v>
      </c>
      <c r="O67" s="27">
        <v>45397</v>
      </c>
      <c r="P67" s="84" t="s">
        <v>1</v>
      </c>
      <c r="Q67" s="22"/>
      <c r="R67" s="28"/>
      <c r="S67" s="27"/>
      <c r="T67" s="29"/>
      <c r="U67" s="27"/>
      <c r="V67" s="30"/>
      <c r="W67" s="9"/>
      <c r="X67" s="9"/>
      <c r="Y67" s="9"/>
      <c r="Z67" s="9"/>
    </row>
    <row r="68" spans="1:26" ht="124.2">
      <c r="A68" s="21" t="s">
        <v>26</v>
      </c>
      <c r="B68" s="22" t="str">
        <f t="shared" si="0"/>
        <v>IT-SS-4-6-6</v>
      </c>
      <c r="C68" s="21">
        <v>4</v>
      </c>
      <c r="D68" s="23"/>
      <c r="E68" s="21">
        <v>6</v>
      </c>
      <c r="F68" s="23"/>
      <c r="G68" s="89">
        <v>6</v>
      </c>
      <c r="H68" s="23" t="s">
        <v>252</v>
      </c>
      <c r="I68" s="33" t="s">
        <v>482</v>
      </c>
      <c r="J68" s="88" t="s">
        <v>517</v>
      </c>
      <c r="K68" s="87" t="s">
        <v>563</v>
      </c>
      <c r="L68" s="25" t="s">
        <v>28</v>
      </c>
      <c r="M68" s="55" t="s">
        <v>486</v>
      </c>
      <c r="N68" s="26" t="s">
        <v>453</v>
      </c>
      <c r="O68" s="27">
        <v>45397</v>
      </c>
      <c r="P68" s="84" t="s">
        <v>1</v>
      </c>
      <c r="Q68" s="22"/>
      <c r="R68" s="28"/>
      <c r="S68" s="27"/>
      <c r="T68" s="29"/>
      <c r="U68" s="27"/>
      <c r="V68" s="30"/>
      <c r="W68" s="9"/>
      <c r="X68" s="9"/>
      <c r="Y68" s="9"/>
      <c r="Z68" s="9"/>
    </row>
    <row r="69" spans="1:26" ht="262.2">
      <c r="A69" s="21" t="s">
        <v>26</v>
      </c>
      <c r="B69" s="22" t="str">
        <f t="shared" si="0"/>
        <v>IT-SS-4-7-1</v>
      </c>
      <c r="C69" s="21">
        <v>4</v>
      </c>
      <c r="D69" s="23"/>
      <c r="E69" s="21">
        <v>7</v>
      </c>
      <c r="F69" s="23" t="s">
        <v>361</v>
      </c>
      <c r="G69" s="21">
        <v>1</v>
      </c>
      <c r="H69" s="92" t="s">
        <v>566</v>
      </c>
      <c r="I69" s="87" t="s">
        <v>564</v>
      </c>
      <c r="J69" s="88" t="s">
        <v>511</v>
      </c>
      <c r="K69" s="87" t="s">
        <v>627</v>
      </c>
      <c r="L69" s="25" t="s">
        <v>28</v>
      </c>
      <c r="M69" s="55" t="s">
        <v>486</v>
      </c>
      <c r="N69" s="26" t="s">
        <v>453</v>
      </c>
      <c r="O69" s="27">
        <v>45397</v>
      </c>
      <c r="P69" s="84" t="s">
        <v>1</v>
      </c>
      <c r="Q69" s="22"/>
      <c r="R69" s="28"/>
      <c r="S69" s="27"/>
      <c r="T69" s="29"/>
      <c r="U69" s="27"/>
      <c r="V69" s="30"/>
      <c r="W69" s="9"/>
      <c r="X69" s="9"/>
      <c r="Y69" s="9"/>
      <c r="Z69" s="9"/>
    </row>
    <row r="70" spans="1:26" ht="96.6">
      <c r="A70" s="21" t="s">
        <v>26</v>
      </c>
      <c r="B70" s="22" t="str">
        <f t="shared" si="0"/>
        <v>IT-SS-4-7-2</v>
      </c>
      <c r="C70" s="21">
        <v>4</v>
      </c>
      <c r="D70" s="23"/>
      <c r="E70" s="21">
        <v>7</v>
      </c>
      <c r="F70" s="23"/>
      <c r="G70" s="89">
        <v>2</v>
      </c>
      <c r="H70" s="23" t="s">
        <v>253</v>
      </c>
      <c r="I70" s="87" t="s">
        <v>290</v>
      </c>
      <c r="J70" s="88" t="s">
        <v>481</v>
      </c>
      <c r="K70" s="87" t="s">
        <v>518</v>
      </c>
      <c r="L70" s="25" t="s">
        <v>28</v>
      </c>
      <c r="M70" s="55" t="s">
        <v>486</v>
      </c>
      <c r="N70" s="26" t="s">
        <v>453</v>
      </c>
      <c r="O70" s="27">
        <v>45397</v>
      </c>
      <c r="P70" s="84" t="s">
        <v>1</v>
      </c>
      <c r="Q70" s="22"/>
      <c r="R70" s="28"/>
      <c r="S70" s="27"/>
      <c r="T70" s="29"/>
      <c r="U70" s="27"/>
      <c r="V70" s="30"/>
      <c r="W70" s="9"/>
      <c r="X70" s="9"/>
      <c r="Y70" s="9"/>
      <c r="Z70" s="9"/>
    </row>
    <row r="71" spans="1:26" ht="110.4">
      <c r="A71" s="21" t="s">
        <v>26</v>
      </c>
      <c r="B71" s="22" t="str">
        <f t="shared" ref="B71:B86" si="1">A71&amp;"-SS-"&amp;C71&amp;"-"&amp;E71&amp;"-"&amp;G71</f>
        <v>IT-SS-4-7-3</v>
      </c>
      <c r="C71" s="21">
        <v>4</v>
      </c>
      <c r="D71" s="23"/>
      <c r="E71" s="21">
        <v>7</v>
      </c>
      <c r="F71" s="23"/>
      <c r="G71" s="89">
        <v>3</v>
      </c>
      <c r="H71" s="23" t="s">
        <v>250</v>
      </c>
      <c r="I71" s="87" t="s">
        <v>291</v>
      </c>
      <c r="J71" s="88" t="s">
        <v>514</v>
      </c>
      <c r="K71" s="87" t="s">
        <v>565</v>
      </c>
      <c r="L71" s="25" t="s">
        <v>28</v>
      </c>
      <c r="M71" s="55" t="s">
        <v>486</v>
      </c>
      <c r="N71" s="26" t="s">
        <v>453</v>
      </c>
      <c r="O71" s="27">
        <v>45397</v>
      </c>
      <c r="P71" s="84" t="s">
        <v>1</v>
      </c>
      <c r="Q71" s="22"/>
      <c r="R71" s="28"/>
      <c r="S71" s="27"/>
      <c r="T71" s="29"/>
      <c r="U71" s="27"/>
      <c r="V71" s="30"/>
      <c r="W71" s="9"/>
      <c r="X71" s="9"/>
      <c r="Y71" s="9"/>
      <c r="Z71" s="9"/>
    </row>
    <row r="72" spans="1:26" ht="107.4" customHeight="1">
      <c r="A72" s="21" t="s">
        <v>26</v>
      </c>
      <c r="B72" s="22" t="str">
        <f t="shared" si="1"/>
        <v>IT-SS-4-7-4</v>
      </c>
      <c r="C72" s="21">
        <v>4</v>
      </c>
      <c r="D72" s="23"/>
      <c r="E72" s="21">
        <v>7</v>
      </c>
      <c r="F72" s="23"/>
      <c r="G72" s="89">
        <v>4</v>
      </c>
      <c r="H72" s="23" t="s">
        <v>254</v>
      </c>
      <c r="I72" s="88" t="s">
        <v>292</v>
      </c>
      <c r="J72" s="88" t="s">
        <v>532</v>
      </c>
      <c r="K72" s="87" t="s">
        <v>628</v>
      </c>
      <c r="L72" s="25" t="s">
        <v>28</v>
      </c>
      <c r="M72" s="55" t="s">
        <v>486</v>
      </c>
      <c r="N72" s="26" t="s">
        <v>453</v>
      </c>
      <c r="O72" s="27">
        <v>45397</v>
      </c>
      <c r="P72" s="84" t="s">
        <v>1</v>
      </c>
      <c r="Q72" s="22"/>
      <c r="R72" s="28"/>
      <c r="S72" s="27"/>
      <c r="T72" s="29"/>
      <c r="U72" s="27"/>
      <c r="V72" s="30"/>
      <c r="W72" s="9"/>
      <c r="X72" s="9"/>
      <c r="Y72" s="9"/>
      <c r="Z72" s="9"/>
    </row>
    <row r="73" spans="1:26" ht="110.4">
      <c r="A73" s="21" t="s">
        <v>26</v>
      </c>
      <c r="B73" s="22" t="str">
        <f t="shared" si="1"/>
        <v>IT-SS-4-7-5</v>
      </c>
      <c r="C73" s="21">
        <v>4</v>
      </c>
      <c r="D73" s="23"/>
      <c r="E73" s="21">
        <v>7</v>
      </c>
      <c r="F73" s="23"/>
      <c r="G73" s="89">
        <v>5</v>
      </c>
      <c r="H73" s="23" t="s">
        <v>251</v>
      </c>
      <c r="I73" s="88" t="s">
        <v>293</v>
      </c>
      <c r="J73" s="88" t="s">
        <v>534</v>
      </c>
      <c r="K73" s="87" t="s">
        <v>568</v>
      </c>
      <c r="L73" s="25" t="s">
        <v>28</v>
      </c>
      <c r="M73" s="55" t="s">
        <v>486</v>
      </c>
      <c r="N73" s="26" t="s">
        <v>453</v>
      </c>
      <c r="O73" s="27">
        <v>45397</v>
      </c>
      <c r="P73" s="84" t="s">
        <v>1</v>
      </c>
      <c r="Q73" s="22"/>
      <c r="R73" s="28"/>
      <c r="S73" s="27"/>
      <c r="T73" s="29"/>
      <c r="U73" s="27"/>
      <c r="V73" s="30"/>
      <c r="W73" s="9"/>
      <c r="X73" s="9"/>
      <c r="Y73" s="9"/>
      <c r="Z73" s="9"/>
    </row>
    <row r="74" spans="1:26" ht="110.4">
      <c r="A74" s="21" t="s">
        <v>26</v>
      </c>
      <c r="B74" s="22" t="str">
        <f t="shared" si="1"/>
        <v>IT-SS-4-7-6</v>
      </c>
      <c r="C74" s="21">
        <v>4</v>
      </c>
      <c r="D74" s="23"/>
      <c r="E74" s="21">
        <v>7</v>
      </c>
      <c r="F74" s="23"/>
      <c r="G74" s="89">
        <v>6</v>
      </c>
      <c r="H74" s="23" t="s">
        <v>252</v>
      </c>
      <c r="I74" s="87" t="s">
        <v>483</v>
      </c>
      <c r="J74" s="88" t="s">
        <v>517</v>
      </c>
      <c r="K74" s="87" t="s">
        <v>569</v>
      </c>
      <c r="L74" s="25" t="s">
        <v>28</v>
      </c>
      <c r="M74" s="55" t="s">
        <v>486</v>
      </c>
      <c r="N74" s="26" t="s">
        <v>453</v>
      </c>
      <c r="O74" s="27">
        <v>45397</v>
      </c>
      <c r="P74" s="84" t="s">
        <v>1</v>
      </c>
      <c r="Q74" s="22"/>
      <c r="R74" s="28"/>
      <c r="S74" s="27"/>
      <c r="T74" s="29"/>
      <c r="U74" s="27"/>
      <c r="V74" s="30"/>
      <c r="W74" s="9"/>
      <c r="X74" s="9"/>
      <c r="Y74" s="9"/>
      <c r="Z74" s="9"/>
    </row>
    <row r="75" spans="1:26" ht="345">
      <c r="A75" s="21" t="s">
        <v>26</v>
      </c>
      <c r="B75" s="22" t="str">
        <f t="shared" si="1"/>
        <v>IT-SS-4-8-1</v>
      </c>
      <c r="C75" s="21">
        <v>4</v>
      </c>
      <c r="D75" s="23"/>
      <c r="E75" s="21">
        <v>8</v>
      </c>
      <c r="F75" s="23" t="s">
        <v>360</v>
      </c>
      <c r="G75" s="21">
        <v>1</v>
      </c>
      <c r="H75" s="92" t="s">
        <v>567</v>
      </c>
      <c r="I75" s="87" t="s">
        <v>570</v>
      </c>
      <c r="J75" s="88" t="s">
        <v>519</v>
      </c>
      <c r="K75" s="87" t="s">
        <v>629</v>
      </c>
      <c r="L75" s="25" t="s">
        <v>28</v>
      </c>
      <c r="M75" s="55" t="s">
        <v>486</v>
      </c>
      <c r="N75" s="26" t="s">
        <v>453</v>
      </c>
      <c r="O75" s="27">
        <v>45397</v>
      </c>
      <c r="P75" s="84" t="s">
        <v>1</v>
      </c>
      <c r="Q75" s="22"/>
      <c r="R75" s="28"/>
      <c r="S75" s="27"/>
      <c r="T75" s="29"/>
      <c r="U75" s="27"/>
      <c r="V75" s="30"/>
      <c r="W75" s="9"/>
      <c r="X75" s="9"/>
      <c r="Y75" s="9"/>
      <c r="Z75" s="9"/>
    </row>
    <row r="76" spans="1:26" ht="109.2" customHeight="1">
      <c r="A76" s="21" t="s">
        <v>26</v>
      </c>
      <c r="B76" s="22" t="str">
        <f t="shared" si="1"/>
        <v>IT-SS-4-8-2</v>
      </c>
      <c r="C76" s="21">
        <v>4</v>
      </c>
      <c r="D76" s="23"/>
      <c r="E76" s="21">
        <v>8</v>
      </c>
      <c r="F76" s="23"/>
      <c r="G76" s="89">
        <v>2</v>
      </c>
      <c r="H76" s="23" t="s">
        <v>253</v>
      </c>
      <c r="I76" s="87" t="s">
        <v>294</v>
      </c>
      <c r="J76" s="88" t="s">
        <v>520</v>
      </c>
      <c r="K76" s="87" t="s">
        <v>521</v>
      </c>
      <c r="L76" s="25" t="s">
        <v>28</v>
      </c>
      <c r="M76" s="55" t="s">
        <v>486</v>
      </c>
      <c r="N76" s="26" t="s">
        <v>453</v>
      </c>
      <c r="O76" s="27">
        <v>45397</v>
      </c>
      <c r="P76" s="84" t="s">
        <v>1</v>
      </c>
      <c r="Q76" s="22"/>
      <c r="R76" s="28"/>
      <c r="S76" s="27"/>
      <c r="T76" s="29"/>
      <c r="U76" s="27"/>
      <c r="V76" s="30"/>
      <c r="W76" s="9"/>
      <c r="X76" s="9"/>
      <c r="Y76" s="9"/>
      <c r="Z76" s="9"/>
    </row>
    <row r="77" spans="1:26" ht="110.4">
      <c r="A77" s="21" t="s">
        <v>26</v>
      </c>
      <c r="B77" s="22" t="str">
        <f t="shared" si="1"/>
        <v>IT-SS-4-8-3</v>
      </c>
      <c r="C77" s="21">
        <v>4</v>
      </c>
      <c r="D77" s="23"/>
      <c r="E77" s="21">
        <v>8</v>
      </c>
      <c r="F77" s="23"/>
      <c r="G77" s="89">
        <v>3</v>
      </c>
      <c r="H77" s="23" t="s">
        <v>250</v>
      </c>
      <c r="I77" s="87" t="s">
        <v>295</v>
      </c>
      <c r="J77" s="88" t="s">
        <v>522</v>
      </c>
      <c r="K77" s="87" t="s">
        <v>571</v>
      </c>
      <c r="L77" s="25" t="s">
        <v>28</v>
      </c>
      <c r="M77" s="55" t="s">
        <v>486</v>
      </c>
      <c r="N77" s="26" t="s">
        <v>453</v>
      </c>
      <c r="O77" s="27">
        <v>45397</v>
      </c>
      <c r="P77" s="84" t="s">
        <v>1</v>
      </c>
      <c r="Q77" s="22"/>
      <c r="R77" s="28"/>
      <c r="S77" s="27"/>
      <c r="T77" s="29"/>
      <c r="U77" s="27"/>
      <c r="V77" s="30"/>
      <c r="W77" s="9"/>
      <c r="X77" s="9"/>
      <c r="Y77" s="9"/>
      <c r="Z77" s="9"/>
    </row>
    <row r="78" spans="1:26" ht="110.4">
      <c r="A78" s="21" t="s">
        <v>26</v>
      </c>
      <c r="B78" s="22" t="str">
        <f t="shared" si="1"/>
        <v>IT-SS-4-8-4</v>
      </c>
      <c r="C78" s="21">
        <v>4</v>
      </c>
      <c r="D78" s="23"/>
      <c r="E78" s="21">
        <v>8</v>
      </c>
      <c r="F78" s="23"/>
      <c r="G78" s="89">
        <v>4</v>
      </c>
      <c r="H78" s="23" t="s">
        <v>254</v>
      </c>
      <c r="I78" s="88" t="s">
        <v>296</v>
      </c>
      <c r="J78" s="88" t="s">
        <v>523</v>
      </c>
      <c r="K78" s="87" t="s">
        <v>630</v>
      </c>
      <c r="L78" s="25" t="s">
        <v>28</v>
      </c>
      <c r="M78" s="55" t="s">
        <v>486</v>
      </c>
      <c r="N78" s="26" t="s">
        <v>453</v>
      </c>
      <c r="O78" s="27">
        <v>45397</v>
      </c>
      <c r="P78" s="84" t="s">
        <v>1</v>
      </c>
      <c r="Q78" s="22"/>
      <c r="R78" s="28"/>
      <c r="S78" s="27"/>
      <c r="T78" s="29"/>
      <c r="U78" s="27"/>
      <c r="V78" s="30"/>
      <c r="W78" s="9"/>
      <c r="X78" s="9"/>
      <c r="Y78" s="9"/>
      <c r="Z78" s="9"/>
    </row>
    <row r="79" spans="1:26" ht="109.95" customHeight="1">
      <c r="A79" s="21" t="s">
        <v>26</v>
      </c>
      <c r="B79" s="22" t="str">
        <f t="shared" si="1"/>
        <v>IT-SS-4-8-5</v>
      </c>
      <c r="C79" s="21">
        <v>4</v>
      </c>
      <c r="D79" s="23"/>
      <c r="E79" s="21">
        <v>8</v>
      </c>
      <c r="F79" s="23"/>
      <c r="G79" s="89">
        <v>5</v>
      </c>
      <c r="H79" s="23" t="s">
        <v>251</v>
      </c>
      <c r="I79" s="88" t="s">
        <v>297</v>
      </c>
      <c r="J79" s="88" t="s">
        <v>524</v>
      </c>
      <c r="K79" s="87" t="s">
        <v>568</v>
      </c>
      <c r="L79" s="25" t="s">
        <v>28</v>
      </c>
      <c r="M79" s="55" t="s">
        <v>486</v>
      </c>
      <c r="N79" s="26" t="s">
        <v>453</v>
      </c>
      <c r="O79" s="27">
        <v>45397</v>
      </c>
      <c r="P79" s="84" t="s">
        <v>1</v>
      </c>
      <c r="Q79" s="22"/>
      <c r="R79" s="28"/>
      <c r="S79" s="27"/>
      <c r="T79" s="29"/>
      <c r="U79" s="27"/>
      <c r="V79" s="30"/>
      <c r="W79" s="9"/>
      <c r="X79" s="9"/>
      <c r="Y79" s="9"/>
      <c r="Z79" s="9"/>
    </row>
    <row r="80" spans="1:26" ht="109.95" customHeight="1">
      <c r="A80" s="21" t="s">
        <v>26</v>
      </c>
      <c r="B80" s="22" t="str">
        <f t="shared" si="1"/>
        <v>IT-SS-4-8-6</v>
      </c>
      <c r="C80" s="21">
        <v>4</v>
      </c>
      <c r="D80" s="23"/>
      <c r="E80" s="21">
        <v>8</v>
      </c>
      <c r="F80" s="23"/>
      <c r="G80" s="89">
        <v>6</v>
      </c>
      <c r="H80" s="23" t="s">
        <v>252</v>
      </c>
      <c r="I80" s="87" t="s">
        <v>484</v>
      </c>
      <c r="J80" s="88" t="s">
        <v>525</v>
      </c>
      <c r="K80" s="87" t="s">
        <v>572</v>
      </c>
      <c r="L80" s="25" t="s">
        <v>28</v>
      </c>
      <c r="M80" s="55" t="s">
        <v>486</v>
      </c>
      <c r="N80" s="26" t="s">
        <v>453</v>
      </c>
      <c r="O80" s="27">
        <v>45397</v>
      </c>
      <c r="P80" s="84" t="s">
        <v>1</v>
      </c>
      <c r="Q80" s="22"/>
      <c r="R80" s="28"/>
      <c r="S80" s="27"/>
      <c r="T80" s="29"/>
      <c r="U80" s="27"/>
      <c r="V80" s="30"/>
      <c r="W80" s="9"/>
      <c r="X80" s="9"/>
      <c r="Y80" s="9"/>
      <c r="Z80" s="9"/>
    </row>
    <row r="81" spans="1:26" ht="345">
      <c r="A81" s="21" t="s">
        <v>26</v>
      </c>
      <c r="B81" s="22" t="str">
        <f t="shared" si="1"/>
        <v>IT-SS-4-9-1</v>
      </c>
      <c r="C81" s="21">
        <v>4</v>
      </c>
      <c r="D81" s="23"/>
      <c r="E81" s="21">
        <v>9</v>
      </c>
      <c r="F81" s="23" t="s">
        <v>388</v>
      </c>
      <c r="G81" s="21">
        <v>1</v>
      </c>
      <c r="H81" s="92" t="s">
        <v>566</v>
      </c>
      <c r="I81" s="87" t="s">
        <v>574</v>
      </c>
      <c r="J81" s="88" t="s">
        <v>573</v>
      </c>
      <c r="K81" s="87" t="s">
        <v>631</v>
      </c>
      <c r="L81" s="25" t="s">
        <v>28</v>
      </c>
      <c r="M81" s="55" t="s">
        <v>486</v>
      </c>
      <c r="N81" s="26" t="s">
        <v>453</v>
      </c>
      <c r="O81" s="27">
        <v>45397</v>
      </c>
      <c r="P81" s="84" t="s">
        <v>1</v>
      </c>
      <c r="Q81" s="22"/>
      <c r="R81" s="28"/>
      <c r="S81" s="27"/>
      <c r="T81" s="29"/>
      <c r="U81" s="27"/>
      <c r="V81" s="30"/>
      <c r="W81" s="9"/>
      <c r="X81" s="9"/>
      <c r="Y81" s="9"/>
      <c r="Z81" s="9"/>
    </row>
    <row r="82" spans="1:26" ht="111.6" customHeight="1">
      <c r="A82" s="21" t="s">
        <v>26</v>
      </c>
      <c r="B82" s="22" t="str">
        <f t="shared" si="1"/>
        <v>IT-SS-4-9-2</v>
      </c>
      <c r="C82" s="21">
        <v>4</v>
      </c>
      <c r="D82" s="23"/>
      <c r="E82" s="21">
        <v>9</v>
      </c>
      <c r="F82" s="23"/>
      <c r="G82" s="89">
        <v>2</v>
      </c>
      <c r="H82" s="23" t="s">
        <v>253</v>
      </c>
      <c r="I82" s="87" t="s">
        <v>389</v>
      </c>
      <c r="J82" s="88" t="s">
        <v>481</v>
      </c>
      <c r="K82" s="87" t="s">
        <v>518</v>
      </c>
      <c r="L82" s="25" t="s">
        <v>28</v>
      </c>
      <c r="M82" s="55" t="s">
        <v>486</v>
      </c>
      <c r="N82" s="26" t="s">
        <v>453</v>
      </c>
      <c r="O82" s="27">
        <v>45397</v>
      </c>
      <c r="P82" s="84" t="s">
        <v>1</v>
      </c>
      <c r="Q82" s="22"/>
      <c r="R82" s="28"/>
      <c r="S82" s="27"/>
      <c r="T82" s="29"/>
      <c r="U82" s="27"/>
      <c r="V82" s="30"/>
      <c r="W82" s="9"/>
      <c r="X82" s="9"/>
      <c r="Y82" s="9"/>
      <c r="Z82" s="9"/>
    </row>
    <row r="83" spans="1:26" ht="110.4">
      <c r="A83" s="21" t="s">
        <v>26</v>
      </c>
      <c r="B83" s="22" t="str">
        <f t="shared" si="1"/>
        <v>IT-SS-4-9-3</v>
      </c>
      <c r="C83" s="21">
        <v>4</v>
      </c>
      <c r="D83" s="23"/>
      <c r="E83" s="21">
        <v>9</v>
      </c>
      <c r="F83" s="23"/>
      <c r="G83" s="89">
        <v>3</v>
      </c>
      <c r="H83" s="23" t="s">
        <v>250</v>
      </c>
      <c r="I83" s="87" t="s">
        <v>390</v>
      </c>
      <c r="J83" s="88" t="s">
        <v>575</v>
      </c>
      <c r="K83" s="87" t="s">
        <v>577</v>
      </c>
      <c r="L83" s="25" t="s">
        <v>28</v>
      </c>
      <c r="M83" s="55" t="s">
        <v>486</v>
      </c>
      <c r="N83" s="26" t="s">
        <v>453</v>
      </c>
      <c r="O83" s="27">
        <v>45397</v>
      </c>
      <c r="P83" s="84" t="s">
        <v>1</v>
      </c>
      <c r="Q83" s="22"/>
      <c r="R83" s="28"/>
      <c r="S83" s="27"/>
      <c r="T83" s="29"/>
      <c r="U83" s="27"/>
      <c r="V83" s="30"/>
      <c r="W83" s="9"/>
      <c r="X83" s="9"/>
      <c r="Y83" s="9"/>
      <c r="Z83" s="9"/>
    </row>
    <row r="84" spans="1:26" ht="110.4">
      <c r="A84" s="21" t="s">
        <v>26</v>
      </c>
      <c r="B84" s="22" t="str">
        <f t="shared" si="1"/>
        <v>IT-SS-4-9-4</v>
      </c>
      <c r="C84" s="21">
        <v>4</v>
      </c>
      <c r="D84" s="23"/>
      <c r="E84" s="21">
        <v>9</v>
      </c>
      <c r="F84" s="23"/>
      <c r="G84" s="89">
        <v>4</v>
      </c>
      <c r="H84" s="23" t="s">
        <v>254</v>
      </c>
      <c r="I84" s="88" t="s">
        <v>391</v>
      </c>
      <c r="J84" s="88" t="s">
        <v>576</v>
      </c>
      <c r="K84" s="87" t="s">
        <v>632</v>
      </c>
      <c r="L84" s="25" t="s">
        <v>28</v>
      </c>
      <c r="M84" s="55" t="s">
        <v>486</v>
      </c>
      <c r="N84" s="26" t="s">
        <v>453</v>
      </c>
      <c r="O84" s="27">
        <v>45397</v>
      </c>
      <c r="P84" s="84" t="s">
        <v>1</v>
      </c>
      <c r="Q84" s="22"/>
      <c r="R84" s="28"/>
      <c r="S84" s="27"/>
      <c r="T84" s="29"/>
      <c r="U84" s="27"/>
      <c r="V84" s="30"/>
      <c r="W84" s="9"/>
      <c r="X84" s="9"/>
      <c r="Y84" s="9"/>
      <c r="Z84" s="9"/>
    </row>
    <row r="85" spans="1:26" ht="110.4">
      <c r="A85" s="21" t="s">
        <v>26</v>
      </c>
      <c r="B85" s="22" t="str">
        <f t="shared" si="1"/>
        <v>IT-SS-4-9-5</v>
      </c>
      <c r="C85" s="21">
        <v>4</v>
      </c>
      <c r="D85" s="23"/>
      <c r="E85" s="21">
        <v>9</v>
      </c>
      <c r="F85" s="23"/>
      <c r="G85" s="89">
        <v>5</v>
      </c>
      <c r="H85" s="23" t="s">
        <v>251</v>
      </c>
      <c r="I85" s="88" t="s">
        <v>392</v>
      </c>
      <c r="J85" s="88" t="s">
        <v>578</v>
      </c>
      <c r="K85" s="87" t="s">
        <v>633</v>
      </c>
      <c r="L85" s="25" t="s">
        <v>28</v>
      </c>
      <c r="M85" s="55" t="s">
        <v>486</v>
      </c>
      <c r="N85" s="26" t="s">
        <v>453</v>
      </c>
      <c r="O85" s="27">
        <v>45397</v>
      </c>
      <c r="P85" s="84" t="s">
        <v>1</v>
      </c>
      <c r="Q85" s="22"/>
      <c r="R85" s="28"/>
      <c r="S85" s="27"/>
      <c r="T85" s="29"/>
      <c r="U85" s="27"/>
      <c r="V85" s="30"/>
      <c r="W85" s="9"/>
      <c r="X85" s="9"/>
      <c r="Y85" s="9"/>
      <c r="Z85" s="9"/>
    </row>
    <row r="86" spans="1:26" ht="110.4">
      <c r="A86" s="21" t="s">
        <v>26</v>
      </c>
      <c r="B86" s="22" t="str">
        <f t="shared" si="1"/>
        <v>IT-SS-4-9-6</v>
      </c>
      <c r="C86" s="21">
        <v>4</v>
      </c>
      <c r="D86" s="23"/>
      <c r="E86" s="21">
        <v>9</v>
      </c>
      <c r="F86" s="23"/>
      <c r="G86" s="89">
        <v>6</v>
      </c>
      <c r="H86" s="23" t="s">
        <v>252</v>
      </c>
      <c r="I86" s="87" t="s">
        <v>485</v>
      </c>
      <c r="J86" s="88" t="s">
        <v>579</v>
      </c>
      <c r="K86" s="87" t="s">
        <v>634</v>
      </c>
      <c r="L86" s="25" t="s">
        <v>28</v>
      </c>
      <c r="M86" s="55" t="s">
        <v>486</v>
      </c>
      <c r="N86" s="26" t="s">
        <v>453</v>
      </c>
      <c r="O86" s="27">
        <v>45397</v>
      </c>
      <c r="P86" s="84" t="s">
        <v>1</v>
      </c>
      <c r="Q86" s="22"/>
      <c r="R86" s="28"/>
      <c r="S86" s="27"/>
      <c r="T86" s="29"/>
      <c r="U86" s="27"/>
      <c r="V86" s="30"/>
      <c r="W86" s="9"/>
      <c r="X86" s="9"/>
      <c r="Y86" s="9"/>
      <c r="Z86" s="9"/>
    </row>
    <row r="87" spans="1:26" ht="248.4">
      <c r="A87" s="21" t="s">
        <v>26</v>
      </c>
      <c r="B87" s="22" t="str">
        <f t="shared" ref="B87:B116" si="2">A87&amp;"-SS-"&amp;C87&amp;"-"&amp;E87&amp;"-"&amp;G87</f>
        <v>IT-SS-4-10-1</v>
      </c>
      <c r="C87" s="21">
        <v>4</v>
      </c>
      <c r="D87" s="23"/>
      <c r="E87" s="21">
        <v>10</v>
      </c>
      <c r="F87" s="23" t="s">
        <v>155</v>
      </c>
      <c r="G87" s="21">
        <v>1</v>
      </c>
      <c r="H87" s="50" t="s">
        <v>358</v>
      </c>
      <c r="I87" s="87" t="s">
        <v>498</v>
      </c>
      <c r="J87" s="88" t="s">
        <v>499</v>
      </c>
      <c r="K87" s="33" t="s">
        <v>156</v>
      </c>
      <c r="L87" s="25" t="s">
        <v>28</v>
      </c>
      <c r="M87" s="55" t="s">
        <v>486</v>
      </c>
      <c r="N87" s="26" t="s">
        <v>447</v>
      </c>
      <c r="O87" s="27">
        <v>45398</v>
      </c>
      <c r="P87" s="84" t="s">
        <v>1</v>
      </c>
      <c r="Q87" s="22"/>
      <c r="R87" s="28"/>
      <c r="S87" s="27"/>
      <c r="T87" s="29"/>
      <c r="U87" s="27">
        <v>45398</v>
      </c>
      <c r="V87" s="30"/>
      <c r="W87" s="9"/>
      <c r="X87" s="9"/>
      <c r="Y87" s="9"/>
      <c r="Z87" s="9"/>
    </row>
    <row r="88" spans="1:26" ht="262.2">
      <c r="A88" s="21" t="s">
        <v>26</v>
      </c>
      <c r="B88" s="22" t="str">
        <f t="shared" si="2"/>
        <v>IT-SS-4-10-2</v>
      </c>
      <c r="C88" s="21">
        <v>4</v>
      </c>
      <c r="D88" s="23"/>
      <c r="E88" s="21">
        <v>10</v>
      </c>
      <c r="F88" s="23"/>
      <c r="G88" s="21">
        <v>2</v>
      </c>
      <c r="H88" s="50" t="s">
        <v>357</v>
      </c>
      <c r="I88" s="87" t="s">
        <v>495</v>
      </c>
      <c r="J88" s="88" t="s">
        <v>499</v>
      </c>
      <c r="K88" s="33" t="s">
        <v>156</v>
      </c>
      <c r="L88" s="25" t="s">
        <v>28</v>
      </c>
      <c r="M88" s="55" t="s">
        <v>486</v>
      </c>
      <c r="N88" s="26" t="s">
        <v>447</v>
      </c>
      <c r="O88" s="27">
        <v>45398</v>
      </c>
      <c r="P88" s="84" t="s">
        <v>1</v>
      </c>
      <c r="Q88" s="22"/>
      <c r="R88" s="28"/>
      <c r="S88" s="27"/>
      <c r="T88" s="29"/>
      <c r="U88" s="27">
        <v>45398</v>
      </c>
      <c r="V88" s="30"/>
      <c r="W88" s="9"/>
      <c r="X88" s="9"/>
      <c r="Y88" s="9"/>
      <c r="Z88" s="9"/>
    </row>
    <row r="89" spans="1:26" ht="248.4">
      <c r="A89" s="21" t="s">
        <v>26</v>
      </c>
      <c r="B89" s="22" t="str">
        <f t="shared" si="2"/>
        <v>IT-SS-4-10-3</v>
      </c>
      <c r="C89" s="21">
        <v>4</v>
      </c>
      <c r="D89" s="23"/>
      <c r="E89" s="21">
        <v>10</v>
      </c>
      <c r="F89" s="23"/>
      <c r="G89" s="21">
        <v>3</v>
      </c>
      <c r="H89" s="50" t="s">
        <v>350</v>
      </c>
      <c r="I89" s="87" t="s">
        <v>500</v>
      </c>
      <c r="J89" s="88" t="s">
        <v>499</v>
      </c>
      <c r="K89" s="33" t="s">
        <v>158</v>
      </c>
      <c r="L89" s="25" t="s">
        <v>28</v>
      </c>
      <c r="M89" s="55" t="s">
        <v>486</v>
      </c>
      <c r="N89" s="26" t="s">
        <v>447</v>
      </c>
      <c r="O89" s="27">
        <v>45398</v>
      </c>
      <c r="P89" s="84" t="s">
        <v>1</v>
      </c>
      <c r="Q89" s="22"/>
      <c r="R89" s="28"/>
      <c r="S89" s="27"/>
      <c r="T89" s="29"/>
      <c r="U89" s="27">
        <v>45398</v>
      </c>
      <c r="V89" s="30"/>
      <c r="W89" s="9"/>
      <c r="X89" s="9"/>
      <c r="Y89" s="9"/>
      <c r="Z89" s="9"/>
    </row>
    <row r="90" spans="1:26" ht="262.2">
      <c r="A90" s="21" t="s">
        <v>26</v>
      </c>
      <c r="B90" s="22" t="str">
        <f t="shared" si="2"/>
        <v>IT-SS-4-10-4</v>
      </c>
      <c r="C90" s="21">
        <v>4</v>
      </c>
      <c r="D90" s="23"/>
      <c r="E90" s="21">
        <v>10</v>
      </c>
      <c r="F90" s="23"/>
      <c r="G90" s="21">
        <v>4</v>
      </c>
      <c r="H90" s="50" t="s">
        <v>351</v>
      </c>
      <c r="I90" s="87" t="s">
        <v>495</v>
      </c>
      <c r="J90" s="88" t="s">
        <v>499</v>
      </c>
      <c r="K90" s="33" t="s">
        <v>158</v>
      </c>
      <c r="L90" s="25" t="s">
        <v>28</v>
      </c>
      <c r="M90" s="55" t="s">
        <v>486</v>
      </c>
      <c r="N90" s="26" t="s">
        <v>447</v>
      </c>
      <c r="O90" s="27">
        <v>45398</v>
      </c>
      <c r="P90" s="84" t="s">
        <v>1</v>
      </c>
      <c r="Q90" s="22"/>
      <c r="R90" s="28"/>
      <c r="S90" s="27"/>
      <c r="T90" s="29"/>
      <c r="U90" s="27">
        <v>45398</v>
      </c>
      <c r="V90" s="30"/>
      <c r="W90" s="9"/>
      <c r="X90" s="9"/>
      <c r="Y90" s="9"/>
      <c r="Z90" s="9"/>
    </row>
    <row r="91" spans="1:26" ht="248.4">
      <c r="A91" s="21" t="s">
        <v>26</v>
      </c>
      <c r="B91" s="22" t="str">
        <f t="shared" si="2"/>
        <v>IT-SS-4-10-5</v>
      </c>
      <c r="C91" s="21">
        <v>4</v>
      </c>
      <c r="D91" s="23"/>
      <c r="E91" s="21">
        <v>10</v>
      </c>
      <c r="F91" s="23"/>
      <c r="G91" s="21">
        <v>5</v>
      </c>
      <c r="H91" s="50" t="s">
        <v>345</v>
      </c>
      <c r="I91" s="87" t="s">
        <v>502</v>
      </c>
      <c r="J91" s="88" t="s">
        <v>501</v>
      </c>
      <c r="K91" s="24" t="s">
        <v>145</v>
      </c>
      <c r="L91" s="25" t="s">
        <v>28</v>
      </c>
      <c r="M91" s="55" t="s">
        <v>486</v>
      </c>
      <c r="N91" s="26" t="s">
        <v>447</v>
      </c>
      <c r="O91" s="27">
        <v>45398</v>
      </c>
      <c r="P91" s="84" t="s">
        <v>1</v>
      </c>
      <c r="Q91" s="22"/>
      <c r="R91" s="28"/>
      <c r="S91" s="27"/>
      <c r="T91" s="29"/>
      <c r="U91" s="27">
        <v>45398</v>
      </c>
      <c r="V91" s="30"/>
      <c r="W91" s="9"/>
      <c r="X91" s="9"/>
      <c r="Y91" s="9"/>
      <c r="Z91" s="9"/>
    </row>
    <row r="92" spans="1:26" ht="262.2">
      <c r="A92" s="21" t="s">
        <v>26</v>
      </c>
      <c r="B92" s="22" t="str">
        <f t="shared" si="2"/>
        <v>IT-SS-4-10-6</v>
      </c>
      <c r="C92" s="21">
        <v>4</v>
      </c>
      <c r="D92" s="23"/>
      <c r="E92" s="21">
        <v>10</v>
      </c>
      <c r="F92" s="23"/>
      <c r="G92" s="21">
        <v>6</v>
      </c>
      <c r="H92" s="50" t="s">
        <v>336</v>
      </c>
      <c r="I92" s="87" t="s">
        <v>495</v>
      </c>
      <c r="J92" s="88" t="s">
        <v>503</v>
      </c>
      <c r="K92" s="24" t="s">
        <v>145</v>
      </c>
      <c r="L92" s="25" t="s">
        <v>28</v>
      </c>
      <c r="M92" s="55" t="s">
        <v>486</v>
      </c>
      <c r="N92" s="26" t="s">
        <v>447</v>
      </c>
      <c r="O92" s="27">
        <v>45398</v>
      </c>
      <c r="P92" s="84" t="s">
        <v>1</v>
      </c>
      <c r="Q92" s="22"/>
      <c r="R92" s="28"/>
      <c r="S92" s="27"/>
      <c r="T92" s="29"/>
      <c r="U92" s="27">
        <v>45398</v>
      </c>
      <c r="V92" s="30"/>
      <c r="W92" s="9"/>
      <c r="X92" s="9"/>
      <c r="Y92" s="9"/>
      <c r="Z92" s="9"/>
    </row>
    <row r="93" spans="1:26" ht="317.39999999999998">
      <c r="A93" s="21" t="s">
        <v>26</v>
      </c>
      <c r="B93" s="22" t="str">
        <f t="shared" si="2"/>
        <v>IT-SS-4-10-7</v>
      </c>
      <c r="C93" s="21">
        <v>4</v>
      </c>
      <c r="D93" s="23"/>
      <c r="E93" s="21">
        <v>10</v>
      </c>
      <c r="F93" s="23"/>
      <c r="G93" s="21">
        <v>7</v>
      </c>
      <c r="H93" s="23" t="s">
        <v>352</v>
      </c>
      <c r="I93" s="87" t="s">
        <v>504</v>
      </c>
      <c r="J93" s="88" t="s">
        <v>499</v>
      </c>
      <c r="K93" s="24" t="s">
        <v>451</v>
      </c>
      <c r="L93" s="25" t="s">
        <v>28</v>
      </c>
      <c r="M93" s="55" t="s">
        <v>486</v>
      </c>
      <c r="N93" s="26" t="s">
        <v>447</v>
      </c>
      <c r="O93" s="27">
        <v>45398</v>
      </c>
      <c r="P93" s="84" t="s">
        <v>1</v>
      </c>
      <c r="Q93" s="22"/>
      <c r="R93" s="28"/>
      <c r="S93" s="27"/>
      <c r="T93" s="29"/>
      <c r="U93" s="27">
        <v>45398</v>
      </c>
      <c r="V93" s="30"/>
      <c r="W93" s="9"/>
      <c r="X93" s="9"/>
      <c r="Y93" s="9"/>
      <c r="Z93" s="9"/>
    </row>
    <row r="94" spans="1:26" ht="317.39999999999998">
      <c r="A94" s="21" t="s">
        <v>26</v>
      </c>
      <c r="B94" s="22" t="str">
        <f t="shared" si="2"/>
        <v>IT-SS-4-10-8</v>
      </c>
      <c r="C94" s="21">
        <v>4</v>
      </c>
      <c r="D94" s="23"/>
      <c r="E94" s="21">
        <v>10</v>
      </c>
      <c r="F94" s="23"/>
      <c r="G94" s="21">
        <v>8</v>
      </c>
      <c r="H94" s="23" t="s">
        <v>349</v>
      </c>
      <c r="I94" s="33" t="s">
        <v>459</v>
      </c>
      <c r="J94" s="47" t="s">
        <v>157</v>
      </c>
      <c r="K94" s="24" t="s">
        <v>451</v>
      </c>
      <c r="L94" s="25" t="s">
        <v>28</v>
      </c>
      <c r="M94" s="55" t="s">
        <v>486</v>
      </c>
      <c r="N94" s="26" t="s">
        <v>447</v>
      </c>
      <c r="O94" s="27">
        <v>45398</v>
      </c>
      <c r="P94" s="84" t="s">
        <v>1</v>
      </c>
      <c r="Q94" s="22"/>
      <c r="R94" s="28"/>
      <c r="S94" s="27"/>
      <c r="T94" s="29"/>
      <c r="U94" s="27">
        <v>45398</v>
      </c>
      <c r="V94" s="30"/>
      <c r="W94" s="9"/>
      <c r="X94" s="9"/>
      <c r="Y94" s="9"/>
      <c r="Z94" s="9"/>
    </row>
    <row r="95" spans="1:26" ht="179.4">
      <c r="A95" s="21" t="s">
        <v>26</v>
      </c>
      <c r="B95" s="22" t="str">
        <f t="shared" si="2"/>
        <v>IT-SS-5-1-1</v>
      </c>
      <c r="C95" s="21">
        <v>5</v>
      </c>
      <c r="D95" s="23" t="s">
        <v>370</v>
      </c>
      <c r="E95" s="21">
        <v>1</v>
      </c>
      <c r="F95" s="23" t="s">
        <v>371</v>
      </c>
      <c r="G95" s="21">
        <v>1</v>
      </c>
      <c r="H95" s="51" t="s">
        <v>354</v>
      </c>
      <c r="I95" s="87" t="s">
        <v>505</v>
      </c>
      <c r="J95" s="47" t="s">
        <v>160</v>
      </c>
      <c r="K95" s="33" t="s">
        <v>432</v>
      </c>
      <c r="L95" s="25" t="s">
        <v>28</v>
      </c>
      <c r="M95" s="55" t="s">
        <v>486</v>
      </c>
      <c r="N95" s="26" t="s">
        <v>447</v>
      </c>
      <c r="O95" s="27">
        <v>45398</v>
      </c>
      <c r="P95" s="84" t="s">
        <v>1</v>
      </c>
      <c r="Q95" s="22"/>
      <c r="R95" s="28"/>
      <c r="S95" s="27"/>
      <c r="T95" s="29"/>
      <c r="U95" s="27">
        <v>45398</v>
      </c>
      <c r="V95" s="30"/>
      <c r="W95" s="9"/>
      <c r="X95" s="9"/>
      <c r="Y95" s="9"/>
      <c r="Z95" s="9"/>
    </row>
    <row r="96" spans="1:26" ht="193.2">
      <c r="A96" s="21" t="s">
        <v>26</v>
      </c>
      <c r="B96" s="22" t="str">
        <f t="shared" si="2"/>
        <v>IT-SS-5-1-2</v>
      </c>
      <c r="C96" s="21">
        <v>5</v>
      </c>
      <c r="D96" s="23"/>
      <c r="E96" s="21">
        <v>1</v>
      </c>
      <c r="F96" s="23"/>
      <c r="G96" s="21">
        <v>2</v>
      </c>
      <c r="H96" s="51" t="s">
        <v>355</v>
      </c>
      <c r="I96" s="87" t="s">
        <v>506</v>
      </c>
      <c r="J96" s="47" t="s">
        <v>160</v>
      </c>
      <c r="K96" s="33" t="s">
        <v>432</v>
      </c>
      <c r="L96" s="25" t="s">
        <v>28</v>
      </c>
      <c r="M96" s="55" t="s">
        <v>486</v>
      </c>
      <c r="N96" s="26" t="s">
        <v>447</v>
      </c>
      <c r="O96" s="27">
        <v>45398</v>
      </c>
      <c r="P96" s="84" t="s">
        <v>1</v>
      </c>
      <c r="Q96" s="22"/>
      <c r="R96" s="28"/>
      <c r="S96" s="27"/>
      <c r="T96" s="29"/>
      <c r="U96" s="27">
        <v>45398</v>
      </c>
      <c r="V96" s="30"/>
      <c r="W96" s="9"/>
      <c r="X96" s="9"/>
      <c r="Y96" s="9"/>
      <c r="Z96" s="9"/>
    </row>
    <row r="97" spans="1:26" ht="189" customHeight="1">
      <c r="A97" s="21" t="s">
        <v>26</v>
      </c>
      <c r="B97" s="22" t="str">
        <f t="shared" si="2"/>
        <v>IT-SS-5-1-3</v>
      </c>
      <c r="C97" s="21">
        <v>5</v>
      </c>
      <c r="D97" s="23"/>
      <c r="E97" s="21">
        <v>1</v>
      </c>
      <c r="F97" s="23"/>
      <c r="G97" s="21">
        <v>3</v>
      </c>
      <c r="H97" s="51" t="s">
        <v>366</v>
      </c>
      <c r="I97" s="87" t="s">
        <v>505</v>
      </c>
      <c r="J97" s="47" t="s">
        <v>160</v>
      </c>
      <c r="K97" s="52" t="s">
        <v>372</v>
      </c>
      <c r="L97" s="25" t="s">
        <v>28</v>
      </c>
      <c r="M97" s="55" t="s">
        <v>486</v>
      </c>
      <c r="N97" s="26" t="s">
        <v>447</v>
      </c>
      <c r="O97" s="27">
        <v>45398</v>
      </c>
      <c r="P97" s="84" t="s">
        <v>1</v>
      </c>
      <c r="Q97" s="22"/>
      <c r="R97" s="28"/>
      <c r="S97" s="27"/>
      <c r="T97" s="29"/>
      <c r="U97" s="27">
        <v>45398</v>
      </c>
      <c r="V97" s="30"/>
      <c r="W97" s="9"/>
      <c r="X97" s="9"/>
      <c r="Y97" s="9"/>
      <c r="Z97" s="9"/>
    </row>
    <row r="98" spans="1:26" ht="204" customHeight="1">
      <c r="A98" s="21" t="s">
        <v>26</v>
      </c>
      <c r="B98" s="22" t="str">
        <f t="shared" si="2"/>
        <v>IT-SS-5-1-4</v>
      </c>
      <c r="C98" s="21">
        <v>5</v>
      </c>
      <c r="D98" s="23"/>
      <c r="E98" s="21">
        <v>1</v>
      </c>
      <c r="F98" s="23"/>
      <c r="G98" s="21">
        <v>4</v>
      </c>
      <c r="H98" s="51" t="s">
        <v>353</v>
      </c>
      <c r="I98" s="87" t="s">
        <v>506</v>
      </c>
      <c r="J98" s="47" t="s">
        <v>160</v>
      </c>
      <c r="K98" s="52" t="s">
        <v>372</v>
      </c>
      <c r="L98" s="25" t="s">
        <v>28</v>
      </c>
      <c r="M98" s="55" t="s">
        <v>486</v>
      </c>
      <c r="N98" s="26" t="s">
        <v>447</v>
      </c>
      <c r="O98" s="27">
        <v>45398</v>
      </c>
      <c r="P98" s="84" t="s">
        <v>1</v>
      </c>
      <c r="Q98" s="22"/>
      <c r="R98" s="28"/>
      <c r="S98" s="27"/>
      <c r="T98" s="29"/>
      <c r="U98" s="27">
        <v>45398</v>
      </c>
      <c r="V98" s="30"/>
      <c r="W98" s="9"/>
      <c r="X98" s="9"/>
      <c r="Y98" s="9"/>
      <c r="Z98" s="9"/>
    </row>
    <row r="99" spans="1:26" ht="207">
      <c r="A99" s="21" t="s">
        <v>26</v>
      </c>
      <c r="B99" s="22" t="str">
        <f t="shared" si="2"/>
        <v>IT-SS-5-2-1</v>
      </c>
      <c r="C99" s="21">
        <v>5</v>
      </c>
      <c r="D99" s="23"/>
      <c r="E99" s="21">
        <v>2</v>
      </c>
      <c r="F99" s="23" t="s">
        <v>375</v>
      </c>
      <c r="G99" s="21">
        <v>1</v>
      </c>
      <c r="H99" s="51" t="s">
        <v>354</v>
      </c>
      <c r="I99" s="87" t="s">
        <v>586</v>
      </c>
      <c r="J99" s="88" t="s">
        <v>585</v>
      </c>
      <c r="K99" s="52" t="s">
        <v>150</v>
      </c>
      <c r="L99" s="25" t="s">
        <v>28</v>
      </c>
      <c r="M99" s="55" t="s">
        <v>486</v>
      </c>
      <c r="N99" s="26" t="s">
        <v>447</v>
      </c>
      <c r="O99" s="27">
        <v>45399</v>
      </c>
      <c r="P99" s="84" t="s">
        <v>1</v>
      </c>
      <c r="Q99" s="22"/>
      <c r="R99" s="28"/>
      <c r="S99" s="27"/>
      <c r="T99" s="29"/>
      <c r="U99" s="27">
        <v>45399</v>
      </c>
      <c r="V99" s="30"/>
      <c r="W99" s="9"/>
      <c r="X99" s="9"/>
      <c r="Y99" s="9"/>
      <c r="Z99" s="9"/>
    </row>
    <row r="100" spans="1:26" ht="225.6" customHeight="1">
      <c r="A100" s="21" t="s">
        <v>26</v>
      </c>
      <c r="B100" s="22" t="str">
        <f t="shared" si="2"/>
        <v>IT-SS-5-2-2</v>
      </c>
      <c r="C100" s="21">
        <v>5</v>
      </c>
      <c r="D100" s="23"/>
      <c r="E100" s="21">
        <v>2</v>
      </c>
      <c r="F100" s="23"/>
      <c r="G100" s="21">
        <v>2</v>
      </c>
      <c r="H100" s="51" t="s">
        <v>355</v>
      </c>
      <c r="I100" s="87" t="s">
        <v>587</v>
      </c>
      <c r="J100" s="88" t="s">
        <v>585</v>
      </c>
      <c r="K100" s="52" t="s">
        <v>150</v>
      </c>
      <c r="L100" s="25" t="s">
        <v>28</v>
      </c>
      <c r="M100" s="55" t="s">
        <v>486</v>
      </c>
      <c r="N100" s="26" t="s">
        <v>447</v>
      </c>
      <c r="O100" s="27">
        <v>45399</v>
      </c>
      <c r="P100" s="84" t="s">
        <v>1</v>
      </c>
      <c r="Q100" s="22"/>
      <c r="R100" s="28"/>
      <c r="S100" s="27"/>
      <c r="T100" s="29"/>
      <c r="U100" s="27">
        <v>45399</v>
      </c>
      <c r="V100" s="30"/>
      <c r="W100" s="9"/>
      <c r="X100" s="9"/>
      <c r="Y100" s="9"/>
      <c r="Z100" s="9"/>
    </row>
    <row r="101" spans="1:26" ht="207">
      <c r="A101" s="21" t="s">
        <v>26</v>
      </c>
      <c r="B101" s="22" t="str">
        <f t="shared" si="2"/>
        <v>IT-SS-5-2-3</v>
      </c>
      <c r="C101" s="21">
        <v>5</v>
      </c>
      <c r="D101" s="23"/>
      <c r="E101" s="21">
        <v>2</v>
      </c>
      <c r="F101" s="23"/>
      <c r="G101" s="21">
        <v>3</v>
      </c>
      <c r="H101" s="51" t="s">
        <v>356</v>
      </c>
      <c r="I101" s="87" t="s">
        <v>588</v>
      </c>
      <c r="J101" s="88" t="s">
        <v>585</v>
      </c>
      <c r="K101" s="52" t="s">
        <v>149</v>
      </c>
      <c r="L101" s="25" t="s">
        <v>28</v>
      </c>
      <c r="M101" s="55" t="s">
        <v>486</v>
      </c>
      <c r="N101" s="26" t="s">
        <v>447</v>
      </c>
      <c r="O101" s="27">
        <v>45399</v>
      </c>
      <c r="P101" s="84" t="s">
        <v>1</v>
      </c>
      <c r="Q101" s="22"/>
      <c r="R101" s="28"/>
      <c r="S101" s="27"/>
      <c r="T101" s="29"/>
      <c r="U101" s="27">
        <v>45399</v>
      </c>
      <c r="V101" s="30"/>
      <c r="W101" s="9"/>
      <c r="X101" s="9"/>
      <c r="Y101" s="9"/>
      <c r="Z101" s="9"/>
    </row>
    <row r="102" spans="1:26" ht="220.8">
      <c r="A102" s="21" t="s">
        <v>26</v>
      </c>
      <c r="B102" s="22" t="str">
        <f t="shared" si="2"/>
        <v>IT-SS-5-2-4</v>
      </c>
      <c r="C102" s="21">
        <v>5</v>
      </c>
      <c r="D102" s="23"/>
      <c r="E102" s="21">
        <v>2</v>
      </c>
      <c r="F102" s="23"/>
      <c r="G102" s="21">
        <v>4</v>
      </c>
      <c r="H102" s="51" t="s">
        <v>353</v>
      </c>
      <c r="I102" s="87" t="s">
        <v>587</v>
      </c>
      <c r="J102" s="88" t="s">
        <v>585</v>
      </c>
      <c r="K102" s="52" t="s">
        <v>149</v>
      </c>
      <c r="L102" s="25" t="s">
        <v>28</v>
      </c>
      <c r="M102" s="55" t="s">
        <v>486</v>
      </c>
      <c r="N102" s="26" t="s">
        <v>447</v>
      </c>
      <c r="O102" s="27">
        <v>45399</v>
      </c>
      <c r="P102" s="84" t="s">
        <v>1</v>
      </c>
      <c r="Q102" s="22"/>
      <c r="R102" s="28"/>
      <c r="S102" s="27"/>
      <c r="T102" s="29"/>
      <c r="U102" s="27">
        <v>45399</v>
      </c>
      <c r="V102" s="30"/>
      <c r="W102" s="9"/>
      <c r="X102" s="9"/>
      <c r="Y102" s="9"/>
      <c r="Z102" s="9"/>
    </row>
    <row r="103" spans="1:26" ht="207">
      <c r="A103" s="21" t="s">
        <v>26</v>
      </c>
      <c r="B103" s="22" t="str">
        <f t="shared" si="2"/>
        <v>IT-SS-5-2-5</v>
      </c>
      <c r="C103" s="21">
        <v>5</v>
      </c>
      <c r="D103" s="23"/>
      <c r="E103" s="21">
        <v>2</v>
      </c>
      <c r="F103" s="23"/>
      <c r="G103" s="21">
        <v>5</v>
      </c>
      <c r="H103" s="50" t="s">
        <v>386</v>
      </c>
      <c r="I103" s="87" t="s">
        <v>588</v>
      </c>
      <c r="J103" s="88" t="s">
        <v>589</v>
      </c>
      <c r="K103" s="24" t="s">
        <v>376</v>
      </c>
      <c r="L103" s="25" t="s">
        <v>28</v>
      </c>
      <c r="M103" s="55" t="s">
        <v>486</v>
      </c>
      <c r="N103" s="26" t="s">
        <v>447</v>
      </c>
      <c r="O103" s="27">
        <v>45399</v>
      </c>
      <c r="P103" s="84" t="s">
        <v>1</v>
      </c>
      <c r="Q103" s="22"/>
      <c r="R103" s="28"/>
      <c r="S103" s="27"/>
      <c r="T103" s="29"/>
      <c r="U103" s="27">
        <v>45399</v>
      </c>
      <c r="V103" s="30"/>
      <c r="W103" s="9"/>
      <c r="X103" s="9"/>
      <c r="Y103" s="9"/>
      <c r="Z103" s="9"/>
    </row>
    <row r="104" spans="1:26" ht="220.8">
      <c r="A104" s="21" t="s">
        <v>26</v>
      </c>
      <c r="B104" s="22" t="str">
        <f t="shared" si="2"/>
        <v>IT-SS-5-2-6</v>
      </c>
      <c r="C104" s="21">
        <v>5</v>
      </c>
      <c r="D104" s="23"/>
      <c r="E104" s="21">
        <v>2</v>
      </c>
      <c r="F104" s="23"/>
      <c r="G104" s="21">
        <v>6</v>
      </c>
      <c r="H104" s="50" t="s">
        <v>387</v>
      </c>
      <c r="I104" s="87" t="s">
        <v>587</v>
      </c>
      <c r="J104" s="88" t="s">
        <v>589</v>
      </c>
      <c r="K104" s="24" t="s">
        <v>376</v>
      </c>
      <c r="L104" s="25" t="s">
        <v>28</v>
      </c>
      <c r="M104" s="55" t="s">
        <v>486</v>
      </c>
      <c r="N104" s="26" t="s">
        <v>447</v>
      </c>
      <c r="O104" s="27">
        <v>45399</v>
      </c>
      <c r="P104" s="84" t="s">
        <v>1</v>
      </c>
      <c r="Q104" s="22"/>
      <c r="R104" s="28"/>
      <c r="S104" s="27"/>
      <c r="T104" s="29"/>
      <c r="U104" s="27">
        <v>45399</v>
      </c>
      <c r="V104" s="30"/>
      <c r="W104" s="9"/>
      <c r="X104" s="9"/>
      <c r="Y104" s="9"/>
      <c r="Z104" s="9"/>
    </row>
    <row r="105" spans="1:26" ht="207">
      <c r="A105" s="21" t="s">
        <v>26</v>
      </c>
      <c r="B105" s="22" t="str">
        <f t="shared" si="2"/>
        <v>IT-SS-5-3-1</v>
      </c>
      <c r="C105" s="21">
        <v>5</v>
      </c>
      <c r="D105" s="23"/>
      <c r="E105" s="21">
        <v>3</v>
      </c>
      <c r="F105" s="23" t="s">
        <v>374</v>
      </c>
      <c r="G105" s="21">
        <v>1</v>
      </c>
      <c r="H105" s="51" t="s">
        <v>354</v>
      </c>
      <c r="I105" s="87" t="s">
        <v>586</v>
      </c>
      <c r="J105" s="88" t="s">
        <v>433</v>
      </c>
      <c r="K105" s="52" t="s">
        <v>434</v>
      </c>
      <c r="L105" s="25" t="s">
        <v>28</v>
      </c>
      <c r="M105" s="55" t="s">
        <v>486</v>
      </c>
      <c r="N105" s="26" t="s">
        <v>447</v>
      </c>
      <c r="O105" s="27">
        <v>45399</v>
      </c>
      <c r="P105" s="84" t="s">
        <v>1</v>
      </c>
      <c r="Q105" s="22"/>
      <c r="R105" s="28"/>
      <c r="S105" s="27"/>
      <c r="T105" s="29"/>
      <c r="U105" s="27">
        <v>45399</v>
      </c>
      <c r="V105" s="30"/>
      <c r="W105" s="9"/>
      <c r="X105" s="9"/>
      <c r="Y105" s="9"/>
      <c r="Z105" s="9"/>
    </row>
    <row r="106" spans="1:26" ht="220.8">
      <c r="A106" s="21" t="s">
        <v>26</v>
      </c>
      <c r="B106" s="22" t="str">
        <f t="shared" si="2"/>
        <v>IT-SS-5-3-2</v>
      </c>
      <c r="C106" s="21">
        <v>5</v>
      </c>
      <c r="D106" s="23"/>
      <c r="E106" s="21">
        <v>3</v>
      </c>
      <c r="F106" s="23"/>
      <c r="G106" s="21">
        <v>2</v>
      </c>
      <c r="H106" s="51" t="s">
        <v>355</v>
      </c>
      <c r="I106" s="87" t="s">
        <v>587</v>
      </c>
      <c r="J106" s="47" t="s">
        <v>433</v>
      </c>
      <c r="K106" s="52" t="s">
        <v>434</v>
      </c>
      <c r="L106" s="25" t="s">
        <v>28</v>
      </c>
      <c r="M106" s="55" t="s">
        <v>486</v>
      </c>
      <c r="N106" s="26" t="s">
        <v>447</v>
      </c>
      <c r="O106" s="27">
        <v>45399</v>
      </c>
      <c r="P106" s="84" t="s">
        <v>1</v>
      </c>
      <c r="Q106" s="22"/>
      <c r="R106" s="28"/>
      <c r="S106" s="27"/>
      <c r="T106" s="29"/>
      <c r="U106" s="27">
        <v>45399</v>
      </c>
      <c r="V106" s="30"/>
      <c r="W106" s="9"/>
      <c r="X106" s="9"/>
      <c r="Y106" s="9"/>
      <c r="Z106" s="9"/>
    </row>
    <row r="107" spans="1:26" ht="207">
      <c r="A107" s="21" t="s">
        <v>26</v>
      </c>
      <c r="B107" s="22" t="str">
        <f t="shared" si="2"/>
        <v>IT-SS-5-3-3</v>
      </c>
      <c r="C107" s="21">
        <v>5</v>
      </c>
      <c r="D107" s="23"/>
      <c r="E107" s="21">
        <v>3</v>
      </c>
      <c r="F107" s="23"/>
      <c r="G107" s="21">
        <v>3</v>
      </c>
      <c r="H107" s="51" t="s">
        <v>356</v>
      </c>
      <c r="I107" s="87" t="s">
        <v>588</v>
      </c>
      <c r="J107" s="47" t="s">
        <v>433</v>
      </c>
      <c r="K107" s="52" t="s">
        <v>435</v>
      </c>
      <c r="L107" s="25" t="s">
        <v>28</v>
      </c>
      <c r="M107" s="55" t="s">
        <v>486</v>
      </c>
      <c r="N107" s="26" t="s">
        <v>447</v>
      </c>
      <c r="O107" s="27">
        <v>45399</v>
      </c>
      <c r="P107" s="84" t="s">
        <v>1</v>
      </c>
      <c r="Q107" s="22"/>
      <c r="R107" s="28"/>
      <c r="S107" s="27"/>
      <c r="T107" s="29"/>
      <c r="U107" s="27">
        <v>45399</v>
      </c>
      <c r="V107" s="30"/>
      <c r="W107" s="9"/>
      <c r="X107" s="9"/>
      <c r="Y107" s="9"/>
      <c r="Z107" s="9"/>
    </row>
    <row r="108" spans="1:26" ht="220.8">
      <c r="A108" s="21" t="s">
        <v>26</v>
      </c>
      <c r="B108" s="22" t="str">
        <f t="shared" si="2"/>
        <v>IT-SS-5-3-4</v>
      </c>
      <c r="C108" s="21">
        <v>5</v>
      </c>
      <c r="D108" s="23"/>
      <c r="E108" s="21">
        <v>3</v>
      </c>
      <c r="F108" s="23"/>
      <c r="G108" s="21">
        <v>4</v>
      </c>
      <c r="H108" s="51" t="s">
        <v>353</v>
      </c>
      <c r="I108" s="87" t="s">
        <v>587</v>
      </c>
      <c r="J108" s="47" t="s">
        <v>433</v>
      </c>
      <c r="K108" s="52" t="s">
        <v>435</v>
      </c>
      <c r="L108" s="25" t="s">
        <v>28</v>
      </c>
      <c r="M108" s="55" t="s">
        <v>486</v>
      </c>
      <c r="N108" s="26" t="s">
        <v>447</v>
      </c>
      <c r="O108" s="27">
        <v>45399</v>
      </c>
      <c r="P108" s="84" t="s">
        <v>1</v>
      </c>
      <c r="Q108" s="22"/>
      <c r="R108" s="28"/>
      <c r="S108" s="27"/>
      <c r="T108" s="29"/>
      <c r="U108" s="27">
        <v>45399</v>
      </c>
      <c r="V108" s="30"/>
      <c r="W108" s="9"/>
      <c r="X108" s="9"/>
      <c r="Y108" s="9"/>
      <c r="Z108" s="9"/>
    </row>
    <row r="109" spans="1:26" ht="225.6" customHeight="1">
      <c r="A109" s="21" t="s">
        <v>26</v>
      </c>
      <c r="B109" s="22" t="str">
        <f t="shared" si="2"/>
        <v>IT-SS-5-3-5</v>
      </c>
      <c r="C109" s="21">
        <v>5</v>
      </c>
      <c r="D109" s="23"/>
      <c r="E109" s="21">
        <v>3</v>
      </c>
      <c r="F109" s="23"/>
      <c r="G109" s="21">
        <v>5</v>
      </c>
      <c r="H109" s="50" t="s">
        <v>386</v>
      </c>
      <c r="I109" s="87" t="s">
        <v>588</v>
      </c>
      <c r="J109" s="47" t="s">
        <v>436</v>
      </c>
      <c r="K109" s="24" t="s">
        <v>437</v>
      </c>
      <c r="L109" s="25" t="s">
        <v>28</v>
      </c>
      <c r="M109" s="55" t="s">
        <v>486</v>
      </c>
      <c r="N109" s="26" t="s">
        <v>447</v>
      </c>
      <c r="O109" s="27">
        <v>45399</v>
      </c>
      <c r="P109" s="84" t="s">
        <v>1</v>
      </c>
      <c r="Q109" s="22"/>
      <c r="R109" s="28"/>
      <c r="S109" s="27"/>
      <c r="T109" s="29"/>
      <c r="U109" s="27">
        <v>45399</v>
      </c>
      <c r="V109" s="30"/>
      <c r="W109" s="9"/>
      <c r="X109" s="9"/>
      <c r="Y109" s="9"/>
      <c r="Z109" s="9"/>
    </row>
    <row r="110" spans="1:26" ht="232.2" customHeight="1">
      <c r="A110" s="21" t="s">
        <v>26</v>
      </c>
      <c r="B110" s="22" t="str">
        <f t="shared" si="2"/>
        <v>IT-SS-5-3-6</v>
      </c>
      <c r="C110" s="21">
        <v>5</v>
      </c>
      <c r="D110" s="23"/>
      <c r="E110" s="21">
        <v>3</v>
      </c>
      <c r="F110" s="23"/>
      <c r="G110" s="21">
        <v>6</v>
      </c>
      <c r="H110" s="50" t="s">
        <v>387</v>
      </c>
      <c r="I110" s="87" t="s">
        <v>587</v>
      </c>
      <c r="J110" s="47" t="s">
        <v>436</v>
      </c>
      <c r="K110" s="24" t="s">
        <v>437</v>
      </c>
      <c r="L110" s="25" t="s">
        <v>28</v>
      </c>
      <c r="M110" s="55" t="s">
        <v>486</v>
      </c>
      <c r="N110" s="26" t="s">
        <v>447</v>
      </c>
      <c r="O110" s="27">
        <v>45399</v>
      </c>
      <c r="P110" s="84" t="s">
        <v>1</v>
      </c>
      <c r="Q110" s="22"/>
      <c r="R110" s="28"/>
      <c r="S110" s="27"/>
      <c r="T110" s="29"/>
      <c r="U110" s="27">
        <v>45399</v>
      </c>
      <c r="V110" s="30"/>
      <c r="W110" s="9"/>
      <c r="X110" s="9"/>
      <c r="Y110" s="9"/>
      <c r="Z110" s="9"/>
    </row>
    <row r="111" spans="1:26" ht="234.6">
      <c r="A111" s="21" t="s">
        <v>26</v>
      </c>
      <c r="B111" s="22" t="str">
        <f t="shared" si="2"/>
        <v>IT-SS-5-4-1</v>
      </c>
      <c r="C111" s="21">
        <v>5</v>
      </c>
      <c r="D111" s="23"/>
      <c r="E111" s="21">
        <v>4</v>
      </c>
      <c r="F111" s="23" t="s">
        <v>161</v>
      </c>
      <c r="G111" s="21">
        <v>1</v>
      </c>
      <c r="H111" s="51" t="s">
        <v>354</v>
      </c>
      <c r="I111" s="87" t="s">
        <v>590</v>
      </c>
      <c r="J111" s="88" t="s">
        <v>595</v>
      </c>
      <c r="K111" s="52" t="s">
        <v>150</v>
      </c>
      <c r="L111" s="25" t="s">
        <v>28</v>
      </c>
      <c r="M111" s="55" t="s">
        <v>486</v>
      </c>
      <c r="N111" s="26" t="s">
        <v>447</v>
      </c>
      <c r="O111" s="27">
        <v>45399</v>
      </c>
      <c r="P111" s="84" t="s">
        <v>1</v>
      </c>
      <c r="Q111" s="22"/>
      <c r="R111" s="28"/>
      <c r="S111" s="27"/>
      <c r="T111" s="29"/>
      <c r="U111" s="27">
        <v>45399</v>
      </c>
      <c r="V111" s="30"/>
      <c r="W111" s="9"/>
      <c r="X111" s="9"/>
      <c r="Y111" s="9"/>
      <c r="Z111" s="9"/>
    </row>
    <row r="112" spans="1:26" ht="248.4">
      <c r="A112" s="21" t="s">
        <v>26</v>
      </c>
      <c r="B112" s="22" t="str">
        <f t="shared" si="2"/>
        <v>IT-SS-5-4-2</v>
      </c>
      <c r="C112" s="21">
        <v>5</v>
      </c>
      <c r="D112" s="23"/>
      <c r="E112" s="21">
        <v>4</v>
      </c>
      <c r="F112" s="23"/>
      <c r="G112" s="21">
        <v>2</v>
      </c>
      <c r="H112" s="51" t="s">
        <v>355</v>
      </c>
      <c r="I112" s="87" t="s">
        <v>596</v>
      </c>
      <c r="J112" s="88" t="s">
        <v>594</v>
      </c>
      <c r="K112" s="52" t="s">
        <v>150</v>
      </c>
      <c r="L112" s="25" t="s">
        <v>28</v>
      </c>
      <c r="M112" s="55" t="s">
        <v>486</v>
      </c>
      <c r="N112" s="26" t="s">
        <v>447</v>
      </c>
      <c r="O112" s="27">
        <v>45399</v>
      </c>
      <c r="P112" s="84" t="s">
        <v>1</v>
      </c>
      <c r="Q112" s="22"/>
      <c r="R112" s="28"/>
      <c r="S112" s="27"/>
      <c r="T112" s="29"/>
      <c r="U112" s="27">
        <v>45399</v>
      </c>
      <c r="V112" s="30"/>
      <c r="W112" s="9"/>
      <c r="X112" s="9"/>
      <c r="Y112" s="9"/>
      <c r="Z112" s="9"/>
    </row>
    <row r="113" spans="1:26" ht="409.2" customHeight="1">
      <c r="A113" s="21" t="s">
        <v>26</v>
      </c>
      <c r="B113" s="22" t="str">
        <f t="shared" si="2"/>
        <v>IT-SS-5-4-3</v>
      </c>
      <c r="C113" s="21">
        <v>5</v>
      </c>
      <c r="D113" s="23"/>
      <c r="E113" s="21">
        <v>4</v>
      </c>
      <c r="F113" s="23"/>
      <c r="G113" s="21">
        <v>3</v>
      </c>
      <c r="H113" s="51" t="s">
        <v>356</v>
      </c>
      <c r="I113" s="87" t="s">
        <v>597</v>
      </c>
      <c r="J113" s="88" t="s">
        <v>595</v>
      </c>
      <c r="K113" s="97" t="s">
        <v>149</v>
      </c>
      <c r="L113" s="25" t="s">
        <v>28</v>
      </c>
      <c r="M113" s="55" t="s">
        <v>486</v>
      </c>
      <c r="N113" s="26" t="s">
        <v>447</v>
      </c>
      <c r="O113" s="27">
        <v>45399</v>
      </c>
      <c r="P113" s="84" t="s">
        <v>1</v>
      </c>
      <c r="Q113" s="22"/>
      <c r="R113" s="28"/>
      <c r="S113" s="27"/>
      <c r="T113" s="29"/>
      <c r="U113" s="27">
        <v>45399</v>
      </c>
      <c r="V113" s="30"/>
      <c r="W113" s="9"/>
      <c r="X113" s="9"/>
      <c r="Y113" s="9"/>
      <c r="Z113" s="9"/>
    </row>
    <row r="114" spans="1:26" ht="409.2" customHeight="1">
      <c r="A114" s="21" t="s">
        <v>26</v>
      </c>
      <c r="B114" s="22" t="str">
        <f t="shared" si="2"/>
        <v>IT-SS-5-4-4</v>
      </c>
      <c r="C114" s="21">
        <v>5</v>
      </c>
      <c r="D114" s="23"/>
      <c r="E114" s="21">
        <v>4</v>
      </c>
      <c r="F114" s="23"/>
      <c r="G114" s="21">
        <v>4</v>
      </c>
      <c r="H114" s="51" t="s">
        <v>353</v>
      </c>
      <c r="I114" s="87" t="s">
        <v>591</v>
      </c>
      <c r="J114" s="88" t="s">
        <v>594</v>
      </c>
      <c r="K114" s="52" t="s">
        <v>149</v>
      </c>
      <c r="L114" s="25" t="s">
        <v>28</v>
      </c>
      <c r="M114" s="55" t="s">
        <v>486</v>
      </c>
      <c r="N114" s="26" t="s">
        <v>447</v>
      </c>
      <c r="O114" s="27">
        <v>45399</v>
      </c>
      <c r="P114" s="84" t="s">
        <v>1</v>
      </c>
      <c r="Q114" s="22"/>
      <c r="R114" s="28"/>
      <c r="S114" s="27"/>
      <c r="T114" s="29"/>
      <c r="U114" s="27">
        <v>45399</v>
      </c>
      <c r="V114" s="30"/>
      <c r="W114" s="9"/>
      <c r="X114" s="9"/>
      <c r="Y114" s="9"/>
      <c r="Z114" s="9"/>
    </row>
    <row r="115" spans="1:26" ht="263.25" customHeight="1">
      <c r="A115" s="21" t="s">
        <v>26</v>
      </c>
      <c r="B115" s="22" t="str">
        <f t="shared" si="2"/>
        <v>IT-SS-5-4-5</v>
      </c>
      <c r="C115" s="21">
        <v>5</v>
      </c>
      <c r="D115" s="23"/>
      <c r="E115" s="21">
        <v>4</v>
      </c>
      <c r="F115" s="23"/>
      <c r="G115" s="21">
        <v>5</v>
      </c>
      <c r="H115" s="50" t="s">
        <v>386</v>
      </c>
      <c r="I115" s="87" t="s">
        <v>598</v>
      </c>
      <c r="J115" s="88" t="s">
        <v>593</v>
      </c>
      <c r="K115" s="24" t="s">
        <v>376</v>
      </c>
      <c r="L115" s="25" t="s">
        <v>28</v>
      </c>
      <c r="M115" s="55" t="s">
        <v>486</v>
      </c>
      <c r="N115" s="26" t="s">
        <v>447</v>
      </c>
      <c r="O115" s="27">
        <v>45399</v>
      </c>
      <c r="P115" s="84" t="s">
        <v>1</v>
      </c>
      <c r="Q115" s="22"/>
      <c r="R115" s="28"/>
      <c r="S115" s="27"/>
      <c r="T115" s="29"/>
      <c r="U115" s="27">
        <v>45399</v>
      </c>
      <c r="V115" s="30"/>
      <c r="W115" s="9"/>
      <c r="X115" s="9"/>
      <c r="Y115" s="9"/>
      <c r="Z115" s="9"/>
    </row>
    <row r="116" spans="1:26" ht="274.5" customHeight="1">
      <c r="A116" s="21" t="s">
        <v>26</v>
      </c>
      <c r="B116" s="22" t="str">
        <f t="shared" si="2"/>
        <v>IT-SS-5-4-6</v>
      </c>
      <c r="C116" s="21">
        <v>5</v>
      </c>
      <c r="D116" s="23"/>
      <c r="E116" s="21">
        <v>4</v>
      </c>
      <c r="F116" s="23"/>
      <c r="G116" s="21">
        <v>6</v>
      </c>
      <c r="H116" s="50" t="s">
        <v>387</v>
      </c>
      <c r="I116" s="87" t="s">
        <v>599</v>
      </c>
      <c r="J116" s="88" t="s">
        <v>592</v>
      </c>
      <c r="K116" s="24" t="s">
        <v>376</v>
      </c>
      <c r="L116" s="25" t="s">
        <v>28</v>
      </c>
      <c r="M116" s="55" t="s">
        <v>486</v>
      </c>
      <c r="N116" s="26" t="s">
        <v>447</v>
      </c>
      <c r="O116" s="27">
        <v>45399</v>
      </c>
      <c r="P116" s="84" t="s">
        <v>1</v>
      </c>
      <c r="Q116" s="22"/>
      <c r="R116" s="28"/>
      <c r="S116" s="27"/>
      <c r="T116" s="29"/>
      <c r="U116" s="27">
        <v>45399</v>
      </c>
      <c r="V116" s="30"/>
      <c r="W116" s="9"/>
      <c r="X116" s="9"/>
      <c r="Y116" s="9"/>
      <c r="Z116" s="9"/>
    </row>
    <row r="117" spans="1:26" ht="13.5" customHeight="1">
      <c r="A117" s="1"/>
      <c r="B117" s="1"/>
      <c r="C117" s="1"/>
      <c r="D117" s="2"/>
      <c r="E117" s="1"/>
      <c r="F117" s="3"/>
      <c r="G117" s="1"/>
      <c r="H117" s="4"/>
      <c r="I117" s="4"/>
      <c r="J117" s="31"/>
      <c r="K117" s="4"/>
      <c r="L117" s="4"/>
      <c r="M117" s="9"/>
      <c r="N117" s="4"/>
      <c r="O117" s="9"/>
      <c r="P117" s="1"/>
      <c r="Q117" s="1"/>
      <c r="R117" s="1"/>
      <c r="S117" s="1"/>
      <c r="T117" s="1"/>
      <c r="U117" s="1"/>
      <c r="V117" s="1"/>
      <c r="W117" s="9"/>
      <c r="X117" s="9"/>
      <c r="Y117" s="9"/>
      <c r="Z117" s="9"/>
    </row>
    <row r="118" spans="1:26" ht="13.5" customHeight="1">
      <c r="A118" s="1"/>
      <c r="B118" s="1"/>
      <c r="C118" s="1"/>
      <c r="D118" s="2"/>
      <c r="E118" s="1"/>
      <c r="F118" s="3"/>
      <c r="G118" s="1"/>
      <c r="H118" s="4"/>
      <c r="I118" s="4"/>
      <c r="J118" s="31"/>
      <c r="K118" s="4"/>
      <c r="L118" s="4"/>
      <c r="M118" s="9"/>
      <c r="N118" s="4"/>
      <c r="O118" s="9"/>
      <c r="P118" s="1"/>
      <c r="Q118" s="1"/>
      <c r="R118" s="1"/>
      <c r="S118" s="1"/>
      <c r="T118" s="1"/>
      <c r="U118" s="1"/>
      <c r="V118" s="1"/>
      <c r="W118" s="9"/>
      <c r="X118" s="9"/>
      <c r="Y118" s="9"/>
      <c r="Z118" s="9"/>
    </row>
    <row r="119" spans="1:26" ht="13.5" customHeight="1">
      <c r="A119" s="1"/>
      <c r="B119" s="1"/>
      <c r="C119" s="1"/>
      <c r="D119" s="2"/>
      <c r="E119" s="1"/>
      <c r="F119" s="3"/>
      <c r="G119" s="1"/>
      <c r="H119" s="4"/>
      <c r="I119" s="4"/>
      <c r="J119" s="31"/>
      <c r="K119" s="4"/>
      <c r="L119" s="4"/>
      <c r="M119" s="9"/>
      <c r="N119" s="4"/>
      <c r="O119" s="9"/>
      <c r="P119" s="1"/>
      <c r="Q119" s="1"/>
      <c r="R119" s="1"/>
      <c r="S119" s="1"/>
      <c r="T119" s="1"/>
      <c r="U119" s="1"/>
      <c r="V119" s="1"/>
      <c r="W119" s="9"/>
      <c r="X119" s="9"/>
      <c r="Y119" s="9"/>
      <c r="Z119" s="9"/>
    </row>
    <row r="120" spans="1:26" ht="13.5" customHeight="1">
      <c r="A120" s="1"/>
      <c r="B120" s="1"/>
      <c r="C120" s="1"/>
      <c r="D120" s="2"/>
      <c r="E120" s="1"/>
      <c r="F120" s="3"/>
      <c r="G120" s="1"/>
      <c r="H120" s="4"/>
      <c r="I120" s="4"/>
      <c r="J120" s="31"/>
      <c r="K120" s="4"/>
      <c r="L120" s="4"/>
      <c r="M120" s="9"/>
      <c r="N120" s="4"/>
      <c r="O120" s="9"/>
      <c r="P120" s="1"/>
      <c r="Q120" s="1"/>
      <c r="R120" s="1"/>
      <c r="S120" s="1"/>
      <c r="T120" s="1"/>
      <c r="U120" s="1"/>
      <c r="V120" s="1"/>
      <c r="W120" s="9"/>
      <c r="X120" s="9"/>
      <c r="Y120" s="9"/>
      <c r="Z120" s="9"/>
    </row>
    <row r="121" spans="1:26" ht="13.5" customHeight="1">
      <c r="A121" s="1"/>
      <c r="B121" s="1"/>
      <c r="C121" s="1"/>
      <c r="D121" s="2"/>
      <c r="E121" s="1"/>
      <c r="F121" s="3"/>
      <c r="G121" s="1"/>
      <c r="H121" s="4"/>
      <c r="I121" s="4"/>
      <c r="J121" s="31"/>
      <c r="K121" s="4"/>
      <c r="L121" s="4"/>
      <c r="M121" s="9"/>
      <c r="N121" s="4"/>
      <c r="O121" s="9"/>
      <c r="P121" s="1"/>
      <c r="Q121" s="1"/>
      <c r="R121" s="1"/>
      <c r="S121" s="1"/>
      <c r="T121" s="1"/>
      <c r="U121" s="1"/>
      <c r="V121" s="1"/>
      <c r="W121" s="9"/>
      <c r="X121" s="9"/>
      <c r="Y121" s="9"/>
      <c r="Z121" s="9"/>
    </row>
    <row r="122" spans="1:26" ht="13.5" customHeight="1">
      <c r="A122" s="1"/>
      <c r="B122" s="1"/>
      <c r="C122" s="1"/>
      <c r="D122" s="2"/>
      <c r="E122" s="1"/>
      <c r="F122" s="3"/>
      <c r="G122" s="1"/>
      <c r="H122" s="4"/>
      <c r="I122" s="4"/>
      <c r="J122" s="31"/>
      <c r="K122" s="4"/>
      <c r="L122" s="4"/>
      <c r="M122" s="9"/>
      <c r="N122" s="4"/>
      <c r="O122" s="9"/>
      <c r="P122" s="1"/>
      <c r="Q122" s="1"/>
      <c r="R122" s="1"/>
      <c r="S122" s="1"/>
      <c r="T122" s="1"/>
      <c r="U122" s="1"/>
      <c r="V122" s="1"/>
      <c r="W122" s="9"/>
      <c r="X122" s="9"/>
      <c r="Y122" s="9"/>
      <c r="Z122" s="9"/>
    </row>
    <row r="123" spans="1:26" ht="13.5" customHeight="1">
      <c r="A123" s="1"/>
      <c r="B123" s="1"/>
      <c r="C123" s="1"/>
      <c r="D123" s="2"/>
      <c r="E123" s="1"/>
      <c r="F123" s="3"/>
      <c r="G123" s="1"/>
      <c r="H123" s="4"/>
      <c r="I123" s="4"/>
      <c r="J123" s="31"/>
      <c r="K123" s="4"/>
      <c r="L123" s="4"/>
      <c r="M123" s="9"/>
      <c r="N123" s="4"/>
      <c r="O123" s="9"/>
      <c r="P123" s="1"/>
      <c r="Q123" s="1"/>
      <c r="R123" s="1"/>
      <c r="S123" s="1"/>
      <c r="T123" s="1"/>
      <c r="U123" s="1"/>
      <c r="V123" s="1"/>
      <c r="W123" s="9"/>
      <c r="X123" s="9"/>
      <c r="Y123" s="9"/>
      <c r="Z123" s="9"/>
    </row>
    <row r="124" spans="1:26" ht="13.5" customHeight="1">
      <c r="A124" s="1"/>
      <c r="B124" s="1"/>
      <c r="C124" s="1"/>
      <c r="D124" s="2"/>
      <c r="E124" s="1"/>
      <c r="F124" s="3"/>
      <c r="G124" s="1"/>
      <c r="H124" s="4"/>
      <c r="I124" s="4"/>
      <c r="J124" s="31"/>
      <c r="K124" s="4"/>
      <c r="L124" s="4"/>
      <c r="M124" s="9"/>
      <c r="N124" s="4"/>
      <c r="O124" s="9"/>
      <c r="P124" s="1"/>
      <c r="Q124" s="1"/>
      <c r="R124" s="1"/>
      <c r="S124" s="1"/>
      <c r="T124" s="1"/>
      <c r="U124" s="1"/>
      <c r="V124" s="1"/>
      <c r="W124" s="9"/>
      <c r="X124" s="9"/>
      <c r="Y124" s="9"/>
      <c r="Z124" s="9"/>
    </row>
    <row r="125" spans="1:26" ht="13.5" customHeight="1">
      <c r="A125" s="1"/>
      <c r="B125" s="1"/>
      <c r="C125" s="1"/>
      <c r="D125" s="2"/>
      <c r="E125" s="1"/>
      <c r="F125" s="3"/>
      <c r="G125" s="1"/>
      <c r="H125" s="4"/>
      <c r="I125" s="4"/>
      <c r="J125" s="31"/>
      <c r="K125" s="4"/>
      <c r="L125" s="4"/>
      <c r="M125" s="9"/>
      <c r="N125" s="4"/>
      <c r="O125" s="9"/>
      <c r="P125" s="1"/>
      <c r="Q125" s="1"/>
      <c r="R125" s="1"/>
      <c r="S125" s="1"/>
      <c r="T125" s="1"/>
      <c r="U125" s="1"/>
      <c r="V125" s="1"/>
      <c r="W125" s="9"/>
      <c r="X125" s="9"/>
      <c r="Y125" s="9"/>
      <c r="Z125" s="9"/>
    </row>
    <row r="126" spans="1:26" ht="13.5" customHeight="1">
      <c r="A126" s="1"/>
      <c r="B126" s="1"/>
      <c r="C126" s="1"/>
      <c r="D126" s="2"/>
      <c r="E126" s="1"/>
      <c r="F126" s="3"/>
      <c r="G126" s="1"/>
      <c r="H126" s="4"/>
      <c r="I126" s="4"/>
      <c r="J126" s="31"/>
      <c r="K126" s="4"/>
      <c r="L126" s="4"/>
      <c r="M126" s="9"/>
      <c r="N126" s="4"/>
      <c r="O126" s="9"/>
      <c r="P126" s="1"/>
      <c r="Q126" s="1"/>
      <c r="R126" s="1"/>
      <c r="S126" s="1"/>
      <c r="T126" s="1"/>
      <c r="U126" s="1"/>
      <c r="V126" s="1"/>
      <c r="W126" s="9"/>
      <c r="X126" s="9"/>
      <c r="Y126" s="9"/>
      <c r="Z126" s="9"/>
    </row>
    <row r="127" spans="1:26" ht="13.5" customHeight="1">
      <c r="A127" s="1"/>
      <c r="B127" s="1"/>
      <c r="C127" s="1"/>
      <c r="D127" s="2"/>
      <c r="E127" s="1"/>
      <c r="F127" s="3"/>
      <c r="G127" s="1"/>
      <c r="H127" s="4"/>
      <c r="I127" s="4"/>
      <c r="J127" s="31"/>
      <c r="K127" s="4"/>
      <c r="L127" s="4"/>
      <c r="M127" s="9"/>
      <c r="N127" s="4"/>
      <c r="O127" s="9"/>
      <c r="P127" s="1"/>
      <c r="Q127" s="1"/>
      <c r="R127" s="1"/>
      <c r="S127" s="1"/>
      <c r="T127" s="1"/>
      <c r="U127" s="1"/>
      <c r="V127" s="1"/>
      <c r="W127" s="9"/>
      <c r="X127" s="9"/>
      <c r="Y127" s="9"/>
      <c r="Z127" s="9"/>
    </row>
    <row r="128" spans="1:26" ht="13.5" customHeight="1">
      <c r="A128" s="1"/>
      <c r="B128" s="1"/>
      <c r="C128" s="1"/>
      <c r="D128" s="2"/>
      <c r="E128" s="1"/>
      <c r="F128" s="3"/>
      <c r="G128" s="1"/>
      <c r="H128" s="4"/>
      <c r="I128" s="4"/>
      <c r="J128" s="31"/>
      <c r="K128" s="4"/>
      <c r="L128" s="4"/>
      <c r="M128" s="9"/>
      <c r="N128" s="4"/>
      <c r="O128" s="9"/>
      <c r="P128" s="1"/>
      <c r="Q128" s="1"/>
      <c r="R128" s="1"/>
      <c r="S128" s="1"/>
      <c r="T128" s="1"/>
      <c r="U128" s="1"/>
      <c r="V128" s="1"/>
      <c r="W128" s="9"/>
      <c r="X128" s="9"/>
      <c r="Y128" s="9"/>
      <c r="Z128" s="9"/>
    </row>
    <row r="129" spans="1:26" ht="13.5" customHeight="1">
      <c r="A129" s="1"/>
      <c r="B129" s="1"/>
      <c r="C129" s="1"/>
      <c r="D129" s="2"/>
      <c r="E129" s="1"/>
      <c r="F129" s="3"/>
      <c r="G129" s="1"/>
      <c r="H129" s="4"/>
      <c r="I129" s="4"/>
      <c r="J129" s="31"/>
      <c r="K129" s="4"/>
      <c r="L129" s="4"/>
      <c r="M129" s="9"/>
      <c r="N129" s="4"/>
      <c r="O129" s="9"/>
      <c r="P129" s="1"/>
      <c r="Q129" s="1"/>
      <c r="R129" s="1"/>
      <c r="S129" s="1"/>
      <c r="T129" s="1"/>
      <c r="U129" s="1"/>
      <c r="V129" s="1"/>
      <c r="W129" s="9"/>
      <c r="X129" s="9"/>
      <c r="Y129" s="9"/>
      <c r="Z129" s="9"/>
    </row>
    <row r="130" spans="1:26" ht="13.5" customHeight="1">
      <c r="A130" s="1"/>
      <c r="B130" s="1"/>
      <c r="C130" s="1"/>
      <c r="D130" s="2"/>
      <c r="E130" s="1"/>
      <c r="F130" s="3"/>
      <c r="G130" s="1"/>
      <c r="H130" s="4"/>
      <c r="I130" s="4"/>
      <c r="J130" s="31"/>
      <c r="K130" s="4"/>
      <c r="L130" s="4"/>
      <c r="M130" s="9"/>
      <c r="N130" s="4"/>
      <c r="O130" s="9"/>
      <c r="P130" s="1"/>
      <c r="Q130" s="1"/>
      <c r="R130" s="1"/>
      <c r="S130" s="1"/>
      <c r="T130" s="1"/>
      <c r="U130" s="1"/>
      <c r="V130" s="1"/>
      <c r="W130" s="9"/>
      <c r="X130" s="9"/>
      <c r="Y130" s="9"/>
      <c r="Z130" s="9"/>
    </row>
    <row r="131" spans="1:26" ht="13.5" customHeight="1">
      <c r="A131" s="1"/>
      <c r="B131" s="1"/>
      <c r="C131" s="1"/>
      <c r="D131" s="2"/>
      <c r="E131" s="1"/>
      <c r="F131" s="3"/>
      <c r="G131" s="1"/>
      <c r="H131" s="4"/>
      <c r="I131" s="4"/>
      <c r="J131" s="31"/>
      <c r="K131" s="4"/>
      <c r="L131" s="4"/>
      <c r="M131" s="9"/>
      <c r="N131" s="4"/>
      <c r="O131" s="9"/>
      <c r="P131" s="1"/>
      <c r="Q131" s="1"/>
      <c r="R131" s="1"/>
      <c r="S131" s="1"/>
      <c r="T131" s="1"/>
      <c r="U131" s="1"/>
      <c r="V131" s="1"/>
      <c r="W131" s="9"/>
      <c r="X131" s="9"/>
      <c r="Y131" s="9"/>
      <c r="Z131" s="9"/>
    </row>
    <row r="132" spans="1:26" ht="13.5" customHeight="1">
      <c r="A132" s="1"/>
      <c r="B132" s="1"/>
      <c r="C132" s="1"/>
      <c r="D132" s="2"/>
      <c r="E132" s="1"/>
      <c r="F132" s="3"/>
      <c r="G132" s="1"/>
      <c r="H132" s="4"/>
      <c r="I132" s="4"/>
      <c r="J132" s="31"/>
      <c r="K132" s="4"/>
      <c r="L132" s="4"/>
      <c r="M132" s="9"/>
      <c r="N132" s="4"/>
      <c r="O132" s="9"/>
      <c r="P132" s="1"/>
      <c r="Q132" s="1"/>
      <c r="R132" s="1"/>
      <c r="S132" s="1"/>
      <c r="T132" s="1"/>
      <c r="U132" s="1"/>
      <c r="V132" s="1"/>
      <c r="W132" s="9"/>
      <c r="X132" s="9"/>
      <c r="Y132" s="9"/>
      <c r="Z132" s="9"/>
    </row>
    <row r="133" spans="1:26" ht="13.5" customHeight="1">
      <c r="A133" s="1"/>
      <c r="B133" s="1"/>
      <c r="C133" s="1"/>
      <c r="D133" s="2"/>
      <c r="E133" s="1"/>
      <c r="F133" s="3"/>
      <c r="G133" s="1"/>
      <c r="H133" s="4"/>
      <c r="I133" s="4"/>
      <c r="J133" s="31"/>
      <c r="K133" s="4"/>
      <c r="L133" s="4"/>
      <c r="M133" s="9"/>
      <c r="N133" s="4"/>
      <c r="O133" s="9"/>
      <c r="P133" s="1"/>
      <c r="Q133" s="1"/>
      <c r="R133" s="1"/>
      <c r="S133" s="1"/>
      <c r="T133" s="1"/>
      <c r="U133" s="1"/>
      <c r="V133" s="1"/>
      <c r="W133" s="9"/>
      <c r="X133" s="9"/>
      <c r="Y133" s="9"/>
      <c r="Z133" s="9"/>
    </row>
    <row r="134" spans="1:26" ht="13.5" customHeight="1">
      <c r="A134" s="1"/>
      <c r="B134" s="1"/>
      <c r="C134" s="1"/>
      <c r="D134" s="2"/>
      <c r="E134" s="1"/>
      <c r="F134" s="3"/>
      <c r="G134" s="1"/>
      <c r="H134" s="4"/>
      <c r="I134" s="4"/>
      <c r="J134" s="31"/>
      <c r="K134" s="4"/>
      <c r="L134" s="4"/>
      <c r="M134" s="9"/>
      <c r="N134" s="4"/>
      <c r="O134" s="9"/>
      <c r="P134" s="1"/>
      <c r="Q134" s="1"/>
      <c r="R134" s="1"/>
      <c r="S134" s="1"/>
      <c r="T134" s="1"/>
      <c r="U134" s="1"/>
      <c r="V134" s="1"/>
      <c r="W134" s="9"/>
      <c r="X134" s="9"/>
      <c r="Y134" s="9"/>
      <c r="Z134" s="9"/>
    </row>
    <row r="135" spans="1:26" ht="13.5" customHeight="1">
      <c r="A135" s="1"/>
      <c r="B135" s="1"/>
      <c r="C135" s="1"/>
      <c r="D135" s="2"/>
      <c r="E135" s="1"/>
      <c r="F135" s="3"/>
      <c r="G135" s="1"/>
      <c r="H135" s="4"/>
      <c r="I135" s="4"/>
      <c r="J135" s="31"/>
      <c r="K135" s="4"/>
      <c r="L135" s="4"/>
      <c r="M135" s="9"/>
      <c r="N135" s="4"/>
      <c r="O135" s="9"/>
      <c r="P135" s="1"/>
      <c r="Q135" s="1"/>
      <c r="R135" s="1"/>
      <c r="S135" s="1"/>
      <c r="T135" s="1"/>
      <c r="U135" s="1"/>
      <c r="V135" s="1"/>
      <c r="W135" s="9"/>
      <c r="X135" s="9"/>
      <c r="Y135" s="9"/>
      <c r="Z135" s="9"/>
    </row>
    <row r="136" spans="1:26" ht="13.5" customHeight="1">
      <c r="A136" s="1"/>
      <c r="B136" s="1"/>
      <c r="C136" s="1"/>
      <c r="D136" s="2"/>
      <c r="E136" s="1"/>
      <c r="F136" s="3"/>
      <c r="G136" s="1"/>
      <c r="H136" s="4"/>
      <c r="I136" s="4"/>
      <c r="J136" s="31"/>
      <c r="K136" s="4"/>
      <c r="L136" s="4"/>
      <c r="M136" s="9"/>
      <c r="N136" s="4"/>
      <c r="O136" s="9"/>
      <c r="P136" s="1"/>
      <c r="Q136" s="1"/>
      <c r="R136" s="1"/>
      <c r="S136" s="1"/>
      <c r="T136" s="1"/>
      <c r="U136" s="1"/>
      <c r="V136" s="1"/>
      <c r="W136" s="9"/>
      <c r="X136" s="9"/>
      <c r="Y136" s="9"/>
      <c r="Z136" s="9"/>
    </row>
    <row r="137" spans="1:26" ht="13.5" customHeight="1">
      <c r="A137" s="1"/>
      <c r="B137" s="1"/>
      <c r="C137" s="1"/>
      <c r="D137" s="2"/>
      <c r="E137" s="1"/>
      <c r="F137" s="3"/>
      <c r="G137" s="1"/>
      <c r="H137" s="4"/>
      <c r="I137" s="4"/>
      <c r="J137" s="31"/>
      <c r="K137" s="4"/>
      <c r="L137" s="4"/>
      <c r="M137" s="9"/>
      <c r="N137" s="4"/>
      <c r="O137" s="9"/>
      <c r="P137" s="1"/>
      <c r="Q137" s="1"/>
      <c r="R137" s="1"/>
      <c r="S137" s="1"/>
      <c r="T137" s="1"/>
      <c r="U137" s="1"/>
      <c r="V137" s="1"/>
      <c r="W137" s="9"/>
      <c r="X137" s="9"/>
      <c r="Y137" s="9"/>
      <c r="Z137" s="9"/>
    </row>
    <row r="138" spans="1:26" ht="13.5" customHeight="1">
      <c r="A138" s="1"/>
      <c r="B138" s="1"/>
      <c r="C138" s="1"/>
      <c r="D138" s="2"/>
      <c r="E138" s="1"/>
      <c r="F138" s="3"/>
      <c r="G138" s="1"/>
      <c r="H138" s="4"/>
      <c r="I138" s="4"/>
      <c r="J138" s="31"/>
      <c r="K138" s="4"/>
      <c r="L138" s="4"/>
      <c r="M138" s="9"/>
      <c r="N138" s="4"/>
      <c r="O138" s="9"/>
      <c r="P138" s="1"/>
      <c r="Q138" s="1"/>
      <c r="R138" s="1"/>
      <c r="S138" s="1"/>
      <c r="T138" s="1"/>
      <c r="U138" s="1"/>
      <c r="V138" s="1"/>
      <c r="W138" s="9"/>
      <c r="X138" s="9"/>
      <c r="Y138" s="9"/>
      <c r="Z138" s="9"/>
    </row>
    <row r="139" spans="1:26" ht="13.5" customHeight="1">
      <c r="A139" s="1"/>
      <c r="B139" s="1"/>
      <c r="C139" s="1"/>
      <c r="D139" s="2"/>
      <c r="E139" s="1"/>
      <c r="F139" s="3"/>
      <c r="G139" s="1"/>
      <c r="H139" s="4"/>
      <c r="I139" s="4"/>
      <c r="J139" s="31"/>
      <c r="K139" s="4"/>
      <c r="L139" s="4"/>
      <c r="M139" s="9"/>
      <c r="N139" s="4"/>
      <c r="O139" s="9"/>
      <c r="P139" s="1"/>
      <c r="Q139" s="1"/>
      <c r="R139" s="1"/>
      <c r="S139" s="1"/>
      <c r="T139" s="1"/>
      <c r="U139" s="1"/>
      <c r="V139" s="1"/>
      <c r="W139" s="9"/>
      <c r="X139" s="9"/>
      <c r="Y139" s="9"/>
      <c r="Z139" s="9"/>
    </row>
    <row r="140" spans="1:26" ht="13.5" customHeight="1">
      <c r="A140" s="1"/>
      <c r="B140" s="1"/>
      <c r="C140" s="1"/>
      <c r="D140" s="2"/>
      <c r="E140" s="1"/>
      <c r="F140" s="3"/>
      <c r="G140" s="1"/>
      <c r="H140" s="4"/>
      <c r="I140" s="4"/>
      <c r="J140" s="31"/>
      <c r="K140" s="4"/>
      <c r="L140" s="4"/>
      <c r="M140" s="9"/>
      <c r="N140" s="4"/>
      <c r="O140" s="9"/>
      <c r="P140" s="1"/>
      <c r="Q140" s="1"/>
      <c r="R140" s="1"/>
      <c r="S140" s="1"/>
      <c r="T140" s="1"/>
      <c r="U140" s="1"/>
      <c r="V140" s="1"/>
      <c r="W140" s="9"/>
      <c r="X140" s="9"/>
      <c r="Y140" s="9"/>
      <c r="Z140" s="9"/>
    </row>
    <row r="141" spans="1:26" ht="13.5" customHeight="1">
      <c r="A141" s="1"/>
      <c r="B141" s="1"/>
      <c r="C141" s="1"/>
      <c r="D141" s="2"/>
      <c r="E141" s="1"/>
      <c r="F141" s="3"/>
      <c r="G141" s="1"/>
      <c r="H141" s="4"/>
      <c r="I141" s="4"/>
      <c r="J141" s="31"/>
      <c r="K141" s="4"/>
      <c r="L141" s="4"/>
      <c r="M141" s="9"/>
      <c r="N141" s="4"/>
      <c r="O141" s="9"/>
      <c r="P141" s="1"/>
      <c r="Q141" s="1"/>
      <c r="R141" s="1"/>
      <c r="S141" s="1"/>
      <c r="T141" s="1"/>
      <c r="U141" s="1"/>
      <c r="V141" s="1"/>
      <c r="W141" s="9"/>
      <c r="X141" s="9"/>
      <c r="Y141" s="9"/>
      <c r="Z141" s="9"/>
    </row>
    <row r="142" spans="1:26" ht="13.5" customHeight="1">
      <c r="A142" s="1"/>
      <c r="B142" s="1"/>
      <c r="C142" s="1"/>
      <c r="D142" s="2"/>
      <c r="E142" s="1"/>
      <c r="F142" s="3"/>
      <c r="G142" s="1"/>
      <c r="H142" s="4"/>
      <c r="I142" s="4"/>
      <c r="J142" s="31"/>
      <c r="K142" s="4"/>
      <c r="L142" s="4"/>
      <c r="M142" s="9"/>
      <c r="N142" s="4"/>
      <c r="O142" s="9"/>
      <c r="P142" s="1"/>
      <c r="Q142" s="1"/>
      <c r="R142" s="1"/>
      <c r="S142" s="1"/>
      <c r="T142" s="1"/>
      <c r="U142" s="1"/>
      <c r="V142" s="1"/>
      <c r="W142" s="9"/>
      <c r="X142" s="9"/>
      <c r="Y142" s="9"/>
      <c r="Z142" s="9"/>
    </row>
    <row r="143" spans="1:26" ht="13.5" customHeight="1">
      <c r="A143" s="1"/>
      <c r="B143" s="1"/>
      <c r="C143" s="1"/>
      <c r="D143" s="2"/>
      <c r="E143" s="1"/>
      <c r="F143" s="3"/>
      <c r="G143" s="1"/>
      <c r="H143" s="4"/>
      <c r="I143" s="4"/>
      <c r="J143" s="31"/>
      <c r="K143" s="4"/>
      <c r="L143" s="4"/>
      <c r="M143" s="9"/>
      <c r="N143" s="4"/>
      <c r="O143" s="9"/>
      <c r="P143" s="1"/>
      <c r="Q143" s="1"/>
      <c r="R143" s="1"/>
      <c r="S143" s="1"/>
      <c r="T143" s="1"/>
      <c r="U143" s="1"/>
      <c r="V143" s="1"/>
      <c r="W143" s="9"/>
      <c r="X143" s="9"/>
      <c r="Y143" s="9"/>
      <c r="Z143" s="9"/>
    </row>
    <row r="144" spans="1:26" ht="13.5" customHeight="1">
      <c r="A144" s="1"/>
      <c r="B144" s="1"/>
      <c r="C144" s="1"/>
      <c r="D144" s="2"/>
      <c r="E144" s="1"/>
      <c r="F144" s="3"/>
      <c r="G144" s="1"/>
      <c r="H144" s="4"/>
      <c r="I144" s="4"/>
      <c r="J144" s="31"/>
      <c r="K144" s="4"/>
      <c r="L144" s="4"/>
      <c r="M144" s="9"/>
      <c r="N144" s="4"/>
      <c r="O144" s="9"/>
      <c r="P144" s="1"/>
      <c r="Q144" s="1"/>
      <c r="R144" s="1"/>
      <c r="S144" s="1"/>
      <c r="T144" s="1"/>
      <c r="U144" s="1"/>
      <c r="V144" s="1"/>
      <c r="W144" s="9"/>
      <c r="X144" s="9"/>
      <c r="Y144" s="9"/>
      <c r="Z144" s="9"/>
    </row>
    <row r="145" spans="1:26" ht="13.5" customHeight="1">
      <c r="A145" s="1"/>
      <c r="B145" s="1"/>
      <c r="C145" s="1"/>
      <c r="D145" s="2"/>
      <c r="E145" s="1"/>
      <c r="F145" s="3"/>
      <c r="G145" s="1"/>
      <c r="H145" s="4"/>
      <c r="I145" s="4"/>
      <c r="J145" s="31"/>
      <c r="K145" s="4"/>
      <c r="L145" s="4"/>
      <c r="M145" s="9"/>
      <c r="N145" s="4"/>
      <c r="O145" s="9"/>
      <c r="P145" s="1"/>
      <c r="Q145" s="1"/>
      <c r="R145" s="1"/>
      <c r="S145" s="1"/>
      <c r="T145" s="1"/>
      <c r="U145" s="1"/>
      <c r="V145" s="1"/>
      <c r="W145" s="9"/>
      <c r="X145" s="9"/>
      <c r="Y145" s="9"/>
      <c r="Z145" s="9"/>
    </row>
    <row r="146" spans="1:26" ht="13.5" customHeight="1">
      <c r="A146" s="1"/>
      <c r="B146" s="1"/>
      <c r="C146" s="1"/>
      <c r="D146" s="2"/>
      <c r="E146" s="1"/>
      <c r="F146" s="3"/>
      <c r="G146" s="1"/>
      <c r="H146" s="4"/>
      <c r="I146" s="4"/>
      <c r="J146" s="31"/>
      <c r="K146" s="4"/>
      <c r="L146" s="4"/>
      <c r="M146" s="9"/>
      <c r="N146" s="4"/>
      <c r="O146" s="9"/>
      <c r="P146" s="1"/>
      <c r="Q146" s="1"/>
      <c r="R146" s="1"/>
      <c r="S146" s="1"/>
      <c r="T146" s="1"/>
      <c r="U146" s="1"/>
      <c r="V146" s="1"/>
      <c r="W146" s="9"/>
      <c r="X146" s="9"/>
      <c r="Y146" s="9"/>
      <c r="Z146" s="9"/>
    </row>
    <row r="147" spans="1:26" ht="13.5" customHeight="1">
      <c r="A147" s="1"/>
      <c r="B147" s="1"/>
      <c r="C147" s="1"/>
      <c r="D147" s="2"/>
      <c r="E147" s="1"/>
      <c r="F147" s="3"/>
      <c r="G147" s="1"/>
      <c r="H147" s="4"/>
      <c r="I147" s="4"/>
      <c r="J147" s="31"/>
      <c r="K147" s="4"/>
      <c r="L147" s="4"/>
      <c r="M147" s="9"/>
      <c r="N147" s="4"/>
      <c r="O147" s="9"/>
      <c r="P147" s="1"/>
      <c r="Q147" s="1"/>
      <c r="R147" s="1"/>
      <c r="S147" s="1"/>
      <c r="T147" s="1"/>
      <c r="U147" s="1"/>
      <c r="V147" s="1"/>
      <c r="W147" s="9"/>
      <c r="X147" s="9"/>
      <c r="Y147" s="9"/>
      <c r="Z147" s="9"/>
    </row>
    <row r="148" spans="1:26" ht="13.5" customHeight="1">
      <c r="A148" s="1"/>
      <c r="B148" s="1"/>
      <c r="C148" s="1"/>
      <c r="D148" s="2"/>
      <c r="E148" s="1"/>
      <c r="F148" s="3"/>
      <c r="G148" s="1"/>
      <c r="H148" s="4"/>
      <c r="I148" s="4"/>
      <c r="J148" s="31"/>
      <c r="K148" s="4"/>
      <c r="L148" s="4"/>
      <c r="M148" s="9"/>
      <c r="N148" s="4"/>
      <c r="O148" s="9"/>
      <c r="P148" s="1"/>
      <c r="Q148" s="1"/>
      <c r="R148" s="1"/>
      <c r="S148" s="1"/>
      <c r="T148" s="1"/>
      <c r="U148" s="1"/>
      <c r="V148" s="1"/>
      <c r="W148" s="9"/>
      <c r="X148" s="9"/>
      <c r="Y148" s="9"/>
      <c r="Z148" s="9"/>
    </row>
    <row r="149" spans="1:26" ht="13.5" customHeight="1">
      <c r="A149" s="1"/>
      <c r="B149" s="1"/>
      <c r="C149" s="1"/>
      <c r="D149" s="2"/>
      <c r="E149" s="1"/>
      <c r="F149" s="3"/>
      <c r="G149" s="1"/>
      <c r="H149" s="4"/>
      <c r="I149" s="4"/>
      <c r="J149" s="31"/>
      <c r="K149" s="4"/>
      <c r="L149" s="4"/>
      <c r="M149" s="9"/>
      <c r="N149" s="4"/>
      <c r="O149" s="9"/>
      <c r="P149" s="1"/>
      <c r="Q149" s="1"/>
      <c r="R149" s="1"/>
      <c r="S149" s="1"/>
      <c r="T149" s="1"/>
      <c r="U149" s="1"/>
      <c r="V149" s="1"/>
      <c r="W149" s="9"/>
      <c r="X149" s="9"/>
      <c r="Y149" s="9"/>
      <c r="Z149" s="9"/>
    </row>
    <row r="150" spans="1:26" ht="13.5" customHeight="1">
      <c r="A150" s="1"/>
      <c r="B150" s="1"/>
      <c r="C150" s="1"/>
      <c r="D150" s="2"/>
      <c r="E150" s="1"/>
      <c r="F150" s="3"/>
      <c r="G150" s="1"/>
      <c r="H150" s="4"/>
      <c r="I150" s="4"/>
      <c r="J150" s="31"/>
      <c r="K150" s="4"/>
      <c r="L150" s="4"/>
      <c r="M150" s="9"/>
      <c r="N150" s="4"/>
      <c r="O150" s="9"/>
      <c r="P150" s="1"/>
      <c r="Q150" s="1"/>
      <c r="R150" s="1"/>
      <c r="S150" s="1"/>
      <c r="T150" s="1"/>
      <c r="U150" s="1"/>
      <c r="V150" s="1"/>
      <c r="W150" s="9"/>
      <c r="X150" s="9"/>
      <c r="Y150" s="9"/>
      <c r="Z150" s="9"/>
    </row>
    <row r="151" spans="1:26" ht="13.5" customHeight="1">
      <c r="A151" s="1"/>
      <c r="B151" s="1"/>
      <c r="C151" s="1"/>
      <c r="D151" s="2"/>
      <c r="E151" s="1"/>
      <c r="F151" s="3"/>
      <c r="G151" s="1"/>
      <c r="H151" s="4"/>
      <c r="I151" s="4"/>
      <c r="J151" s="31"/>
      <c r="K151" s="4"/>
      <c r="L151" s="4"/>
      <c r="M151" s="9"/>
      <c r="N151" s="4"/>
      <c r="O151" s="9"/>
      <c r="P151" s="1"/>
      <c r="Q151" s="1"/>
      <c r="R151" s="1"/>
      <c r="S151" s="1"/>
      <c r="T151" s="1"/>
      <c r="U151" s="1"/>
      <c r="V151" s="1"/>
      <c r="W151" s="9"/>
      <c r="X151" s="9"/>
      <c r="Y151" s="9"/>
      <c r="Z151" s="9"/>
    </row>
    <row r="152" spans="1:26" ht="13.5" customHeight="1">
      <c r="A152" s="1"/>
      <c r="B152" s="1"/>
      <c r="C152" s="1"/>
      <c r="D152" s="2"/>
      <c r="E152" s="1"/>
      <c r="F152" s="3"/>
      <c r="G152" s="1"/>
      <c r="H152" s="4"/>
      <c r="I152" s="4"/>
      <c r="J152" s="31"/>
      <c r="K152" s="4"/>
      <c r="L152" s="4"/>
      <c r="M152" s="9"/>
      <c r="N152" s="4"/>
      <c r="O152" s="9"/>
      <c r="P152" s="1"/>
      <c r="Q152" s="1"/>
      <c r="R152" s="1"/>
      <c r="S152" s="1"/>
      <c r="T152" s="1"/>
      <c r="U152" s="1"/>
      <c r="V152" s="1"/>
      <c r="W152" s="9"/>
      <c r="X152" s="9"/>
      <c r="Y152" s="9"/>
      <c r="Z152" s="9"/>
    </row>
    <row r="153" spans="1:26" ht="13.5" customHeight="1">
      <c r="A153" s="1"/>
      <c r="B153" s="1"/>
      <c r="C153" s="1"/>
      <c r="D153" s="2"/>
      <c r="E153" s="1"/>
      <c r="F153" s="3"/>
      <c r="G153" s="1"/>
      <c r="H153" s="4"/>
      <c r="I153" s="4"/>
      <c r="J153" s="31"/>
      <c r="K153" s="4"/>
      <c r="L153" s="4"/>
      <c r="M153" s="9"/>
      <c r="N153" s="4"/>
      <c r="O153" s="9"/>
      <c r="P153" s="1"/>
      <c r="Q153" s="1"/>
      <c r="R153" s="1"/>
      <c r="S153" s="1"/>
      <c r="T153" s="1"/>
      <c r="U153" s="1"/>
      <c r="V153" s="1"/>
      <c r="W153" s="9"/>
      <c r="X153" s="9"/>
      <c r="Y153" s="9"/>
      <c r="Z153" s="9"/>
    </row>
    <row r="154" spans="1:26" ht="13.5" customHeight="1">
      <c r="A154" s="1"/>
      <c r="B154" s="1"/>
      <c r="C154" s="1"/>
      <c r="D154" s="2"/>
      <c r="E154" s="1"/>
      <c r="F154" s="3"/>
      <c r="G154" s="1"/>
      <c r="H154" s="4"/>
      <c r="I154" s="4"/>
      <c r="J154" s="31"/>
      <c r="K154" s="4"/>
      <c r="L154" s="4"/>
      <c r="M154" s="9"/>
      <c r="N154" s="4"/>
      <c r="O154" s="9"/>
      <c r="P154" s="1"/>
      <c r="Q154" s="1"/>
      <c r="R154" s="1"/>
      <c r="S154" s="1"/>
      <c r="T154" s="1"/>
      <c r="U154" s="1"/>
      <c r="V154" s="1"/>
      <c r="W154" s="9"/>
      <c r="X154" s="9"/>
      <c r="Y154" s="9"/>
      <c r="Z154" s="9"/>
    </row>
    <row r="155" spans="1:26" ht="13.5" customHeight="1">
      <c r="A155" s="1"/>
      <c r="B155" s="1"/>
      <c r="C155" s="1"/>
      <c r="D155" s="2"/>
      <c r="E155" s="1"/>
      <c r="F155" s="3"/>
      <c r="G155" s="1"/>
      <c r="H155" s="4"/>
      <c r="I155" s="4"/>
      <c r="J155" s="31"/>
      <c r="K155" s="4"/>
      <c r="L155" s="4"/>
      <c r="M155" s="9"/>
      <c r="N155" s="4"/>
      <c r="O155" s="9"/>
      <c r="P155" s="1"/>
      <c r="Q155" s="1"/>
      <c r="R155" s="1"/>
      <c r="S155" s="1"/>
      <c r="T155" s="1"/>
      <c r="U155" s="1"/>
      <c r="V155" s="1"/>
      <c r="W155" s="9"/>
      <c r="X155" s="9"/>
      <c r="Y155" s="9"/>
      <c r="Z155" s="9"/>
    </row>
    <row r="156" spans="1:26" ht="13.5" customHeight="1">
      <c r="A156" s="1"/>
      <c r="B156" s="1"/>
      <c r="C156" s="1"/>
      <c r="D156" s="2"/>
      <c r="E156" s="1"/>
      <c r="F156" s="3"/>
      <c r="G156" s="1"/>
      <c r="H156" s="4"/>
      <c r="I156" s="4"/>
      <c r="J156" s="31"/>
      <c r="K156" s="4"/>
      <c r="L156" s="4"/>
      <c r="M156" s="9"/>
      <c r="N156" s="4"/>
      <c r="O156" s="9"/>
      <c r="P156" s="1"/>
      <c r="Q156" s="1"/>
      <c r="R156" s="1"/>
      <c r="S156" s="1"/>
      <c r="T156" s="1"/>
      <c r="U156" s="1"/>
      <c r="V156" s="1"/>
      <c r="W156" s="9"/>
      <c r="X156" s="9"/>
      <c r="Y156" s="9"/>
      <c r="Z156" s="9"/>
    </row>
    <row r="157" spans="1:26" ht="13.5" customHeight="1">
      <c r="A157" s="1"/>
      <c r="B157" s="1"/>
      <c r="C157" s="1"/>
      <c r="D157" s="2"/>
      <c r="E157" s="1"/>
      <c r="F157" s="3"/>
      <c r="G157" s="1"/>
      <c r="H157" s="4"/>
      <c r="I157" s="4"/>
      <c r="J157" s="31"/>
      <c r="K157" s="4"/>
      <c r="L157" s="4"/>
      <c r="M157" s="9"/>
      <c r="N157" s="4"/>
      <c r="O157" s="9"/>
      <c r="P157" s="1"/>
      <c r="Q157" s="1"/>
      <c r="R157" s="1"/>
      <c r="S157" s="1"/>
      <c r="T157" s="1"/>
      <c r="U157" s="1"/>
      <c r="V157" s="1"/>
      <c r="W157" s="9"/>
      <c r="X157" s="9"/>
      <c r="Y157" s="9"/>
      <c r="Z157" s="9"/>
    </row>
    <row r="158" spans="1:26" ht="13.5" customHeight="1">
      <c r="A158" s="1"/>
      <c r="B158" s="1"/>
      <c r="C158" s="1"/>
      <c r="D158" s="2"/>
      <c r="E158" s="1"/>
      <c r="F158" s="3"/>
      <c r="G158" s="1"/>
      <c r="H158" s="4"/>
      <c r="I158" s="4"/>
      <c r="J158" s="31"/>
      <c r="K158" s="4"/>
      <c r="L158" s="4"/>
      <c r="M158" s="9"/>
      <c r="N158" s="4"/>
      <c r="O158" s="9"/>
      <c r="P158" s="1"/>
      <c r="Q158" s="1"/>
      <c r="R158" s="1"/>
      <c r="S158" s="1"/>
      <c r="T158" s="1"/>
      <c r="U158" s="1"/>
      <c r="V158" s="1"/>
      <c r="W158" s="9"/>
      <c r="X158" s="9"/>
      <c r="Y158" s="9"/>
      <c r="Z158" s="9"/>
    </row>
    <row r="159" spans="1:26" ht="13.5" customHeight="1">
      <c r="A159" s="1"/>
      <c r="B159" s="1"/>
      <c r="C159" s="1"/>
      <c r="D159" s="2"/>
      <c r="E159" s="1"/>
      <c r="F159" s="3"/>
      <c r="G159" s="1"/>
      <c r="H159" s="4"/>
      <c r="I159" s="4"/>
      <c r="J159" s="31"/>
      <c r="K159" s="4"/>
      <c r="L159" s="4"/>
      <c r="M159" s="9"/>
      <c r="N159" s="4"/>
      <c r="O159" s="9"/>
      <c r="P159" s="1"/>
      <c r="Q159" s="1"/>
      <c r="R159" s="1"/>
      <c r="S159" s="1"/>
      <c r="T159" s="1"/>
      <c r="U159" s="1"/>
      <c r="V159" s="1"/>
      <c r="W159" s="9"/>
      <c r="X159" s="9"/>
      <c r="Y159" s="9"/>
      <c r="Z159" s="9"/>
    </row>
    <row r="160" spans="1:26" ht="13.5" customHeight="1">
      <c r="A160" s="1"/>
      <c r="B160" s="1"/>
      <c r="C160" s="1"/>
      <c r="D160" s="2"/>
      <c r="E160" s="1"/>
      <c r="F160" s="3"/>
      <c r="G160" s="1"/>
      <c r="H160" s="4"/>
      <c r="I160" s="4"/>
      <c r="J160" s="31"/>
      <c r="K160" s="4"/>
      <c r="L160" s="4"/>
      <c r="M160" s="9"/>
      <c r="N160" s="4"/>
      <c r="O160" s="9"/>
      <c r="P160" s="1"/>
      <c r="Q160" s="1"/>
      <c r="R160" s="1"/>
      <c r="S160" s="1"/>
      <c r="T160" s="1"/>
      <c r="U160" s="1"/>
      <c r="V160" s="1"/>
      <c r="W160" s="9"/>
      <c r="X160" s="9"/>
      <c r="Y160" s="9"/>
      <c r="Z160" s="9"/>
    </row>
    <row r="161" spans="1:26" ht="13.5" customHeight="1">
      <c r="A161" s="1"/>
      <c r="B161" s="1"/>
      <c r="C161" s="1"/>
      <c r="D161" s="2"/>
      <c r="E161" s="1"/>
      <c r="F161" s="3"/>
      <c r="G161" s="1"/>
      <c r="H161" s="4"/>
      <c r="I161" s="4"/>
      <c r="J161" s="31"/>
      <c r="K161" s="4"/>
      <c r="L161" s="4"/>
      <c r="M161" s="9"/>
      <c r="N161" s="4"/>
      <c r="O161" s="9"/>
      <c r="P161" s="1"/>
      <c r="Q161" s="1"/>
      <c r="R161" s="1"/>
      <c r="S161" s="1"/>
      <c r="T161" s="1"/>
      <c r="U161" s="1"/>
      <c r="V161" s="1"/>
      <c r="W161" s="9"/>
      <c r="X161" s="9"/>
      <c r="Y161" s="9"/>
      <c r="Z161" s="9"/>
    </row>
    <row r="162" spans="1:26" ht="13.5" customHeight="1">
      <c r="A162" s="1"/>
      <c r="B162" s="1"/>
      <c r="C162" s="1"/>
      <c r="D162" s="2"/>
      <c r="E162" s="1"/>
      <c r="F162" s="3"/>
      <c r="G162" s="1"/>
      <c r="H162" s="4"/>
      <c r="I162" s="4"/>
      <c r="J162" s="31"/>
      <c r="K162" s="4"/>
      <c r="L162" s="4"/>
      <c r="M162" s="9"/>
      <c r="N162" s="4"/>
      <c r="O162" s="9"/>
      <c r="P162" s="1"/>
      <c r="Q162" s="1"/>
      <c r="R162" s="1"/>
      <c r="S162" s="1"/>
      <c r="T162" s="1"/>
      <c r="U162" s="1"/>
      <c r="V162" s="1"/>
      <c r="W162" s="9"/>
      <c r="X162" s="9"/>
      <c r="Y162" s="9"/>
      <c r="Z162" s="9"/>
    </row>
    <row r="163" spans="1:26" ht="13.5" customHeight="1">
      <c r="A163" s="1"/>
      <c r="B163" s="1"/>
      <c r="C163" s="1"/>
      <c r="D163" s="2"/>
      <c r="E163" s="1"/>
      <c r="F163" s="3"/>
      <c r="G163" s="1"/>
      <c r="H163" s="4"/>
      <c r="I163" s="4"/>
      <c r="J163" s="31"/>
      <c r="K163" s="4"/>
      <c r="L163" s="4"/>
      <c r="M163" s="9"/>
      <c r="N163" s="4"/>
      <c r="O163" s="9"/>
      <c r="P163" s="1"/>
      <c r="Q163" s="1"/>
      <c r="R163" s="1"/>
      <c r="S163" s="1"/>
      <c r="T163" s="1"/>
      <c r="U163" s="1"/>
      <c r="V163" s="1"/>
      <c r="W163" s="9"/>
      <c r="X163" s="9"/>
      <c r="Y163" s="9"/>
      <c r="Z163" s="9"/>
    </row>
    <row r="164" spans="1:26" ht="13.5" customHeight="1">
      <c r="A164" s="1"/>
      <c r="B164" s="1"/>
      <c r="C164" s="1"/>
      <c r="D164" s="2"/>
      <c r="E164" s="1"/>
      <c r="F164" s="3"/>
      <c r="G164" s="1"/>
      <c r="H164" s="4"/>
      <c r="I164" s="4"/>
      <c r="J164" s="31"/>
      <c r="K164" s="4"/>
      <c r="L164" s="4"/>
      <c r="M164" s="9"/>
      <c r="N164" s="4"/>
      <c r="O164" s="9"/>
      <c r="P164" s="1"/>
      <c r="Q164" s="1"/>
      <c r="R164" s="1"/>
      <c r="S164" s="1"/>
      <c r="T164" s="1"/>
      <c r="U164" s="1"/>
      <c r="V164" s="1"/>
      <c r="W164" s="9"/>
      <c r="X164" s="9"/>
      <c r="Y164" s="9"/>
      <c r="Z164" s="9"/>
    </row>
    <row r="165" spans="1:26" ht="13.5" customHeight="1">
      <c r="A165" s="1"/>
      <c r="B165" s="1"/>
      <c r="C165" s="1"/>
      <c r="D165" s="2"/>
      <c r="E165" s="1"/>
      <c r="F165" s="3"/>
      <c r="G165" s="1"/>
      <c r="H165" s="4"/>
      <c r="I165" s="4"/>
      <c r="J165" s="31"/>
      <c r="K165" s="4"/>
      <c r="L165" s="4"/>
      <c r="M165" s="9"/>
      <c r="N165" s="4"/>
      <c r="O165" s="9"/>
      <c r="P165" s="1"/>
      <c r="Q165" s="1"/>
      <c r="R165" s="1"/>
      <c r="S165" s="1"/>
      <c r="T165" s="1"/>
      <c r="U165" s="1"/>
      <c r="V165" s="1"/>
      <c r="W165" s="9"/>
      <c r="X165" s="9"/>
      <c r="Y165" s="9"/>
      <c r="Z165" s="9"/>
    </row>
    <row r="166" spans="1:26" ht="13.5" customHeight="1">
      <c r="A166" s="1"/>
      <c r="B166" s="1"/>
      <c r="C166" s="1"/>
      <c r="D166" s="2"/>
      <c r="E166" s="1"/>
      <c r="F166" s="3"/>
      <c r="G166" s="1"/>
      <c r="H166" s="4"/>
      <c r="I166" s="4"/>
      <c r="J166" s="31"/>
      <c r="K166" s="4"/>
      <c r="L166" s="4"/>
      <c r="M166" s="9"/>
      <c r="N166" s="4"/>
      <c r="O166" s="9"/>
      <c r="P166" s="1"/>
      <c r="Q166" s="1"/>
      <c r="R166" s="1"/>
      <c r="S166" s="1"/>
      <c r="T166" s="1"/>
      <c r="U166" s="1"/>
      <c r="V166" s="1"/>
      <c r="W166" s="9"/>
      <c r="X166" s="9"/>
      <c r="Y166" s="9"/>
      <c r="Z166" s="9"/>
    </row>
    <row r="167" spans="1:26" ht="13.5" customHeight="1">
      <c r="A167" s="1"/>
      <c r="B167" s="1"/>
      <c r="C167" s="1"/>
      <c r="D167" s="2"/>
      <c r="E167" s="1"/>
      <c r="F167" s="3"/>
      <c r="G167" s="1"/>
      <c r="H167" s="4"/>
      <c r="I167" s="4"/>
      <c r="J167" s="31"/>
      <c r="K167" s="4"/>
      <c r="L167" s="4"/>
      <c r="M167" s="9"/>
      <c r="N167" s="4"/>
      <c r="O167" s="9"/>
      <c r="P167" s="1"/>
      <c r="Q167" s="1"/>
      <c r="R167" s="1"/>
      <c r="S167" s="1"/>
      <c r="T167" s="1"/>
      <c r="U167" s="1"/>
      <c r="V167" s="1"/>
      <c r="W167" s="9"/>
      <c r="X167" s="9"/>
      <c r="Y167" s="9"/>
      <c r="Z167" s="9"/>
    </row>
    <row r="168" spans="1:26" ht="13.5" customHeight="1">
      <c r="A168" s="1"/>
      <c r="B168" s="1"/>
      <c r="C168" s="1"/>
      <c r="D168" s="2"/>
      <c r="E168" s="1"/>
      <c r="F168" s="3"/>
      <c r="G168" s="1"/>
      <c r="H168" s="4"/>
      <c r="I168" s="4"/>
      <c r="J168" s="31"/>
      <c r="K168" s="4"/>
      <c r="L168" s="4"/>
      <c r="M168" s="9"/>
      <c r="N168" s="4"/>
      <c r="O168" s="9"/>
      <c r="P168" s="1"/>
      <c r="Q168" s="1"/>
      <c r="R168" s="1"/>
      <c r="S168" s="1"/>
      <c r="T168" s="1"/>
      <c r="U168" s="1"/>
      <c r="V168" s="1"/>
      <c r="W168" s="9"/>
      <c r="X168" s="9"/>
      <c r="Y168" s="9"/>
      <c r="Z168" s="9"/>
    </row>
    <row r="169" spans="1:26" ht="13.5" customHeight="1">
      <c r="A169" s="1"/>
      <c r="B169" s="1"/>
      <c r="C169" s="1"/>
      <c r="D169" s="2"/>
      <c r="E169" s="1"/>
      <c r="F169" s="3"/>
      <c r="G169" s="1"/>
      <c r="H169" s="4"/>
      <c r="I169" s="4"/>
      <c r="J169" s="31"/>
      <c r="K169" s="4"/>
      <c r="L169" s="4"/>
      <c r="M169" s="9"/>
      <c r="N169" s="4"/>
      <c r="O169" s="9"/>
      <c r="P169" s="1"/>
      <c r="Q169" s="1"/>
      <c r="R169" s="1"/>
      <c r="S169" s="1"/>
      <c r="T169" s="1"/>
      <c r="U169" s="1"/>
      <c r="V169" s="1"/>
      <c r="W169" s="9"/>
      <c r="X169" s="9"/>
      <c r="Y169" s="9"/>
      <c r="Z169" s="9"/>
    </row>
    <row r="170" spans="1:26" ht="13.5" customHeight="1">
      <c r="A170" s="1"/>
      <c r="B170" s="1"/>
      <c r="C170" s="1"/>
      <c r="D170" s="2"/>
      <c r="E170" s="1"/>
      <c r="F170" s="3"/>
      <c r="G170" s="1"/>
      <c r="H170" s="4"/>
      <c r="I170" s="4"/>
      <c r="J170" s="31"/>
      <c r="K170" s="4"/>
      <c r="L170" s="4"/>
      <c r="M170" s="9"/>
      <c r="N170" s="4"/>
      <c r="O170" s="9"/>
      <c r="P170" s="1"/>
      <c r="Q170" s="1"/>
      <c r="R170" s="1"/>
      <c r="S170" s="1"/>
      <c r="T170" s="1"/>
      <c r="U170" s="1"/>
      <c r="V170" s="1"/>
      <c r="W170" s="9"/>
      <c r="X170" s="9"/>
      <c r="Y170" s="9"/>
      <c r="Z170" s="9"/>
    </row>
    <row r="171" spans="1:26" ht="13.5" customHeight="1">
      <c r="A171" s="1"/>
      <c r="B171" s="1"/>
      <c r="C171" s="1"/>
      <c r="D171" s="2"/>
      <c r="E171" s="1"/>
      <c r="F171" s="3"/>
      <c r="G171" s="1"/>
      <c r="H171" s="4"/>
      <c r="I171" s="4"/>
      <c r="J171" s="31"/>
      <c r="K171" s="4"/>
      <c r="L171" s="4"/>
      <c r="M171" s="9"/>
      <c r="N171" s="4"/>
      <c r="O171" s="9"/>
      <c r="P171" s="1"/>
      <c r="Q171" s="1"/>
      <c r="R171" s="1"/>
      <c r="S171" s="1"/>
      <c r="T171" s="1"/>
      <c r="U171" s="1"/>
      <c r="V171" s="1"/>
      <c r="W171" s="9"/>
      <c r="X171" s="9"/>
      <c r="Y171" s="9"/>
      <c r="Z171" s="9"/>
    </row>
    <row r="172" spans="1:26" ht="13.5" customHeight="1">
      <c r="A172" s="1"/>
      <c r="B172" s="1"/>
      <c r="C172" s="1"/>
      <c r="D172" s="2"/>
      <c r="E172" s="1"/>
      <c r="F172" s="3"/>
      <c r="G172" s="1"/>
      <c r="H172" s="4"/>
      <c r="I172" s="4"/>
      <c r="J172" s="31"/>
      <c r="K172" s="4"/>
      <c r="L172" s="4"/>
      <c r="M172" s="9"/>
      <c r="N172" s="4"/>
      <c r="O172" s="9"/>
      <c r="P172" s="1"/>
      <c r="Q172" s="1"/>
      <c r="R172" s="1"/>
      <c r="S172" s="1"/>
      <c r="T172" s="1"/>
      <c r="U172" s="1"/>
      <c r="V172" s="1"/>
      <c r="W172" s="9"/>
      <c r="X172" s="9"/>
      <c r="Y172" s="9"/>
      <c r="Z172" s="9"/>
    </row>
    <row r="173" spans="1:26" ht="13.5" customHeight="1">
      <c r="A173" s="1"/>
      <c r="B173" s="1"/>
      <c r="C173" s="1"/>
      <c r="D173" s="2"/>
      <c r="E173" s="1"/>
      <c r="F173" s="3"/>
      <c r="G173" s="1"/>
      <c r="H173" s="4"/>
      <c r="I173" s="4"/>
      <c r="J173" s="31"/>
      <c r="K173" s="4"/>
      <c r="L173" s="4"/>
      <c r="M173" s="9"/>
      <c r="N173" s="4"/>
      <c r="O173" s="9"/>
      <c r="P173" s="1"/>
      <c r="Q173" s="1"/>
      <c r="R173" s="1"/>
      <c r="S173" s="1"/>
      <c r="T173" s="1"/>
      <c r="U173" s="1"/>
      <c r="V173" s="1"/>
      <c r="W173" s="9"/>
      <c r="X173" s="9"/>
      <c r="Y173" s="9"/>
      <c r="Z173" s="9"/>
    </row>
    <row r="174" spans="1:26" ht="13.5" customHeight="1">
      <c r="A174" s="1"/>
      <c r="B174" s="1"/>
      <c r="C174" s="1"/>
      <c r="D174" s="2"/>
      <c r="E174" s="1"/>
      <c r="F174" s="3"/>
      <c r="G174" s="1"/>
      <c r="H174" s="4"/>
      <c r="I174" s="4"/>
      <c r="J174" s="31"/>
      <c r="K174" s="4"/>
      <c r="L174" s="4"/>
      <c r="M174" s="9"/>
      <c r="N174" s="4"/>
      <c r="O174" s="9"/>
      <c r="P174" s="1"/>
      <c r="Q174" s="1"/>
      <c r="R174" s="1"/>
      <c r="S174" s="1"/>
      <c r="T174" s="1"/>
      <c r="U174" s="1"/>
      <c r="V174" s="1"/>
      <c r="W174" s="9"/>
      <c r="X174" s="9"/>
      <c r="Y174" s="9"/>
      <c r="Z174" s="9"/>
    </row>
    <row r="175" spans="1:26" ht="13.5" customHeight="1">
      <c r="A175" s="1"/>
      <c r="B175" s="1"/>
      <c r="C175" s="1"/>
      <c r="D175" s="2"/>
      <c r="E175" s="1"/>
      <c r="F175" s="3"/>
      <c r="G175" s="1"/>
      <c r="H175" s="4"/>
      <c r="I175" s="4"/>
      <c r="J175" s="31"/>
      <c r="K175" s="4"/>
      <c r="L175" s="4"/>
      <c r="M175" s="9"/>
      <c r="N175" s="4"/>
      <c r="O175" s="9"/>
      <c r="P175" s="1"/>
      <c r="Q175" s="1"/>
      <c r="R175" s="1"/>
      <c r="S175" s="1"/>
      <c r="T175" s="1"/>
      <c r="U175" s="1"/>
      <c r="V175" s="1"/>
      <c r="W175" s="9"/>
      <c r="X175" s="9"/>
      <c r="Y175" s="9"/>
      <c r="Z175" s="9"/>
    </row>
    <row r="176" spans="1:26" ht="13.5" customHeight="1">
      <c r="A176" s="1"/>
      <c r="B176" s="1"/>
      <c r="C176" s="1"/>
      <c r="D176" s="2"/>
      <c r="E176" s="1"/>
      <c r="F176" s="3"/>
      <c r="G176" s="1"/>
      <c r="H176" s="4"/>
      <c r="I176" s="4"/>
      <c r="J176" s="31"/>
      <c r="K176" s="4"/>
      <c r="L176" s="4"/>
      <c r="M176" s="9"/>
      <c r="N176" s="4"/>
      <c r="O176" s="9"/>
      <c r="P176" s="1"/>
      <c r="Q176" s="1"/>
      <c r="R176" s="1"/>
      <c r="S176" s="1"/>
      <c r="T176" s="1"/>
      <c r="U176" s="1"/>
      <c r="V176" s="1"/>
      <c r="W176" s="9"/>
      <c r="X176" s="9"/>
      <c r="Y176" s="9"/>
      <c r="Z176" s="9"/>
    </row>
    <row r="177" spans="1:26" ht="13.5" customHeight="1">
      <c r="A177" s="1"/>
      <c r="B177" s="1"/>
      <c r="C177" s="1"/>
      <c r="D177" s="2"/>
      <c r="E177" s="1"/>
      <c r="F177" s="3"/>
      <c r="G177" s="1"/>
      <c r="H177" s="4"/>
      <c r="I177" s="4"/>
      <c r="J177" s="31"/>
      <c r="K177" s="4"/>
      <c r="L177" s="4"/>
      <c r="M177" s="9"/>
      <c r="N177" s="4"/>
      <c r="O177" s="9"/>
      <c r="P177" s="1"/>
      <c r="Q177" s="1"/>
      <c r="R177" s="1"/>
      <c r="S177" s="1"/>
      <c r="T177" s="1"/>
      <c r="U177" s="1"/>
      <c r="V177" s="1"/>
      <c r="W177" s="9"/>
      <c r="X177" s="9"/>
      <c r="Y177" s="9"/>
      <c r="Z177" s="9"/>
    </row>
    <row r="178" spans="1:26" ht="13.5" customHeight="1">
      <c r="A178" s="1"/>
      <c r="B178" s="1"/>
      <c r="C178" s="1"/>
      <c r="D178" s="2"/>
      <c r="E178" s="1"/>
      <c r="F178" s="3"/>
      <c r="G178" s="1"/>
      <c r="H178" s="4"/>
      <c r="I178" s="4"/>
      <c r="J178" s="31"/>
      <c r="K178" s="4"/>
      <c r="L178" s="4"/>
      <c r="M178" s="9"/>
      <c r="N178" s="4"/>
      <c r="O178" s="9"/>
      <c r="P178" s="1"/>
      <c r="Q178" s="1"/>
      <c r="R178" s="1"/>
      <c r="S178" s="1"/>
      <c r="T178" s="1"/>
      <c r="U178" s="1"/>
      <c r="V178" s="1"/>
      <c r="W178" s="9"/>
      <c r="X178" s="9"/>
      <c r="Y178" s="9"/>
      <c r="Z178" s="9"/>
    </row>
    <row r="179" spans="1:26" ht="13.5" customHeight="1">
      <c r="A179" s="1"/>
      <c r="B179" s="1"/>
      <c r="C179" s="1"/>
      <c r="D179" s="2"/>
      <c r="E179" s="1"/>
      <c r="F179" s="3"/>
      <c r="G179" s="1"/>
      <c r="H179" s="4"/>
      <c r="I179" s="4"/>
      <c r="J179" s="31"/>
      <c r="K179" s="4"/>
      <c r="L179" s="4"/>
      <c r="M179" s="9"/>
      <c r="N179" s="4"/>
      <c r="O179" s="9"/>
      <c r="P179" s="1"/>
      <c r="Q179" s="1"/>
      <c r="R179" s="1"/>
      <c r="S179" s="1"/>
      <c r="T179" s="1"/>
      <c r="U179" s="1"/>
      <c r="V179" s="1"/>
      <c r="W179" s="9"/>
      <c r="X179" s="9"/>
      <c r="Y179" s="9"/>
      <c r="Z179" s="9"/>
    </row>
    <row r="180" spans="1:26" ht="13.5" customHeight="1">
      <c r="A180" s="1"/>
      <c r="B180" s="1"/>
      <c r="C180" s="1"/>
      <c r="D180" s="2"/>
      <c r="E180" s="1"/>
      <c r="F180" s="3"/>
      <c r="G180" s="1"/>
      <c r="H180" s="4"/>
      <c r="I180" s="4"/>
      <c r="J180" s="31"/>
      <c r="K180" s="4"/>
      <c r="L180" s="4"/>
      <c r="M180" s="9"/>
      <c r="N180" s="4"/>
      <c r="O180" s="9"/>
      <c r="P180" s="1"/>
      <c r="Q180" s="1"/>
      <c r="R180" s="1"/>
      <c r="S180" s="1"/>
      <c r="T180" s="1"/>
      <c r="U180" s="1"/>
      <c r="V180" s="1"/>
      <c r="W180" s="9"/>
      <c r="X180" s="9"/>
      <c r="Y180" s="9"/>
      <c r="Z180" s="9"/>
    </row>
    <row r="181" spans="1:26" ht="13.5" customHeight="1">
      <c r="A181" s="1"/>
      <c r="B181" s="1"/>
      <c r="C181" s="1"/>
      <c r="D181" s="2"/>
      <c r="E181" s="1"/>
      <c r="F181" s="3"/>
      <c r="G181" s="1"/>
      <c r="H181" s="4"/>
      <c r="I181" s="4"/>
      <c r="J181" s="31"/>
      <c r="K181" s="4"/>
      <c r="L181" s="4"/>
      <c r="M181" s="9"/>
      <c r="N181" s="4"/>
      <c r="O181" s="9"/>
      <c r="P181" s="1"/>
      <c r="Q181" s="1"/>
      <c r="R181" s="1"/>
      <c r="S181" s="1"/>
      <c r="T181" s="1"/>
      <c r="U181" s="1"/>
      <c r="V181" s="1"/>
      <c r="W181" s="9"/>
      <c r="X181" s="9"/>
      <c r="Y181" s="9"/>
      <c r="Z181" s="9"/>
    </row>
    <row r="182" spans="1:26" ht="13.5" customHeight="1">
      <c r="A182" s="1"/>
      <c r="B182" s="1"/>
      <c r="C182" s="1"/>
      <c r="D182" s="2"/>
      <c r="E182" s="1"/>
      <c r="F182" s="3"/>
      <c r="G182" s="1"/>
      <c r="H182" s="4"/>
      <c r="I182" s="4"/>
      <c r="J182" s="31"/>
      <c r="K182" s="4"/>
      <c r="L182" s="4"/>
      <c r="M182" s="9"/>
      <c r="N182" s="4"/>
      <c r="O182" s="9"/>
      <c r="P182" s="1"/>
      <c r="Q182" s="1"/>
      <c r="R182" s="1"/>
      <c r="S182" s="1"/>
      <c r="T182" s="1"/>
      <c r="U182" s="1"/>
      <c r="V182" s="1"/>
      <c r="W182" s="9"/>
      <c r="X182" s="9"/>
      <c r="Y182" s="9"/>
      <c r="Z182" s="9"/>
    </row>
    <row r="183" spans="1:26" ht="13.5" customHeight="1">
      <c r="A183" s="1"/>
      <c r="B183" s="1"/>
      <c r="C183" s="1"/>
      <c r="D183" s="2"/>
      <c r="E183" s="1"/>
      <c r="F183" s="3"/>
      <c r="G183" s="1"/>
      <c r="H183" s="4"/>
      <c r="I183" s="4"/>
      <c r="J183" s="31"/>
      <c r="K183" s="4"/>
      <c r="L183" s="4"/>
      <c r="M183" s="9"/>
      <c r="N183" s="4"/>
      <c r="O183" s="9"/>
      <c r="P183" s="1"/>
      <c r="Q183" s="1"/>
      <c r="R183" s="1"/>
      <c r="S183" s="1"/>
      <c r="T183" s="1"/>
      <c r="U183" s="1"/>
      <c r="V183" s="1"/>
      <c r="W183" s="9"/>
      <c r="X183" s="9"/>
      <c r="Y183" s="9"/>
      <c r="Z183" s="9"/>
    </row>
    <row r="184" spans="1:26" ht="13.5" customHeight="1">
      <c r="A184" s="1"/>
      <c r="B184" s="1"/>
      <c r="C184" s="1"/>
      <c r="D184" s="2"/>
      <c r="E184" s="1"/>
      <c r="F184" s="3"/>
      <c r="G184" s="1"/>
      <c r="H184" s="4"/>
      <c r="I184" s="4"/>
      <c r="J184" s="31"/>
      <c r="K184" s="4"/>
      <c r="L184" s="4"/>
      <c r="M184" s="9"/>
      <c r="N184" s="4"/>
      <c r="O184" s="9"/>
      <c r="P184" s="1"/>
      <c r="Q184" s="1"/>
      <c r="R184" s="1"/>
      <c r="S184" s="1"/>
      <c r="T184" s="1"/>
      <c r="U184" s="1"/>
      <c r="V184" s="1"/>
      <c r="W184" s="9"/>
      <c r="X184" s="9"/>
      <c r="Y184" s="9"/>
      <c r="Z184" s="9"/>
    </row>
    <row r="185" spans="1:26" ht="13.5" customHeight="1">
      <c r="A185" s="1"/>
      <c r="B185" s="1"/>
      <c r="C185" s="1"/>
      <c r="D185" s="2"/>
      <c r="E185" s="1"/>
      <c r="F185" s="3"/>
      <c r="G185" s="1"/>
      <c r="H185" s="4"/>
      <c r="I185" s="4"/>
      <c r="J185" s="31"/>
      <c r="K185" s="4"/>
      <c r="L185" s="4"/>
      <c r="M185" s="9"/>
      <c r="N185" s="4"/>
      <c r="O185" s="9"/>
      <c r="P185" s="1"/>
      <c r="Q185" s="1"/>
      <c r="R185" s="1"/>
      <c r="S185" s="1"/>
      <c r="T185" s="1"/>
      <c r="U185" s="1"/>
      <c r="V185" s="1"/>
      <c r="W185" s="9"/>
      <c r="X185" s="9"/>
      <c r="Y185" s="9"/>
      <c r="Z185" s="9"/>
    </row>
    <row r="186" spans="1:26" ht="13.5" customHeight="1">
      <c r="A186" s="1"/>
      <c r="B186" s="1"/>
      <c r="C186" s="1"/>
      <c r="D186" s="2"/>
      <c r="E186" s="1"/>
      <c r="F186" s="3"/>
      <c r="G186" s="1"/>
      <c r="H186" s="4"/>
      <c r="I186" s="4"/>
      <c r="J186" s="31"/>
      <c r="K186" s="4"/>
      <c r="L186" s="4"/>
      <c r="M186" s="9"/>
      <c r="N186" s="4"/>
      <c r="O186" s="9"/>
      <c r="P186" s="1"/>
      <c r="Q186" s="1"/>
      <c r="R186" s="1"/>
      <c r="S186" s="1"/>
      <c r="T186" s="1"/>
      <c r="U186" s="1"/>
      <c r="V186" s="1"/>
      <c r="W186" s="9"/>
      <c r="X186" s="9"/>
      <c r="Y186" s="9"/>
      <c r="Z186" s="9"/>
    </row>
    <row r="187" spans="1:26" ht="13.5" customHeight="1">
      <c r="A187" s="1"/>
      <c r="B187" s="1"/>
      <c r="C187" s="1"/>
      <c r="D187" s="2"/>
      <c r="E187" s="1"/>
      <c r="F187" s="3"/>
      <c r="G187" s="1"/>
      <c r="H187" s="4"/>
      <c r="I187" s="4"/>
      <c r="J187" s="31"/>
      <c r="K187" s="4"/>
      <c r="L187" s="4"/>
      <c r="M187" s="9"/>
      <c r="N187" s="4"/>
      <c r="O187" s="9"/>
      <c r="P187" s="1"/>
      <c r="Q187" s="1"/>
      <c r="R187" s="1"/>
      <c r="S187" s="1"/>
      <c r="T187" s="1"/>
      <c r="U187" s="1"/>
      <c r="V187" s="1"/>
      <c r="W187" s="9"/>
      <c r="X187" s="9"/>
      <c r="Y187" s="9"/>
      <c r="Z187" s="9"/>
    </row>
    <row r="188" spans="1:26" ht="13.5" customHeight="1">
      <c r="A188" s="1"/>
      <c r="B188" s="1"/>
      <c r="C188" s="1"/>
      <c r="D188" s="2"/>
      <c r="E188" s="1"/>
      <c r="F188" s="3"/>
      <c r="G188" s="1"/>
      <c r="H188" s="4"/>
      <c r="I188" s="4"/>
      <c r="J188" s="31"/>
      <c r="K188" s="4"/>
      <c r="L188" s="4"/>
      <c r="M188" s="9"/>
      <c r="N188" s="4"/>
      <c r="O188" s="9"/>
      <c r="P188" s="1"/>
      <c r="Q188" s="1"/>
      <c r="R188" s="1"/>
      <c r="S188" s="1"/>
      <c r="T188" s="1"/>
      <c r="U188" s="1"/>
      <c r="V188" s="1"/>
      <c r="W188" s="9"/>
      <c r="X188" s="9"/>
      <c r="Y188" s="9"/>
      <c r="Z188" s="9"/>
    </row>
    <row r="189" spans="1:26" ht="13.5" customHeight="1">
      <c r="A189" s="1"/>
      <c r="B189" s="1"/>
      <c r="C189" s="1"/>
      <c r="D189" s="2"/>
      <c r="E189" s="1"/>
      <c r="F189" s="3"/>
      <c r="G189" s="1"/>
      <c r="H189" s="4"/>
      <c r="I189" s="4"/>
      <c r="J189" s="31"/>
      <c r="K189" s="4"/>
      <c r="L189" s="4"/>
      <c r="M189" s="9"/>
      <c r="N189" s="4"/>
      <c r="O189" s="9"/>
      <c r="P189" s="1"/>
      <c r="Q189" s="1"/>
      <c r="R189" s="1"/>
      <c r="S189" s="1"/>
      <c r="T189" s="1"/>
      <c r="U189" s="1"/>
      <c r="V189" s="1"/>
      <c r="W189" s="9"/>
      <c r="X189" s="9"/>
      <c r="Y189" s="9"/>
      <c r="Z189" s="9"/>
    </row>
    <row r="190" spans="1:26" ht="13.5" customHeight="1">
      <c r="A190" s="1"/>
      <c r="B190" s="1"/>
      <c r="C190" s="1"/>
      <c r="D190" s="2"/>
      <c r="E190" s="1"/>
      <c r="F190" s="3"/>
      <c r="G190" s="1"/>
      <c r="H190" s="4"/>
      <c r="I190" s="4"/>
      <c r="J190" s="31"/>
      <c r="K190" s="4"/>
      <c r="L190" s="4"/>
      <c r="M190" s="9"/>
      <c r="N190" s="4"/>
      <c r="O190" s="9"/>
      <c r="P190" s="1"/>
      <c r="Q190" s="1"/>
      <c r="R190" s="1"/>
      <c r="S190" s="1"/>
      <c r="T190" s="1"/>
      <c r="U190" s="1"/>
      <c r="V190" s="1"/>
      <c r="W190" s="9"/>
      <c r="X190" s="9"/>
      <c r="Y190" s="9"/>
      <c r="Z190" s="9"/>
    </row>
    <row r="191" spans="1:26" ht="13.5" customHeight="1">
      <c r="A191" s="1"/>
      <c r="B191" s="1"/>
      <c r="C191" s="1"/>
      <c r="D191" s="2"/>
      <c r="E191" s="1"/>
      <c r="F191" s="3"/>
      <c r="G191" s="1"/>
      <c r="H191" s="4"/>
      <c r="I191" s="4"/>
      <c r="J191" s="31"/>
      <c r="K191" s="4"/>
      <c r="L191" s="4"/>
      <c r="M191" s="9"/>
      <c r="N191" s="4"/>
      <c r="O191" s="9"/>
      <c r="P191" s="1"/>
      <c r="Q191" s="1"/>
      <c r="R191" s="1"/>
      <c r="S191" s="1"/>
      <c r="T191" s="1"/>
      <c r="U191" s="1"/>
      <c r="V191" s="1"/>
      <c r="W191" s="9"/>
      <c r="X191" s="9"/>
      <c r="Y191" s="9"/>
      <c r="Z191" s="9"/>
    </row>
    <row r="192" spans="1:26" ht="13.5" customHeight="1">
      <c r="A192" s="1"/>
      <c r="B192" s="1"/>
      <c r="C192" s="1"/>
      <c r="D192" s="2"/>
      <c r="E192" s="1"/>
      <c r="F192" s="3"/>
      <c r="G192" s="1"/>
      <c r="H192" s="4"/>
      <c r="I192" s="4"/>
      <c r="J192" s="31"/>
      <c r="K192" s="4"/>
      <c r="L192" s="4"/>
      <c r="M192" s="9"/>
      <c r="N192" s="4"/>
      <c r="O192" s="9"/>
      <c r="P192" s="1"/>
      <c r="Q192" s="1"/>
      <c r="R192" s="1"/>
      <c r="S192" s="1"/>
      <c r="T192" s="1"/>
      <c r="U192" s="1"/>
      <c r="V192" s="1"/>
      <c r="W192" s="9"/>
      <c r="X192" s="9"/>
      <c r="Y192" s="9"/>
      <c r="Z192" s="9"/>
    </row>
    <row r="193" spans="1:26" ht="13.5" customHeight="1">
      <c r="A193" s="1"/>
      <c r="B193" s="1"/>
      <c r="C193" s="1"/>
      <c r="D193" s="2"/>
      <c r="E193" s="1"/>
      <c r="F193" s="3"/>
      <c r="G193" s="1"/>
      <c r="H193" s="4"/>
      <c r="I193" s="4"/>
      <c r="J193" s="31"/>
      <c r="K193" s="4"/>
      <c r="L193" s="4"/>
      <c r="M193" s="9"/>
      <c r="N193" s="4"/>
      <c r="O193" s="9"/>
      <c r="P193" s="1"/>
      <c r="Q193" s="1"/>
      <c r="R193" s="1"/>
      <c r="S193" s="1"/>
      <c r="T193" s="1"/>
      <c r="U193" s="1"/>
      <c r="V193" s="1"/>
      <c r="W193" s="9"/>
      <c r="X193" s="9"/>
      <c r="Y193" s="9"/>
      <c r="Z193" s="9"/>
    </row>
    <row r="194" spans="1:26" ht="13.5" customHeight="1">
      <c r="A194" s="1"/>
      <c r="B194" s="1"/>
      <c r="C194" s="1"/>
      <c r="D194" s="2"/>
      <c r="E194" s="1"/>
      <c r="F194" s="3"/>
      <c r="G194" s="1"/>
      <c r="H194" s="4"/>
      <c r="I194" s="4"/>
      <c r="J194" s="31"/>
      <c r="K194" s="4"/>
      <c r="L194" s="4"/>
      <c r="M194" s="9"/>
      <c r="N194" s="4"/>
      <c r="O194" s="9"/>
      <c r="P194" s="1"/>
      <c r="Q194" s="1"/>
      <c r="R194" s="1"/>
      <c r="S194" s="1"/>
      <c r="T194" s="1"/>
      <c r="U194" s="1"/>
      <c r="V194" s="1"/>
      <c r="W194" s="9"/>
      <c r="X194" s="9"/>
      <c r="Y194" s="9"/>
      <c r="Z194" s="9"/>
    </row>
    <row r="195" spans="1:26" ht="13.5" customHeight="1">
      <c r="A195" s="1"/>
      <c r="B195" s="1"/>
      <c r="C195" s="1"/>
      <c r="D195" s="2"/>
      <c r="E195" s="1"/>
      <c r="F195" s="3"/>
      <c r="G195" s="1"/>
      <c r="H195" s="4"/>
      <c r="I195" s="4"/>
      <c r="J195" s="31"/>
      <c r="K195" s="4"/>
      <c r="L195" s="4"/>
      <c r="M195" s="9"/>
      <c r="N195" s="4"/>
      <c r="O195" s="9"/>
      <c r="P195" s="1"/>
      <c r="Q195" s="1"/>
      <c r="R195" s="1"/>
      <c r="S195" s="1"/>
      <c r="T195" s="1"/>
      <c r="U195" s="1"/>
      <c r="V195" s="1"/>
      <c r="W195" s="9"/>
      <c r="X195" s="9"/>
      <c r="Y195" s="9"/>
      <c r="Z195" s="9"/>
    </row>
    <row r="196" spans="1:26" ht="13.5" customHeight="1">
      <c r="A196" s="1"/>
      <c r="B196" s="1"/>
      <c r="C196" s="1"/>
      <c r="D196" s="2"/>
      <c r="E196" s="1"/>
      <c r="F196" s="3"/>
      <c r="G196" s="1"/>
      <c r="H196" s="4"/>
      <c r="I196" s="4"/>
      <c r="J196" s="31"/>
      <c r="K196" s="4"/>
      <c r="L196" s="4"/>
      <c r="M196" s="9"/>
      <c r="N196" s="4"/>
      <c r="O196" s="9"/>
      <c r="P196" s="1"/>
      <c r="Q196" s="1"/>
      <c r="R196" s="1"/>
      <c r="S196" s="1"/>
      <c r="T196" s="1"/>
      <c r="U196" s="1"/>
      <c r="V196" s="1"/>
      <c r="W196" s="9"/>
      <c r="X196" s="9"/>
      <c r="Y196" s="9"/>
      <c r="Z196" s="9"/>
    </row>
    <row r="197" spans="1:26" ht="13.5" customHeight="1">
      <c r="A197" s="1"/>
      <c r="B197" s="1"/>
      <c r="C197" s="1"/>
      <c r="D197" s="2"/>
      <c r="E197" s="1"/>
      <c r="F197" s="3"/>
      <c r="G197" s="1"/>
      <c r="H197" s="4"/>
      <c r="I197" s="4"/>
      <c r="J197" s="31"/>
      <c r="K197" s="4"/>
      <c r="L197" s="4"/>
      <c r="M197" s="9"/>
      <c r="N197" s="4"/>
      <c r="O197" s="9"/>
      <c r="P197" s="1"/>
      <c r="Q197" s="1"/>
      <c r="R197" s="1"/>
      <c r="S197" s="1"/>
      <c r="T197" s="1"/>
      <c r="U197" s="1"/>
      <c r="V197" s="1"/>
      <c r="W197" s="9"/>
      <c r="X197" s="9"/>
      <c r="Y197" s="9"/>
      <c r="Z197" s="9"/>
    </row>
    <row r="198" spans="1:26" ht="13.5" customHeight="1">
      <c r="A198" s="1"/>
      <c r="B198" s="1"/>
      <c r="C198" s="1"/>
      <c r="D198" s="2"/>
      <c r="E198" s="1"/>
      <c r="F198" s="3"/>
      <c r="G198" s="1"/>
      <c r="H198" s="4"/>
      <c r="I198" s="4"/>
      <c r="J198" s="31"/>
      <c r="K198" s="4"/>
      <c r="L198" s="4"/>
      <c r="M198" s="9"/>
      <c r="N198" s="4"/>
      <c r="O198" s="9"/>
      <c r="P198" s="1"/>
      <c r="Q198" s="1"/>
      <c r="R198" s="1"/>
      <c r="S198" s="1"/>
      <c r="T198" s="1"/>
      <c r="U198" s="1"/>
      <c r="V198" s="1"/>
      <c r="W198" s="9"/>
      <c r="X198" s="9"/>
      <c r="Y198" s="9"/>
      <c r="Z198" s="9"/>
    </row>
    <row r="199" spans="1:26" ht="13.5" customHeight="1">
      <c r="A199" s="1"/>
      <c r="B199" s="1"/>
      <c r="C199" s="1"/>
      <c r="D199" s="2"/>
      <c r="E199" s="1"/>
      <c r="F199" s="3"/>
      <c r="G199" s="1"/>
      <c r="H199" s="4"/>
      <c r="I199" s="4"/>
      <c r="J199" s="31"/>
      <c r="K199" s="4"/>
      <c r="L199" s="4"/>
      <c r="M199" s="9"/>
      <c r="N199" s="4"/>
      <c r="O199" s="9"/>
      <c r="P199" s="1"/>
      <c r="Q199" s="1"/>
      <c r="R199" s="1"/>
      <c r="S199" s="1"/>
      <c r="T199" s="1"/>
      <c r="U199" s="1"/>
      <c r="V199" s="1"/>
      <c r="W199" s="9"/>
      <c r="X199" s="9"/>
      <c r="Y199" s="9"/>
      <c r="Z199" s="9"/>
    </row>
    <row r="200" spans="1:26" ht="13.5" customHeight="1">
      <c r="A200" s="1"/>
      <c r="B200" s="1"/>
      <c r="C200" s="1"/>
      <c r="D200" s="2"/>
      <c r="E200" s="1"/>
      <c r="F200" s="3"/>
      <c r="G200" s="1"/>
      <c r="H200" s="4"/>
      <c r="I200" s="4"/>
      <c r="J200" s="31"/>
      <c r="K200" s="4"/>
      <c r="L200" s="4"/>
      <c r="M200" s="9"/>
      <c r="N200" s="4"/>
      <c r="O200" s="9"/>
      <c r="P200" s="1"/>
      <c r="Q200" s="1"/>
      <c r="R200" s="1"/>
      <c r="S200" s="1"/>
      <c r="T200" s="1"/>
      <c r="U200" s="1"/>
      <c r="V200" s="1"/>
      <c r="W200" s="9"/>
      <c r="X200" s="9"/>
      <c r="Y200" s="9"/>
      <c r="Z200" s="9"/>
    </row>
    <row r="201" spans="1:26" ht="13.5" customHeight="1">
      <c r="A201" s="1"/>
      <c r="B201" s="1"/>
      <c r="C201" s="1"/>
      <c r="D201" s="2"/>
      <c r="E201" s="1"/>
      <c r="F201" s="3"/>
      <c r="G201" s="1"/>
      <c r="H201" s="4"/>
      <c r="I201" s="4"/>
      <c r="J201" s="31"/>
      <c r="K201" s="4"/>
      <c r="L201" s="4"/>
      <c r="M201" s="9"/>
      <c r="N201" s="4"/>
      <c r="O201" s="9"/>
      <c r="P201" s="1"/>
      <c r="Q201" s="1"/>
      <c r="R201" s="1"/>
      <c r="S201" s="1"/>
      <c r="T201" s="1"/>
      <c r="U201" s="1"/>
      <c r="V201" s="1"/>
      <c r="W201" s="9"/>
      <c r="X201" s="9"/>
      <c r="Y201" s="9"/>
      <c r="Z201" s="9"/>
    </row>
    <row r="202" spans="1:26" ht="13.5" customHeight="1">
      <c r="A202" s="1"/>
      <c r="B202" s="1"/>
      <c r="C202" s="1"/>
      <c r="D202" s="2"/>
      <c r="E202" s="1"/>
      <c r="F202" s="3"/>
      <c r="G202" s="1"/>
      <c r="H202" s="4"/>
      <c r="I202" s="4"/>
      <c r="J202" s="31"/>
      <c r="K202" s="4"/>
      <c r="L202" s="4"/>
      <c r="M202" s="9"/>
      <c r="N202" s="4"/>
      <c r="O202" s="9"/>
      <c r="P202" s="1"/>
      <c r="Q202" s="1"/>
      <c r="R202" s="1"/>
      <c r="S202" s="1"/>
      <c r="T202" s="1"/>
      <c r="U202" s="1"/>
      <c r="V202" s="1"/>
      <c r="W202" s="9"/>
      <c r="X202" s="9"/>
      <c r="Y202" s="9"/>
      <c r="Z202" s="9"/>
    </row>
    <row r="203" spans="1:26" ht="13.5" customHeight="1">
      <c r="A203" s="1"/>
      <c r="B203" s="1"/>
      <c r="C203" s="1"/>
      <c r="D203" s="2"/>
      <c r="E203" s="1"/>
      <c r="F203" s="3"/>
      <c r="G203" s="1"/>
      <c r="H203" s="4"/>
      <c r="I203" s="4"/>
      <c r="J203" s="31"/>
      <c r="K203" s="4"/>
      <c r="L203" s="4"/>
      <c r="M203" s="9"/>
      <c r="N203" s="4"/>
      <c r="O203" s="9"/>
      <c r="P203" s="1"/>
      <c r="Q203" s="1"/>
      <c r="R203" s="1"/>
      <c r="S203" s="1"/>
      <c r="T203" s="1"/>
      <c r="U203" s="1"/>
      <c r="V203" s="1"/>
      <c r="W203" s="9"/>
      <c r="X203" s="9"/>
      <c r="Y203" s="9"/>
      <c r="Z203" s="9"/>
    </row>
    <row r="204" spans="1:26" ht="13.5" customHeight="1">
      <c r="A204" s="1"/>
      <c r="B204" s="1"/>
      <c r="C204" s="1"/>
      <c r="D204" s="2"/>
      <c r="E204" s="1"/>
      <c r="F204" s="3"/>
      <c r="G204" s="1"/>
      <c r="H204" s="4"/>
      <c r="I204" s="4"/>
      <c r="J204" s="31"/>
      <c r="K204" s="4"/>
      <c r="L204" s="4"/>
      <c r="M204" s="9"/>
      <c r="N204" s="4"/>
      <c r="O204" s="9"/>
      <c r="P204" s="1"/>
      <c r="Q204" s="1"/>
      <c r="R204" s="1"/>
      <c r="S204" s="1"/>
      <c r="T204" s="1"/>
      <c r="U204" s="1"/>
      <c r="V204" s="1"/>
      <c r="W204" s="9"/>
      <c r="X204" s="9"/>
      <c r="Y204" s="9"/>
      <c r="Z204" s="9"/>
    </row>
    <row r="205" spans="1:26" ht="13.5" customHeight="1">
      <c r="A205" s="1"/>
      <c r="B205" s="1"/>
      <c r="C205" s="1"/>
      <c r="D205" s="2"/>
      <c r="E205" s="1"/>
      <c r="F205" s="3"/>
      <c r="G205" s="1"/>
      <c r="H205" s="4"/>
      <c r="I205" s="4"/>
      <c r="J205" s="31"/>
      <c r="K205" s="4"/>
      <c r="L205" s="4"/>
      <c r="M205" s="9"/>
      <c r="N205" s="4"/>
      <c r="O205" s="9"/>
      <c r="P205" s="1"/>
      <c r="Q205" s="1"/>
      <c r="R205" s="1"/>
      <c r="S205" s="1"/>
      <c r="T205" s="1"/>
      <c r="U205" s="1"/>
      <c r="V205" s="1"/>
      <c r="W205" s="9"/>
      <c r="X205" s="9"/>
      <c r="Y205" s="9"/>
      <c r="Z205" s="9"/>
    </row>
    <row r="206" spans="1:26" ht="13.5" customHeight="1">
      <c r="A206" s="1"/>
      <c r="B206" s="1"/>
      <c r="C206" s="1"/>
      <c r="D206" s="2"/>
      <c r="E206" s="1"/>
      <c r="F206" s="3"/>
      <c r="G206" s="1"/>
      <c r="H206" s="4"/>
      <c r="I206" s="4"/>
      <c r="J206" s="31"/>
      <c r="K206" s="4"/>
      <c r="L206" s="4"/>
      <c r="M206" s="9"/>
      <c r="N206" s="4"/>
      <c r="O206" s="9"/>
      <c r="P206" s="1"/>
      <c r="Q206" s="1"/>
      <c r="R206" s="1"/>
      <c r="S206" s="1"/>
      <c r="T206" s="1"/>
      <c r="U206" s="1"/>
      <c r="V206" s="1"/>
      <c r="W206" s="9"/>
      <c r="X206" s="9"/>
      <c r="Y206" s="9"/>
      <c r="Z206" s="9"/>
    </row>
    <row r="207" spans="1:26" ht="13.5" customHeight="1">
      <c r="A207" s="1"/>
      <c r="B207" s="1"/>
      <c r="C207" s="1"/>
      <c r="D207" s="2"/>
      <c r="E207" s="1"/>
      <c r="F207" s="3"/>
      <c r="G207" s="1"/>
      <c r="H207" s="4"/>
      <c r="I207" s="4"/>
      <c r="J207" s="31"/>
      <c r="K207" s="4"/>
      <c r="L207" s="4"/>
      <c r="M207" s="9"/>
      <c r="N207" s="4"/>
      <c r="O207" s="9"/>
      <c r="P207" s="1"/>
      <c r="Q207" s="1"/>
      <c r="R207" s="1"/>
      <c r="S207" s="1"/>
      <c r="T207" s="1"/>
      <c r="U207" s="1"/>
      <c r="V207" s="1"/>
      <c r="W207" s="9"/>
      <c r="X207" s="9"/>
      <c r="Y207" s="9"/>
      <c r="Z207" s="9"/>
    </row>
    <row r="208" spans="1:26" ht="13.5" customHeight="1">
      <c r="A208" s="1"/>
      <c r="B208" s="1"/>
      <c r="C208" s="1"/>
      <c r="D208" s="2"/>
      <c r="E208" s="1"/>
      <c r="F208" s="3"/>
      <c r="G208" s="1"/>
      <c r="H208" s="4"/>
      <c r="I208" s="4"/>
      <c r="J208" s="31"/>
      <c r="K208" s="4"/>
      <c r="L208" s="4"/>
      <c r="M208" s="9"/>
      <c r="N208" s="4"/>
      <c r="O208" s="9"/>
      <c r="P208" s="1"/>
      <c r="Q208" s="1"/>
      <c r="R208" s="1"/>
      <c r="S208" s="1"/>
      <c r="T208" s="1"/>
      <c r="U208" s="1"/>
      <c r="V208" s="1"/>
      <c r="W208" s="9"/>
      <c r="X208" s="9"/>
      <c r="Y208" s="9"/>
      <c r="Z208" s="9"/>
    </row>
    <row r="209" spans="1:26" ht="13.5" customHeight="1">
      <c r="A209" s="1"/>
      <c r="B209" s="1"/>
      <c r="C209" s="1"/>
      <c r="D209" s="2"/>
      <c r="E209" s="1"/>
      <c r="F209" s="3"/>
      <c r="G209" s="1"/>
      <c r="H209" s="4"/>
      <c r="I209" s="4"/>
      <c r="J209" s="31"/>
      <c r="K209" s="4"/>
      <c r="L209" s="4"/>
      <c r="M209" s="9"/>
      <c r="N209" s="4"/>
      <c r="O209" s="9"/>
      <c r="P209" s="1"/>
      <c r="Q209" s="1"/>
      <c r="R209" s="1"/>
      <c r="S209" s="1"/>
      <c r="T209" s="1"/>
      <c r="U209" s="1"/>
      <c r="V209" s="1"/>
      <c r="W209" s="9"/>
      <c r="X209" s="9"/>
      <c r="Y209" s="9"/>
      <c r="Z209" s="9"/>
    </row>
    <row r="210" spans="1:26" ht="13.5" customHeight="1">
      <c r="A210" s="1"/>
      <c r="B210" s="1"/>
      <c r="C210" s="1"/>
      <c r="D210" s="2"/>
      <c r="E210" s="1"/>
      <c r="F210" s="3"/>
      <c r="G210" s="1"/>
      <c r="H210" s="4"/>
      <c r="I210" s="4"/>
      <c r="J210" s="31"/>
      <c r="K210" s="4"/>
      <c r="L210" s="4"/>
      <c r="M210" s="9"/>
      <c r="N210" s="4"/>
      <c r="O210" s="9"/>
      <c r="P210" s="1"/>
      <c r="Q210" s="1"/>
      <c r="R210" s="1"/>
      <c r="S210" s="1"/>
      <c r="T210" s="1"/>
      <c r="U210" s="1"/>
      <c r="V210" s="1"/>
      <c r="W210" s="9"/>
      <c r="X210" s="9"/>
      <c r="Y210" s="9"/>
      <c r="Z210" s="9"/>
    </row>
    <row r="211" spans="1:26" ht="13.5" customHeight="1">
      <c r="A211" s="1"/>
      <c r="B211" s="1"/>
      <c r="C211" s="1"/>
      <c r="D211" s="2"/>
      <c r="E211" s="1"/>
      <c r="F211" s="3"/>
      <c r="G211" s="1"/>
      <c r="H211" s="4"/>
      <c r="I211" s="4"/>
      <c r="J211" s="31"/>
      <c r="K211" s="4"/>
      <c r="L211" s="4"/>
      <c r="M211" s="9"/>
      <c r="N211" s="4"/>
      <c r="O211" s="9"/>
      <c r="P211" s="1"/>
      <c r="Q211" s="1"/>
      <c r="R211" s="1"/>
      <c r="S211" s="1"/>
      <c r="T211" s="1"/>
      <c r="U211" s="1"/>
      <c r="V211" s="1"/>
      <c r="W211" s="9"/>
      <c r="X211" s="9"/>
      <c r="Y211" s="9"/>
      <c r="Z211" s="9"/>
    </row>
    <row r="212" spans="1:26" ht="13.5" customHeight="1">
      <c r="A212" s="1"/>
      <c r="B212" s="1"/>
      <c r="C212" s="1"/>
      <c r="D212" s="2"/>
      <c r="E212" s="1"/>
      <c r="F212" s="3"/>
      <c r="G212" s="1"/>
      <c r="H212" s="4"/>
      <c r="I212" s="4"/>
      <c r="J212" s="31"/>
      <c r="K212" s="4"/>
      <c r="L212" s="4"/>
      <c r="M212" s="9"/>
      <c r="N212" s="4"/>
      <c r="O212" s="9"/>
      <c r="P212" s="1"/>
      <c r="Q212" s="1"/>
      <c r="R212" s="1"/>
      <c r="S212" s="1"/>
      <c r="T212" s="1"/>
      <c r="U212" s="1"/>
      <c r="V212" s="1"/>
      <c r="W212" s="9"/>
      <c r="X212" s="9"/>
      <c r="Y212" s="9"/>
      <c r="Z212" s="9"/>
    </row>
    <row r="213" spans="1:26" ht="13.5" customHeight="1">
      <c r="A213" s="1"/>
      <c r="B213" s="1"/>
      <c r="C213" s="1"/>
      <c r="D213" s="2"/>
      <c r="E213" s="1"/>
      <c r="F213" s="3"/>
      <c r="G213" s="1"/>
      <c r="H213" s="4"/>
      <c r="I213" s="4"/>
      <c r="J213" s="31"/>
      <c r="K213" s="4"/>
      <c r="L213" s="4"/>
      <c r="M213" s="9"/>
      <c r="N213" s="4"/>
      <c r="O213" s="9"/>
      <c r="P213" s="1"/>
      <c r="Q213" s="1"/>
      <c r="R213" s="1"/>
      <c r="S213" s="1"/>
      <c r="T213" s="1"/>
      <c r="U213" s="1"/>
      <c r="V213" s="1"/>
      <c r="W213" s="9"/>
      <c r="X213" s="9"/>
      <c r="Y213" s="9"/>
      <c r="Z213" s="9"/>
    </row>
    <row r="214" spans="1:26" ht="13.5" customHeight="1">
      <c r="A214" s="1"/>
      <c r="B214" s="1"/>
      <c r="C214" s="1"/>
      <c r="D214" s="2"/>
      <c r="E214" s="1"/>
      <c r="F214" s="3"/>
      <c r="G214" s="1"/>
      <c r="H214" s="4"/>
      <c r="I214" s="4"/>
      <c r="J214" s="31"/>
      <c r="K214" s="4"/>
      <c r="L214" s="4"/>
      <c r="M214" s="9"/>
      <c r="N214" s="4"/>
      <c r="O214" s="9"/>
      <c r="P214" s="1"/>
      <c r="Q214" s="1"/>
      <c r="R214" s="1"/>
      <c r="S214" s="1"/>
      <c r="T214" s="1"/>
      <c r="U214" s="1"/>
      <c r="V214" s="1"/>
      <c r="W214" s="9"/>
      <c r="X214" s="9"/>
      <c r="Y214" s="9"/>
      <c r="Z214" s="9"/>
    </row>
    <row r="215" spans="1:26" ht="13.5" customHeight="1">
      <c r="A215" s="1"/>
      <c r="B215" s="1"/>
      <c r="C215" s="1"/>
      <c r="D215" s="2"/>
      <c r="E215" s="1"/>
      <c r="F215" s="3"/>
      <c r="G215" s="1"/>
      <c r="H215" s="4"/>
      <c r="I215" s="4"/>
      <c r="J215" s="31"/>
      <c r="K215" s="4"/>
      <c r="L215" s="4"/>
      <c r="M215" s="9"/>
      <c r="N215" s="4"/>
      <c r="O215" s="9"/>
      <c r="P215" s="1"/>
      <c r="Q215" s="1"/>
      <c r="R215" s="1"/>
      <c r="S215" s="1"/>
      <c r="T215" s="1"/>
      <c r="U215" s="1"/>
      <c r="V215" s="1"/>
      <c r="W215" s="9"/>
      <c r="X215" s="9"/>
      <c r="Y215" s="9"/>
      <c r="Z215" s="9"/>
    </row>
    <row r="216" spans="1:26" ht="13.5" customHeight="1">
      <c r="A216" s="1"/>
      <c r="B216" s="1"/>
      <c r="C216" s="1"/>
      <c r="D216" s="2"/>
      <c r="E216" s="1"/>
      <c r="F216" s="3"/>
      <c r="G216" s="1"/>
      <c r="H216" s="4"/>
      <c r="I216" s="4"/>
      <c r="J216" s="31"/>
      <c r="K216" s="4"/>
      <c r="L216" s="4"/>
      <c r="M216" s="9"/>
      <c r="N216" s="4"/>
      <c r="O216" s="9"/>
      <c r="P216" s="1"/>
      <c r="Q216" s="1"/>
      <c r="R216" s="1"/>
      <c r="S216" s="1"/>
      <c r="T216" s="1"/>
      <c r="U216" s="1"/>
      <c r="V216" s="1"/>
      <c r="W216" s="9"/>
      <c r="X216" s="9"/>
      <c r="Y216" s="9"/>
      <c r="Z216" s="9"/>
    </row>
    <row r="217" spans="1:26" ht="13.5" customHeight="1">
      <c r="A217" s="1"/>
      <c r="B217" s="1"/>
      <c r="C217" s="1"/>
      <c r="D217" s="2"/>
      <c r="E217" s="1"/>
      <c r="F217" s="3"/>
      <c r="G217" s="1"/>
      <c r="H217" s="4"/>
      <c r="I217" s="4"/>
      <c r="J217" s="31"/>
      <c r="K217" s="4"/>
      <c r="L217" s="4"/>
      <c r="M217" s="9"/>
      <c r="N217" s="4"/>
      <c r="O217" s="9"/>
      <c r="P217" s="1"/>
      <c r="Q217" s="1"/>
      <c r="R217" s="1"/>
      <c r="S217" s="1"/>
      <c r="T217" s="1"/>
      <c r="U217" s="1"/>
      <c r="V217" s="1"/>
      <c r="W217" s="9"/>
      <c r="X217" s="9"/>
      <c r="Y217" s="9"/>
      <c r="Z217" s="9"/>
    </row>
    <row r="218" spans="1:26" ht="13.5" customHeight="1">
      <c r="A218" s="1"/>
      <c r="B218" s="1"/>
      <c r="C218" s="1"/>
      <c r="D218" s="2"/>
      <c r="E218" s="1"/>
      <c r="F218" s="3"/>
      <c r="G218" s="1"/>
      <c r="H218" s="4"/>
      <c r="I218" s="4"/>
      <c r="J218" s="31"/>
      <c r="K218" s="4"/>
      <c r="L218" s="4"/>
      <c r="M218" s="9"/>
      <c r="N218" s="4"/>
      <c r="O218" s="9"/>
      <c r="P218" s="1"/>
      <c r="Q218" s="1"/>
      <c r="R218" s="1"/>
      <c r="S218" s="1"/>
      <c r="T218" s="1"/>
      <c r="U218" s="1"/>
      <c r="V218" s="1"/>
      <c r="W218" s="9"/>
      <c r="X218" s="9"/>
      <c r="Y218" s="9"/>
      <c r="Z218" s="9"/>
    </row>
    <row r="219" spans="1:26" ht="13.5" customHeight="1">
      <c r="A219" s="1"/>
      <c r="B219" s="1"/>
      <c r="C219" s="1"/>
      <c r="D219" s="2"/>
      <c r="E219" s="1"/>
      <c r="F219" s="3"/>
      <c r="G219" s="1"/>
      <c r="H219" s="4"/>
      <c r="I219" s="4"/>
      <c r="J219" s="31"/>
      <c r="K219" s="4"/>
      <c r="L219" s="4"/>
      <c r="M219" s="9"/>
      <c r="N219" s="4"/>
      <c r="O219" s="9"/>
      <c r="P219" s="1"/>
      <c r="Q219" s="1"/>
      <c r="R219" s="1"/>
      <c r="S219" s="1"/>
      <c r="T219" s="1"/>
      <c r="U219" s="1"/>
      <c r="V219" s="1"/>
      <c r="W219" s="9"/>
      <c r="X219" s="9"/>
      <c r="Y219" s="9"/>
      <c r="Z219" s="9"/>
    </row>
    <row r="220" spans="1:26" ht="13.5" customHeight="1">
      <c r="A220" s="1"/>
      <c r="B220" s="1"/>
      <c r="C220" s="1"/>
      <c r="D220" s="2"/>
      <c r="E220" s="1"/>
      <c r="F220" s="3"/>
      <c r="G220" s="1"/>
      <c r="H220" s="4"/>
      <c r="I220" s="4"/>
      <c r="J220" s="31"/>
      <c r="K220" s="4"/>
      <c r="L220" s="4"/>
      <c r="M220" s="9"/>
      <c r="N220" s="4"/>
      <c r="O220" s="9"/>
      <c r="P220" s="1"/>
      <c r="Q220" s="1"/>
      <c r="R220" s="1"/>
      <c r="S220" s="1"/>
      <c r="T220" s="1"/>
      <c r="U220" s="1"/>
      <c r="V220" s="1"/>
      <c r="W220" s="9"/>
      <c r="X220" s="9"/>
      <c r="Y220" s="9"/>
      <c r="Z220" s="9"/>
    </row>
    <row r="221" spans="1:26" ht="13.5" customHeight="1">
      <c r="A221" s="1"/>
      <c r="B221" s="1"/>
      <c r="C221" s="1"/>
      <c r="D221" s="2"/>
      <c r="E221" s="1"/>
      <c r="F221" s="3"/>
      <c r="G221" s="1"/>
      <c r="H221" s="4"/>
      <c r="I221" s="4"/>
      <c r="J221" s="31"/>
      <c r="K221" s="4"/>
      <c r="L221" s="4"/>
      <c r="M221" s="9"/>
      <c r="N221" s="4"/>
      <c r="O221" s="9"/>
      <c r="P221" s="1"/>
      <c r="Q221" s="1"/>
      <c r="R221" s="1"/>
      <c r="S221" s="1"/>
      <c r="T221" s="1"/>
      <c r="U221" s="1"/>
      <c r="V221" s="1"/>
      <c r="W221" s="9"/>
      <c r="X221" s="9"/>
      <c r="Y221" s="9"/>
      <c r="Z221" s="9"/>
    </row>
    <row r="222" spans="1:26" ht="13.5" customHeight="1">
      <c r="A222" s="1"/>
      <c r="B222" s="1"/>
      <c r="C222" s="1"/>
      <c r="D222" s="2"/>
      <c r="E222" s="1"/>
      <c r="F222" s="3"/>
      <c r="G222" s="1"/>
      <c r="H222" s="4"/>
      <c r="I222" s="4"/>
      <c r="J222" s="31"/>
      <c r="K222" s="4"/>
      <c r="L222" s="4"/>
      <c r="M222" s="9"/>
      <c r="N222" s="4"/>
      <c r="O222" s="9"/>
      <c r="P222" s="1"/>
      <c r="Q222" s="1"/>
      <c r="R222" s="1"/>
      <c r="S222" s="1"/>
      <c r="T222" s="1"/>
      <c r="U222" s="1"/>
      <c r="V222" s="1"/>
      <c r="W222" s="9"/>
      <c r="X222" s="9"/>
      <c r="Y222" s="9"/>
      <c r="Z222" s="9"/>
    </row>
    <row r="223" spans="1:26" ht="13.5" customHeight="1">
      <c r="A223" s="1"/>
      <c r="B223" s="1"/>
      <c r="C223" s="1"/>
      <c r="D223" s="2"/>
      <c r="E223" s="1"/>
      <c r="F223" s="3"/>
      <c r="G223" s="1"/>
      <c r="H223" s="4"/>
      <c r="I223" s="4"/>
      <c r="J223" s="31"/>
      <c r="K223" s="4"/>
      <c r="L223" s="4"/>
      <c r="M223" s="9"/>
      <c r="N223" s="4"/>
      <c r="O223" s="9"/>
      <c r="P223" s="1"/>
      <c r="Q223" s="1"/>
      <c r="R223" s="1"/>
      <c r="S223" s="1"/>
      <c r="T223" s="1"/>
      <c r="U223" s="1"/>
      <c r="V223" s="1"/>
      <c r="W223" s="9"/>
      <c r="X223" s="9"/>
      <c r="Y223" s="9"/>
      <c r="Z223" s="9"/>
    </row>
    <row r="224" spans="1:26" ht="13.5" customHeight="1">
      <c r="A224" s="1"/>
      <c r="B224" s="1"/>
      <c r="C224" s="1"/>
      <c r="D224" s="2"/>
      <c r="E224" s="1"/>
      <c r="F224" s="3"/>
      <c r="G224" s="1"/>
      <c r="H224" s="4"/>
      <c r="I224" s="4"/>
      <c r="J224" s="31"/>
      <c r="K224" s="4"/>
      <c r="L224" s="4"/>
      <c r="M224" s="9"/>
      <c r="N224" s="4"/>
      <c r="O224" s="9"/>
      <c r="P224" s="1"/>
      <c r="Q224" s="1"/>
      <c r="R224" s="1"/>
      <c r="S224" s="1"/>
      <c r="T224" s="1"/>
      <c r="U224" s="1"/>
      <c r="V224" s="1"/>
      <c r="W224" s="9"/>
      <c r="X224" s="9"/>
      <c r="Y224" s="9"/>
      <c r="Z224" s="9"/>
    </row>
    <row r="225" spans="1:26" ht="13.5" customHeight="1">
      <c r="A225" s="1"/>
      <c r="B225" s="1"/>
      <c r="C225" s="1"/>
      <c r="D225" s="2"/>
      <c r="E225" s="1"/>
      <c r="F225" s="3"/>
      <c r="G225" s="1"/>
      <c r="H225" s="4"/>
      <c r="I225" s="4"/>
      <c r="J225" s="31"/>
      <c r="K225" s="4"/>
      <c r="L225" s="4"/>
      <c r="M225" s="9"/>
      <c r="N225" s="4"/>
      <c r="O225" s="9"/>
      <c r="P225" s="1"/>
      <c r="Q225" s="1"/>
      <c r="R225" s="1"/>
      <c r="S225" s="1"/>
      <c r="T225" s="1"/>
      <c r="U225" s="1"/>
      <c r="V225" s="1"/>
      <c r="W225" s="9"/>
      <c r="X225" s="9"/>
      <c r="Y225" s="9"/>
      <c r="Z225" s="9"/>
    </row>
    <row r="226" spans="1:26" ht="13.5" customHeight="1">
      <c r="A226" s="1"/>
      <c r="B226" s="1"/>
      <c r="C226" s="1"/>
      <c r="D226" s="2"/>
      <c r="E226" s="1"/>
      <c r="F226" s="3"/>
      <c r="G226" s="1"/>
      <c r="H226" s="4"/>
      <c r="I226" s="4"/>
      <c r="J226" s="31"/>
      <c r="K226" s="4"/>
      <c r="L226" s="4"/>
      <c r="M226" s="9"/>
      <c r="N226" s="4"/>
      <c r="O226" s="9"/>
      <c r="P226" s="1"/>
      <c r="Q226" s="1"/>
      <c r="R226" s="1"/>
      <c r="S226" s="1"/>
      <c r="T226" s="1"/>
      <c r="U226" s="1"/>
      <c r="V226" s="1"/>
      <c r="W226" s="9"/>
      <c r="X226" s="9"/>
      <c r="Y226" s="9"/>
      <c r="Z226" s="9"/>
    </row>
    <row r="227" spans="1:26" ht="13.5" customHeight="1">
      <c r="A227" s="1"/>
      <c r="B227" s="1"/>
      <c r="C227" s="1"/>
      <c r="D227" s="2"/>
      <c r="E227" s="1"/>
      <c r="F227" s="3"/>
      <c r="G227" s="1"/>
      <c r="H227" s="4"/>
      <c r="I227" s="4"/>
      <c r="J227" s="31"/>
      <c r="K227" s="4"/>
      <c r="L227" s="4"/>
      <c r="M227" s="9"/>
      <c r="N227" s="4"/>
      <c r="O227" s="9"/>
      <c r="P227" s="1"/>
      <c r="Q227" s="1"/>
      <c r="R227" s="1"/>
      <c r="S227" s="1"/>
      <c r="T227" s="1"/>
      <c r="U227" s="1"/>
      <c r="V227" s="1"/>
      <c r="W227" s="9"/>
      <c r="X227" s="9"/>
      <c r="Y227" s="9"/>
      <c r="Z227" s="9"/>
    </row>
    <row r="228" spans="1:26" ht="13.5" customHeight="1">
      <c r="A228" s="1"/>
      <c r="B228" s="1"/>
      <c r="C228" s="1"/>
      <c r="D228" s="2"/>
      <c r="E228" s="1"/>
      <c r="F228" s="3"/>
      <c r="G228" s="1"/>
      <c r="H228" s="4"/>
      <c r="I228" s="4"/>
      <c r="J228" s="31"/>
      <c r="K228" s="4"/>
      <c r="L228" s="4"/>
      <c r="M228" s="9"/>
      <c r="N228" s="4"/>
      <c r="O228" s="9"/>
      <c r="P228" s="1"/>
      <c r="Q228" s="1"/>
      <c r="R228" s="1"/>
      <c r="S228" s="1"/>
      <c r="T228" s="1"/>
      <c r="U228" s="1"/>
      <c r="V228" s="1"/>
      <c r="W228" s="9"/>
      <c r="X228" s="9"/>
      <c r="Y228" s="9"/>
      <c r="Z228" s="9"/>
    </row>
    <row r="229" spans="1:26" ht="13.5" customHeight="1">
      <c r="A229" s="1"/>
      <c r="B229" s="1"/>
      <c r="C229" s="1"/>
      <c r="D229" s="2"/>
      <c r="E229" s="1"/>
      <c r="F229" s="3"/>
      <c r="G229" s="1"/>
      <c r="H229" s="4"/>
      <c r="I229" s="4"/>
      <c r="J229" s="31"/>
      <c r="K229" s="4"/>
      <c r="L229" s="4"/>
      <c r="M229" s="9"/>
      <c r="N229" s="4"/>
      <c r="O229" s="9"/>
      <c r="P229" s="1"/>
      <c r="Q229" s="1"/>
      <c r="R229" s="1"/>
      <c r="S229" s="1"/>
      <c r="T229" s="1"/>
      <c r="U229" s="1"/>
      <c r="V229" s="1"/>
      <c r="W229" s="9"/>
      <c r="X229" s="9"/>
      <c r="Y229" s="9"/>
      <c r="Z229" s="9"/>
    </row>
    <row r="230" spans="1:26" ht="13.5" customHeight="1">
      <c r="A230" s="1"/>
      <c r="B230" s="1"/>
      <c r="C230" s="1"/>
      <c r="D230" s="2"/>
      <c r="E230" s="1"/>
      <c r="F230" s="3"/>
      <c r="G230" s="1"/>
      <c r="H230" s="4"/>
      <c r="I230" s="4"/>
      <c r="J230" s="31"/>
      <c r="K230" s="4"/>
      <c r="L230" s="4"/>
      <c r="M230" s="9"/>
      <c r="N230" s="4"/>
      <c r="O230" s="9"/>
      <c r="P230" s="1"/>
      <c r="Q230" s="1"/>
      <c r="R230" s="1"/>
      <c r="S230" s="1"/>
      <c r="T230" s="1"/>
      <c r="U230" s="1"/>
      <c r="V230" s="1"/>
      <c r="W230" s="9"/>
      <c r="X230" s="9"/>
      <c r="Y230" s="9"/>
      <c r="Z230" s="9"/>
    </row>
    <row r="231" spans="1:26" ht="13.5" customHeight="1">
      <c r="A231" s="1"/>
      <c r="B231" s="1"/>
      <c r="C231" s="1"/>
      <c r="D231" s="2"/>
      <c r="E231" s="1"/>
      <c r="F231" s="3"/>
      <c r="G231" s="1"/>
      <c r="H231" s="4"/>
      <c r="I231" s="4"/>
      <c r="J231" s="31"/>
      <c r="K231" s="4"/>
      <c r="L231" s="4"/>
      <c r="M231" s="9"/>
      <c r="N231" s="4"/>
      <c r="O231" s="9"/>
      <c r="P231" s="1"/>
      <c r="Q231" s="1"/>
      <c r="R231" s="1"/>
      <c r="S231" s="1"/>
      <c r="T231" s="1"/>
      <c r="U231" s="1"/>
      <c r="V231" s="1"/>
      <c r="W231" s="9"/>
      <c r="X231" s="9"/>
      <c r="Y231" s="9"/>
      <c r="Z231" s="9"/>
    </row>
    <row r="232" spans="1:26" ht="13.5" customHeight="1">
      <c r="A232" s="1"/>
      <c r="B232" s="1"/>
      <c r="C232" s="1"/>
      <c r="D232" s="2"/>
      <c r="E232" s="1"/>
      <c r="F232" s="3"/>
      <c r="G232" s="1"/>
      <c r="H232" s="4"/>
      <c r="I232" s="4"/>
      <c r="J232" s="31"/>
      <c r="K232" s="4"/>
      <c r="L232" s="4"/>
      <c r="M232" s="9"/>
      <c r="N232" s="4"/>
      <c r="O232" s="9"/>
      <c r="P232" s="1"/>
      <c r="Q232" s="1"/>
      <c r="R232" s="1"/>
      <c r="S232" s="1"/>
      <c r="T232" s="1"/>
      <c r="U232" s="1"/>
      <c r="V232" s="1"/>
      <c r="W232" s="9"/>
      <c r="X232" s="9"/>
      <c r="Y232" s="9"/>
      <c r="Z232" s="9"/>
    </row>
    <row r="233" spans="1:26" ht="13.5" customHeight="1">
      <c r="A233" s="1"/>
      <c r="B233" s="1"/>
      <c r="C233" s="1"/>
      <c r="D233" s="2"/>
      <c r="E233" s="1"/>
      <c r="F233" s="3"/>
      <c r="G233" s="1"/>
      <c r="H233" s="4"/>
      <c r="I233" s="4"/>
      <c r="J233" s="31"/>
      <c r="K233" s="4"/>
      <c r="L233" s="4"/>
      <c r="M233" s="9"/>
      <c r="N233" s="4"/>
      <c r="O233" s="9"/>
      <c r="P233" s="1"/>
      <c r="Q233" s="1"/>
      <c r="R233" s="1"/>
      <c r="S233" s="1"/>
      <c r="T233" s="1"/>
      <c r="U233" s="1"/>
      <c r="V233" s="1"/>
      <c r="W233" s="9"/>
      <c r="X233" s="9"/>
      <c r="Y233" s="9"/>
      <c r="Z233" s="9"/>
    </row>
    <row r="234" spans="1:26" ht="13.5" customHeight="1">
      <c r="A234" s="1"/>
      <c r="B234" s="1"/>
      <c r="C234" s="1"/>
      <c r="D234" s="2"/>
      <c r="E234" s="1"/>
      <c r="F234" s="3"/>
      <c r="G234" s="1"/>
      <c r="H234" s="4"/>
      <c r="I234" s="4"/>
      <c r="J234" s="31"/>
      <c r="K234" s="4"/>
      <c r="L234" s="4"/>
      <c r="M234" s="9"/>
      <c r="N234" s="4"/>
      <c r="O234" s="9"/>
      <c r="P234" s="1"/>
      <c r="Q234" s="1"/>
      <c r="R234" s="1"/>
      <c r="S234" s="1"/>
      <c r="T234" s="1"/>
      <c r="U234" s="1"/>
      <c r="V234" s="1"/>
      <c r="W234" s="9"/>
      <c r="X234" s="9"/>
      <c r="Y234" s="9"/>
      <c r="Z234" s="9"/>
    </row>
    <row r="235" spans="1:26" ht="13.5" customHeight="1">
      <c r="A235" s="1"/>
      <c r="B235" s="1"/>
      <c r="C235" s="1"/>
      <c r="D235" s="2"/>
      <c r="E235" s="1"/>
      <c r="F235" s="3"/>
      <c r="G235" s="1"/>
      <c r="H235" s="4"/>
      <c r="I235" s="4"/>
      <c r="J235" s="31"/>
      <c r="K235" s="4"/>
      <c r="L235" s="4"/>
      <c r="M235" s="9"/>
      <c r="N235" s="4"/>
      <c r="O235" s="9"/>
      <c r="P235" s="1"/>
      <c r="Q235" s="1"/>
      <c r="R235" s="1"/>
      <c r="S235" s="1"/>
      <c r="T235" s="1"/>
      <c r="U235" s="1"/>
      <c r="V235" s="1"/>
      <c r="W235" s="9"/>
      <c r="X235" s="9"/>
      <c r="Y235" s="9"/>
      <c r="Z235" s="9"/>
    </row>
    <row r="236" spans="1:26" ht="13.5" customHeight="1">
      <c r="A236" s="1"/>
      <c r="B236" s="1"/>
      <c r="C236" s="1"/>
      <c r="D236" s="2"/>
      <c r="E236" s="1"/>
      <c r="F236" s="3"/>
      <c r="G236" s="1"/>
      <c r="H236" s="4"/>
      <c r="I236" s="4"/>
      <c r="J236" s="31"/>
      <c r="K236" s="4"/>
      <c r="L236" s="4"/>
      <c r="M236" s="9"/>
      <c r="N236" s="4"/>
      <c r="O236" s="9"/>
      <c r="P236" s="1"/>
      <c r="Q236" s="1"/>
      <c r="R236" s="1"/>
      <c r="S236" s="1"/>
      <c r="T236" s="1"/>
      <c r="U236" s="1"/>
      <c r="V236" s="1"/>
      <c r="W236" s="9"/>
      <c r="X236" s="9"/>
      <c r="Y236" s="9"/>
      <c r="Z236" s="9"/>
    </row>
    <row r="237" spans="1:26" ht="13.5" customHeight="1">
      <c r="A237" s="1"/>
      <c r="B237" s="1"/>
      <c r="C237" s="1"/>
      <c r="D237" s="2"/>
      <c r="E237" s="1"/>
      <c r="F237" s="3"/>
      <c r="G237" s="1"/>
      <c r="H237" s="4"/>
      <c r="I237" s="4"/>
      <c r="J237" s="31"/>
      <c r="K237" s="4"/>
      <c r="L237" s="4"/>
      <c r="M237" s="9"/>
      <c r="N237" s="4"/>
      <c r="O237" s="9"/>
      <c r="P237" s="1"/>
      <c r="Q237" s="1"/>
      <c r="R237" s="1"/>
      <c r="S237" s="1"/>
      <c r="T237" s="1"/>
      <c r="U237" s="1"/>
      <c r="V237" s="1"/>
      <c r="W237" s="9"/>
      <c r="X237" s="9"/>
      <c r="Y237" s="9"/>
      <c r="Z237" s="9"/>
    </row>
    <row r="238" spans="1:26" ht="13.5" customHeight="1">
      <c r="A238" s="1"/>
      <c r="B238" s="1"/>
      <c r="C238" s="1"/>
      <c r="D238" s="2"/>
      <c r="E238" s="1"/>
      <c r="F238" s="3"/>
      <c r="G238" s="1"/>
      <c r="H238" s="4"/>
      <c r="I238" s="4"/>
      <c r="J238" s="31"/>
      <c r="K238" s="4"/>
      <c r="L238" s="4"/>
      <c r="M238" s="9"/>
      <c r="N238" s="4"/>
      <c r="O238" s="9"/>
      <c r="P238" s="1"/>
      <c r="Q238" s="1"/>
      <c r="R238" s="1"/>
      <c r="S238" s="1"/>
      <c r="T238" s="1"/>
      <c r="U238" s="1"/>
      <c r="V238" s="1"/>
      <c r="W238" s="9"/>
      <c r="X238" s="9"/>
      <c r="Y238" s="9"/>
      <c r="Z238" s="9"/>
    </row>
    <row r="239" spans="1:26" ht="13.5" customHeight="1">
      <c r="A239" s="1"/>
      <c r="B239" s="1"/>
      <c r="C239" s="1"/>
      <c r="D239" s="2"/>
      <c r="E239" s="1"/>
      <c r="F239" s="3"/>
      <c r="G239" s="1"/>
      <c r="H239" s="4"/>
      <c r="I239" s="4"/>
      <c r="J239" s="31"/>
      <c r="K239" s="4"/>
      <c r="L239" s="4"/>
      <c r="M239" s="9"/>
      <c r="N239" s="4"/>
      <c r="O239" s="9"/>
      <c r="P239" s="1"/>
      <c r="Q239" s="1"/>
      <c r="R239" s="1"/>
      <c r="S239" s="1"/>
      <c r="T239" s="1"/>
      <c r="U239" s="1"/>
      <c r="V239" s="1"/>
      <c r="W239" s="9"/>
      <c r="X239" s="9"/>
      <c r="Y239" s="9"/>
      <c r="Z239" s="9"/>
    </row>
    <row r="240" spans="1:26" ht="13.5" customHeight="1">
      <c r="A240" s="1"/>
      <c r="B240" s="1"/>
      <c r="C240" s="1"/>
      <c r="D240" s="2"/>
      <c r="E240" s="1"/>
      <c r="F240" s="3"/>
      <c r="G240" s="1"/>
      <c r="H240" s="4"/>
      <c r="I240" s="4"/>
      <c r="J240" s="31"/>
      <c r="K240" s="4"/>
      <c r="L240" s="4"/>
      <c r="M240" s="9"/>
      <c r="N240" s="4"/>
      <c r="O240" s="9"/>
      <c r="P240" s="1"/>
      <c r="Q240" s="1"/>
      <c r="R240" s="1"/>
      <c r="S240" s="1"/>
      <c r="T240" s="1"/>
      <c r="U240" s="1"/>
      <c r="V240" s="1"/>
      <c r="W240" s="9"/>
      <c r="X240" s="9"/>
      <c r="Y240" s="9"/>
      <c r="Z240" s="9"/>
    </row>
    <row r="241" spans="1:26" ht="13.5" customHeight="1">
      <c r="A241" s="1"/>
      <c r="B241" s="1"/>
      <c r="C241" s="1"/>
      <c r="D241" s="2"/>
      <c r="E241" s="1"/>
      <c r="F241" s="3"/>
      <c r="G241" s="1"/>
      <c r="H241" s="4"/>
      <c r="I241" s="4"/>
      <c r="J241" s="31"/>
      <c r="K241" s="4"/>
      <c r="L241" s="4"/>
      <c r="M241" s="9"/>
      <c r="N241" s="4"/>
      <c r="O241" s="9"/>
      <c r="P241" s="1"/>
      <c r="Q241" s="1"/>
      <c r="R241" s="1"/>
      <c r="S241" s="1"/>
      <c r="T241" s="1"/>
      <c r="U241" s="1"/>
      <c r="V241" s="1"/>
      <c r="W241" s="9"/>
      <c r="X241" s="9"/>
      <c r="Y241" s="9"/>
      <c r="Z241" s="9"/>
    </row>
    <row r="242" spans="1:26" ht="13.5" customHeight="1">
      <c r="A242" s="1"/>
      <c r="B242" s="1"/>
      <c r="C242" s="1"/>
      <c r="D242" s="2"/>
      <c r="E242" s="1"/>
      <c r="F242" s="3"/>
      <c r="G242" s="1"/>
      <c r="H242" s="4"/>
      <c r="I242" s="4"/>
      <c r="J242" s="31"/>
      <c r="K242" s="4"/>
      <c r="L242" s="4"/>
      <c r="M242" s="9"/>
      <c r="N242" s="4"/>
      <c r="O242" s="9"/>
      <c r="P242" s="1"/>
      <c r="Q242" s="1"/>
      <c r="R242" s="1"/>
      <c r="S242" s="1"/>
      <c r="T242" s="1"/>
      <c r="U242" s="1"/>
      <c r="V242" s="1"/>
      <c r="W242" s="9"/>
      <c r="X242" s="9"/>
      <c r="Y242" s="9"/>
      <c r="Z242" s="9"/>
    </row>
    <row r="243" spans="1:26" ht="13.5" customHeight="1">
      <c r="A243" s="1"/>
      <c r="B243" s="1"/>
      <c r="C243" s="1"/>
      <c r="D243" s="2"/>
      <c r="E243" s="1"/>
      <c r="F243" s="3"/>
      <c r="G243" s="1"/>
      <c r="H243" s="4"/>
      <c r="I243" s="4"/>
      <c r="J243" s="31"/>
      <c r="K243" s="4"/>
      <c r="L243" s="4"/>
      <c r="M243" s="9"/>
      <c r="N243" s="4"/>
      <c r="O243" s="9"/>
      <c r="P243" s="1"/>
      <c r="Q243" s="1"/>
      <c r="R243" s="1"/>
      <c r="S243" s="1"/>
      <c r="T243" s="1"/>
      <c r="U243" s="1"/>
      <c r="V243" s="1"/>
      <c r="W243" s="9"/>
      <c r="X243" s="9"/>
      <c r="Y243" s="9"/>
      <c r="Z243" s="9"/>
    </row>
    <row r="244" spans="1:26" ht="13.5" customHeight="1">
      <c r="A244" s="1"/>
      <c r="B244" s="1"/>
      <c r="C244" s="1"/>
      <c r="D244" s="2"/>
      <c r="E244" s="1"/>
      <c r="F244" s="3"/>
      <c r="G244" s="1"/>
      <c r="H244" s="4"/>
      <c r="I244" s="4"/>
      <c r="J244" s="31"/>
      <c r="K244" s="4"/>
      <c r="L244" s="4"/>
      <c r="M244" s="9"/>
      <c r="N244" s="4"/>
      <c r="O244" s="9"/>
      <c r="P244" s="1"/>
      <c r="Q244" s="1"/>
      <c r="R244" s="1"/>
      <c r="S244" s="1"/>
      <c r="T244" s="1"/>
      <c r="U244" s="1"/>
      <c r="V244" s="1"/>
      <c r="W244" s="9"/>
      <c r="X244" s="9"/>
      <c r="Y244" s="9"/>
      <c r="Z244" s="9"/>
    </row>
    <row r="245" spans="1:26" ht="13.5" customHeight="1">
      <c r="A245" s="1"/>
      <c r="B245" s="1"/>
      <c r="C245" s="1"/>
      <c r="D245" s="2"/>
      <c r="E245" s="1"/>
      <c r="F245" s="3"/>
      <c r="G245" s="1"/>
      <c r="H245" s="4"/>
      <c r="I245" s="4"/>
      <c r="J245" s="31"/>
      <c r="K245" s="4"/>
      <c r="L245" s="4"/>
      <c r="M245" s="9"/>
      <c r="N245" s="4"/>
      <c r="O245" s="9"/>
      <c r="P245" s="1"/>
      <c r="Q245" s="1"/>
      <c r="R245" s="1"/>
      <c r="S245" s="1"/>
      <c r="T245" s="1"/>
      <c r="U245" s="1"/>
      <c r="V245" s="1"/>
      <c r="W245" s="9"/>
      <c r="X245" s="9"/>
      <c r="Y245" s="9"/>
      <c r="Z245" s="9"/>
    </row>
    <row r="246" spans="1:26" ht="13.5" customHeight="1">
      <c r="A246" s="1"/>
      <c r="B246" s="1"/>
      <c r="C246" s="1"/>
      <c r="D246" s="2"/>
      <c r="E246" s="1"/>
      <c r="F246" s="3"/>
      <c r="G246" s="1"/>
      <c r="H246" s="4"/>
      <c r="I246" s="4"/>
      <c r="J246" s="31"/>
      <c r="K246" s="4"/>
      <c r="L246" s="4"/>
      <c r="M246" s="9"/>
      <c r="N246" s="4"/>
      <c r="O246" s="9"/>
      <c r="P246" s="1"/>
      <c r="Q246" s="1"/>
      <c r="R246" s="1"/>
      <c r="S246" s="1"/>
      <c r="T246" s="1"/>
      <c r="U246" s="1"/>
      <c r="V246" s="1"/>
      <c r="W246" s="9"/>
      <c r="X246" s="9"/>
      <c r="Y246" s="9"/>
      <c r="Z246" s="9"/>
    </row>
    <row r="247" spans="1:26" ht="13.5" customHeight="1">
      <c r="A247" s="1"/>
      <c r="B247" s="1"/>
      <c r="C247" s="1"/>
      <c r="D247" s="2"/>
      <c r="E247" s="1"/>
      <c r="F247" s="3"/>
      <c r="G247" s="1"/>
      <c r="H247" s="4"/>
      <c r="I247" s="4"/>
      <c r="J247" s="31"/>
      <c r="K247" s="4"/>
      <c r="L247" s="4"/>
      <c r="M247" s="9"/>
      <c r="N247" s="4"/>
      <c r="O247" s="9"/>
      <c r="P247" s="1"/>
      <c r="Q247" s="1"/>
      <c r="R247" s="1"/>
      <c r="S247" s="1"/>
      <c r="T247" s="1"/>
      <c r="U247" s="1"/>
      <c r="V247" s="1"/>
      <c r="W247" s="9"/>
      <c r="X247" s="9"/>
      <c r="Y247" s="9"/>
      <c r="Z247" s="9"/>
    </row>
    <row r="248" spans="1:26" ht="13.5" customHeight="1">
      <c r="A248" s="1"/>
      <c r="B248" s="1"/>
      <c r="C248" s="1"/>
      <c r="D248" s="2"/>
      <c r="E248" s="1"/>
      <c r="F248" s="3"/>
      <c r="G248" s="1"/>
      <c r="H248" s="4"/>
      <c r="I248" s="4"/>
      <c r="J248" s="31"/>
      <c r="K248" s="4"/>
      <c r="L248" s="4"/>
      <c r="M248" s="9"/>
      <c r="N248" s="4"/>
      <c r="O248" s="9"/>
      <c r="P248" s="1"/>
      <c r="Q248" s="1"/>
      <c r="R248" s="1"/>
      <c r="S248" s="1"/>
      <c r="T248" s="1"/>
      <c r="U248" s="1"/>
      <c r="V248" s="1"/>
      <c r="W248" s="9"/>
      <c r="X248" s="9"/>
      <c r="Y248" s="9"/>
      <c r="Z248" s="9"/>
    </row>
    <row r="249" spans="1:26" ht="13.5" customHeight="1">
      <c r="A249" s="1"/>
      <c r="B249" s="1"/>
      <c r="C249" s="1"/>
      <c r="D249" s="2"/>
      <c r="E249" s="1"/>
      <c r="F249" s="3"/>
      <c r="G249" s="1"/>
      <c r="H249" s="4"/>
      <c r="I249" s="4"/>
      <c r="J249" s="31"/>
      <c r="K249" s="4"/>
      <c r="L249" s="4"/>
      <c r="M249" s="9"/>
      <c r="N249" s="4"/>
      <c r="O249" s="9"/>
      <c r="P249" s="1"/>
      <c r="Q249" s="1"/>
      <c r="R249" s="1"/>
      <c r="S249" s="1"/>
      <c r="T249" s="1"/>
      <c r="U249" s="1"/>
      <c r="V249" s="1"/>
      <c r="W249" s="9"/>
      <c r="X249" s="9"/>
      <c r="Y249" s="9"/>
      <c r="Z249" s="9"/>
    </row>
    <row r="250" spans="1:26" ht="13.5" customHeight="1">
      <c r="A250" s="1"/>
      <c r="B250" s="1"/>
      <c r="C250" s="1"/>
      <c r="D250" s="2"/>
      <c r="E250" s="1"/>
      <c r="F250" s="3"/>
      <c r="G250" s="1"/>
      <c r="H250" s="4"/>
      <c r="I250" s="4"/>
      <c r="J250" s="31"/>
      <c r="K250" s="4"/>
      <c r="L250" s="4"/>
      <c r="M250" s="9"/>
      <c r="N250" s="4"/>
      <c r="O250" s="9"/>
      <c r="P250" s="1"/>
      <c r="Q250" s="1"/>
      <c r="R250" s="1"/>
      <c r="S250" s="1"/>
      <c r="T250" s="1"/>
      <c r="U250" s="1"/>
      <c r="V250" s="1"/>
      <c r="W250" s="9"/>
      <c r="X250" s="9"/>
      <c r="Y250" s="9"/>
      <c r="Z250" s="9"/>
    </row>
    <row r="251" spans="1:26" ht="13.5" customHeight="1">
      <c r="A251" s="1"/>
      <c r="B251" s="1"/>
      <c r="C251" s="1"/>
      <c r="D251" s="2"/>
      <c r="E251" s="1"/>
      <c r="F251" s="3"/>
      <c r="G251" s="1"/>
      <c r="H251" s="4"/>
      <c r="I251" s="4"/>
      <c r="J251" s="31"/>
      <c r="K251" s="4"/>
      <c r="L251" s="4"/>
      <c r="M251" s="9"/>
      <c r="N251" s="4"/>
      <c r="O251" s="9"/>
      <c r="P251" s="1"/>
      <c r="Q251" s="1"/>
      <c r="R251" s="1"/>
      <c r="S251" s="1"/>
      <c r="T251" s="1"/>
      <c r="U251" s="1"/>
      <c r="V251" s="1"/>
      <c r="W251" s="9"/>
      <c r="X251" s="9"/>
      <c r="Y251" s="9"/>
      <c r="Z251" s="9"/>
    </row>
    <row r="252" spans="1:26" ht="13.5" customHeight="1">
      <c r="A252" s="1"/>
      <c r="B252" s="1"/>
      <c r="C252" s="1"/>
      <c r="D252" s="2"/>
      <c r="E252" s="1"/>
      <c r="F252" s="3"/>
      <c r="G252" s="1"/>
      <c r="H252" s="4"/>
      <c r="I252" s="4"/>
      <c r="J252" s="31"/>
      <c r="K252" s="4"/>
      <c r="L252" s="4"/>
      <c r="M252" s="9"/>
      <c r="N252" s="4"/>
      <c r="O252" s="9"/>
      <c r="P252" s="1"/>
      <c r="Q252" s="1"/>
      <c r="R252" s="1"/>
      <c r="S252" s="1"/>
      <c r="T252" s="1"/>
      <c r="U252" s="1"/>
      <c r="V252" s="1"/>
      <c r="W252" s="9"/>
      <c r="X252" s="9"/>
      <c r="Y252" s="9"/>
      <c r="Z252" s="9"/>
    </row>
    <row r="253" spans="1:26" ht="13.5" customHeight="1">
      <c r="A253" s="1"/>
      <c r="B253" s="1"/>
      <c r="C253" s="1"/>
      <c r="D253" s="2"/>
      <c r="E253" s="1"/>
      <c r="F253" s="3"/>
      <c r="G253" s="1"/>
      <c r="H253" s="4"/>
      <c r="I253" s="4"/>
      <c r="J253" s="31"/>
      <c r="K253" s="4"/>
      <c r="L253" s="4"/>
      <c r="M253" s="9"/>
      <c r="N253" s="4"/>
      <c r="O253" s="9"/>
      <c r="P253" s="1"/>
      <c r="Q253" s="1"/>
      <c r="R253" s="1"/>
      <c r="S253" s="1"/>
      <c r="T253" s="1"/>
      <c r="U253" s="1"/>
      <c r="V253" s="1"/>
      <c r="W253" s="9"/>
      <c r="X253" s="9"/>
      <c r="Y253" s="9"/>
      <c r="Z253" s="9"/>
    </row>
    <row r="254" spans="1:26" ht="13.5" customHeight="1">
      <c r="A254" s="1"/>
      <c r="B254" s="1"/>
      <c r="C254" s="1"/>
      <c r="D254" s="2"/>
      <c r="E254" s="1"/>
      <c r="F254" s="3"/>
      <c r="G254" s="1"/>
      <c r="H254" s="4"/>
      <c r="I254" s="4"/>
      <c r="J254" s="31"/>
      <c r="K254" s="4"/>
      <c r="L254" s="4"/>
      <c r="M254" s="9"/>
      <c r="N254" s="4"/>
      <c r="O254" s="9"/>
      <c r="P254" s="1"/>
      <c r="Q254" s="1"/>
      <c r="R254" s="1"/>
      <c r="S254" s="1"/>
      <c r="T254" s="1"/>
      <c r="U254" s="1"/>
      <c r="V254" s="1"/>
      <c r="W254" s="9"/>
      <c r="X254" s="9"/>
      <c r="Y254" s="9"/>
      <c r="Z254" s="9"/>
    </row>
    <row r="255" spans="1:26" ht="13.5" customHeight="1">
      <c r="A255" s="1"/>
      <c r="B255" s="1"/>
      <c r="C255" s="1"/>
      <c r="D255" s="2"/>
      <c r="E255" s="1"/>
      <c r="F255" s="3"/>
      <c r="G255" s="1"/>
      <c r="H255" s="4"/>
      <c r="I255" s="4"/>
      <c r="J255" s="31"/>
      <c r="K255" s="4"/>
      <c r="L255" s="4"/>
      <c r="M255" s="9"/>
      <c r="N255" s="4"/>
      <c r="O255" s="9"/>
      <c r="P255" s="1"/>
      <c r="Q255" s="1"/>
      <c r="R255" s="1"/>
      <c r="S255" s="1"/>
      <c r="T255" s="1"/>
      <c r="U255" s="1"/>
      <c r="V255" s="1"/>
      <c r="W255" s="9"/>
      <c r="X255" s="9"/>
      <c r="Y255" s="9"/>
      <c r="Z255" s="9"/>
    </row>
    <row r="256" spans="1:26" ht="13.5" customHeight="1">
      <c r="A256" s="1"/>
      <c r="B256" s="1"/>
      <c r="C256" s="1"/>
      <c r="D256" s="2"/>
      <c r="E256" s="1"/>
      <c r="F256" s="3"/>
      <c r="G256" s="1"/>
      <c r="H256" s="4"/>
      <c r="I256" s="4"/>
      <c r="J256" s="31"/>
      <c r="K256" s="4"/>
      <c r="L256" s="4"/>
      <c r="M256" s="9"/>
      <c r="N256" s="4"/>
      <c r="O256" s="9"/>
      <c r="P256" s="1"/>
      <c r="Q256" s="1"/>
      <c r="R256" s="1"/>
      <c r="S256" s="1"/>
      <c r="T256" s="1"/>
      <c r="U256" s="1"/>
      <c r="V256" s="1"/>
      <c r="W256" s="9"/>
      <c r="X256" s="9"/>
      <c r="Y256" s="9"/>
      <c r="Z256" s="9"/>
    </row>
    <row r="257" spans="1:26" ht="13.5" customHeight="1">
      <c r="A257" s="1"/>
      <c r="B257" s="1"/>
      <c r="C257" s="1"/>
      <c r="D257" s="2"/>
      <c r="E257" s="1"/>
      <c r="F257" s="3"/>
      <c r="G257" s="1"/>
      <c r="H257" s="4"/>
      <c r="I257" s="4"/>
      <c r="J257" s="31"/>
      <c r="K257" s="4"/>
      <c r="L257" s="4"/>
      <c r="M257" s="9"/>
      <c r="N257" s="4"/>
      <c r="O257" s="9"/>
      <c r="P257" s="1"/>
      <c r="Q257" s="1"/>
      <c r="R257" s="1"/>
      <c r="S257" s="1"/>
      <c r="T257" s="1"/>
      <c r="U257" s="1"/>
      <c r="V257" s="1"/>
      <c r="W257" s="9"/>
      <c r="X257" s="9"/>
      <c r="Y257" s="9"/>
      <c r="Z257" s="9"/>
    </row>
    <row r="258" spans="1:26" ht="13.5" customHeight="1">
      <c r="A258" s="1"/>
      <c r="B258" s="1"/>
      <c r="C258" s="1"/>
      <c r="D258" s="2"/>
      <c r="E258" s="1"/>
      <c r="F258" s="3"/>
      <c r="G258" s="1"/>
      <c r="H258" s="4"/>
      <c r="I258" s="4"/>
      <c r="J258" s="31"/>
      <c r="K258" s="4"/>
      <c r="L258" s="4"/>
      <c r="M258" s="9"/>
      <c r="N258" s="4"/>
      <c r="O258" s="9"/>
      <c r="P258" s="1"/>
      <c r="Q258" s="1"/>
      <c r="R258" s="1"/>
      <c r="S258" s="1"/>
      <c r="T258" s="1"/>
      <c r="U258" s="1"/>
      <c r="V258" s="1"/>
      <c r="W258" s="9"/>
      <c r="X258" s="9"/>
      <c r="Y258" s="9"/>
      <c r="Z258" s="9"/>
    </row>
    <row r="259" spans="1:26" ht="13.5" customHeight="1">
      <c r="A259" s="1"/>
      <c r="B259" s="1"/>
      <c r="C259" s="1"/>
      <c r="D259" s="2"/>
      <c r="E259" s="1"/>
      <c r="F259" s="3"/>
      <c r="G259" s="1"/>
      <c r="H259" s="4"/>
      <c r="I259" s="4"/>
      <c r="J259" s="31"/>
      <c r="K259" s="4"/>
      <c r="L259" s="4"/>
      <c r="M259" s="9"/>
      <c r="N259" s="4"/>
      <c r="O259" s="9"/>
      <c r="P259" s="1"/>
      <c r="Q259" s="1"/>
      <c r="R259" s="1"/>
      <c r="S259" s="1"/>
      <c r="T259" s="1"/>
      <c r="U259" s="1"/>
      <c r="V259" s="1"/>
      <c r="W259" s="9"/>
      <c r="X259" s="9"/>
      <c r="Y259" s="9"/>
      <c r="Z259" s="9"/>
    </row>
    <row r="260" spans="1:26" ht="13.5" customHeight="1">
      <c r="A260" s="1"/>
      <c r="B260" s="1"/>
      <c r="C260" s="1"/>
      <c r="D260" s="2"/>
      <c r="E260" s="1"/>
      <c r="F260" s="3"/>
      <c r="G260" s="1"/>
      <c r="H260" s="4"/>
      <c r="I260" s="4"/>
      <c r="J260" s="31"/>
      <c r="K260" s="4"/>
      <c r="L260" s="4"/>
      <c r="M260" s="9"/>
      <c r="N260" s="4"/>
      <c r="O260" s="9"/>
      <c r="P260" s="1"/>
      <c r="Q260" s="1"/>
      <c r="R260" s="1"/>
      <c r="S260" s="1"/>
      <c r="T260" s="1"/>
      <c r="U260" s="1"/>
      <c r="V260" s="1"/>
      <c r="W260" s="9"/>
      <c r="X260" s="9"/>
      <c r="Y260" s="9"/>
      <c r="Z260" s="9"/>
    </row>
    <row r="261" spans="1:26" ht="13.5" customHeight="1">
      <c r="A261" s="1"/>
      <c r="B261" s="1"/>
      <c r="C261" s="1"/>
      <c r="D261" s="2"/>
      <c r="E261" s="1"/>
      <c r="F261" s="3"/>
      <c r="G261" s="1"/>
      <c r="H261" s="4"/>
      <c r="I261" s="4"/>
      <c r="J261" s="31"/>
      <c r="K261" s="4"/>
      <c r="L261" s="4"/>
      <c r="M261" s="9"/>
      <c r="N261" s="4"/>
      <c r="O261" s="9"/>
      <c r="P261" s="1"/>
      <c r="Q261" s="1"/>
      <c r="R261" s="1"/>
      <c r="S261" s="1"/>
      <c r="T261" s="1"/>
      <c r="U261" s="1"/>
      <c r="V261" s="1"/>
      <c r="W261" s="9"/>
      <c r="X261" s="9"/>
      <c r="Y261" s="9"/>
      <c r="Z261" s="9"/>
    </row>
    <row r="262" spans="1:26" ht="13.5" customHeight="1">
      <c r="A262" s="1"/>
      <c r="B262" s="1"/>
      <c r="C262" s="1"/>
      <c r="D262" s="2"/>
      <c r="E262" s="1"/>
      <c r="F262" s="3"/>
      <c r="G262" s="1"/>
      <c r="H262" s="4"/>
      <c r="I262" s="4"/>
      <c r="J262" s="31"/>
      <c r="K262" s="4"/>
      <c r="L262" s="4"/>
      <c r="M262" s="9"/>
      <c r="N262" s="4"/>
      <c r="O262" s="9"/>
      <c r="P262" s="1"/>
      <c r="Q262" s="1"/>
      <c r="R262" s="1"/>
      <c r="S262" s="1"/>
      <c r="T262" s="1"/>
      <c r="U262" s="1"/>
      <c r="V262" s="1"/>
      <c r="W262" s="9"/>
      <c r="X262" s="9"/>
      <c r="Y262" s="9"/>
      <c r="Z262" s="9"/>
    </row>
    <row r="263" spans="1:26" ht="13.5" customHeight="1">
      <c r="A263" s="1"/>
      <c r="B263" s="1"/>
      <c r="C263" s="1"/>
      <c r="D263" s="2"/>
      <c r="E263" s="1"/>
      <c r="F263" s="3"/>
      <c r="G263" s="1"/>
      <c r="H263" s="4"/>
      <c r="I263" s="4"/>
      <c r="J263" s="31"/>
      <c r="K263" s="4"/>
      <c r="L263" s="4"/>
      <c r="M263" s="9"/>
      <c r="N263" s="4"/>
      <c r="O263" s="9"/>
      <c r="P263" s="1"/>
      <c r="Q263" s="1"/>
      <c r="R263" s="1"/>
      <c r="S263" s="1"/>
      <c r="T263" s="1"/>
      <c r="U263" s="1"/>
      <c r="V263" s="1"/>
      <c r="W263" s="9"/>
      <c r="X263" s="9"/>
      <c r="Y263" s="9"/>
      <c r="Z263" s="9"/>
    </row>
    <row r="264" spans="1:26" ht="13.5" customHeight="1">
      <c r="A264" s="1"/>
      <c r="B264" s="1"/>
      <c r="C264" s="1"/>
      <c r="D264" s="2"/>
      <c r="E264" s="1"/>
      <c r="F264" s="3"/>
      <c r="G264" s="1"/>
      <c r="H264" s="4"/>
      <c r="I264" s="4"/>
      <c r="J264" s="31"/>
      <c r="K264" s="4"/>
      <c r="L264" s="4"/>
      <c r="M264" s="9"/>
      <c r="N264" s="4"/>
      <c r="O264" s="9"/>
      <c r="P264" s="1"/>
      <c r="Q264" s="1"/>
      <c r="R264" s="1"/>
      <c r="S264" s="1"/>
      <c r="T264" s="1"/>
      <c r="U264" s="1"/>
      <c r="V264" s="1"/>
      <c r="W264" s="9"/>
      <c r="X264" s="9"/>
      <c r="Y264" s="9"/>
      <c r="Z264" s="9"/>
    </row>
    <row r="265" spans="1:26" ht="13.5" customHeight="1">
      <c r="A265" s="1"/>
      <c r="B265" s="1"/>
      <c r="C265" s="1"/>
      <c r="D265" s="2"/>
      <c r="E265" s="1"/>
      <c r="F265" s="3"/>
      <c r="G265" s="1"/>
      <c r="H265" s="4"/>
      <c r="I265" s="4"/>
      <c r="J265" s="31"/>
      <c r="K265" s="4"/>
      <c r="L265" s="4"/>
      <c r="M265" s="9"/>
      <c r="N265" s="4"/>
      <c r="O265" s="9"/>
      <c r="P265" s="1"/>
      <c r="Q265" s="1"/>
      <c r="R265" s="1"/>
      <c r="S265" s="1"/>
      <c r="T265" s="1"/>
      <c r="U265" s="1"/>
      <c r="V265" s="1"/>
      <c r="W265" s="9"/>
      <c r="X265" s="9"/>
      <c r="Y265" s="9"/>
      <c r="Z265" s="9"/>
    </row>
    <row r="266" spans="1:26" ht="13.5" customHeight="1">
      <c r="A266" s="1"/>
      <c r="B266" s="1"/>
      <c r="C266" s="1"/>
      <c r="D266" s="2"/>
      <c r="E266" s="1"/>
      <c r="F266" s="3"/>
      <c r="G266" s="1"/>
      <c r="H266" s="4"/>
      <c r="I266" s="4"/>
      <c r="J266" s="31"/>
      <c r="K266" s="4"/>
      <c r="L266" s="4"/>
      <c r="M266" s="9"/>
      <c r="N266" s="4"/>
      <c r="O266" s="9"/>
      <c r="P266" s="1"/>
      <c r="Q266" s="1"/>
      <c r="R266" s="1"/>
      <c r="S266" s="1"/>
      <c r="T266" s="1"/>
      <c r="U266" s="1"/>
      <c r="V266" s="1"/>
      <c r="W266" s="9"/>
      <c r="X266" s="9"/>
      <c r="Y266" s="9"/>
      <c r="Z266" s="9"/>
    </row>
    <row r="267" spans="1:26" ht="13.5" customHeight="1">
      <c r="A267" s="1"/>
      <c r="B267" s="1"/>
      <c r="C267" s="1"/>
      <c r="D267" s="2"/>
      <c r="E267" s="1"/>
      <c r="F267" s="3"/>
      <c r="G267" s="1"/>
      <c r="H267" s="4"/>
      <c r="I267" s="4"/>
      <c r="J267" s="31"/>
      <c r="K267" s="4"/>
      <c r="L267" s="4"/>
      <c r="M267" s="9"/>
      <c r="N267" s="4"/>
      <c r="O267" s="9"/>
      <c r="P267" s="1"/>
      <c r="Q267" s="1"/>
      <c r="R267" s="1"/>
      <c r="S267" s="1"/>
      <c r="T267" s="1"/>
      <c r="U267" s="1"/>
      <c r="V267" s="1"/>
      <c r="W267" s="9"/>
      <c r="X267" s="9"/>
      <c r="Y267" s="9"/>
      <c r="Z267" s="9"/>
    </row>
    <row r="268" spans="1:26" ht="13.5" customHeight="1">
      <c r="A268" s="1"/>
      <c r="B268" s="1"/>
      <c r="C268" s="1"/>
      <c r="D268" s="2"/>
      <c r="E268" s="1"/>
      <c r="F268" s="3"/>
      <c r="G268" s="1"/>
      <c r="H268" s="4"/>
      <c r="I268" s="4"/>
      <c r="J268" s="31"/>
      <c r="K268" s="4"/>
      <c r="L268" s="4"/>
      <c r="M268" s="9"/>
      <c r="N268" s="4"/>
      <c r="O268" s="9"/>
      <c r="P268" s="1"/>
      <c r="Q268" s="1"/>
      <c r="R268" s="1"/>
      <c r="S268" s="1"/>
      <c r="T268" s="1"/>
      <c r="U268" s="1"/>
      <c r="V268" s="1"/>
      <c r="W268" s="9"/>
      <c r="X268" s="9"/>
      <c r="Y268" s="9"/>
      <c r="Z268" s="9"/>
    </row>
    <row r="269" spans="1:26" ht="13.5" customHeight="1">
      <c r="A269" s="1"/>
      <c r="B269" s="1"/>
      <c r="C269" s="1"/>
      <c r="D269" s="2"/>
      <c r="E269" s="1"/>
      <c r="F269" s="3"/>
      <c r="G269" s="1"/>
      <c r="H269" s="4"/>
      <c r="I269" s="4"/>
      <c r="J269" s="31"/>
      <c r="K269" s="4"/>
      <c r="L269" s="4"/>
      <c r="M269" s="9"/>
      <c r="N269" s="4"/>
      <c r="O269" s="9"/>
      <c r="P269" s="1"/>
      <c r="Q269" s="1"/>
      <c r="R269" s="1"/>
      <c r="S269" s="1"/>
      <c r="T269" s="1"/>
      <c r="U269" s="1"/>
      <c r="V269" s="1"/>
      <c r="W269" s="9"/>
      <c r="X269" s="9"/>
      <c r="Y269" s="9"/>
      <c r="Z269" s="9"/>
    </row>
    <row r="270" spans="1:26" ht="13.5" customHeight="1">
      <c r="A270" s="1"/>
      <c r="B270" s="1"/>
      <c r="C270" s="1"/>
      <c r="D270" s="2"/>
      <c r="E270" s="1"/>
      <c r="F270" s="3"/>
      <c r="G270" s="1"/>
      <c r="H270" s="4"/>
      <c r="I270" s="4"/>
      <c r="J270" s="31"/>
      <c r="K270" s="4"/>
      <c r="L270" s="4"/>
      <c r="M270" s="9"/>
      <c r="N270" s="4"/>
      <c r="O270" s="9"/>
      <c r="P270" s="1"/>
      <c r="Q270" s="1"/>
      <c r="R270" s="1"/>
      <c r="S270" s="1"/>
      <c r="T270" s="1"/>
      <c r="U270" s="1"/>
      <c r="V270" s="1"/>
      <c r="W270" s="9"/>
      <c r="X270" s="9"/>
      <c r="Y270" s="9"/>
      <c r="Z270" s="9"/>
    </row>
    <row r="271" spans="1:26" ht="13.5" customHeight="1">
      <c r="A271" s="1"/>
      <c r="B271" s="1"/>
      <c r="C271" s="1"/>
      <c r="D271" s="2"/>
      <c r="E271" s="1"/>
      <c r="F271" s="3"/>
      <c r="G271" s="1"/>
      <c r="H271" s="4"/>
      <c r="I271" s="4"/>
      <c r="J271" s="31"/>
      <c r="K271" s="4"/>
      <c r="L271" s="4"/>
      <c r="M271" s="9"/>
      <c r="N271" s="4"/>
      <c r="O271" s="9"/>
      <c r="P271" s="1"/>
      <c r="Q271" s="1"/>
      <c r="R271" s="1"/>
      <c r="S271" s="1"/>
      <c r="T271" s="1"/>
      <c r="U271" s="1"/>
      <c r="V271" s="1"/>
      <c r="W271" s="9"/>
      <c r="X271" s="9"/>
      <c r="Y271" s="9"/>
      <c r="Z271" s="9"/>
    </row>
    <row r="272" spans="1:26" ht="13.5" customHeight="1">
      <c r="A272" s="1"/>
      <c r="B272" s="1"/>
      <c r="C272" s="1"/>
      <c r="D272" s="2"/>
      <c r="E272" s="1"/>
      <c r="F272" s="3"/>
      <c r="G272" s="1"/>
      <c r="H272" s="4"/>
      <c r="I272" s="4"/>
      <c r="J272" s="31"/>
      <c r="K272" s="4"/>
      <c r="L272" s="4"/>
      <c r="M272" s="9"/>
      <c r="N272" s="4"/>
      <c r="O272" s="9"/>
      <c r="P272" s="1"/>
      <c r="Q272" s="1"/>
      <c r="R272" s="1"/>
      <c r="S272" s="1"/>
      <c r="T272" s="1"/>
      <c r="U272" s="1"/>
      <c r="V272" s="1"/>
      <c r="W272" s="9"/>
      <c r="X272" s="9"/>
      <c r="Y272" s="9"/>
      <c r="Z272" s="9"/>
    </row>
    <row r="273" spans="1:26" ht="13.5" customHeight="1">
      <c r="A273" s="1"/>
      <c r="B273" s="1"/>
      <c r="C273" s="1"/>
      <c r="D273" s="2"/>
      <c r="E273" s="1"/>
      <c r="F273" s="3"/>
      <c r="G273" s="1"/>
      <c r="H273" s="4"/>
      <c r="I273" s="4"/>
      <c r="J273" s="31"/>
      <c r="K273" s="4"/>
      <c r="L273" s="4"/>
      <c r="M273" s="9"/>
      <c r="N273" s="4"/>
      <c r="O273" s="9"/>
      <c r="P273" s="1"/>
      <c r="Q273" s="1"/>
      <c r="R273" s="1"/>
      <c r="S273" s="1"/>
      <c r="T273" s="1"/>
      <c r="U273" s="1"/>
      <c r="V273" s="1"/>
      <c r="W273" s="9"/>
      <c r="X273" s="9"/>
      <c r="Y273" s="9"/>
      <c r="Z273" s="9"/>
    </row>
    <row r="274" spans="1:26" ht="13.5" customHeight="1">
      <c r="A274" s="1"/>
      <c r="B274" s="1"/>
      <c r="C274" s="1"/>
      <c r="D274" s="2"/>
      <c r="E274" s="1"/>
      <c r="F274" s="3"/>
      <c r="G274" s="1"/>
      <c r="H274" s="4"/>
      <c r="I274" s="4"/>
      <c r="J274" s="31"/>
      <c r="K274" s="4"/>
      <c r="L274" s="4"/>
      <c r="M274" s="9"/>
      <c r="N274" s="4"/>
      <c r="O274" s="9"/>
      <c r="P274" s="1"/>
      <c r="Q274" s="1"/>
      <c r="R274" s="1"/>
      <c r="S274" s="1"/>
      <c r="T274" s="1"/>
      <c r="U274" s="1"/>
      <c r="V274" s="1"/>
      <c r="W274" s="9"/>
      <c r="X274" s="9"/>
      <c r="Y274" s="9"/>
      <c r="Z274" s="9"/>
    </row>
    <row r="275" spans="1:26" ht="13.5" customHeight="1">
      <c r="A275" s="1"/>
      <c r="B275" s="1"/>
      <c r="C275" s="1"/>
      <c r="D275" s="2"/>
      <c r="E275" s="1"/>
      <c r="F275" s="3"/>
      <c r="G275" s="1"/>
      <c r="H275" s="4"/>
      <c r="I275" s="4"/>
      <c r="J275" s="31"/>
      <c r="K275" s="4"/>
      <c r="L275" s="4"/>
      <c r="M275" s="9"/>
      <c r="N275" s="4"/>
      <c r="O275" s="9"/>
      <c r="P275" s="1"/>
      <c r="Q275" s="1"/>
      <c r="R275" s="1"/>
      <c r="S275" s="1"/>
      <c r="T275" s="1"/>
      <c r="U275" s="1"/>
      <c r="V275" s="1"/>
      <c r="W275" s="9"/>
      <c r="X275" s="9"/>
      <c r="Y275" s="9"/>
      <c r="Z275" s="9"/>
    </row>
    <row r="276" spans="1:26" ht="13.5" customHeight="1">
      <c r="A276" s="1"/>
      <c r="B276" s="1"/>
      <c r="C276" s="1"/>
      <c r="D276" s="2"/>
      <c r="E276" s="1"/>
      <c r="F276" s="3"/>
      <c r="G276" s="1"/>
      <c r="H276" s="4"/>
      <c r="I276" s="4"/>
      <c r="J276" s="31"/>
      <c r="K276" s="4"/>
      <c r="L276" s="4"/>
      <c r="M276" s="9"/>
      <c r="N276" s="4"/>
      <c r="O276" s="9"/>
      <c r="P276" s="1"/>
      <c r="Q276" s="1"/>
      <c r="R276" s="1"/>
      <c r="S276" s="1"/>
      <c r="T276" s="1"/>
      <c r="U276" s="1"/>
      <c r="V276" s="1"/>
      <c r="W276" s="9"/>
      <c r="X276" s="9"/>
      <c r="Y276" s="9"/>
      <c r="Z276" s="9"/>
    </row>
    <row r="277" spans="1:26" ht="13.5" customHeight="1">
      <c r="A277" s="1"/>
      <c r="B277" s="1"/>
      <c r="C277" s="1"/>
      <c r="D277" s="2"/>
      <c r="E277" s="1"/>
      <c r="F277" s="3"/>
      <c r="G277" s="1"/>
      <c r="H277" s="4"/>
      <c r="I277" s="4"/>
      <c r="J277" s="31"/>
      <c r="K277" s="4"/>
      <c r="L277" s="4"/>
      <c r="M277" s="9"/>
      <c r="N277" s="4"/>
      <c r="O277" s="9"/>
      <c r="P277" s="1"/>
      <c r="Q277" s="1"/>
      <c r="R277" s="1"/>
      <c r="S277" s="1"/>
      <c r="T277" s="1"/>
      <c r="U277" s="1"/>
      <c r="V277" s="1"/>
      <c r="W277" s="9"/>
      <c r="X277" s="9"/>
      <c r="Y277" s="9"/>
      <c r="Z277" s="9"/>
    </row>
    <row r="278" spans="1:26" ht="13.5" customHeight="1">
      <c r="A278" s="1"/>
      <c r="B278" s="1"/>
      <c r="C278" s="1"/>
      <c r="D278" s="2"/>
      <c r="E278" s="1"/>
      <c r="F278" s="3"/>
      <c r="G278" s="1"/>
      <c r="H278" s="4"/>
      <c r="I278" s="4"/>
      <c r="J278" s="31"/>
      <c r="K278" s="4"/>
      <c r="L278" s="4"/>
      <c r="M278" s="9"/>
      <c r="N278" s="4"/>
      <c r="O278" s="9"/>
      <c r="P278" s="1"/>
      <c r="Q278" s="1"/>
      <c r="R278" s="1"/>
      <c r="S278" s="1"/>
      <c r="T278" s="1"/>
      <c r="U278" s="1"/>
      <c r="V278" s="1"/>
      <c r="W278" s="9"/>
      <c r="X278" s="9"/>
      <c r="Y278" s="9"/>
      <c r="Z278" s="9"/>
    </row>
    <row r="279" spans="1:26" ht="13.5" customHeight="1">
      <c r="A279" s="1"/>
      <c r="B279" s="1"/>
      <c r="C279" s="1"/>
      <c r="D279" s="2"/>
      <c r="E279" s="1"/>
      <c r="F279" s="3"/>
      <c r="G279" s="1"/>
      <c r="H279" s="4"/>
      <c r="I279" s="4"/>
      <c r="J279" s="31"/>
      <c r="K279" s="4"/>
      <c r="L279" s="4"/>
      <c r="M279" s="9"/>
      <c r="N279" s="4"/>
      <c r="O279" s="9"/>
      <c r="P279" s="1"/>
      <c r="Q279" s="1"/>
      <c r="R279" s="1"/>
      <c r="S279" s="1"/>
      <c r="T279" s="1"/>
      <c r="U279" s="1"/>
      <c r="V279" s="1"/>
      <c r="W279" s="9"/>
      <c r="X279" s="9"/>
      <c r="Y279" s="9"/>
      <c r="Z279" s="9"/>
    </row>
    <row r="280" spans="1:26" ht="13.5" customHeight="1">
      <c r="A280" s="1"/>
      <c r="B280" s="1"/>
      <c r="C280" s="1"/>
      <c r="D280" s="2"/>
      <c r="E280" s="1"/>
      <c r="F280" s="3"/>
      <c r="G280" s="1"/>
      <c r="H280" s="4"/>
      <c r="I280" s="4"/>
      <c r="J280" s="31"/>
      <c r="K280" s="4"/>
      <c r="L280" s="4"/>
      <c r="M280" s="9"/>
      <c r="N280" s="4"/>
      <c r="O280" s="9"/>
      <c r="P280" s="1"/>
      <c r="Q280" s="1"/>
      <c r="R280" s="1"/>
      <c r="S280" s="1"/>
      <c r="T280" s="1"/>
      <c r="U280" s="1"/>
      <c r="V280" s="1"/>
      <c r="W280" s="9"/>
      <c r="X280" s="9"/>
      <c r="Y280" s="9"/>
      <c r="Z280" s="9"/>
    </row>
    <row r="281" spans="1:26" ht="13.5" customHeight="1">
      <c r="A281" s="1"/>
      <c r="B281" s="1"/>
      <c r="C281" s="1"/>
      <c r="D281" s="2"/>
      <c r="E281" s="1"/>
      <c r="F281" s="3"/>
      <c r="G281" s="1"/>
      <c r="H281" s="4"/>
      <c r="I281" s="4"/>
      <c r="J281" s="31"/>
      <c r="K281" s="4"/>
      <c r="L281" s="4"/>
      <c r="M281" s="9"/>
      <c r="N281" s="4"/>
      <c r="O281" s="9"/>
      <c r="P281" s="1"/>
      <c r="Q281" s="1"/>
      <c r="R281" s="1"/>
      <c r="S281" s="1"/>
      <c r="T281" s="1"/>
      <c r="U281" s="1"/>
      <c r="V281" s="1"/>
      <c r="W281" s="9"/>
      <c r="X281" s="9"/>
      <c r="Y281" s="9"/>
      <c r="Z281" s="9"/>
    </row>
    <row r="282" spans="1:26" ht="13.5" customHeight="1">
      <c r="A282" s="1"/>
      <c r="B282" s="1"/>
      <c r="C282" s="1"/>
      <c r="D282" s="2"/>
      <c r="E282" s="1"/>
      <c r="F282" s="3"/>
      <c r="G282" s="1"/>
      <c r="H282" s="4"/>
      <c r="I282" s="4"/>
      <c r="J282" s="31"/>
      <c r="K282" s="4"/>
      <c r="L282" s="4"/>
      <c r="M282" s="9"/>
      <c r="N282" s="4"/>
      <c r="O282" s="9"/>
      <c r="P282" s="1"/>
      <c r="Q282" s="1"/>
      <c r="R282" s="1"/>
      <c r="S282" s="1"/>
      <c r="T282" s="1"/>
      <c r="U282" s="1"/>
      <c r="V282" s="1"/>
      <c r="W282" s="9"/>
      <c r="X282" s="9"/>
      <c r="Y282" s="9"/>
      <c r="Z282" s="9"/>
    </row>
    <row r="283" spans="1:26" ht="13.5" customHeight="1">
      <c r="A283" s="1"/>
      <c r="B283" s="1"/>
      <c r="C283" s="1"/>
      <c r="D283" s="2"/>
      <c r="E283" s="1"/>
      <c r="F283" s="3"/>
      <c r="G283" s="1"/>
      <c r="H283" s="4"/>
      <c r="I283" s="4"/>
      <c r="J283" s="31"/>
      <c r="K283" s="4"/>
      <c r="L283" s="4"/>
      <c r="M283" s="9"/>
      <c r="N283" s="4"/>
      <c r="O283" s="9"/>
      <c r="P283" s="1"/>
      <c r="Q283" s="1"/>
      <c r="R283" s="1"/>
      <c r="S283" s="1"/>
      <c r="T283" s="1"/>
      <c r="U283" s="1"/>
      <c r="V283" s="1"/>
      <c r="W283" s="9"/>
      <c r="X283" s="9"/>
      <c r="Y283" s="9"/>
      <c r="Z283" s="9"/>
    </row>
    <row r="284" spans="1:26" ht="13.5" customHeight="1">
      <c r="A284" s="1"/>
      <c r="B284" s="1"/>
      <c r="C284" s="1"/>
      <c r="D284" s="2"/>
      <c r="E284" s="1"/>
      <c r="F284" s="3"/>
      <c r="G284" s="1"/>
      <c r="H284" s="4"/>
      <c r="I284" s="4"/>
      <c r="J284" s="31"/>
      <c r="K284" s="4"/>
      <c r="L284" s="4"/>
      <c r="M284" s="9"/>
      <c r="N284" s="4"/>
      <c r="O284" s="9"/>
      <c r="P284" s="1"/>
      <c r="Q284" s="1"/>
      <c r="R284" s="1"/>
      <c r="S284" s="1"/>
      <c r="T284" s="1"/>
      <c r="U284" s="1"/>
      <c r="V284" s="1"/>
      <c r="W284" s="9"/>
      <c r="X284" s="9"/>
      <c r="Y284" s="9"/>
      <c r="Z284" s="9"/>
    </row>
    <row r="285" spans="1:26" ht="13.5" customHeight="1">
      <c r="A285" s="1"/>
      <c r="B285" s="1"/>
      <c r="C285" s="1"/>
      <c r="D285" s="2"/>
      <c r="E285" s="1"/>
      <c r="F285" s="3"/>
      <c r="G285" s="1"/>
      <c r="H285" s="4"/>
      <c r="I285" s="4"/>
      <c r="J285" s="31"/>
      <c r="K285" s="4"/>
      <c r="L285" s="4"/>
      <c r="M285" s="9"/>
      <c r="N285" s="4"/>
      <c r="O285" s="9"/>
      <c r="P285" s="1"/>
      <c r="Q285" s="1"/>
      <c r="R285" s="1"/>
      <c r="S285" s="1"/>
      <c r="T285" s="1"/>
      <c r="U285" s="1"/>
      <c r="V285" s="1"/>
      <c r="W285" s="9"/>
      <c r="X285" s="9"/>
      <c r="Y285" s="9"/>
      <c r="Z285" s="9"/>
    </row>
    <row r="286" spans="1:26" ht="13.5" customHeight="1">
      <c r="A286" s="1"/>
      <c r="B286" s="1"/>
      <c r="C286" s="1"/>
      <c r="D286" s="2"/>
      <c r="E286" s="1"/>
      <c r="F286" s="3"/>
      <c r="G286" s="1"/>
      <c r="H286" s="4"/>
      <c r="I286" s="4"/>
      <c r="J286" s="31"/>
      <c r="K286" s="4"/>
      <c r="L286" s="4"/>
      <c r="M286" s="9"/>
      <c r="N286" s="4"/>
      <c r="O286" s="9"/>
      <c r="P286" s="1"/>
      <c r="Q286" s="1"/>
      <c r="R286" s="1"/>
      <c r="S286" s="1"/>
      <c r="T286" s="1"/>
      <c r="U286" s="1"/>
      <c r="V286" s="1"/>
      <c r="W286" s="9"/>
      <c r="X286" s="9"/>
      <c r="Y286" s="9"/>
      <c r="Z286" s="9"/>
    </row>
    <row r="287" spans="1:26" ht="13.5" customHeight="1">
      <c r="A287" s="1"/>
      <c r="B287" s="1"/>
      <c r="C287" s="1"/>
      <c r="D287" s="2"/>
      <c r="E287" s="1"/>
      <c r="F287" s="3"/>
      <c r="G287" s="1"/>
      <c r="H287" s="4"/>
      <c r="I287" s="4"/>
      <c r="J287" s="31"/>
      <c r="K287" s="4"/>
      <c r="L287" s="4"/>
      <c r="M287" s="9"/>
      <c r="N287" s="4"/>
      <c r="O287" s="9"/>
      <c r="P287" s="1"/>
      <c r="Q287" s="1"/>
      <c r="R287" s="1"/>
      <c r="S287" s="1"/>
      <c r="T287" s="1"/>
      <c r="U287" s="1"/>
      <c r="V287" s="1"/>
      <c r="W287" s="9"/>
      <c r="X287" s="9"/>
      <c r="Y287" s="9"/>
      <c r="Z287" s="9"/>
    </row>
    <row r="288" spans="1:26" ht="13.5" customHeight="1">
      <c r="A288" s="1"/>
      <c r="B288" s="1"/>
      <c r="C288" s="1"/>
      <c r="D288" s="2"/>
      <c r="E288" s="1"/>
      <c r="F288" s="3"/>
      <c r="G288" s="1"/>
      <c r="H288" s="4"/>
      <c r="I288" s="4"/>
      <c r="J288" s="31"/>
      <c r="K288" s="4"/>
      <c r="L288" s="4"/>
      <c r="M288" s="9"/>
      <c r="N288" s="4"/>
      <c r="O288" s="9"/>
      <c r="P288" s="1"/>
      <c r="Q288" s="1"/>
      <c r="R288" s="1"/>
      <c r="S288" s="1"/>
      <c r="T288" s="1"/>
      <c r="U288" s="1"/>
      <c r="V288" s="1"/>
      <c r="W288" s="9"/>
      <c r="X288" s="9"/>
      <c r="Y288" s="9"/>
      <c r="Z288" s="9"/>
    </row>
    <row r="289" spans="1:26" ht="13.5" customHeight="1">
      <c r="A289" s="1"/>
      <c r="B289" s="1"/>
      <c r="C289" s="1"/>
      <c r="D289" s="2"/>
      <c r="E289" s="1"/>
      <c r="F289" s="3"/>
      <c r="G289" s="1"/>
      <c r="H289" s="4"/>
      <c r="I289" s="4"/>
      <c r="J289" s="31"/>
      <c r="K289" s="4"/>
      <c r="L289" s="4"/>
      <c r="M289" s="9"/>
      <c r="N289" s="4"/>
      <c r="O289" s="9"/>
      <c r="P289" s="1"/>
      <c r="Q289" s="1"/>
      <c r="R289" s="1"/>
      <c r="S289" s="1"/>
      <c r="T289" s="1"/>
      <c r="U289" s="1"/>
      <c r="V289" s="1"/>
      <c r="W289" s="9"/>
      <c r="X289" s="9"/>
      <c r="Y289" s="9"/>
      <c r="Z289" s="9"/>
    </row>
    <row r="290" spans="1:26" ht="13.5" customHeight="1">
      <c r="A290" s="1"/>
      <c r="B290" s="1"/>
      <c r="C290" s="1"/>
      <c r="D290" s="2"/>
      <c r="E290" s="1"/>
      <c r="F290" s="3"/>
      <c r="G290" s="1"/>
      <c r="H290" s="4"/>
      <c r="I290" s="4"/>
      <c r="J290" s="31"/>
      <c r="K290" s="4"/>
      <c r="L290" s="4"/>
      <c r="M290" s="9"/>
      <c r="N290" s="4"/>
      <c r="O290" s="9"/>
      <c r="P290" s="1"/>
      <c r="Q290" s="1"/>
      <c r="R290" s="1"/>
      <c r="S290" s="1"/>
      <c r="T290" s="1"/>
      <c r="U290" s="1"/>
      <c r="V290" s="1"/>
      <c r="W290" s="9"/>
      <c r="X290" s="9"/>
      <c r="Y290" s="9"/>
      <c r="Z290" s="9"/>
    </row>
    <row r="291" spans="1:26" ht="13.5" customHeight="1">
      <c r="A291" s="1"/>
      <c r="B291" s="1"/>
      <c r="C291" s="1"/>
      <c r="D291" s="2"/>
      <c r="E291" s="1"/>
      <c r="F291" s="3"/>
      <c r="G291" s="1"/>
      <c r="H291" s="4"/>
      <c r="I291" s="4"/>
      <c r="J291" s="31"/>
      <c r="K291" s="4"/>
      <c r="L291" s="4"/>
      <c r="M291" s="9"/>
      <c r="N291" s="4"/>
      <c r="O291" s="9"/>
      <c r="P291" s="1"/>
      <c r="Q291" s="1"/>
      <c r="R291" s="1"/>
      <c r="S291" s="1"/>
      <c r="T291" s="1"/>
      <c r="U291" s="1"/>
      <c r="V291" s="1"/>
      <c r="W291" s="9"/>
      <c r="X291" s="9"/>
      <c r="Y291" s="9"/>
      <c r="Z291" s="9"/>
    </row>
    <row r="292" spans="1:26" ht="13.5" customHeight="1">
      <c r="A292" s="1"/>
      <c r="B292" s="1"/>
      <c r="C292" s="1"/>
      <c r="D292" s="2"/>
      <c r="E292" s="1"/>
      <c r="F292" s="3"/>
      <c r="G292" s="1"/>
      <c r="H292" s="4"/>
      <c r="I292" s="4"/>
      <c r="J292" s="31"/>
      <c r="K292" s="4"/>
      <c r="L292" s="4"/>
      <c r="M292" s="9"/>
      <c r="N292" s="4"/>
      <c r="O292" s="9"/>
      <c r="P292" s="1"/>
      <c r="Q292" s="1"/>
      <c r="R292" s="1"/>
      <c r="S292" s="1"/>
      <c r="T292" s="1"/>
      <c r="U292" s="1"/>
      <c r="V292" s="1"/>
      <c r="W292" s="9"/>
      <c r="X292" s="9"/>
      <c r="Y292" s="9"/>
      <c r="Z292" s="9"/>
    </row>
    <row r="293" spans="1:26" ht="13.5" customHeight="1">
      <c r="A293" s="1"/>
      <c r="B293" s="1"/>
      <c r="C293" s="1"/>
      <c r="D293" s="2"/>
      <c r="E293" s="1"/>
      <c r="F293" s="3"/>
      <c r="G293" s="1"/>
      <c r="H293" s="4"/>
      <c r="I293" s="4"/>
      <c r="J293" s="31"/>
      <c r="K293" s="4"/>
      <c r="L293" s="4"/>
      <c r="M293" s="9"/>
      <c r="N293" s="4"/>
      <c r="O293" s="9"/>
      <c r="P293" s="1"/>
      <c r="Q293" s="1"/>
      <c r="R293" s="1"/>
      <c r="S293" s="1"/>
      <c r="T293" s="1"/>
      <c r="U293" s="1"/>
      <c r="V293" s="1"/>
      <c r="W293" s="9"/>
      <c r="X293" s="9"/>
      <c r="Y293" s="9"/>
      <c r="Z293" s="9"/>
    </row>
    <row r="294" spans="1:26" ht="13.5" customHeight="1">
      <c r="A294" s="1"/>
      <c r="B294" s="1"/>
      <c r="C294" s="1"/>
      <c r="D294" s="2"/>
      <c r="E294" s="1"/>
      <c r="F294" s="3"/>
      <c r="G294" s="1"/>
      <c r="H294" s="4"/>
      <c r="I294" s="4"/>
      <c r="J294" s="31"/>
      <c r="K294" s="4"/>
      <c r="L294" s="4"/>
      <c r="M294" s="9"/>
      <c r="N294" s="4"/>
      <c r="O294" s="9"/>
      <c r="P294" s="1"/>
      <c r="Q294" s="1"/>
      <c r="R294" s="1"/>
      <c r="S294" s="1"/>
      <c r="T294" s="1"/>
      <c r="U294" s="1"/>
      <c r="V294" s="1"/>
      <c r="W294" s="9"/>
      <c r="X294" s="9"/>
      <c r="Y294" s="9"/>
      <c r="Z294" s="9"/>
    </row>
    <row r="295" spans="1:26" ht="13.5" customHeight="1">
      <c r="A295" s="1"/>
      <c r="B295" s="1"/>
      <c r="C295" s="1"/>
      <c r="D295" s="2"/>
      <c r="E295" s="1"/>
      <c r="F295" s="3"/>
      <c r="G295" s="1"/>
      <c r="H295" s="4"/>
      <c r="I295" s="4"/>
      <c r="J295" s="31"/>
      <c r="K295" s="4"/>
      <c r="L295" s="4"/>
      <c r="M295" s="9"/>
      <c r="N295" s="4"/>
      <c r="O295" s="9"/>
      <c r="P295" s="1"/>
      <c r="Q295" s="1"/>
      <c r="R295" s="1"/>
      <c r="S295" s="1"/>
      <c r="T295" s="1"/>
      <c r="U295" s="1"/>
      <c r="V295" s="1"/>
      <c r="W295" s="9"/>
      <c r="X295" s="9"/>
      <c r="Y295" s="9"/>
      <c r="Z295" s="9"/>
    </row>
    <row r="296" spans="1:26" ht="13.5" customHeight="1">
      <c r="A296" s="1"/>
      <c r="B296" s="1"/>
      <c r="C296" s="1"/>
      <c r="D296" s="2"/>
      <c r="E296" s="1"/>
      <c r="F296" s="3"/>
      <c r="G296" s="1"/>
      <c r="H296" s="4"/>
      <c r="I296" s="4"/>
      <c r="J296" s="31"/>
      <c r="K296" s="4"/>
      <c r="L296" s="4"/>
      <c r="M296" s="9"/>
      <c r="N296" s="4"/>
      <c r="O296" s="9"/>
      <c r="P296" s="1"/>
      <c r="Q296" s="1"/>
      <c r="R296" s="1"/>
      <c r="S296" s="1"/>
      <c r="T296" s="1"/>
      <c r="U296" s="1"/>
      <c r="V296" s="1"/>
      <c r="W296" s="9"/>
      <c r="X296" s="9"/>
      <c r="Y296" s="9"/>
      <c r="Z296" s="9"/>
    </row>
    <row r="297" spans="1:26" ht="13.5" customHeight="1">
      <c r="A297" s="1"/>
      <c r="B297" s="1"/>
      <c r="C297" s="1"/>
      <c r="D297" s="2"/>
      <c r="E297" s="1"/>
      <c r="F297" s="3"/>
      <c r="G297" s="1"/>
      <c r="H297" s="4"/>
      <c r="I297" s="4"/>
      <c r="J297" s="31"/>
      <c r="K297" s="4"/>
      <c r="L297" s="4"/>
      <c r="M297" s="9"/>
      <c r="N297" s="4"/>
      <c r="O297" s="9"/>
      <c r="P297" s="1"/>
      <c r="Q297" s="1"/>
      <c r="R297" s="1"/>
      <c r="S297" s="1"/>
      <c r="T297" s="1"/>
      <c r="U297" s="1"/>
      <c r="V297" s="1"/>
      <c r="W297" s="9"/>
      <c r="X297" s="9"/>
      <c r="Y297" s="9"/>
      <c r="Z297" s="9"/>
    </row>
    <row r="298" spans="1:26" ht="13.5" customHeight="1">
      <c r="A298" s="1"/>
      <c r="B298" s="1"/>
      <c r="C298" s="1"/>
      <c r="D298" s="2"/>
      <c r="E298" s="1"/>
      <c r="F298" s="3"/>
      <c r="G298" s="1"/>
      <c r="H298" s="4"/>
      <c r="I298" s="4"/>
      <c r="J298" s="31"/>
      <c r="K298" s="4"/>
      <c r="L298" s="4"/>
      <c r="M298" s="9"/>
      <c r="N298" s="4"/>
      <c r="O298" s="9"/>
      <c r="P298" s="1"/>
      <c r="Q298" s="1"/>
      <c r="R298" s="1"/>
      <c r="S298" s="1"/>
      <c r="T298" s="1"/>
      <c r="U298" s="1"/>
      <c r="V298" s="1"/>
      <c r="W298" s="9"/>
      <c r="X298" s="9"/>
      <c r="Y298" s="9"/>
      <c r="Z298" s="9"/>
    </row>
    <row r="299" spans="1:26" ht="13.5" customHeight="1">
      <c r="A299" s="1"/>
      <c r="B299" s="1"/>
      <c r="C299" s="1"/>
      <c r="D299" s="2"/>
      <c r="E299" s="1"/>
      <c r="F299" s="3"/>
      <c r="G299" s="1"/>
      <c r="H299" s="4"/>
      <c r="I299" s="4"/>
      <c r="J299" s="31"/>
      <c r="K299" s="4"/>
      <c r="L299" s="4"/>
      <c r="M299" s="9"/>
      <c r="N299" s="4"/>
      <c r="O299" s="9"/>
      <c r="P299" s="1"/>
      <c r="Q299" s="1"/>
      <c r="R299" s="1"/>
      <c r="S299" s="1"/>
      <c r="T299" s="1"/>
      <c r="U299" s="1"/>
      <c r="V299" s="1"/>
      <c r="W299" s="9"/>
      <c r="X299" s="9"/>
      <c r="Y299" s="9"/>
      <c r="Z299" s="9"/>
    </row>
    <row r="300" spans="1:26" ht="13.5" customHeight="1">
      <c r="A300" s="1"/>
      <c r="B300" s="1"/>
      <c r="C300" s="1"/>
      <c r="D300" s="2"/>
      <c r="E300" s="1"/>
      <c r="F300" s="3"/>
      <c r="G300" s="1"/>
      <c r="H300" s="4"/>
      <c r="I300" s="4"/>
      <c r="J300" s="31"/>
      <c r="K300" s="4"/>
      <c r="L300" s="4"/>
      <c r="M300" s="9"/>
      <c r="N300" s="4"/>
      <c r="O300" s="9"/>
      <c r="P300" s="1"/>
      <c r="Q300" s="1"/>
      <c r="R300" s="1"/>
      <c r="S300" s="1"/>
      <c r="T300" s="1"/>
      <c r="U300" s="1"/>
      <c r="V300" s="1"/>
      <c r="W300" s="9"/>
      <c r="X300" s="9"/>
      <c r="Y300" s="9"/>
      <c r="Z300" s="9"/>
    </row>
    <row r="301" spans="1:26" ht="13.5" customHeight="1">
      <c r="A301" s="1"/>
      <c r="B301" s="1"/>
      <c r="C301" s="1"/>
      <c r="D301" s="2"/>
      <c r="E301" s="1"/>
      <c r="F301" s="3"/>
      <c r="G301" s="1"/>
      <c r="H301" s="4"/>
      <c r="I301" s="4"/>
      <c r="J301" s="31"/>
      <c r="K301" s="4"/>
      <c r="L301" s="4"/>
      <c r="M301" s="9"/>
      <c r="N301" s="4"/>
      <c r="O301" s="9"/>
      <c r="P301" s="1"/>
      <c r="Q301" s="1"/>
      <c r="R301" s="1"/>
      <c r="S301" s="1"/>
      <c r="T301" s="1"/>
      <c r="U301" s="1"/>
      <c r="V301" s="1"/>
      <c r="W301" s="9"/>
      <c r="X301" s="9"/>
      <c r="Y301" s="9"/>
      <c r="Z301" s="9"/>
    </row>
    <row r="302" spans="1:26" ht="13.5" customHeight="1">
      <c r="A302" s="1"/>
      <c r="B302" s="1"/>
      <c r="C302" s="1"/>
      <c r="D302" s="2"/>
      <c r="E302" s="1"/>
      <c r="F302" s="3"/>
      <c r="G302" s="1"/>
      <c r="H302" s="4"/>
      <c r="I302" s="4"/>
      <c r="J302" s="31"/>
      <c r="K302" s="4"/>
      <c r="L302" s="4"/>
      <c r="M302" s="9"/>
      <c r="N302" s="4"/>
      <c r="O302" s="9"/>
      <c r="P302" s="1"/>
      <c r="Q302" s="1"/>
      <c r="R302" s="1"/>
      <c r="S302" s="1"/>
      <c r="T302" s="1"/>
      <c r="U302" s="1"/>
      <c r="V302" s="1"/>
      <c r="W302" s="9"/>
      <c r="X302" s="9"/>
      <c r="Y302" s="9"/>
      <c r="Z302" s="9"/>
    </row>
    <row r="303" spans="1:26" ht="13.5" customHeight="1">
      <c r="A303" s="1"/>
      <c r="B303" s="1"/>
      <c r="C303" s="1"/>
      <c r="D303" s="2"/>
      <c r="E303" s="1"/>
      <c r="F303" s="3"/>
      <c r="G303" s="1"/>
      <c r="H303" s="4"/>
      <c r="I303" s="4"/>
      <c r="J303" s="31"/>
      <c r="K303" s="4"/>
      <c r="L303" s="4"/>
      <c r="M303" s="9"/>
      <c r="N303" s="4"/>
      <c r="O303" s="9"/>
      <c r="P303" s="1"/>
      <c r="Q303" s="1"/>
      <c r="R303" s="1"/>
      <c r="S303" s="1"/>
      <c r="T303" s="1"/>
      <c r="U303" s="1"/>
      <c r="V303" s="1"/>
      <c r="W303" s="9"/>
      <c r="X303" s="9"/>
      <c r="Y303" s="9"/>
      <c r="Z303" s="9"/>
    </row>
    <row r="304" spans="1:26" ht="13.5" customHeight="1">
      <c r="A304" s="1"/>
      <c r="B304" s="1"/>
      <c r="C304" s="1"/>
      <c r="D304" s="2"/>
      <c r="E304" s="1"/>
      <c r="F304" s="3"/>
      <c r="G304" s="1"/>
      <c r="H304" s="4"/>
      <c r="I304" s="4"/>
      <c r="J304" s="31"/>
      <c r="K304" s="4"/>
      <c r="L304" s="4"/>
      <c r="M304" s="9"/>
      <c r="N304" s="4"/>
      <c r="O304" s="9"/>
      <c r="P304" s="1"/>
      <c r="Q304" s="1"/>
      <c r="R304" s="1"/>
      <c r="S304" s="1"/>
      <c r="T304" s="1"/>
      <c r="U304" s="1"/>
      <c r="V304" s="1"/>
      <c r="W304" s="9"/>
      <c r="X304" s="9"/>
      <c r="Y304" s="9"/>
      <c r="Z304" s="9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1:26" ht="15.75" customHeight="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5.75" customHeight="1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5.75" customHeight="1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ht="15.75" customHeight="1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5.75" customHeight="1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ht="15.75" customHeight="1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ht="15.75" customHeight="1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ht="15.75" customHeight="1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ht="15.75" customHeight="1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ht="15.75" customHeight="1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ht="15.75" customHeight="1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ht="15.75" customHeight="1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ht="15.75" customHeight="1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ht="15.75" customHeight="1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ht="15.75" customHeight="1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ht="15.75" customHeight="1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ht="15.75" customHeight="1">
      <c r="A1017" s="32"/>
      <c r="B1017" s="32"/>
      <c r="C1017" s="32"/>
      <c r="D1017" s="32"/>
      <c r="E1017" s="32"/>
      <c r="F1017" s="32"/>
      <c r="G1017" s="32"/>
      <c r="H1017" s="3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ht="15.75" customHeight="1">
      <c r="A1018" s="32"/>
      <c r="B1018" s="32"/>
      <c r="C1018" s="32"/>
      <c r="D1018" s="32"/>
      <c r="E1018" s="32"/>
      <c r="F1018" s="32"/>
      <c r="G1018" s="32"/>
      <c r="H1018" s="3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ht="15.75" customHeight="1">
      <c r="A1019" s="32"/>
      <c r="B1019" s="32"/>
      <c r="C1019" s="32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ht="15.75" customHeight="1">
      <c r="A1020" s="32"/>
      <c r="B1020" s="32"/>
      <c r="C1020" s="32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ht="15.75" customHeight="1">
      <c r="A1021" s="32"/>
      <c r="B1021" s="32"/>
      <c r="C1021" s="32"/>
      <c r="D1021" s="32"/>
      <c r="E1021" s="32"/>
      <c r="F1021" s="32"/>
      <c r="G1021" s="32"/>
      <c r="H1021" s="3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ht="15.75" customHeight="1">
      <c r="A1022" s="32"/>
      <c r="B1022" s="32"/>
      <c r="C1022" s="32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ht="15.75" customHeight="1">
      <c r="A1023" s="32"/>
      <c r="B1023" s="32"/>
      <c r="C1023" s="32"/>
      <c r="D1023" s="32"/>
      <c r="E1023" s="32"/>
      <c r="F1023" s="32"/>
      <c r="G1023" s="32"/>
      <c r="H1023" s="3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ht="15.75" customHeight="1">
      <c r="A1024" s="32"/>
      <c r="B1024" s="32"/>
      <c r="C1024" s="32"/>
      <c r="D1024" s="32"/>
      <c r="E1024" s="32"/>
      <c r="F1024" s="32"/>
      <c r="G1024" s="32"/>
      <c r="H1024" s="3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ht="15.75" customHeight="1">
      <c r="A1025" s="32"/>
      <c r="B1025" s="32"/>
      <c r="C1025" s="32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ht="15.75" customHeight="1">
      <c r="A1026" s="32"/>
      <c r="B1026" s="32"/>
      <c r="C1026" s="32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ht="15.75" customHeight="1">
      <c r="A1027" s="32"/>
      <c r="B1027" s="32"/>
      <c r="C1027" s="32"/>
      <c r="D1027" s="32"/>
      <c r="E1027" s="32"/>
      <c r="F1027" s="32"/>
      <c r="G1027" s="32"/>
      <c r="H1027" s="3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ht="15.75" customHeight="1">
      <c r="A1028" s="32"/>
      <c r="B1028" s="32"/>
      <c r="C1028" s="32"/>
      <c r="D1028" s="32"/>
      <c r="E1028" s="32"/>
      <c r="F1028" s="32"/>
      <c r="G1028" s="32"/>
      <c r="H1028" s="3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ht="15.75" customHeight="1">
      <c r="A1029" s="32"/>
      <c r="B1029" s="32"/>
      <c r="C1029" s="32"/>
      <c r="D1029" s="32"/>
      <c r="E1029" s="32"/>
      <c r="F1029" s="32"/>
      <c r="G1029" s="32"/>
      <c r="H1029" s="3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ht="15.75" customHeight="1">
      <c r="A1030" s="32"/>
      <c r="B1030" s="32"/>
      <c r="C1030" s="32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ht="15.75" customHeight="1">
      <c r="A1031" s="32"/>
      <c r="B1031" s="32"/>
      <c r="C1031" s="32"/>
      <c r="D1031" s="32"/>
      <c r="E1031" s="32"/>
      <c r="F1031" s="32"/>
      <c r="G1031" s="32"/>
      <c r="H1031" s="3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ht="15.75" customHeight="1">
      <c r="A1032" s="32"/>
      <c r="B1032" s="32"/>
      <c r="C1032" s="32"/>
      <c r="D1032" s="32"/>
      <c r="E1032" s="32"/>
      <c r="F1032" s="32"/>
      <c r="G1032" s="32"/>
      <c r="H1032" s="3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ht="15.75" customHeight="1">
      <c r="A1033" s="32"/>
      <c r="B1033" s="32"/>
      <c r="C1033" s="32"/>
      <c r="D1033" s="32"/>
      <c r="E1033" s="32"/>
      <c r="F1033" s="32"/>
      <c r="G1033" s="32"/>
      <c r="H1033" s="3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ht="15.75" customHeight="1">
      <c r="A1034" s="32"/>
      <c r="B1034" s="32"/>
      <c r="C1034" s="32"/>
      <c r="D1034" s="32"/>
      <c r="E1034" s="32"/>
      <c r="F1034" s="32"/>
      <c r="G1034" s="32"/>
      <c r="H1034" s="3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ht="15.75" customHeight="1">
      <c r="A1035" s="32"/>
      <c r="B1035" s="32"/>
      <c r="C1035" s="32"/>
      <c r="D1035" s="32"/>
      <c r="E1035" s="32"/>
      <c r="F1035" s="32"/>
      <c r="G1035" s="32"/>
      <c r="H1035" s="3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ht="15.75" customHeight="1">
      <c r="A1036" s="32"/>
      <c r="B1036" s="32"/>
      <c r="C1036" s="32"/>
      <c r="D1036" s="32"/>
      <c r="E1036" s="32"/>
      <c r="F1036" s="32"/>
      <c r="G1036" s="32"/>
      <c r="H1036" s="3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ht="15.75" customHeight="1">
      <c r="A1037" s="32"/>
      <c r="B1037" s="32"/>
      <c r="C1037" s="32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ht="15.75" customHeight="1">
      <c r="A1038" s="32"/>
      <c r="B1038" s="32"/>
      <c r="C1038" s="32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ht="15.75" customHeight="1">
      <c r="A1039" s="32"/>
      <c r="B1039" s="32"/>
      <c r="C1039" s="32"/>
      <c r="D1039" s="32"/>
      <c r="E1039" s="32"/>
      <c r="F1039" s="32"/>
      <c r="G1039" s="32"/>
      <c r="H1039" s="3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ht="15.75" customHeight="1">
      <c r="A1040" s="32"/>
      <c r="B1040" s="32"/>
      <c r="C1040" s="32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ht="15.75" customHeight="1">
      <c r="A1041" s="32"/>
      <c r="B1041" s="32"/>
      <c r="C1041" s="32"/>
      <c r="D1041" s="32"/>
      <c r="E1041" s="32"/>
      <c r="F1041" s="32"/>
      <c r="G1041" s="32"/>
      <c r="H1041" s="32"/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ht="15.75" customHeight="1">
      <c r="A1042" s="32"/>
      <c r="B1042" s="32"/>
      <c r="C1042" s="32"/>
      <c r="D1042" s="32"/>
      <c r="E1042" s="32"/>
      <c r="F1042" s="32"/>
      <c r="G1042" s="32"/>
      <c r="H1042" s="32"/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ht="15.75" customHeight="1">
      <c r="A1043" s="32"/>
      <c r="B1043" s="32"/>
      <c r="C1043" s="32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ht="15.75" customHeight="1">
      <c r="A1044" s="32"/>
      <c r="B1044" s="32"/>
      <c r="C1044" s="32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ht="15.75" customHeight="1">
      <c r="A1045" s="32"/>
      <c r="B1045" s="32"/>
      <c r="C1045" s="32"/>
      <c r="D1045" s="32"/>
      <c r="E1045" s="32"/>
      <c r="F1045" s="32"/>
      <c r="G1045" s="32"/>
      <c r="H1045" s="32"/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ht="15.75" customHeight="1">
      <c r="A1046" s="32"/>
      <c r="B1046" s="32"/>
      <c r="C1046" s="32"/>
      <c r="D1046" s="32"/>
      <c r="E1046" s="32"/>
      <c r="F1046" s="32"/>
      <c r="G1046" s="32"/>
      <c r="H1046" s="32"/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ht="15.75" customHeight="1">
      <c r="A1047" s="32"/>
      <c r="B1047" s="32"/>
      <c r="C1047" s="32"/>
      <c r="D1047" s="32"/>
      <c r="E1047" s="32"/>
      <c r="F1047" s="32"/>
      <c r="G1047" s="32"/>
      <c r="H1047" s="32"/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ht="15.75" customHeight="1">
      <c r="A1048" s="32"/>
      <c r="B1048" s="32"/>
      <c r="C1048" s="32"/>
      <c r="D1048" s="32"/>
      <c r="E1048" s="32"/>
      <c r="F1048" s="32"/>
      <c r="G1048" s="32"/>
      <c r="H1048" s="32"/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ht="15.75" customHeight="1">
      <c r="A1049" s="32"/>
      <c r="B1049" s="32"/>
      <c r="C1049" s="32"/>
      <c r="D1049" s="32"/>
      <c r="E1049" s="32"/>
      <c r="F1049" s="32"/>
      <c r="G1049" s="32"/>
      <c r="H1049" s="32"/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ht="15.75" customHeight="1">
      <c r="A1050" s="32"/>
      <c r="B1050" s="32"/>
      <c r="C1050" s="32"/>
      <c r="D1050" s="32"/>
      <c r="E1050" s="32"/>
      <c r="F1050" s="32"/>
      <c r="G1050" s="32"/>
      <c r="H1050" s="32"/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ht="15.75" customHeight="1">
      <c r="A1051" s="32"/>
      <c r="B1051" s="32"/>
      <c r="C1051" s="32"/>
      <c r="D1051" s="32"/>
      <c r="E1051" s="32"/>
      <c r="F1051" s="32"/>
      <c r="G1051" s="32"/>
      <c r="H1051" s="32"/>
      <c r="I1051" s="32"/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ht="15.75" customHeight="1">
      <c r="A1052" s="32"/>
      <c r="B1052" s="32"/>
      <c r="C1052" s="32"/>
      <c r="D1052" s="32"/>
      <c r="E1052" s="32"/>
      <c r="F1052" s="32"/>
      <c r="G1052" s="32"/>
      <c r="H1052" s="32"/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ht="15.75" customHeight="1">
      <c r="A1053" s="32"/>
      <c r="B1053" s="32"/>
      <c r="C1053" s="32"/>
      <c r="D1053" s="32"/>
      <c r="E1053" s="32"/>
      <c r="F1053" s="32"/>
      <c r="G1053" s="32"/>
      <c r="H1053" s="32"/>
      <c r="I1053" s="32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ht="15.75" customHeight="1">
      <c r="A1054" s="32"/>
      <c r="B1054" s="32"/>
      <c r="C1054" s="32"/>
      <c r="D1054" s="32"/>
      <c r="E1054" s="32"/>
      <c r="F1054" s="32"/>
      <c r="G1054" s="32"/>
      <c r="H1054" s="32"/>
      <c r="I1054" s="32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ht="15.75" customHeight="1">
      <c r="A1055" s="32"/>
      <c r="B1055" s="32"/>
      <c r="C1055" s="32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ht="15.75" customHeight="1">
      <c r="A1056" s="32"/>
      <c r="B1056" s="32"/>
      <c r="C1056" s="32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ht="15.75" customHeight="1">
      <c r="A1057" s="32"/>
      <c r="B1057" s="32"/>
      <c r="C1057" s="32"/>
      <c r="D1057" s="32"/>
      <c r="E1057" s="32"/>
      <c r="F1057" s="32"/>
      <c r="G1057" s="32"/>
      <c r="H1057" s="32"/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ht="15.75" customHeight="1">
      <c r="A1058" s="32"/>
      <c r="B1058" s="32"/>
      <c r="C1058" s="32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ht="15.75" customHeight="1">
      <c r="A1059" s="32"/>
      <c r="B1059" s="32"/>
      <c r="C1059" s="32"/>
      <c r="D1059" s="32"/>
      <c r="E1059" s="32"/>
      <c r="F1059" s="32"/>
      <c r="G1059" s="32"/>
      <c r="H1059" s="32"/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ht="15.75" customHeight="1">
      <c r="A1060" s="32"/>
      <c r="B1060" s="32"/>
      <c r="C1060" s="32"/>
      <c r="D1060" s="32"/>
      <c r="E1060" s="32"/>
      <c r="F1060" s="32"/>
      <c r="G1060" s="32"/>
      <c r="H1060" s="32"/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ht="15.75" customHeight="1">
      <c r="A1061" s="32"/>
      <c r="B1061" s="32"/>
      <c r="C1061" s="32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ht="15.75" customHeight="1">
      <c r="A1062" s="32"/>
      <c r="B1062" s="32"/>
      <c r="C1062" s="32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ht="15.75" customHeight="1">
      <c r="A1063" s="32"/>
      <c r="B1063" s="32"/>
      <c r="C1063" s="32"/>
      <c r="D1063" s="32"/>
      <c r="E1063" s="32"/>
      <c r="F1063" s="32"/>
      <c r="G1063" s="32"/>
      <c r="H1063" s="32"/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ht="15.75" customHeight="1">
      <c r="A1064" s="32"/>
      <c r="B1064" s="32"/>
      <c r="C1064" s="32"/>
      <c r="D1064" s="32"/>
      <c r="E1064" s="32"/>
      <c r="F1064" s="32"/>
      <c r="G1064" s="32"/>
      <c r="H1064" s="32"/>
      <c r="I1064" s="32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ht="15.75" customHeight="1">
      <c r="A1065" s="32"/>
      <c r="B1065" s="32"/>
      <c r="C1065" s="32"/>
      <c r="D1065" s="32"/>
      <c r="E1065" s="32"/>
      <c r="F1065" s="32"/>
      <c r="G1065" s="32"/>
      <c r="H1065" s="32"/>
      <c r="I1065" s="32"/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ht="15.75" customHeight="1">
      <c r="A1066" s="32"/>
      <c r="B1066" s="32"/>
      <c r="C1066" s="32"/>
      <c r="D1066" s="32"/>
      <c r="E1066" s="32"/>
      <c r="F1066" s="32"/>
      <c r="G1066" s="32"/>
      <c r="H1066" s="32"/>
      <c r="I1066" s="32"/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ht="15.75" customHeight="1">
      <c r="A1067" s="32"/>
      <c r="B1067" s="32"/>
      <c r="C1067" s="32"/>
      <c r="D1067" s="32"/>
      <c r="E1067" s="32"/>
      <c r="F1067" s="32"/>
      <c r="G1067" s="32"/>
      <c r="H1067" s="32"/>
      <c r="I1067" s="32"/>
      <c r="J1067" s="32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ht="15.75" customHeight="1">
      <c r="A1068" s="32"/>
      <c r="B1068" s="32"/>
      <c r="C1068" s="32"/>
      <c r="D1068" s="32"/>
      <c r="E1068" s="32"/>
      <c r="F1068" s="32"/>
      <c r="G1068" s="32"/>
      <c r="H1068" s="32"/>
      <c r="I1068" s="32"/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ht="15.75" customHeight="1">
      <c r="A1069" s="32"/>
      <c r="B1069" s="32"/>
      <c r="C1069" s="32"/>
      <c r="D1069" s="32"/>
      <c r="E1069" s="32"/>
      <c r="F1069" s="32"/>
      <c r="G1069" s="32"/>
      <c r="H1069" s="32"/>
      <c r="I1069" s="32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ht="15.75" customHeight="1">
      <c r="A1070" s="32"/>
      <c r="B1070" s="32"/>
      <c r="C1070" s="32"/>
      <c r="D1070" s="32"/>
      <c r="E1070" s="32"/>
      <c r="F1070" s="32"/>
      <c r="G1070" s="32"/>
      <c r="H1070" s="32"/>
      <c r="I1070" s="32"/>
      <c r="J1070" s="32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ht="15.75" customHeight="1">
      <c r="A1071" s="32"/>
      <c r="B1071" s="32"/>
      <c r="C1071" s="32"/>
      <c r="D1071" s="32"/>
      <c r="E1071" s="32"/>
      <c r="F1071" s="32"/>
      <c r="G1071" s="32"/>
      <c r="H1071" s="32"/>
      <c r="I1071" s="32"/>
      <c r="J1071" s="32"/>
      <c r="K1071" s="32"/>
      <c r="L1071" s="32"/>
      <c r="M1071" s="32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ht="15.75" customHeight="1">
      <c r="A1072" s="32"/>
      <c r="B1072" s="32"/>
      <c r="C1072" s="32"/>
      <c r="D1072" s="32"/>
      <c r="E1072" s="32"/>
      <c r="F1072" s="32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ht="15.75" customHeight="1">
      <c r="A1073" s="32"/>
      <c r="B1073" s="32"/>
      <c r="C1073" s="32"/>
      <c r="D1073" s="32"/>
      <c r="E1073" s="32"/>
      <c r="F1073" s="32"/>
      <c r="G1073" s="32"/>
      <c r="H1073" s="32"/>
      <c r="I1073" s="32"/>
      <c r="J1073" s="32"/>
      <c r="K1073" s="32"/>
      <c r="L1073" s="32"/>
      <c r="M1073" s="32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ht="15.75" customHeight="1">
      <c r="A1074" s="32"/>
      <c r="B1074" s="32"/>
      <c r="C1074" s="32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ht="15.75" customHeight="1">
      <c r="A1075" s="32"/>
      <c r="B1075" s="32"/>
      <c r="C1075" s="32"/>
      <c r="D1075" s="32"/>
      <c r="E1075" s="32"/>
      <c r="F1075" s="32"/>
      <c r="G1075" s="32"/>
      <c r="H1075" s="32"/>
      <c r="I1075" s="32"/>
      <c r="J1075" s="32"/>
      <c r="K1075" s="32"/>
      <c r="L1075" s="32"/>
      <c r="M1075" s="32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ht="15.75" customHeight="1">
      <c r="A1076" s="32"/>
      <c r="B1076" s="32"/>
      <c r="C1076" s="32"/>
      <c r="D1076" s="32"/>
      <c r="E1076" s="32"/>
      <c r="F1076" s="32"/>
      <c r="G1076" s="32"/>
      <c r="H1076" s="32"/>
      <c r="I1076" s="32"/>
      <c r="J1076" s="32"/>
      <c r="K1076" s="32"/>
      <c r="L1076" s="32"/>
      <c r="M1076" s="32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</sheetData>
  <mergeCells count="19">
    <mergeCell ref="A5:A6"/>
    <mergeCell ref="C5:H5"/>
    <mergeCell ref="I5:I6"/>
    <mergeCell ref="J5:J6"/>
    <mergeCell ref="K5:K6"/>
    <mergeCell ref="S5:S6"/>
    <mergeCell ref="T5:T6"/>
    <mergeCell ref="U5:U6"/>
    <mergeCell ref="V5:V6"/>
    <mergeCell ref="C6:D6"/>
    <mergeCell ref="E6:F6"/>
    <mergeCell ref="G6:H6"/>
    <mergeCell ref="M5:M6"/>
    <mergeCell ref="N5:N6"/>
    <mergeCell ref="O5:O6"/>
    <mergeCell ref="P5:P6"/>
    <mergeCell ref="Q5:Q6"/>
    <mergeCell ref="R5:R6"/>
    <mergeCell ref="L5:L6"/>
  </mergeCells>
  <conditionalFormatting sqref="A87:B116">
    <cfRule type="expression" dxfId="168" priority="1370">
      <formula>ISBLANK($L87)</formula>
    </cfRule>
  </conditionalFormatting>
  <conditionalFormatting sqref="A46:H47">
    <cfRule type="expression" dxfId="167" priority="615">
      <formula>ISBLANK($L46)</formula>
    </cfRule>
  </conditionalFormatting>
  <conditionalFormatting sqref="A48:J48">
    <cfRule type="expression" dxfId="166" priority="669">
      <formula>ISBLANK($L48)</formula>
    </cfRule>
  </conditionalFormatting>
  <conditionalFormatting sqref="A7:K45">
    <cfRule type="expression" dxfId="165" priority="98">
      <formula>ISBLANK($L7)</formula>
    </cfRule>
  </conditionalFormatting>
  <conditionalFormatting sqref="A49:K86">
    <cfRule type="expression" dxfId="164" priority="119">
      <formula>ISBLANK($L49)</formula>
    </cfRule>
  </conditionalFormatting>
  <conditionalFormatting sqref="B19:B20">
    <cfRule type="expression" dxfId="163" priority="1919">
      <formula>ISBLANK($L19)</formula>
    </cfRule>
  </conditionalFormatting>
  <conditionalFormatting sqref="C87:D87">
    <cfRule type="expression" dxfId="162" priority="1610">
      <formula>ISBLANK($L87)</formula>
    </cfRule>
  </conditionalFormatting>
  <conditionalFormatting sqref="C88:K116">
    <cfRule type="expression" dxfId="161" priority="1298">
      <formula>ISBLANK($L88)</formula>
    </cfRule>
  </conditionalFormatting>
  <conditionalFormatting sqref="E82:E94">
    <cfRule type="expression" dxfId="160" priority="125">
      <formula>ISBLANK($L82)</formula>
    </cfRule>
  </conditionalFormatting>
  <conditionalFormatting sqref="F87:K87">
    <cfRule type="expression" dxfId="159" priority="1605">
      <formula>ISBLANK($L87)</formula>
    </cfRule>
  </conditionalFormatting>
  <conditionalFormatting sqref="I46:I48">
    <cfRule type="expression" dxfId="158" priority="613">
      <formula>ISBLANK($L46)</formula>
    </cfRule>
  </conditionalFormatting>
  <conditionalFormatting sqref="J46:J47">
    <cfRule type="expression" dxfId="157" priority="614">
      <formula>ISBLANK($L46)</formula>
    </cfRule>
  </conditionalFormatting>
  <conditionalFormatting sqref="K46:K48">
    <cfRule type="expression" dxfId="156" priority="612">
      <formula>ISBLANK($L46)</formula>
    </cfRule>
  </conditionalFormatting>
  <conditionalFormatting sqref="L7:L116">
    <cfRule type="expression" dxfId="155" priority="104">
      <formula>ISBLANK($K7)</formula>
    </cfRule>
  </conditionalFormatting>
  <conditionalFormatting sqref="M35:M86">
    <cfRule type="expression" dxfId="154" priority="16">
      <formula>ISBLANK($L35)</formula>
    </cfRule>
  </conditionalFormatting>
  <conditionalFormatting sqref="M7:N34">
    <cfRule type="expression" dxfId="153" priority="884">
      <formula>ISBLANK($L7)</formula>
    </cfRule>
  </conditionalFormatting>
  <conditionalFormatting sqref="M87:O116">
    <cfRule type="expression" dxfId="152" priority="882">
      <formula>ISBLANK($L87)</formula>
    </cfRule>
  </conditionalFormatting>
  <conditionalFormatting sqref="N43:N57">
    <cfRule type="expression" dxfId="151" priority="211">
      <formula>ISBLANK($L43)</formula>
    </cfRule>
  </conditionalFormatting>
  <conditionalFormatting sqref="N64:N70">
    <cfRule type="expression" dxfId="150" priority="162">
      <formula>ISBLANK($L64)</formula>
    </cfRule>
  </conditionalFormatting>
  <conditionalFormatting sqref="N35:O42">
    <cfRule type="expression" dxfId="149" priority="96">
      <formula>ISBLANK($L35)</formula>
    </cfRule>
  </conditionalFormatting>
  <conditionalFormatting sqref="N82:O86">
    <cfRule type="expression" dxfId="148" priority="112">
      <formula>ISBLANK($L82)</formula>
    </cfRule>
  </conditionalFormatting>
  <conditionalFormatting sqref="N58:V63">
    <cfRule type="expression" dxfId="147" priority="371">
      <formula>ISBLANK($L58)</formula>
    </cfRule>
  </conditionalFormatting>
  <conditionalFormatting sqref="N71:V81">
    <cfRule type="expression" dxfId="146" priority="135">
      <formula>ISBLANK($L71)</formula>
    </cfRule>
  </conditionalFormatting>
  <conditionalFormatting sqref="O8:O34">
    <cfRule type="expression" dxfId="145" priority="948">
      <formula>ISBLANK($L8)</formula>
    </cfRule>
  </conditionalFormatting>
  <conditionalFormatting sqref="O43:P47">
    <cfRule type="expression" dxfId="144" priority="260">
      <formula>ISBLANK($L43)</formula>
    </cfRule>
  </conditionalFormatting>
  <conditionalFormatting sqref="O49:P49">
    <cfRule type="expression" dxfId="143" priority="836">
      <formula>ISBLANK($L49)</formula>
    </cfRule>
  </conditionalFormatting>
  <conditionalFormatting sqref="O50:P50">
    <cfRule type="expression" dxfId="142" priority="235">
      <formula>ISBLANK($L50)</formula>
    </cfRule>
  </conditionalFormatting>
  <conditionalFormatting sqref="O50:P54">
    <cfRule type="expression" dxfId="141" priority="242">
      <formula>ISBLANK($L50)</formula>
    </cfRule>
  </conditionalFormatting>
  <conditionalFormatting sqref="O51:P55">
    <cfRule type="expression" dxfId="140" priority="825">
      <formula>ISBLANK($L51)</formula>
    </cfRule>
  </conditionalFormatting>
  <conditionalFormatting sqref="O56:P57">
    <cfRule type="expression" dxfId="139" priority="206">
      <formula>ISBLANK($L56)</formula>
    </cfRule>
  </conditionalFormatting>
  <conditionalFormatting sqref="O63:P63 O65:P68">
    <cfRule type="expression" dxfId="138" priority="780">
      <formula>ISBLANK($L63)</formula>
    </cfRule>
  </conditionalFormatting>
  <conditionalFormatting sqref="O64:P64">
    <cfRule type="expression" dxfId="137" priority="187">
      <formula>ISBLANK($L64)</formula>
    </cfRule>
  </conditionalFormatting>
  <conditionalFormatting sqref="O64:P67">
    <cfRule type="expression" dxfId="136" priority="194">
      <formula>ISBLANK($L64)</formula>
    </cfRule>
  </conditionalFormatting>
  <conditionalFormatting sqref="O69:P70">
    <cfRule type="expression" dxfId="135" priority="157">
      <formula>ISBLANK($L69)</formula>
    </cfRule>
  </conditionalFormatting>
  <conditionalFormatting sqref="O7:V7">
    <cfRule type="expression" dxfId="134" priority="1972">
      <formula>ISBLANK($L7)</formula>
    </cfRule>
  </conditionalFormatting>
  <conditionalFormatting sqref="O44:V49">
    <cfRule type="expression" dxfId="133" priority="673">
      <formula>ISBLANK($L44)</formula>
    </cfRule>
  </conditionalFormatting>
  <conditionalFormatting sqref="P7 T7:T9">
    <cfRule type="cellIs" dxfId="132" priority="1977" operator="equal">
      <formula>"OK"</formula>
    </cfRule>
    <cfRule type="cellIs" dxfId="131" priority="1975" operator="equal">
      <formula>"Pending"</formula>
    </cfRule>
    <cfRule type="cellIs" dxfId="130" priority="1976" operator="equal">
      <formula>"NG"</formula>
    </cfRule>
  </conditionalFormatting>
  <conditionalFormatting sqref="P8:P40">
    <cfRule type="cellIs" dxfId="129" priority="93" operator="equal">
      <formula>"Pending"</formula>
    </cfRule>
    <cfRule type="cellIs" dxfId="128" priority="94" operator="equal">
      <formula>"NG"</formula>
    </cfRule>
    <cfRule type="cellIs" dxfId="127" priority="95" operator="equal">
      <formula>"OK"</formula>
    </cfRule>
  </conditionalFormatting>
  <conditionalFormatting sqref="P36:P40">
    <cfRule type="expression" dxfId="126" priority="92">
      <formula>ISBLANK($L36)</formula>
    </cfRule>
  </conditionalFormatting>
  <conditionalFormatting sqref="P41:P42 P44:P49">
    <cfRule type="cellIs" dxfId="125" priority="677" operator="equal">
      <formula>"OK"</formula>
    </cfRule>
    <cfRule type="cellIs" dxfId="124" priority="676" operator="equal">
      <formula>"NG"</formula>
    </cfRule>
    <cfRule type="cellIs" dxfId="123" priority="675" operator="equal">
      <formula>"Pending"</formula>
    </cfRule>
  </conditionalFormatting>
  <conditionalFormatting sqref="P41:P42">
    <cfRule type="expression" dxfId="122" priority="674">
      <formula>ISBLANK($L41)</formula>
    </cfRule>
  </conditionalFormatting>
  <conditionalFormatting sqref="P42:P43">
    <cfRule type="expression" dxfId="121" priority="267">
      <formula>ISBLANK($L42)</formula>
    </cfRule>
  </conditionalFormatting>
  <conditionalFormatting sqref="P42:P47">
    <cfRule type="cellIs" dxfId="120" priority="268" operator="equal">
      <formula>"Pending"</formula>
    </cfRule>
    <cfRule type="cellIs" dxfId="119" priority="269" operator="equal">
      <formula>"NG"</formula>
    </cfRule>
    <cfRule type="cellIs" dxfId="118" priority="270" operator="equal">
      <formula>"OK"</formula>
    </cfRule>
  </conditionalFormatting>
  <conditionalFormatting sqref="P43">
    <cfRule type="cellIs" dxfId="117" priority="262" operator="equal">
      <formula>"Pending"</formula>
    </cfRule>
    <cfRule type="cellIs" dxfId="116" priority="263" operator="equal">
      <formula>"NG"</formula>
    </cfRule>
    <cfRule type="cellIs" dxfId="115" priority="264" operator="equal">
      <formula>"OK"</formula>
    </cfRule>
  </conditionalFormatting>
  <conditionalFormatting sqref="P49">
    <cfRule type="cellIs" dxfId="114" priority="840" operator="equal">
      <formula>"OK"</formula>
    </cfRule>
    <cfRule type="cellIs" dxfId="113" priority="839" operator="equal">
      <formula>"NG"</formula>
    </cfRule>
    <cfRule type="cellIs" dxfId="112" priority="838" operator="equal">
      <formula>"Pending"</formula>
    </cfRule>
  </conditionalFormatting>
  <conditionalFormatting sqref="P50">
    <cfRule type="cellIs" dxfId="111" priority="239" operator="equal">
      <formula>"OK"</formula>
    </cfRule>
    <cfRule type="cellIs" dxfId="110" priority="238" operator="equal">
      <formula>"NG"</formula>
    </cfRule>
    <cfRule type="cellIs" dxfId="109" priority="237" operator="equal">
      <formula>"Pending"</formula>
    </cfRule>
  </conditionalFormatting>
  <conditionalFormatting sqref="P50:P54">
    <cfRule type="cellIs" dxfId="108" priority="246" operator="equal">
      <formula>"OK"</formula>
    </cfRule>
    <cfRule type="cellIs" dxfId="107" priority="244" operator="equal">
      <formula>"Pending"</formula>
    </cfRule>
    <cfRule type="cellIs" dxfId="106" priority="245" operator="equal">
      <formula>"NG"</formula>
    </cfRule>
  </conditionalFormatting>
  <conditionalFormatting sqref="P51:P55">
    <cfRule type="cellIs" dxfId="105" priority="827" operator="equal">
      <formula>"Pending"</formula>
    </cfRule>
    <cfRule type="cellIs" dxfId="104" priority="829" operator="equal">
      <formula>"OK"</formula>
    </cfRule>
    <cfRule type="cellIs" dxfId="103" priority="828" operator="equal">
      <formula>"NG"</formula>
    </cfRule>
  </conditionalFormatting>
  <conditionalFormatting sqref="P56:P57">
    <cfRule type="cellIs" dxfId="102" priority="209" operator="equal">
      <formula>"NG"</formula>
    </cfRule>
    <cfRule type="cellIs" dxfId="101" priority="208" operator="equal">
      <formula>"Pending"</formula>
    </cfRule>
    <cfRule type="cellIs" dxfId="100" priority="210" operator="equal">
      <formula>"OK"</formula>
    </cfRule>
  </conditionalFormatting>
  <conditionalFormatting sqref="P58:P63">
    <cfRule type="cellIs" dxfId="99" priority="373" operator="equal">
      <formula>"Pending"</formula>
    </cfRule>
    <cfRule type="cellIs" dxfId="98" priority="375" operator="equal">
      <formula>"OK"</formula>
    </cfRule>
    <cfRule type="cellIs" dxfId="97" priority="374" operator="equal">
      <formula>"NG"</formula>
    </cfRule>
  </conditionalFormatting>
  <conditionalFormatting sqref="P63 P65:P68">
    <cfRule type="cellIs" dxfId="96" priority="783" operator="equal">
      <formula>"NG"</formula>
    </cfRule>
    <cfRule type="cellIs" dxfId="95" priority="782" operator="equal">
      <formula>"Pending"</formula>
    </cfRule>
    <cfRule type="cellIs" dxfId="94" priority="784" operator="equal">
      <formula>"OK"</formula>
    </cfRule>
  </conditionalFormatting>
  <conditionalFormatting sqref="P64">
    <cfRule type="cellIs" dxfId="93" priority="191" operator="equal">
      <formula>"OK"</formula>
    </cfRule>
    <cfRule type="cellIs" dxfId="92" priority="190" operator="equal">
      <formula>"NG"</formula>
    </cfRule>
    <cfRule type="cellIs" dxfId="91" priority="189" operator="equal">
      <formula>"Pending"</formula>
    </cfRule>
  </conditionalFormatting>
  <conditionalFormatting sqref="P64:P67">
    <cfRule type="cellIs" dxfId="90" priority="198" operator="equal">
      <formula>"OK"</formula>
    </cfRule>
    <cfRule type="cellIs" dxfId="89" priority="197" operator="equal">
      <formula>"NG"</formula>
    </cfRule>
    <cfRule type="cellIs" dxfId="88" priority="196" operator="equal">
      <formula>"Pending"</formula>
    </cfRule>
  </conditionalFormatting>
  <conditionalFormatting sqref="P69:P75">
    <cfRule type="cellIs" dxfId="87" priority="159" operator="equal">
      <formula>"Pending"</formula>
    </cfRule>
    <cfRule type="cellIs" dxfId="86" priority="160" operator="equal">
      <formula>"NG"</formula>
    </cfRule>
    <cfRule type="cellIs" dxfId="85" priority="161" operator="equal">
      <formula>"OK"</formula>
    </cfRule>
  </conditionalFormatting>
  <conditionalFormatting sqref="P76:P81">
    <cfRule type="cellIs" dxfId="84" priority="139" operator="equal">
      <formula>"OK"</formula>
    </cfRule>
    <cfRule type="cellIs" dxfId="83" priority="138" operator="equal">
      <formula>"NG"</formula>
    </cfRule>
    <cfRule type="cellIs" dxfId="82" priority="137" operator="equal">
      <formula>"Pending"</formula>
    </cfRule>
  </conditionalFormatting>
  <conditionalFormatting sqref="P82:P116">
    <cfRule type="cellIs" dxfId="81" priority="23" operator="equal">
      <formula>"OK"</formula>
    </cfRule>
    <cfRule type="cellIs" dxfId="80" priority="22" operator="equal">
      <formula>"NG"</formula>
    </cfRule>
    <cfRule type="cellIs" dxfId="79" priority="21" operator="equal">
      <formula>"Pending"</formula>
    </cfRule>
  </conditionalFormatting>
  <conditionalFormatting sqref="P8:V35">
    <cfRule type="expression" dxfId="78" priority="5">
      <formula>ISBLANK($L8)</formula>
    </cfRule>
  </conditionalFormatting>
  <conditionalFormatting sqref="P82:V116">
    <cfRule type="expression" dxfId="77" priority="1">
      <formula>ISBLANK($L82)</formula>
    </cfRule>
  </conditionalFormatting>
  <conditionalFormatting sqref="Q36:V43">
    <cfRule type="expression" dxfId="76" priority="106">
      <formula>ISBLANK($L36)</formula>
    </cfRule>
  </conditionalFormatting>
  <conditionalFormatting sqref="Q50:V57">
    <cfRule type="expression" dxfId="75" priority="222">
      <formula>ISBLANK($L50)</formula>
    </cfRule>
  </conditionalFormatting>
  <conditionalFormatting sqref="Q64:V70">
    <cfRule type="expression" dxfId="74" priority="173">
      <formula>ISBLANK($L64)</formula>
    </cfRule>
  </conditionalFormatting>
  <conditionalFormatting sqref="T10:T43">
    <cfRule type="cellIs" dxfId="73" priority="110" operator="equal">
      <formula>"OK"</formula>
    </cfRule>
    <cfRule type="cellIs" dxfId="72" priority="109" operator="equal">
      <formula>"NG"</formula>
    </cfRule>
    <cfRule type="cellIs" dxfId="71" priority="108" operator="equal">
      <formula>"Pending"</formula>
    </cfRule>
  </conditionalFormatting>
  <conditionalFormatting sqref="T44:T49">
    <cfRule type="cellIs" dxfId="70" priority="1751" operator="equal">
      <formula>"Pending"</formula>
    </cfRule>
    <cfRule type="cellIs" dxfId="69" priority="1752" operator="equal">
      <formula>"NG"</formula>
    </cfRule>
    <cfRule type="cellIs" dxfId="68" priority="1753" operator="equal">
      <formula>"OK"</formula>
    </cfRule>
  </conditionalFormatting>
  <conditionalFormatting sqref="T50:T57">
    <cfRule type="cellIs" dxfId="67" priority="226" operator="equal">
      <formula>"OK"</formula>
    </cfRule>
    <cfRule type="cellIs" dxfId="66" priority="225" operator="equal">
      <formula>"NG"</formula>
    </cfRule>
    <cfRule type="cellIs" dxfId="65" priority="224" operator="equal">
      <formula>"Pending"</formula>
    </cfRule>
  </conditionalFormatting>
  <conditionalFormatting sqref="T58:T63">
    <cfRule type="cellIs" dxfId="64" priority="1680" operator="equal">
      <formula>"Pending"</formula>
    </cfRule>
    <cfRule type="cellIs" dxfId="63" priority="1681" operator="equal">
      <formula>"NG"</formula>
    </cfRule>
    <cfRule type="cellIs" dxfId="62" priority="1682" operator="equal">
      <formula>"OK"</formula>
    </cfRule>
  </conditionalFormatting>
  <conditionalFormatting sqref="T64:T75">
    <cfRule type="cellIs" dxfId="61" priority="177" operator="equal">
      <formula>"OK"</formula>
    </cfRule>
    <cfRule type="cellIs" dxfId="60" priority="176" operator="equal">
      <formula>"NG"</formula>
    </cfRule>
    <cfRule type="cellIs" dxfId="59" priority="175" operator="equal">
      <formula>"Pending"</formula>
    </cfRule>
  </conditionalFormatting>
  <conditionalFormatting sqref="T76:T81">
    <cfRule type="cellIs" dxfId="58" priority="155" operator="equal">
      <formula>"OK"</formula>
    </cfRule>
    <cfRule type="cellIs" dxfId="57" priority="154" operator="equal">
      <formula>"NG"</formula>
    </cfRule>
    <cfRule type="cellIs" dxfId="56" priority="153" operator="equal">
      <formula>"Pending"</formula>
    </cfRule>
  </conditionalFormatting>
  <conditionalFormatting sqref="T82:T116">
    <cfRule type="cellIs" dxfId="55" priority="132" operator="equal">
      <formula>"NG"</formula>
    </cfRule>
    <cfRule type="cellIs" dxfId="54" priority="133" operator="equal">
      <formula>"OK"</formula>
    </cfRule>
    <cfRule type="cellIs" dxfId="53" priority="131" operator="equal">
      <formula>"Pending"</formula>
    </cfRule>
  </conditionalFormatting>
  <conditionalFormatting sqref="U46:U47">
    <cfRule type="expression" dxfId="52" priority="1754">
      <formula>ISBLANK($L46)</formula>
    </cfRule>
  </conditionalFormatting>
  <conditionalFormatting sqref="U60:U61">
    <cfRule type="expression" dxfId="51" priority="1683">
      <formula>ISBLANK($L60)</formula>
    </cfRule>
  </conditionalFormatting>
  <conditionalFormatting sqref="U72:U73">
    <cfRule type="expression" dxfId="50" priority="1626">
      <formula>ISBLANK($L72)</formula>
    </cfRule>
  </conditionalFormatting>
  <conditionalFormatting sqref="U78:U79">
    <cfRule type="expression" dxfId="49" priority="2014">
      <formula>ISBLANK($L78)</formula>
    </cfRule>
  </conditionalFormatting>
  <conditionalFormatting sqref="U84:U85">
    <cfRule type="expression" dxfId="48" priority="1317">
      <formula>ISBLANK($L84)</formula>
    </cfRule>
  </conditionalFormatting>
  <dataValidations count="1">
    <dataValidation type="list" allowBlank="1" showErrorMessage="1" sqref="T7:T116 P7:P116" xr:uid="{00000000-0002-0000-0200-000000000000}">
      <formula1>"OK,NG,NT"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75"/>
  <sheetViews>
    <sheetView topLeftCell="A10" zoomScale="85" zoomScaleNormal="85" workbookViewId="0">
      <selection activeCell="N3" sqref="N3"/>
    </sheetView>
  </sheetViews>
  <sheetFormatPr defaultColWidth="14.44140625" defaultRowHeight="15" customHeight="1"/>
  <cols>
    <col min="1" max="1" width="3" style="10" customWidth="1"/>
    <col min="2" max="2" width="11.33203125" style="10" customWidth="1"/>
    <col min="3" max="3" width="3" style="10" customWidth="1"/>
    <col min="4" max="4" width="21.6640625" style="10" customWidth="1"/>
    <col min="5" max="5" width="3" style="10" customWidth="1"/>
    <col min="6" max="6" width="26.44140625" style="10" customWidth="1"/>
    <col min="7" max="7" width="3" style="10" customWidth="1"/>
    <col min="8" max="8" width="35.6640625" style="10" customWidth="1"/>
    <col min="9" max="9" width="41.88671875" style="10" bestFit="1" customWidth="1"/>
    <col min="10" max="10" width="40.6640625" style="10" customWidth="1"/>
    <col min="11" max="11" width="38.6640625" style="10" customWidth="1"/>
    <col min="12" max="12" width="10.109375" style="10" bestFit="1" customWidth="1"/>
    <col min="13" max="13" width="24" style="10" bestFit="1" customWidth="1"/>
    <col min="14" max="14" width="11" style="10" customWidth="1"/>
    <col min="15" max="16" width="12.88671875" style="10" customWidth="1"/>
    <col min="17" max="17" width="16.44140625" style="10" customWidth="1"/>
    <col min="18" max="20" width="11" style="10" customWidth="1"/>
    <col min="21" max="21" width="14.44140625" style="10" customWidth="1"/>
    <col min="22" max="22" width="53.109375" style="10" customWidth="1"/>
    <col min="23" max="26" width="8.109375" style="10" customWidth="1"/>
    <col min="27" max="16384" width="14.44140625" style="10"/>
  </cols>
  <sheetData>
    <row r="1" spans="1:26" ht="13.5" customHeight="1">
      <c r="A1" s="1"/>
      <c r="B1" s="1"/>
      <c r="C1" s="1"/>
      <c r="D1" s="2"/>
      <c r="E1" s="1"/>
      <c r="F1" s="3"/>
      <c r="G1" s="1"/>
      <c r="H1" s="4"/>
      <c r="I1" s="4"/>
      <c r="J1" s="5"/>
      <c r="K1" s="4"/>
      <c r="L1" s="4"/>
      <c r="M1" s="6" t="s">
        <v>0</v>
      </c>
      <c r="N1" s="7">
        <f>COUNTIF(L7:L13,"○")</f>
        <v>7</v>
      </c>
      <c r="O1" s="6" t="s">
        <v>1</v>
      </c>
      <c r="P1" s="8">
        <f>COUNTIF(P$7:P$13,O1)</f>
        <v>5</v>
      </c>
      <c r="Q1" s="1"/>
      <c r="R1" s="1"/>
      <c r="S1" s="1"/>
      <c r="T1" s="1"/>
      <c r="U1" s="1"/>
      <c r="V1" s="1"/>
      <c r="W1" s="9"/>
      <c r="X1" s="9"/>
      <c r="Y1" s="9"/>
      <c r="Z1" s="9"/>
    </row>
    <row r="2" spans="1:26" ht="13.5" customHeight="1">
      <c r="A2" s="1"/>
      <c r="B2" s="11"/>
      <c r="C2" s="12"/>
      <c r="D2" s="12"/>
      <c r="E2" s="12"/>
      <c r="F2" s="11"/>
      <c r="G2" s="12"/>
      <c r="H2" s="12"/>
      <c r="I2" s="12"/>
      <c r="J2" s="5"/>
      <c r="K2" s="4"/>
      <c r="L2" s="4"/>
      <c r="M2" s="13" t="s">
        <v>2</v>
      </c>
      <c r="N2" s="14">
        <f>N1-SUM(P1:P3)</f>
        <v>0</v>
      </c>
      <c r="O2" s="13" t="s">
        <v>3</v>
      </c>
      <c r="P2" s="15">
        <f>COUNTIF(P$7:P$13,O2)</f>
        <v>2</v>
      </c>
      <c r="Q2" s="1"/>
      <c r="R2" s="1"/>
      <c r="S2" s="1"/>
      <c r="T2" s="1"/>
      <c r="U2" s="1"/>
      <c r="V2" s="1"/>
      <c r="W2" s="9"/>
      <c r="X2" s="9"/>
      <c r="Y2" s="9"/>
      <c r="Z2" s="9"/>
    </row>
    <row r="3" spans="1:26" ht="13.5" customHeight="1" thickBot="1">
      <c r="A3" s="1"/>
      <c r="B3" s="12"/>
      <c r="C3" s="12"/>
      <c r="D3" s="12"/>
      <c r="E3" s="12"/>
      <c r="F3" s="11"/>
      <c r="G3" s="12"/>
      <c r="H3" s="12"/>
      <c r="I3" s="12"/>
      <c r="J3" s="5"/>
      <c r="K3" s="4"/>
      <c r="L3" s="4"/>
      <c r="M3" s="16" t="s">
        <v>4</v>
      </c>
      <c r="N3" s="17">
        <f>SUM(P1) /(N1 - P3)</f>
        <v>0.7142857142857143</v>
      </c>
      <c r="O3" s="16" t="s">
        <v>5</v>
      </c>
      <c r="P3" s="18">
        <f>COUNTIF(P$7:P$13,O3)</f>
        <v>0</v>
      </c>
      <c r="Q3" s="1"/>
      <c r="R3" s="1"/>
      <c r="S3" s="1"/>
      <c r="T3" s="1"/>
      <c r="U3" s="1"/>
      <c r="V3" s="1"/>
      <c r="W3" s="9"/>
      <c r="X3" s="9"/>
      <c r="Y3" s="9"/>
      <c r="Z3" s="9"/>
    </row>
    <row r="4" spans="1:26" ht="13.5" customHeight="1">
      <c r="A4" s="1"/>
      <c r="B4" s="1"/>
      <c r="C4" s="1"/>
      <c r="D4" s="2"/>
      <c r="E4" s="1"/>
      <c r="F4" s="3"/>
      <c r="G4" s="1"/>
      <c r="H4" s="4"/>
      <c r="I4" s="4"/>
      <c r="J4" s="5"/>
      <c r="K4" s="5"/>
      <c r="L4" s="4"/>
      <c r="M4" s="9"/>
      <c r="N4" s="4"/>
      <c r="O4" s="9"/>
      <c r="P4" s="1"/>
      <c r="Q4" s="1"/>
      <c r="R4" s="1"/>
      <c r="S4" s="1"/>
      <c r="T4" s="1"/>
      <c r="U4" s="1"/>
      <c r="V4" s="1"/>
      <c r="W4" s="9"/>
      <c r="X4" s="9"/>
      <c r="Y4" s="9"/>
      <c r="Z4" s="9"/>
    </row>
    <row r="5" spans="1:26" ht="13.5" customHeight="1">
      <c r="A5" s="102" t="s">
        <v>6</v>
      </c>
      <c r="B5" s="19" t="s">
        <v>7</v>
      </c>
      <c r="C5" s="104" t="s">
        <v>8</v>
      </c>
      <c r="D5" s="99"/>
      <c r="E5" s="99"/>
      <c r="F5" s="99"/>
      <c r="G5" s="99"/>
      <c r="H5" s="100"/>
      <c r="I5" s="105" t="s">
        <v>9</v>
      </c>
      <c r="J5" s="105" t="s">
        <v>10</v>
      </c>
      <c r="K5" s="105" t="s">
        <v>11</v>
      </c>
      <c r="L5" s="105" t="s">
        <v>12</v>
      </c>
      <c r="M5" s="105" t="s">
        <v>13</v>
      </c>
      <c r="N5" s="105" t="s">
        <v>14</v>
      </c>
      <c r="O5" s="102" t="s">
        <v>15</v>
      </c>
      <c r="P5" s="105" t="s">
        <v>16</v>
      </c>
      <c r="Q5" s="105" t="s">
        <v>17</v>
      </c>
      <c r="R5" s="105" t="s">
        <v>18</v>
      </c>
      <c r="S5" s="105" t="s">
        <v>19</v>
      </c>
      <c r="T5" s="105" t="s">
        <v>20</v>
      </c>
      <c r="U5" s="102" t="s">
        <v>21</v>
      </c>
      <c r="V5" s="105" t="s">
        <v>22</v>
      </c>
      <c r="W5" s="20"/>
      <c r="X5" s="20"/>
      <c r="Y5" s="20"/>
      <c r="Z5" s="20"/>
    </row>
    <row r="6" spans="1:26" ht="14.4">
      <c r="A6" s="103"/>
      <c r="B6" s="19"/>
      <c r="C6" s="104" t="s">
        <v>23</v>
      </c>
      <c r="D6" s="100"/>
      <c r="E6" s="104" t="s">
        <v>24</v>
      </c>
      <c r="F6" s="100"/>
      <c r="G6" s="104" t="s">
        <v>25</v>
      </c>
      <c r="H6" s="100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20"/>
      <c r="X6" s="20"/>
      <c r="Y6" s="20"/>
      <c r="Z6" s="20"/>
    </row>
    <row r="7" spans="1:26" ht="170.4" customHeight="1">
      <c r="A7" s="21" t="s">
        <v>26</v>
      </c>
      <c r="B7" s="22" t="str">
        <f>A7&amp;"-SL-"&amp;C7&amp;"-"&amp;E7&amp;"-"&amp;G7</f>
        <v>IT-SL-1-1-1</v>
      </c>
      <c r="C7" s="21">
        <v>1</v>
      </c>
      <c r="D7" s="23" t="s">
        <v>164</v>
      </c>
      <c r="E7" s="21">
        <v>1</v>
      </c>
      <c r="F7" s="23" t="s">
        <v>298</v>
      </c>
      <c r="G7" s="21">
        <v>1</v>
      </c>
      <c r="H7" s="23" t="s">
        <v>317</v>
      </c>
      <c r="I7" s="33" t="s">
        <v>301</v>
      </c>
      <c r="J7" s="47" t="s">
        <v>299</v>
      </c>
      <c r="K7" s="47" t="s">
        <v>308</v>
      </c>
      <c r="L7" s="25" t="s">
        <v>28</v>
      </c>
      <c r="M7" s="26"/>
      <c r="N7" s="26" t="s">
        <v>449</v>
      </c>
      <c r="O7" s="27">
        <v>45399</v>
      </c>
      <c r="P7" s="26" t="s">
        <v>1</v>
      </c>
      <c r="Q7" s="22"/>
      <c r="R7" s="28"/>
      <c r="S7" s="27"/>
      <c r="T7" s="29"/>
      <c r="U7" s="27">
        <v>45399</v>
      </c>
      <c r="V7" s="30"/>
      <c r="W7" s="9"/>
      <c r="X7" s="9"/>
      <c r="Y7" s="9"/>
      <c r="Z7" s="9"/>
    </row>
    <row r="8" spans="1:26" ht="170.4" customHeight="1">
      <c r="A8" s="21" t="s">
        <v>26</v>
      </c>
      <c r="B8" s="22" t="str">
        <f>A8&amp;"-SL-"&amp;C8&amp;"-"&amp;E8&amp;"-"&amp;G8</f>
        <v>IT-SL-1-2-1</v>
      </c>
      <c r="C8" s="21">
        <v>1</v>
      </c>
      <c r="D8" s="23"/>
      <c r="E8" s="21">
        <v>2</v>
      </c>
      <c r="F8" s="23" t="s">
        <v>300</v>
      </c>
      <c r="G8" s="21">
        <v>1</v>
      </c>
      <c r="H8" s="23" t="s">
        <v>317</v>
      </c>
      <c r="I8" s="33" t="s">
        <v>302</v>
      </c>
      <c r="J8" s="47" t="s">
        <v>169</v>
      </c>
      <c r="K8" s="47" t="s">
        <v>307</v>
      </c>
      <c r="L8" s="25" t="s">
        <v>28</v>
      </c>
      <c r="M8" s="26"/>
      <c r="N8" s="26" t="s">
        <v>449</v>
      </c>
      <c r="O8" s="27">
        <v>45399</v>
      </c>
      <c r="P8" s="26" t="s">
        <v>1</v>
      </c>
      <c r="Q8" s="22"/>
      <c r="R8" s="28"/>
      <c r="S8" s="27"/>
      <c r="T8" s="29"/>
      <c r="U8" s="27">
        <v>45399</v>
      </c>
      <c r="V8" s="30"/>
      <c r="W8" s="9"/>
      <c r="X8" s="9"/>
      <c r="Y8" s="9"/>
      <c r="Z8" s="9"/>
    </row>
    <row r="9" spans="1:26" ht="315.60000000000002" customHeight="1">
      <c r="A9" s="21" t="s">
        <v>26</v>
      </c>
      <c r="B9" s="22" t="str">
        <f t="shared" ref="B9:B13" si="0">A9&amp;"-SL-"&amp;C9&amp;"-"&amp;E9&amp;"-"&amp;G9</f>
        <v>IT-SL-1-3-1</v>
      </c>
      <c r="C9" s="21">
        <f>IF(D9="",IF(ISNUMBER(C5),C5,1),IF(ISNUMBER(C5),C5+1,1))</f>
        <v>1</v>
      </c>
      <c r="D9" s="23"/>
      <c r="E9" s="21">
        <v>3</v>
      </c>
      <c r="F9" s="23" t="s">
        <v>162</v>
      </c>
      <c r="G9" s="21">
        <f>IF(F9&lt;&gt;"",1,IF(H9="",IF(ISNUMBER(G5),G5,1),IF(ISNUMBER(G5),G5+1,1)))</f>
        <v>1</v>
      </c>
      <c r="H9" s="23" t="s">
        <v>163</v>
      </c>
      <c r="I9" s="33" t="s">
        <v>507</v>
      </c>
      <c r="J9" s="47" t="s">
        <v>309</v>
      </c>
      <c r="K9" s="47" t="s">
        <v>320</v>
      </c>
      <c r="L9" s="25" t="s">
        <v>28</v>
      </c>
      <c r="M9" s="26"/>
      <c r="N9" s="26" t="s">
        <v>449</v>
      </c>
      <c r="O9" s="27">
        <v>45399</v>
      </c>
      <c r="P9" s="26" t="s">
        <v>1</v>
      </c>
      <c r="Q9" s="22"/>
      <c r="R9" s="28"/>
      <c r="S9" s="27"/>
      <c r="T9" s="29"/>
      <c r="U9" s="27">
        <v>45399</v>
      </c>
      <c r="V9" s="30"/>
      <c r="W9" s="9"/>
      <c r="X9" s="9"/>
      <c r="Y9" s="9"/>
      <c r="Z9" s="9"/>
    </row>
    <row r="10" spans="1:26" ht="304.95" customHeight="1">
      <c r="A10" s="21" t="s">
        <v>26</v>
      </c>
      <c r="B10" s="22" t="str">
        <f t="shared" si="0"/>
        <v>IT-SL-1-4-1</v>
      </c>
      <c r="C10" s="21">
        <v>1</v>
      </c>
      <c r="D10" s="23"/>
      <c r="E10" s="21">
        <v>4</v>
      </c>
      <c r="F10" s="23" t="s">
        <v>165</v>
      </c>
      <c r="G10" s="21">
        <v>1</v>
      </c>
      <c r="H10" s="23" t="s">
        <v>304</v>
      </c>
      <c r="I10" s="33" t="s">
        <v>507</v>
      </c>
      <c r="J10" s="47" t="s">
        <v>310</v>
      </c>
      <c r="K10" s="47" t="s">
        <v>321</v>
      </c>
      <c r="L10" s="25" t="s">
        <v>28</v>
      </c>
      <c r="M10" s="26"/>
      <c r="N10" s="26" t="s">
        <v>449</v>
      </c>
      <c r="O10" s="27">
        <v>45399</v>
      </c>
      <c r="P10" s="26" t="s">
        <v>1</v>
      </c>
      <c r="Q10" s="22"/>
      <c r="R10" s="28"/>
      <c r="S10" s="27"/>
      <c r="T10" s="29"/>
      <c r="U10" s="27">
        <v>45399</v>
      </c>
      <c r="V10" s="30"/>
      <c r="W10" s="9"/>
      <c r="X10" s="9"/>
      <c r="Y10" s="9"/>
      <c r="Z10" s="9"/>
    </row>
    <row r="11" spans="1:26" ht="304.95" customHeight="1">
      <c r="A11" s="21" t="s">
        <v>26</v>
      </c>
      <c r="B11" s="22" t="str">
        <f t="shared" si="0"/>
        <v>IT-SL-1-4-2</v>
      </c>
      <c r="C11" s="21">
        <v>1</v>
      </c>
      <c r="D11" s="23"/>
      <c r="E11" s="21">
        <v>4</v>
      </c>
      <c r="F11" s="23"/>
      <c r="G11" s="21">
        <v>2</v>
      </c>
      <c r="H11" s="23" t="s">
        <v>306</v>
      </c>
      <c r="I11" s="33" t="s">
        <v>508</v>
      </c>
      <c r="J11" s="47" t="s">
        <v>310</v>
      </c>
      <c r="K11" s="47" t="s">
        <v>509</v>
      </c>
      <c r="L11" s="25" t="s">
        <v>28</v>
      </c>
      <c r="M11" s="26"/>
      <c r="N11" s="26" t="s">
        <v>449</v>
      </c>
      <c r="O11" s="27">
        <v>45399</v>
      </c>
      <c r="P11" s="26" t="s">
        <v>1</v>
      </c>
      <c r="Q11" s="22"/>
      <c r="R11" s="28"/>
      <c r="S11" s="27"/>
      <c r="T11" s="29"/>
      <c r="U11" s="27">
        <v>45399</v>
      </c>
      <c r="V11" s="30"/>
      <c r="W11" s="9"/>
      <c r="X11" s="9"/>
      <c r="Y11" s="9"/>
      <c r="Z11" s="9"/>
    </row>
    <row r="12" spans="1:26" ht="155.4" customHeight="1">
      <c r="A12" s="21" t="s">
        <v>26</v>
      </c>
      <c r="B12" s="22" t="str">
        <f t="shared" si="0"/>
        <v>IT-SL-1-5-1</v>
      </c>
      <c r="C12" s="21">
        <v>1</v>
      </c>
      <c r="D12" s="23"/>
      <c r="E12" s="21">
        <v>5</v>
      </c>
      <c r="F12" s="23" t="s">
        <v>166</v>
      </c>
      <c r="G12" s="21">
        <v>1</v>
      </c>
      <c r="H12" s="23" t="s">
        <v>167</v>
      </c>
      <c r="I12" s="33" t="s">
        <v>311</v>
      </c>
      <c r="J12" s="47" t="s">
        <v>305</v>
      </c>
      <c r="K12" s="47" t="s">
        <v>303</v>
      </c>
      <c r="L12" s="25" t="s">
        <v>28</v>
      </c>
      <c r="M12" s="26"/>
      <c r="N12" s="26" t="s">
        <v>449</v>
      </c>
      <c r="O12" s="27">
        <v>45399</v>
      </c>
      <c r="P12" s="26" t="s">
        <v>3</v>
      </c>
      <c r="Q12" s="22" t="s">
        <v>616</v>
      </c>
      <c r="R12" s="28"/>
      <c r="S12" s="27"/>
      <c r="T12" s="29"/>
      <c r="U12" s="27"/>
      <c r="V12" s="30"/>
      <c r="W12" s="9"/>
      <c r="X12" s="9"/>
      <c r="Y12" s="9"/>
      <c r="Z12" s="9"/>
    </row>
    <row r="13" spans="1:26" ht="170.4" customHeight="1">
      <c r="A13" s="21" t="s">
        <v>26</v>
      </c>
      <c r="B13" s="22" t="str">
        <f t="shared" si="0"/>
        <v>IT-SL-1-5-2</v>
      </c>
      <c r="C13" s="21">
        <v>1</v>
      </c>
      <c r="D13" s="23"/>
      <c r="E13" s="21">
        <v>5</v>
      </c>
      <c r="F13" s="23"/>
      <c r="G13" s="21">
        <v>2</v>
      </c>
      <c r="H13" s="23" t="s">
        <v>168</v>
      </c>
      <c r="I13" s="33" t="s">
        <v>311</v>
      </c>
      <c r="J13" s="47" t="s">
        <v>310</v>
      </c>
      <c r="K13" s="47" t="s">
        <v>303</v>
      </c>
      <c r="L13" s="25" t="s">
        <v>28</v>
      </c>
      <c r="M13" s="26"/>
      <c r="N13" s="26" t="s">
        <v>449</v>
      </c>
      <c r="O13" s="27">
        <v>45399</v>
      </c>
      <c r="P13" s="26" t="s">
        <v>3</v>
      </c>
      <c r="Q13" s="22" t="s">
        <v>616</v>
      </c>
      <c r="R13" s="28"/>
      <c r="S13" s="27"/>
      <c r="T13" s="29"/>
      <c r="U13" s="27"/>
      <c r="V13" s="30"/>
      <c r="W13" s="9"/>
      <c r="X13" s="9"/>
      <c r="Y13" s="9"/>
      <c r="Z13" s="9"/>
    </row>
    <row r="14" spans="1:26" ht="13.5" customHeight="1">
      <c r="A14" s="1"/>
      <c r="B14" s="1"/>
      <c r="C14" s="1"/>
      <c r="D14" s="2"/>
      <c r="E14" s="1"/>
      <c r="F14" s="3"/>
      <c r="G14" s="1"/>
      <c r="H14" s="4"/>
      <c r="I14" s="4"/>
      <c r="J14" s="31"/>
      <c r="K14" s="4"/>
      <c r="L14" s="4"/>
      <c r="M14" s="9"/>
      <c r="N14" s="4"/>
      <c r="O14" s="9"/>
      <c r="P14" s="1"/>
      <c r="Q14" s="1"/>
      <c r="R14" s="1"/>
      <c r="S14" s="1"/>
      <c r="T14" s="1"/>
      <c r="U14" s="1"/>
      <c r="V14" s="1"/>
      <c r="W14" s="9"/>
      <c r="X14" s="9"/>
      <c r="Y14" s="9"/>
      <c r="Z14" s="9"/>
    </row>
    <row r="15" spans="1:26" ht="13.5" customHeight="1">
      <c r="A15" s="1"/>
      <c r="B15" s="1"/>
      <c r="C15" s="1"/>
      <c r="D15" s="2"/>
      <c r="E15" s="1"/>
      <c r="F15" s="3"/>
      <c r="G15" s="1"/>
      <c r="H15" s="4"/>
      <c r="I15" s="4"/>
      <c r="J15" s="31"/>
      <c r="K15" s="4"/>
      <c r="L15" s="4"/>
      <c r="M15" s="9"/>
      <c r="N15" s="4"/>
      <c r="O15" s="9"/>
      <c r="P15" s="1"/>
      <c r="Q15" s="1"/>
      <c r="R15" s="1"/>
      <c r="S15" s="1"/>
      <c r="T15" s="1"/>
      <c r="U15" s="1"/>
      <c r="V15" s="1"/>
      <c r="W15" s="9"/>
      <c r="X15" s="9"/>
      <c r="Y15" s="9"/>
      <c r="Z15" s="9"/>
    </row>
    <row r="16" spans="1:26" ht="13.5" customHeight="1">
      <c r="A16" s="1"/>
      <c r="B16" s="1"/>
      <c r="C16" s="1"/>
      <c r="D16" s="2"/>
      <c r="E16" s="1"/>
      <c r="F16" s="3"/>
      <c r="G16" s="1"/>
      <c r="H16" s="4"/>
      <c r="I16" s="4"/>
      <c r="J16" s="31"/>
      <c r="K16" s="4"/>
      <c r="L16" s="4"/>
      <c r="M16" s="9"/>
      <c r="N16" s="4"/>
      <c r="O16" s="9"/>
      <c r="P16" s="1"/>
      <c r="Q16" s="1"/>
      <c r="R16" s="1"/>
      <c r="S16" s="1"/>
      <c r="T16" s="1"/>
      <c r="U16" s="1"/>
      <c r="V16" s="1"/>
      <c r="W16" s="9"/>
      <c r="X16" s="9"/>
      <c r="Y16" s="9"/>
      <c r="Z16" s="9"/>
    </row>
    <row r="17" spans="1:26" ht="13.5" customHeight="1">
      <c r="A17" s="1"/>
      <c r="B17" s="1"/>
      <c r="C17" s="1"/>
      <c r="D17" s="2"/>
      <c r="E17" s="1"/>
      <c r="F17" s="3"/>
      <c r="G17" s="1"/>
      <c r="H17" s="4"/>
      <c r="I17" s="4"/>
      <c r="J17" s="31"/>
      <c r="K17" s="4"/>
      <c r="L17" s="4"/>
      <c r="M17" s="9"/>
      <c r="N17" s="4"/>
      <c r="O17" s="9"/>
      <c r="P17" s="1"/>
      <c r="Q17" s="1"/>
      <c r="R17" s="1"/>
      <c r="S17" s="1"/>
      <c r="T17" s="1"/>
      <c r="U17" s="1"/>
      <c r="V17" s="1"/>
      <c r="W17" s="9"/>
      <c r="X17" s="9"/>
      <c r="Y17" s="9"/>
      <c r="Z17" s="9"/>
    </row>
    <row r="18" spans="1:26" ht="13.5" customHeight="1">
      <c r="A18" s="1"/>
      <c r="B18" s="1"/>
      <c r="C18" s="1"/>
      <c r="D18" s="2"/>
      <c r="E18" s="1"/>
      <c r="F18" s="3"/>
      <c r="G18" s="1"/>
      <c r="H18" s="4"/>
      <c r="I18" s="4"/>
      <c r="J18" s="31"/>
      <c r="K18" s="4"/>
      <c r="L18" s="4"/>
      <c r="M18" s="9"/>
      <c r="N18" s="4"/>
      <c r="O18" s="9"/>
      <c r="P18" s="1"/>
      <c r="Q18" s="1"/>
      <c r="R18" s="1"/>
      <c r="S18" s="1"/>
      <c r="T18" s="1"/>
      <c r="U18" s="1"/>
      <c r="V18" s="1"/>
      <c r="W18" s="9"/>
      <c r="X18" s="9"/>
      <c r="Y18" s="9"/>
      <c r="Z18" s="9"/>
    </row>
    <row r="19" spans="1:26" ht="13.5" customHeight="1">
      <c r="A19" s="1"/>
      <c r="B19" s="1"/>
      <c r="C19" s="1"/>
      <c r="D19" s="2"/>
      <c r="E19" s="1"/>
      <c r="F19" s="3"/>
      <c r="G19" s="1"/>
      <c r="H19" s="4"/>
      <c r="I19" s="4"/>
      <c r="J19" s="31"/>
      <c r="K19" s="4"/>
      <c r="L19" s="4"/>
      <c r="M19" s="9"/>
      <c r="N19" s="4"/>
      <c r="O19" s="9"/>
      <c r="P19" s="1"/>
      <c r="Q19" s="1"/>
      <c r="R19" s="1"/>
      <c r="S19" s="1"/>
      <c r="T19" s="1"/>
      <c r="U19" s="1"/>
      <c r="V19" s="1"/>
      <c r="W19" s="9"/>
      <c r="X19" s="9"/>
      <c r="Y19" s="9"/>
      <c r="Z19" s="9"/>
    </row>
    <row r="20" spans="1:26" ht="13.5" customHeight="1">
      <c r="A20" s="1"/>
      <c r="B20" s="1"/>
      <c r="C20" s="1"/>
      <c r="D20" s="2"/>
      <c r="E20" s="1"/>
      <c r="F20" s="3"/>
      <c r="G20" s="1"/>
      <c r="H20" s="4"/>
      <c r="I20" s="4"/>
      <c r="J20" s="31"/>
      <c r="K20" s="4"/>
      <c r="L20" s="4"/>
      <c r="M20" s="9"/>
      <c r="N20" s="4"/>
      <c r="O20" s="9"/>
      <c r="P20" s="1"/>
      <c r="Q20" s="1"/>
      <c r="R20" s="1"/>
      <c r="S20" s="1"/>
      <c r="T20" s="1"/>
      <c r="U20" s="1"/>
      <c r="V20" s="1"/>
      <c r="W20" s="9"/>
      <c r="X20" s="9"/>
      <c r="Y20" s="9"/>
      <c r="Z20" s="9"/>
    </row>
    <row r="21" spans="1:26" ht="13.5" customHeight="1">
      <c r="A21" s="1"/>
      <c r="B21" s="1"/>
      <c r="C21" s="1"/>
      <c r="D21" s="2"/>
      <c r="E21" s="1"/>
      <c r="F21" s="3"/>
      <c r="G21" s="1"/>
      <c r="H21" s="4"/>
      <c r="I21" s="4"/>
      <c r="J21" s="31"/>
      <c r="K21" s="4"/>
      <c r="L21" s="4"/>
      <c r="M21" s="9"/>
      <c r="N21" s="4"/>
      <c r="O21" s="9"/>
      <c r="P21" s="1"/>
      <c r="Q21" s="1"/>
      <c r="R21" s="1"/>
      <c r="S21" s="1"/>
      <c r="T21" s="1"/>
      <c r="U21" s="1"/>
      <c r="V21" s="1"/>
      <c r="W21" s="9"/>
      <c r="X21" s="9"/>
      <c r="Y21" s="9"/>
      <c r="Z21" s="9"/>
    </row>
    <row r="22" spans="1:26" ht="13.5" customHeight="1">
      <c r="A22" s="1"/>
      <c r="B22" s="1"/>
      <c r="C22" s="1"/>
      <c r="D22" s="2"/>
      <c r="E22" s="1"/>
      <c r="F22" s="3"/>
      <c r="G22" s="1"/>
      <c r="H22" s="4"/>
      <c r="I22" s="4"/>
      <c r="J22" s="31"/>
      <c r="K22" s="4"/>
      <c r="L22" s="4"/>
      <c r="M22" s="9"/>
      <c r="N22" s="4"/>
      <c r="O22" s="9"/>
      <c r="P22" s="1"/>
      <c r="Q22" s="1"/>
      <c r="R22" s="1"/>
      <c r="S22" s="1"/>
      <c r="T22" s="1"/>
      <c r="U22" s="1"/>
      <c r="V22" s="1"/>
      <c r="W22" s="9"/>
      <c r="X22" s="9"/>
      <c r="Y22" s="9"/>
      <c r="Z22" s="9"/>
    </row>
    <row r="23" spans="1:26" ht="13.5" customHeight="1">
      <c r="A23" s="1"/>
      <c r="B23" s="1"/>
      <c r="C23" s="1"/>
      <c r="D23" s="2"/>
      <c r="E23" s="1"/>
      <c r="F23" s="3"/>
      <c r="G23" s="1"/>
      <c r="H23" s="4"/>
      <c r="I23" s="4"/>
      <c r="J23" s="31"/>
      <c r="K23" s="4"/>
      <c r="L23" s="4"/>
      <c r="M23" s="9"/>
      <c r="N23" s="4"/>
      <c r="O23" s="9"/>
      <c r="P23" s="1"/>
      <c r="Q23" s="1"/>
      <c r="R23" s="1"/>
      <c r="S23" s="1"/>
      <c r="T23" s="1"/>
      <c r="U23" s="1"/>
      <c r="V23" s="1"/>
      <c r="W23" s="9"/>
      <c r="X23" s="9"/>
      <c r="Y23" s="9"/>
      <c r="Z23" s="9"/>
    </row>
    <row r="24" spans="1:26" ht="13.5" customHeight="1">
      <c r="A24" s="1"/>
      <c r="B24" s="1"/>
      <c r="C24" s="1"/>
      <c r="D24" s="2"/>
      <c r="E24" s="1"/>
      <c r="F24" s="3"/>
      <c r="G24" s="1"/>
      <c r="H24" s="4"/>
      <c r="I24" s="4"/>
      <c r="J24" s="31"/>
      <c r="K24" s="4"/>
      <c r="L24" s="4"/>
      <c r="M24" s="9"/>
      <c r="N24" s="4"/>
      <c r="O24" s="9"/>
      <c r="P24" s="1"/>
      <c r="Q24" s="1"/>
      <c r="R24" s="1"/>
      <c r="S24" s="1"/>
      <c r="T24" s="1"/>
      <c r="U24" s="1"/>
      <c r="V24" s="1"/>
      <c r="W24" s="9"/>
      <c r="X24" s="9"/>
      <c r="Y24" s="9"/>
      <c r="Z24" s="9"/>
    </row>
    <row r="25" spans="1:26" ht="13.5" customHeight="1">
      <c r="A25" s="1"/>
      <c r="B25" s="1"/>
      <c r="C25" s="1"/>
      <c r="D25" s="2"/>
      <c r="E25" s="1"/>
      <c r="F25" s="3"/>
      <c r="G25" s="1"/>
      <c r="H25" s="4"/>
      <c r="I25" s="4"/>
      <c r="J25" s="31"/>
      <c r="K25" s="4"/>
      <c r="L25" s="4"/>
      <c r="M25" s="9"/>
      <c r="N25" s="4"/>
      <c r="O25" s="9"/>
      <c r="P25" s="1"/>
      <c r="Q25" s="1"/>
      <c r="R25" s="1"/>
      <c r="S25" s="1"/>
      <c r="T25" s="1"/>
      <c r="U25" s="1"/>
      <c r="V25" s="1"/>
      <c r="W25" s="9"/>
      <c r="X25" s="9"/>
      <c r="Y25" s="9"/>
      <c r="Z25" s="9"/>
    </row>
    <row r="26" spans="1:26" ht="13.5" customHeight="1">
      <c r="A26" s="1"/>
      <c r="B26" s="1"/>
      <c r="C26" s="1"/>
      <c r="D26" s="2"/>
      <c r="E26" s="1"/>
      <c r="F26" s="3"/>
      <c r="G26" s="1"/>
      <c r="H26" s="4"/>
      <c r="I26" s="4"/>
      <c r="J26" s="31"/>
      <c r="K26" s="4"/>
      <c r="L26" s="4"/>
      <c r="M26" s="9"/>
      <c r="N26" s="4"/>
      <c r="O26" s="9"/>
      <c r="P26" s="1"/>
      <c r="Q26" s="1"/>
      <c r="R26" s="1"/>
      <c r="S26" s="1"/>
      <c r="T26" s="1"/>
      <c r="U26" s="1"/>
      <c r="V26" s="1"/>
      <c r="W26" s="9"/>
      <c r="X26" s="9"/>
      <c r="Y26" s="9"/>
      <c r="Z26" s="9"/>
    </row>
    <row r="27" spans="1:26" ht="13.5" customHeight="1">
      <c r="A27" s="1"/>
      <c r="B27" s="1"/>
      <c r="C27" s="1"/>
      <c r="D27" s="2"/>
      <c r="E27" s="1"/>
      <c r="F27" s="3"/>
      <c r="G27" s="1"/>
      <c r="H27" s="4"/>
      <c r="I27" s="4"/>
      <c r="J27" s="31"/>
      <c r="K27" s="4"/>
      <c r="L27" s="4"/>
      <c r="M27" s="9"/>
      <c r="N27" s="4"/>
      <c r="O27" s="9"/>
      <c r="P27" s="1"/>
      <c r="Q27" s="1"/>
      <c r="R27" s="1"/>
      <c r="S27" s="1"/>
      <c r="T27" s="1"/>
      <c r="U27" s="1"/>
      <c r="V27" s="1"/>
      <c r="W27" s="9"/>
      <c r="X27" s="9"/>
      <c r="Y27" s="9"/>
      <c r="Z27" s="9"/>
    </row>
    <row r="28" spans="1:26" ht="13.5" customHeight="1">
      <c r="A28" s="1"/>
      <c r="B28" s="1"/>
      <c r="C28" s="1"/>
      <c r="D28" s="2"/>
      <c r="E28" s="1"/>
      <c r="F28" s="3"/>
      <c r="G28" s="1"/>
      <c r="H28" s="4"/>
      <c r="I28" s="4"/>
      <c r="J28" s="31"/>
      <c r="K28" s="4"/>
      <c r="L28" s="4"/>
      <c r="M28" s="9"/>
      <c r="N28" s="4"/>
      <c r="O28" s="9"/>
      <c r="P28" s="1"/>
      <c r="Q28" s="1"/>
      <c r="R28" s="1"/>
      <c r="S28" s="1"/>
      <c r="T28" s="1"/>
      <c r="U28" s="1"/>
      <c r="V28" s="1"/>
      <c r="W28" s="9"/>
      <c r="X28" s="9"/>
      <c r="Y28" s="9"/>
      <c r="Z28" s="9"/>
    </row>
    <row r="29" spans="1:26" ht="13.5" customHeight="1">
      <c r="A29" s="1"/>
      <c r="B29" s="1"/>
      <c r="C29" s="1"/>
      <c r="D29" s="2"/>
      <c r="E29" s="1"/>
      <c r="F29" s="3"/>
      <c r="G29" s="1"/>
      <c r="H29" s="4"/>
      <c r="I29" s="4"/>
      <c r="J29" s="31"/>
      <c r="K29" s="4"/>
      <c r="L29" s="4"/>
      <c r="M29" s="9"/>
      <c r="N29" s="4"/>
      <c r="O29" s="9"/>
      <c r="P29" s="1"/>
      <c r="Q29" s="1"/>
      <c r="R29" s="1"/>
      <c r="S29" s="1"/>
      <c r="T29" s="1"/>
      <c r="U29" s="1"/>
      <c r="V29" s="1"/>
      <c r="W29" s="9"/>
      <c r="X29" s="9"/>
      <c r="Y29" s="9"/>
      <c r="Z29" s="9"/>
    </row>
    <row r="30" spans="1:26" ht="13.5" customHeight="1">
      <c r="A30" s="1"/>
      <c r="B30" s="1"/>
      <c r="C30" s="1"/>
      <c r="D30" s="2"/>
      <c r="E30" s="1"/>
      <c r="F30" s="3"/>
      <c r="G30" s="1"/>
      <c r="H30" s="4"/>
      <c r="I30" s="4"/>
      <c r="J30" s="31"/>
      <c r="K30" s="4"/>
      <c r="L30" s="4"/>
      <c r="M30" s="9"/>
      <c r="N30" s="4"/>
      <c r="O30" s="9"/>
      <c r="P30" s="1"/>
      <c r="Q30" s="1"/>
      <c r="R30" s="1"/>
      <c r="S30" s="1"/>
      <c r="T30" s="1"/>
      <c r="U30" s="1"/>
      <c r="V30" s="1"/>
      <c r="W30" s="9"/>
      <c r="X30" s="9"/>
      <c r="Y30" s="9"/>
      <c r="Z30" s="9"/>
    </row>
    <row r="31" spans="1:26" ht="13.5" customHeight="1">
      <c r="A31" s="1"/>
      <c r="B31" s="1"/>
      <c r="C31" s="1"/>
      <c r="D31" s="2"/>
      <c r="E31" s="1"/>
      <c r="F31" s="3"/>
      <c r="G31" s="1"/>
      <c r="H31" s="4"/>
      <c r="I31" s="4"/>
      <c r="J31" s="31"/>
      <c r="K31" s="4"/>
      <c r="L31" s="4"/>
      <c r="M31" s="9"/>
      <c r="N31" s="4"/>
      <c r="O31" s="9"/>
      <c r="P31" s="1"/>
      <c r="Q31" s="1"/>
      <c r="R31" s="1"/>
      <c r="S31" s="1"/>
      <c r="T31" s="1"/>
      <c r="U31" s="1"/>
      <c r="V31" s="1"/>
      <c r="W31" s="9"/>
      <c r="X31" s="9"/>
      <c r="Y31" s="9"/>
      <c r="Z31" s="9"/>
    </row>
    <row r="32" spans="1:26" ht="13.5" customHeight="1">
      <c r="A32" s="1"/>
      <c r="B32" s="1"/>
      <c r="C32" s="1"/>
      <c r="D32" s="2"/>
      <c r="E32" s="1"/>
      <c r="F32" s="3"/>
      <c r="G32" s="1"/>
      <c r="H32" s="4"/>
      <c r="I32" s="4"/>
      <c r="J32" s="31"/>
      <c r="K32" s="4"/>
      <c r="L32" s="4"/>
      <c r="M32" s="9"/>
      <c r="N32" s="4"/>
      <c r="O32" s="9"/>
      <c r="P32" s="1"/>
      <c r="Q32" s="1"/>
      <c r="R32" s="1"/>
      <c r="S32" s="1"/>
      <c r="T32" s="1"/>
      <c r="U32" s="1"/>
      <c r="V32" s="1"/>
      <c r="W32" s="9"/>
      <c r="X32" s="9"/>
      <c r="Y32" s="9"/>
      <c r="Z32" s="9"/>
    </row>
    <row r="33" spans="1:26" ht="13.5" customHeight="1">
      <c r="A33" s="1"/>
      <c r="B33" s="1"/>
      <c r="C33" s="1"/>
      <c r="D33" s="2"/>
      <c r="E33" s="1"/>
      <c r="F33" s="3"/>
      <c r="G33" s="1"/>
      <c r="H33" s="4"/>
      <c r="I33" s="4"/>
      <c r="J33" s="31"/>
      <c r="K33" s="4"/>
      <c r="L33" s="4"/>
      <c r="M33" s="9"/>
      <c r="N33" s="4"/>
      <c r="O33" s="9"/>
      <c r="P33" s="1"/>
      <c r="Q33" s="1"/>
      <c r="R33" s="1"/>
      <c r="S33" s="1"/>
      <c r="T33" s="1"/>
      <c r="U33" s="1"/>
      <c r="V33" s="1"/>
      <c r="W33" s="9"/>
      <c r="X33" s="9"/>
      <c r="Y33" s="9"/>
      <c r="Z33" s="9"/>
    </row>
    <row r="34" spans="1:26" ht="13.5" customHeight="1">
      <c r="A34" s="1"/>
      <c r="B34" s="1"/>
      <c r="C34" s="1"/>
      <c r="D34" s="2"/>
      <c r="E34" s="1"/>
      <c r="F34" s="3"/>
      <c r="G34" s="1"/>
      <c r="H34" s="4"/>
      <c r="I34" s="4"/>
      <c r="J34" s="31"/>
      <c r="K34" s="4"/>
      <c r="L34" s="4"/>
      <c r="M34" s="9"/>
      <c r="N34" s="4"/>
      <c r="O34" s="9"/>
      <c r="P34" s="1"/>
      <c r="Q34" s="1"/>
      <c r="R34" s="1"/>
      <c r="S34" s="1"/>
      <c r="T34" s="1"/>
      <c r="U34" s="1"/>
      <c r="V34" s="1"/>
      <c r="W34" s="9"/>
      <c r="X34" s="9"/>
      <c r="Y34" s="9"/>
      <c r="Z34" s="9"/>
    </row>
    <row r="35" spans="1:26" ht="13.5" customHeight="1">
      <c r="A35" s="1"/>
      <c r="B35" s="1"/>
      <c r="C35" s="1"/>
      <c r="D35" s="2"/>
      <c r="E35" s="1"/>
      <c r="F35" s="3"/>
      <c r="G35" s="1"/>
      <c r="H35" s="4"/>
      <c r="I35" s="4"/>
      <c r="J35" s="31"/>
      <c r="K35" s="4"/>
      <c r="L35" s="4"/>
      <c r="M35" s="9"/>
      <c r="N35" s="4"/>
      <c r="O35" s="9"/>
      <c r="P35" s="1"/>
      <c r="Q35" s="1"/>
      <c r="R35" s="1"/>
      <c r="S35" s="1"/>
      <c r="T35" s="1"/>
      <c r="U35" s="1"/>
      <c r="V35" s="1"/>
      <c r="W35" s="9"/>
      <c r="X35" s="9"/>
      <c r="Y35" s="9"/>
      <c r="Z35" s="9"/>
    </row>
    <row r="36" spans="1:26" ht="13.5" customHeight="1">
      <c r="A36" s="1"/>
      <c r="B36" s="1"/>
      <c r="C36" s="1"/>
      <c r="D36" s="2"/>
      <c r="E36" s="1"/>
      <c r="F36" s="3"/>
      <c r="G36" s="1"/>
      <c r="H36" s="4"/>
      <c r="I36" s="4"/>
      <c r="J36" s="31"/>
      <c r="K36" s="4"/>
      <c r="L36" s="4"/>
      <c r="M36" s="9"/>
      <c r="N36" s="4"/>
      <c r="O36" s="9"/>
      <c r="P36" s="1"/>
      <c r="Q36" s="1"/>
      <c r="R36" s="1"/>
      <c r="S36" s="1"/>
      <c r="T36" s="1"/>
      <c r="U36" s="1"/>
      <c r="V36" s="1"/>
      <c r="W36" s="9"/>
      <c r="X36" s="9"/>
      <c r="Y36" s="9"/>
      <c r="Z36" s="9"/>
    </row>
    <row r="37" spans="1:26" ht="13.5" customHeight="1">
      <c r="A37" s="1"/>
      <c r="B37" s="1"/>
      <c r="C37" s="1"/>
      <c r="D37" s="2"/>
      <c r="E37" s="1"/>
      <c r="F37" s="3"/>
      <c r="G37" s="1"/>
      <c r="H37" s="4"/>
      <c r="I37" s="4"/>
      <c r="J37" s="31"/>
      <c r="K37" s="4"/>
      <c r="L37" s="4"/>
      <c r="M37" s="9"/>
      <c r="N37" s="4"/>
      <c r="O37" s="9"/>
      <c r="P37" s="1"/>
      <c r="Q37" s="1"/>
      <c r="R37" s="1"/>
      <c r="S37" s="1"/>
      <c r="T37" s="1"/>
      <c r="U37" s="1"/>
      <c r="V37" s="1"/>
      <c r="W37" s="9"/>
      <c r="X37" s="9"/>
      <c r="Y37" s="9"/>
      <c r="Z37" s="9"/>
    </row>
    <row r="38" spans="1:26" ht="13.5" customHeight="1">
      <c r="A38" s="1"/>
      <c r="B38" s="1"/>
      <c r="C38" s="1"/>
      <c r="D38" s="2"/>
      <c r="E38" s="1"/>
      <c r="F38" s="3"/>
      <c r="G38" s="1"/>
      <c r="H38" s="4"/>
      <c r="I38" s="4"/>
      <c r="J38" s="31"/>
      <c r="K38" s="4"/>
      <c r="L38" s="4"/>
      <c r="M38" s="9"/>
      <c r="N38" s="4"/>
      <c r="O38" s="9"/>
      <c r="P38" s="1"/>
      <c r="Q38" s="1"/>
      <c r="R38" s="1"/>
      <c r="S38" s="1"/>
      <c r="T38" s="1"/>
      <c r="U38" s="1"/>
      <c r="V38" s="1"/>
      <c r="W38" s="9"/>
      <c r="X38" s="9"/>
      <c r="Y38" s="9"/>
      <c r="Z38" s="9"/>
    </row>
    <row r="39" spans="1:26" ht="13.5" customHeight="1">
      <c r="A39" s="1"/>
      <c r="B39" s="1"/>
      <c r="C39" s="1"/>
      <c r="D39" s="2"/>
      <c r="E39" s="1"/>
      <c r="F39" s="3"/>
      <c r="G39" s="1"/>
      <c r="H39" s="4"/>
      <c r="I39" s="4"/>
      <c r="J39" s="31"/>
      <c r="K39" s="4"/>
      <c r="L39" s="4"/>
      <c r="M39" s="9"/>
      <c r="N39" s="4"/>
      <c r="O39" s="9"/>
      <c r="P39" s="1"/>
      <c r="Q39" s="1"/>
      <c r="R39" s="1"/>
      <c r="S39" s="1"/>
      <c r="T39" s="1"/>
      <c r="U39" s="1"/>
      <c r="V39" s="1"/>
      <c r="W39" s="9"/>
      <c r="X39" s="9"/>
      <c r="Y39" s="9"/>
      <c r="Z39" s="9"/>
    </row>
    <row r="40" spans="1:26" ht="13.5" customHeight="1">
      <c r="A40" s="1"/>
      <c r="B40" s="1"/>
      <c r="C40" s="1"/>
      <c r="D40" s="2"/>
      <c r="E40" s="1"/>
      <c r="F40" s="3"/>
      <c r="G40" s="1"/>
      <c r="H40" s="4"/>
      <c r="I40" s="4"/>
      <c r="J40" s="31"/>
      <c r="K40" s="4"/>
      <c r="L40" s="4"/>
      <c r="M40" s="9"/>
      <c r="N40" s="4"/>
      <c r="O40" s="9"/>
      <c r="P40" s="1"/>
      <c r="Q40" s="1"/>
      <c r="R40" s="1"/>
      <c r="S40" s="1"/>
      <c r="T40" s="1"/>
      <c r="U40" s="1"/>
      <c r="V40" s="1"/>
      <c r="W40" s="9"/>
      <c r="X40" s="9"/>
      <c r="Y40" s="9"/>
      <c r="Z40" s="9"/>
    </row>
    <row r="41" spans="1:26" ht="13.5" customHeight="1">
      <c r="A41" s="1"/>
      <c r="B41" s="1"/>
      <c r="C41" s="1"/>
      <c r="D41" s="2"/>
      <c r="E41" s="1"/>
      <c r="F41" s="3"/>
      <c r="G41" s="1"/>
      <c r="H41" s="4"/>
      <c r="I41" s="4"/>
      <c r="J41" s="31"/>
      <c r="K41" s="4"/>
      <c r="L41" s="4"/>
      <c r="M41" s="9"/>
      <c r="N41" s="4"/>
      <c r="O41" s="9"/>
      <c r="P41" s="1"/>
      <c r="Q41" s="1"/>
      <c r="R41" s="1"/>
      <c r="S41" s="1"/>
      <c r="T41" s="1"/>
      <c r="U41" s="1"/>
      <c r="V41" s="1"/>
      <c r="W41" s="9"/>
      <c r="X41" s="9"/>
      <c r="Y41" s="9"/>
      <c r="Z41" s="9"/>
    </row>
    <row r="42" spans="1:26" ht="13.5" customHeight="1">
      <c r="A42" s="1"/>
      <c r="B42" s="1"/>
      <c r="C42" s="1"/>
      <c r="D42" s="2"/>
      <c r="E42" s="1"/>
      <c r="F42" s="3"/>
      <c r="G42" s="1"/>
      <c r="H42" s="4"/>
      <c r="I42" s="4"/>
      <c r="J42" s="31"/>
      <c r="K42" s="4"/>
      <c r="L42" s="4"/>
      <c r="M42" s="9"/>
      <c r="N42" s="4"/>
      <c r="O42" s="9"/>
      <c r="P42" s="1"/>
      <c r="Q42" s="1"/>
      <c r="R42" s="1"/>
      <c r="S42" s="1"/>
      <c r="T42" s="1"/>
      <c r="U42" s="1"/>
      <c r="V42" s="1"/>
      <c r="W42" s="9"/>
      <c r="X42" s="9"/>
      <c r="Y42" s="9"/>
      <c r="Z42" s="9"/>
    </row>
    <row r="43" spans="1:26" ht="13.5" customHeight="1">
      <c r="A43" s="1"/>
      <c r="B43" s="1"/>
      <c r="C43" s="1"/>
      <c r="D43" s="2"/>
      <c r="E43" s="1"/>
      <c r="F43" s="3"/>
      <c r="G43" s="1"/>
      <c r="H43" s="4"/>
      <c r="I43" s="4"/>
      <c r="J43" s="31"/>
      <c r="K43" s="4"/>
      <c r="L43" s="4"/>
      <c r="M43" s="9"/>
      <c r="N43" s="4"/>
      <c r="O43" s="9"/>
      <c r="P43" s="1"/>
      <c r="Q43" s="1"/>
      <c r="R43" s="1"/>
      <c r="S43" s="1"/>
      <c r="T43" s="1"/>
      <c r="U43" s="1"/>
      <c r="V43" s="1"/>
      <c r="W43" s="9"/>
      <c r="X43" s="9"/>
      <c r="Y43" s="9"/>
      <c r="Z43" s="9"/>
    </row>
    <row r="44" spans="1:26" ht="13.5" customHeight="1">
      <c r="A44" s="1"/>
      <c r="B44" s="1"/>
      <c r="C44" s="1"/>
      <c r="D44" s="2"/>
      <c r="E44" s="1"/>
      <c r="F44" s="3"/>
      <c r="G44" s="1"/>
      <c r="H44" s="4"/>
      <c r="I44" s="4"/>
      <c r="J44" s="31"/>
      <c r="K44" s="4"/>
      <c r="L44" s="4"/>
      <c r="M44" s="9"/>
      <c r="N44" s="4"/>
      <c r="O44" s="9"/>
      <c r="P44" s="1"/>
      <c r="Q44" s="1"/>
      <c r="R44" s="1"/>
      <c r="S44" s="1"/>
      <c r="T44" s="1"/>
      <c r="U44" s="1"/>
      <c r="V44" s="1"/>
      <c r="W44" s="9"/>
      <c r="X44" s="9"/>
      <c r="Y44" s="9"/>
      <c r="Z44" s="9"/>
    </row>
    <row r="45" spans="1:26" ht="13.5" customHeight="1">
      <c r="A45" s="1"/>
      <c r="B45" s="1"/>
      <c r="C45" s="1"/>
      <c r="D45" s="2"/>
      <c r="E45" s="1"/>
      <c r="F45" s="3"/>
      <c r="G45" s="1"/>
      <c r="H45" s="4"/>
      <c r="I45" s="4"/>
      <c r="J45" s="31"/>
      <c r="K45" s="4"/>
      <c r="L45" s="4"/>
      <c r="M45" s="9"/>
      <c r="N45" s="4"/>
      <c r="O45" s="9"/>
      <c r="P45" s="1"/>
      <c r="Q45" s="1"/>
      <c r="R45" s="1"/>
      <c r="S45" s="1"/>
      <c r="T45" s="1"/>
      <c r="U45" s="1"/>
      <c r="V45" s="1"/>
      <c r="W45" s="9"/>
      <c r="X45" s="9"/>
      <c r="Y45" s="9"/>
      <c r="Z45" s="9"/>
    </row>
    <row r="46" spans="1:26" ht="13.5" customHeight="1">
      <c r="A46" s="1"/>
      <c r="B46" s="1"/>
      <c r="C46" s="1"/>
      <c r="D46" s="2"/>
      <c r="E46" s="1"/>
      <c r="F46" s="3"/>
      <c r="G46" s="1"/>
      <c r="H46" s="4"/>
      <c r="I46" s="4"/>
      <c r="J46" s="31"/>
      <c r="K46" s="4"/>
      <c r="L46" s="4"/>
      <c r="M46" s="9"/>
      <c r="N46" s="4"/>
      <c r="O46" s="9"/>
      <c r="P46" s="1"/>
      <c r="Q46" s="1"/>
      <c r="R46" s="1"/>
      <c r="S46" s="1"/>
      <c r="T46" s="1"/>
      <c r="U46" s="1"/>
      <c r="V46" s="1"/>
      <c r="W46" s="9"/>
      <c r="X46" s="9"/>
      <c r="Y46" s="9"/>
      <c r="Z46" s="9"/>
    </row>
    <row r="47" spans="1:26" ht="13.5" customHeight="1">
      <c r="A47" s="1"/>
      <c r="B47" s="1"/>
      <c r="C47" s="1"/>
      <c r="D47" s="2"/>
      <c r="E47" s="1"/>
      <c r="F47" s="3"/>
      <c r="G47" s="1"/>
      <c r="H47" s="4"/>
      <c r="I47" s="4"/>
      <c r="J47" s="31"/>
      <c r="K47" s="4"/>
      <c r="L47" s="4"/>
      <c r="M47" s="9"/>
      <c r="N47" s="4"/>
      <c r="O47" s="9"/>
      <c r="P47" s="1"/>
      <c r="Q47" s="1"/>
      <c r="R47" s="1"/>
      <c r="S47" s="1"/>
      <c r="T47" s="1"/>
      <c r="U47" s="1"/>
      <c r="V47" s="1"/>
      <c r="W47" s="9"/>
      <c r="X47" s="9"/>
      <c r="Y47" s="9"/>
      <c r="Z47" s="9"/>
    </row>
    <row r="48" spans="1:26" ht="13.5" customHeight="1">
      <c r="A48" s="1"/>
      <c r="B48" s="1"/>
      <c r="C48" s="1"/>
      <c r="D48" s="2"/>
      <c r="E48" s="1"/>
      <c r="F48" s="3"/>
      <c r="G48" s="1"/>
      <c r="H48" s="4"/>
      <c r="I48" s="4"/>
      <c r="J48" s="31"/>
      <c r="K48" s="4"/>
      <c r="L48" s="4"/>
      <c r="M48" s="9"/>
      <c r="N48" s="4"/>
      <c r="O48" s="9"/>
      <c r="P48" s="1"/>
      <c r="Q48" s="1"/>
      <c r="R48" s="1"/>
      <c r="S48" s="1"/>
      <c r="T48" s="1"/>
      <c r="U48" s="1"/>
      <c r="V48" s="1"/>
      <c r="W48" s="9"/>
      <c r="X48" s="9"/>
      <c r="Y48" s="9"/>
      <c r="Z48" s="9"/>
    </row>
    <row r="49" spans="1:26" ht="13.5" customHeight="1">
      <c r="A49" s="1"/>
      <c r="B49" s="1"/>
      <c r="C49" s="1"/>
      <c r="D49" s="2"/>
      <c r="E49" s="1"/>
      <c r="F49" s="3"/>
      <c r="G49" s="1"/>
      <c r="H49" s="4"/>
      <c r="I49" s="4"/>
      <c r="J49" s="31"/>
      <c r="K49" s="4"/>
      <c r="L49" s="4"/>
      <c r="M49" s="9"/>
      <c r="N49" s="4"/>
      <c r="O49" s="9"/>
      <c r="P49" s="1"/>
      <c r="Q49" s="1"/>
      <c r="R49" s="1"/>
      <c r="S49" s="1"/>
      <c r="T49" s="1"/>
      <c r="U49" s="1"/>
      <c r="V49" s="1"/>
      <c r="W49" s="9"/>
      <c r="X49" s="9"/>
      <c r="Y49" s="9"/>
      <c r="Z49" s="9"/>
    </row>
    <row r="50" spans="1:26" ht="13.5" customHeight="1">
      <c r="A50" s="1"/>
      <c r="B50" s="1"/>
      <c r="C50" s="1"/>
      <c r="D50" s="2"/>
      <c r="E50" s="1"/>
      <c r="F50" s="3"/>
      <c r="G50" s="1"/>
      <c r="H50" s="4"/>
      <c r="I50" s="4"/>
      <c r="J50" s="31"/>
      <c r="K50" s="4"/>
      <c r="L50" s="4"/>
      <c r="M50" s="9"/>
      <c r="N50" s="4"/>
      <c r="O50" s="9"/>
      <c r="P50" s="1"/>
      <c r="Q50" s="1"/>
      <c r="R50" s="1"/>
      <c r="S50" s="1"/>
      <c r="T50" s="1"/>
      <c r="U50" s="1"/>
      <c r="V50" s="1"/>
      <c r="W50" s="9"/>
      <c r="X50" s="9"/>
      <c r="Y50" s="9"/>
      <c r="Z50" s="9"/>
    </row>
    <row r="51" spans="1:26" ht="13.5" customHeight="1">
      <c r="A51" s="1"/>
      <c r="B51" s="1"/>
      <c r="C51" s="1"/>
      <c r="D51" s="2"/>
      <c r="E51" s="1"/>
      <c r="F51" s="3"/>
      <c r="G51" s="1"/>
      <c r="H51" s="4"/>
      <c r="I51" s="4"/>
      <c r="J51" s="31"/>
      <c r="K51" s="4"/>
      <c r="L51" s="4"/>
      <c r="M51" s="9"/>
      <c r="N51" s="4"/>
      <c r="O51" s="9"/>
      <c r="P51" s="1"/>
      <c r="Q51" s="1"/>
      <c r="R51" s="1"/>
      <c r="S51" s="1"/>
      <c r="T51" s="1"/>
      <c r="U51" s="1"/>
      <c r="V51" s="1"/>
      <c r="W51" s="9"/>
      <c r="X51" s="9"/>
      <c r="Y51" s="9"/>
      <c r="Z51" s="9"/>
    </row>
    <row r="52" spans="1:26" ht="13.5" customHeight="1">
      <c r="A52" s="1"/>
      <c r="B52" s="1"/>
      <c r="C52" s="1"/>
      <c r="D52" s="2"/>
      <c r="E52" s="1"/>
      <c r="F52" s="3"/>
      <c r="G52" s="1"/>
      <c r="H52" s="4"/>
      <c r="I52" s="4"/>
      <c r="J52" s="31"/>
      <c r="K52" s="4"/>
      <c r="L52" s="4"/>
      <c r="M52" s="9"/>
      <c r="N52" s="4"/>
      <c r="O52" s="9"/>
      <c r="P52" s="1"/>
      <c r="Q52" s="1"/>
      <c r="R52" s="1"/>
      <c r="S52" s="1"/>
      <c r="T52" s="1"/>
      <c r="U52" s="1"/>
      <c r="V52" s="1"/>
      <c r="W52" s="9"/>
      <c r="X52" s="9"/>
      <c r="Y52" s="9"/>
      <c r="Z52" s="9"/>
    </row>
    <row r="53" spans="1:26" ht="13.5" customHeight="1">
      <c r="A53" s="1"/>
      <c r="B53" s="1"/>
      <c r="C53" s="1"/>
      <c r="D53" s="2"/>
      <c r="E53" s="1"/>
      <c r="F53" s="3"/>
      <c r="G53" s="1"/>
      <c r="H53" s="4"/>
      <c r="I53" s="4"/>
      <c r="J53" s="31"/>
      <c r="K53" s="4"/>
      <c r="L53" s="4"/>
      <c r="M53" s="9"/>
      <c r="N53" s="4"/>
      <c r="O53" s="9"/>
      <c r="P53" s="1"/>
      <c r="Q53" s="1"/>
      <c r="R53" s="1"/>
      <c r="S53" s="1"/>
      <c r="T53" s="1"/>
      <c r="U53" s="1"/>
      <c r="V53" s="1"/>
      <c r="W53" s="9"/>
      <c r="X53" s="9"/>
      <c r="Y53" s="9"/>
      <c r="Z53" s="9"/>
    </row>
    <row r="54" spans="1:26" ht="13.5" customHeight="1">
      <c r="A54" s="1"/>
      <c r="B54" s="1"/>
      <c r="C54" s="1"/>
      <c r="D54" s="2"/>
      <c r="E54" s="1"/>
      <c r="F54" s="3"/>
      <c r="G54" s="1"/>
      <c r="H54" s="4"/>
      <c r="I54" s="4"/>
      <c r="J54" s="31"/>
      <c r="K54" s="4"/>
      <c r="L54" s="4"/>
      <c r="M54" s="9"/>
      <c r="N54" s="4"/>
      <c r="O54" s="9"/>
      <c r="P54" s="1"/>
      <c r="Q54" s="1"/>
      <c r="R54" s="1"/>
      <c r="S54" s="1"/>
      <c r="T54" s="1"/>
      <c r="U54" s="1"/>
      <c r="V54" s="1"/>
      <c r="W54" s="9"/>
      <c r="X54" s="9"/>
      <c r="Y54" s="9"/>
      <c r="Z54" s="9"/>
    </row>
    <row r="55" spans="1:26" ht="13.5" customHeight="1">
      <c r="A55" s="1"/>
      <c r="B55" s="1"/>
      <c r="C55" s="1"/>
      <c r="D55" s="2"/>
      <c r="E55" s="1"/>
      <c r="F55" s="3"/>
      <c r="G55" s="1"/>
      <c r="H55" s="4"/>
      <c r="I55" s="4"/>
      <c r="J55" s="31"/>
      <c r="K55" s="4"/>
      <c r="L55" s="4"/>
      <c r="M55" s="9"/>
      <c r="N55" s="4"/>
      <c r="O55" s="9"/>
      <c r="P55" s="1"/>
      <c r="Q55" s="1"/>
      <c r="R55" s="1"/>
      <c r="S55" s="1"/>
      <c r="T55" s="1"/>
      <c r="U55" s="1"/>
      <c r="V55" s="1"/>
      <c r="W55" s="9"/>
      <c r="X55" s="9"/>
      <c r="Y55" s="9"/>
      <c r="Z55" s="9"/>
    </row>
    <row r="56" spans="1:26" ht="13.5" customHeight="1">
      <c r="A56" s="1"/>
      <c r="B56" s="1"/>
      <c r="C56" s="1"/>
      <c r="D56" s="2"/>
      <c r="E56" s="1"/>
      <c r="F56" s="3"/>
      <c r="G56" s="1"/>
      <c r="H56" s="4"/>
      <c r="I56" s="4"/>
      <c r="J56" s="31"/>
      <c r="K56" s="4"/>
      <c r="L56" s="4"/>
      <c r="M56" s="9"/>
      <c r="N56" s="4"/>
      <c r="O56" s="9"/>
      <c r="P56" s="1"/>
      <c r="Q56" s="1"/>
      <c r="R56" s="1"/>
      <c r="S56" s="1"/>
      <c r="T56" s="1"/>
      <c r="U56" s="1"/>
      <c r="V56" s="1"/>
      <c r="W56" s="9"/>
      <c r="X56" s="9"/>
      <c r="Y56" s="9"/>
      <c r="Z56" s="9"/>
    </row>
    <row r="57" spans="1:26" ht="13.5" customHeight="1">
      <c r="A57" s="1"/>
      <c r="B57" s="1"/>
      <c r="C57" s="1"/>
      <c r="D57" s="2"/>
      <c r="E57" s="1"/>
      <c r="F57" s="3"/>
      <c r="G57" s="1"/>
      <c r="H57" s="4"/>
      <c r="I57" s="4"/>
      <c r="J57" s="31"/>
      <c r="K57" s="4"/>
      <c r="L57" s="4"/>
      <c r="M57" s="9"/>
      <c r="N57" s="4"/>
      <c r="O57" s="9"/>
      <c r="P57" s="1"/>
      <c r="Q57" s="1"/>
      <c r="R57" s="1"/>
      <c r="S57" s="1"/>
      <c r="T57" s="1"/>
      <c r="U57" s="1"/>
      <c r="V57" s="1"/>
      <c r="W57" s="9"/>
      <c r="X57" s="9"/>
      <c r="Y57" s="9"/>
      <c r="Z57" s="9"/>
    </row>
    <row r="58" spans="1:26" ht="13.5" customHeight="1">
      <c r="A58" s="1"/>
      <c r="B58" s="1"/>
      <c r="C58" s="1"/>
      <c r="D58" s="2"/>
      <c r="E58" s="1"/>
      <c r="F58" s="3"/>
      <c r="G58" s="1"/>
      <c r="H58" s="4"/>
      <c r="I58" s="4"/>
      <c r="J58" s="31"/>
      <c r="K58" s="4"/>
      <c r="L58" s="4"/>
      <c r="M58" s="9"/>
      <c r="N58" s="4"/>
      <c r="O58" s="9"/>
      <c r="P58" s="1"/>
      <c r="Q58" s="1"/>
      <c r="R58" s="1"/>
      <c r="S58" s="1"/>
      <c r="T58" s="1"/>
      <c r="U58" s="1"/>
      <c r="V58" s="1"/>
      <c r="W58" s="9"/>
      <c r="X58" s="9"/>
      <c r="Y58" s="9"/>
      <c r="Z58" s="9"/>
    </row>
    <row r="59" spans="1:26" ht="13.5" customHeight="1">
      <c r="A59" s="1"/>
      <c r="B59" s="1"/>
      <c r="C59" s="1"/>
      <c r="D59" s="2"/>
      <c r="E59" s="1"/>
      <c r="F59" s="3"/>
      <c r="G59" s="1"/>
      <c r="H59" s="4"/>
      <c r="I59" s="4"/>
      <c r="J59" s="31"/>
      <c r="K59" s="4"/>
      <c r="L59" s="4"/>
      <c r="M59" s="9"/>
      <c r="N59" s="4"/>
      <c r="O59" s="9"/>
      <c r="P59" s="1"/>
      <c r="Q59" s="1"/>
      <c r="R59" s="1"/>
      <c r="S59" s="1"/>
      <c r="T59" s="1"/>
      <c r="U59" s="1"/>
      <c r="V59" s="1"/>
      <c r="W59" s="9"/>
      <c r="X59" s="9"/>
      <c r="Y59" s="9"/>
      <c r="Z59" s="9"/>
    </row>
    <row r="60" spans="1:26" ht="13.5" customHeight="1">
      <c r="A60" s="1"/>
      <c r="B60" s="1"/>
      <c r="C60" s="1"/>
      <c r="D60" s="2"/>
      <c r="E60" s="1"/>
      <c r="F60" s="3"/>
      <c r="G60" s="1"/>
      <c r="H60" s="4"/>
      <c r="I60" s="4"/>
      <c r="J60" s="31"/>
      <c r="K60" s="4"/>
      <c r="L60" s="4"/>
      <c r="M60" s="9"/>
      <c r="N60" s="4"/>
      <c r="O60" s="9"/>
      <c r="P60" s="1"/>
      <c r="Q60" s="1"/>
      <c r="R60" s="1"/>
      <c r="S60" s="1"/>
      <c r="T60" s="1"/>
      <c r="U60" s="1"/>
      <c r="V60" s="1"/>
      <c r="W60" s="9"/>
      <c r="X60" s="9"/>
      <c r="Y60" s="9"/>
      <c r="Z60" s="9"/>
    </row>
    <row r="61" spans="1:26" ht="13.5" customHeight="1">
      <c r="A61" s="1"/>
      <c r="B61" s="1"/>
      <c r="C61" s="1"/>
      <c r="D61" s="2"/>
      <c r="E61" s="1"/>
      <c r="F61" s="3"/>
      <c r="G61" s="1"/>
      <c r="H61" s="4"/>
      <c r="I61" s="4"/>
      <c r="J61" s="31"/>
      <c r="K61" s="4"/>
      <c r="L61" s="4"/>
      <c r="M61" s="9"/>
      <c r="N61" s="4"/>
      <c r="O61" s="9"/>
      <c r="P61" s="1"/>
      <c r="Q61" s="1"/>
      <c r="R61" s="1"/>
      <c r="S61" s="1"/>
      <c r="T61" s="1"/>
      <c r="U61" s="1"/>
      <c r="V61" s="1"/>
      <c r="W61" s="9"/>
      <c r="X61" s="9"/>
      <c r="Y61" s="9"/>
      <c r="Z61" s="9"/>
    </row>
    <row r="62" spans="1:26" ht="13.5" customHeight="1">
      <c r="A62" s="1"/>
      <c r="B62" s="1"/>
      <c r="C62" s="1"/>
      <c r="D62" s="2"/>
      <c r="E62" s="1"/>
      <c r="F62" s="3"/>
      <c r="G62" s="1"/>
      <c r="H62" s="4"/>
      <c r="I62" s="4"/>
      <c r="J62" s="31"/>
      <c r="K62" s="4"/>
      <c r="L62" s="4"/>
      <c r="M62" s="9"/>
      <c r="N62" s="4"/>
      <c r="O62" s="9"/>
      <c r="P62" s="1"/>
      <c r="Q62" s="1"/>
      <c r="R62" s="1"/>
      <c r="S62" s="1"/>
      <c r="T62" s="1"/>
      <c r="U62" s="1"/>
      <c r="V62" s="1"/>
      <c r="W62" s="9"/>
      <c r="X62" s="9"/>
      <c r="Y62" s="9"/>
      <c r="Z62" s="9"/>
    </row>
    <row r="63" spans="1:26" ht="13.5" customHeight="1">
      <c r="A63" s="1"/>
      <c r="B63" s="1"/>
      <c r="C63" s="1"/>
      <c r="D63" s="2"/>
      <c r="E63" s="1"/>
      <c r="F63" s="3"/>
      <c r="G63" s="1"/>
      <c r="H63" s="4"/>
      <c r="I63" s="4"/>
      <c r="J63" s="31"/>
      <c r="K63" s="4"/>
      <c r="L63" s="4"/>
      <c r="M63" s="9"/>
      <c r="N63" s="4"/>
      <c r="O63" s="9"/>
      <c r="P63" s="1"/>
      <c r="Q63" s="1"/>
      <c r="R63" s="1"/>
      <c r="S63" s="1"/>
      <c r="T63" s="1"/>
      <c r="U63" s="1"/>
      <c r="V63" s="1"/>
      <c r="W63" s="9"/>
      <c r="X63" s="9"/>
      <c r="Y63" s="9"/>
      <c r="Z63" s="9"/>
    </row>
    <row r="64" spans="1:26" ht="13.5" customHeight="1">
      <c r="A64" s="1"/>
      <c r="B64" s="1"/>
      <c r="C64" s="1"/>
      <c r="D64" s="2"/>
      <c r="E64" s="1"/>
      <c r="F64" s="3"/>
      <c r="G64" s="1"/>
      <c r="H64" s="4"/>
      <c r="I64" s="4"/>
      <c r="J64" s="31"/>
      <c r="K64" s="4"/>
      <c r="L64" s="4"/>
      <c r="M64" s="9"/>
      <c r="N64" s="4"/>
      <c r="O64" s="9"/>
      <c r="P64" s="1"/>
      <c r="Q64" s="1"/>
      <c r="R64" s="1"/>
      <c r="S64" s="1"/>
      <c r="T64" s="1"/>
      <c r="U64" s="1"/>
      <c r="V64" s="1"/>
      <c r="W64" s="9"/>
      <c r="X64" s="9"/>
      <c r="Y64" s="9"/>
      <c r="Z64" s="9"/>
    </row>
    <row r="65" spans="1:26" ht="13.5" customHeight="1">
      <c r="A65" s="1"/>
      <c r="B65" s="1"/>
      <c r="C65" s="1"/>
      <c r="D65" s="2"/>
      <c r="E65" s="1"/>
      <c r="F65" s="3"/>
      <c r="G65" s="1"/>
      <c r="H65" s="4"/>
      <c r="I65" s="4"/>
      <c r="J65" s="31"/>
      <c r="K65" s="4"/>
      <c r="L65" s="4"/>
      <c r="M65" s="9"/>
      <c r="N65" s="4"/>
      <c r="O65" s="9"/>
      <c r="P65" s="1"/>
      <c r="Q65" s="1"/>
      <c r="R65" s="1"/>
      <c r="S65" s="1"/>
      <c r="T65" s="1"/>
      <c r="U65" s="1"/>
      <c r="V65" s="1"/>
      <c r="W65" s="9"/>
      <c r="X65" s="9"/>
      <c r="Y65" s="9"/>
      <c r="Z65" s="9"/>
    </row>
    <row r="66" spans="1:26" ht="13.5" customHeight="1">
      <c r="A66" s="1"/>
      <c r="B66" s="1"/>
      <c r="C66" s="1"/>
      <c r="D66" s="2"/>
      <c r="E66" s="1"/>
      <c r="F66" s="3"/>
      <c r="G66" s="1"/>
      <c r="H66" s="4"/>
      <c r="I66" s="4"/>
      <c r="J66" s="31"/>
      <c r="K66" s="4"/>
      <c r="L66" s="4"/>
      <c r="M66" s="9"/>
      <c r="N66" s="4"/>
      <c r="O66" s="9"/>
      <c r="P66" s="1"/>
      <c r="Q66" s="1"/>
      <c r="R66" s="1"/>
      <c r="S66" s="1"/>
      <c r="T66" s="1"/>
      <c r="U66" s="1"/>
      <c r="V66" s="1"/>
      <c r="W66" s="9"/>
      <c r="X66" s="9"/>
      <c r="Y66" s="9"/>
      <c r="Z66" s="9"/>
    </row>
    <row r="67" spans="1:26" ht="13.5" customHeight="1">
      <c r="A67" s="1"/>
      <c r="B67" s="1"/>
      <c r="C67" s="1"/>
      <c r="D67" s="2"/>
      <c r="E67" s="1"/>
      <c r="F67" s="3"/>
      <c r="G67" s="1"/>
      <c r="H67" s="4"/>
      <c r="I67" s="4"/>
      <c r="J67" s="31"/>
      <c r="K67" s="4"/>
      <c r="L67" s="4"/>
      <c r="M67" s="9"/>
      <c r="N67" s="4"/>
      <c r="O67" s="9"/>
      <c r="P67" s="1"/>
      <c r="Q67" s="1"/>
      <c r="R67" s="1"/>
      <c r="S67" s="1"/>
      <c r="T67" s="1"/>
      <c r="U67" s="1"/>
      <c r="V67" s="1"/>
      <c r="W67" s="9"/>
      <c r="X67" s="9"/>
      <c r="Y67" s="9"/>
      <c r="Z67" s="9"/>
    </row>
    <row r="68" spans="1:26" ht="13.5" customHeight="1">
      <c r="A68" s="1"/>
      <c r="B68" s="1"/>
      <c r="C68" s="1"/>
      <c r="D68" s="2"/>
      <c r="E68" s="1"/>
      <c r="F68" s="3"/>
      <c r="G68" s="1"/>
      <c r="H68" s="4"/>
      <c r="I68" s="4"/>
      <c r="J68" s="31"/>
      <c r="K68" s="4"/>
      <c r="L68" s="4"/>
      <c r="M68" s="9"/>
      <c r="N68" s="4"/>
      <c r="O68" s="9"/>
      <c r="P68" s="1"/>
      <c r="Q68" s="1"/>
      <c r="R68" s="1"/>
      <c r="S68" s="1"/>
      <c r="T68" s="1"/>
      <c r="U68" s="1"/>
      <c r="V68" s="1"/>
      <c r="W68" s="9"/>
      <c r="X68" s="9"/>
      <c r="Y68" s="9"/>
      <c r="Z68" s="9"/>
    </row>
    <row r="69" spans="1:26" ht="13.5" customHeight="1">
      <c r="A69" s="1"/>
      <c r="B69" s="1"/>
      <c r="C69" s="1"/>
      <c r="D69" s="2"/>
      <c r="E69" s="1"/>
      <c r="F69" s="3"/>
      <c r="G69" s="1"/>
      <c r="H69" s="4"/>
      <c r="I69" s="4"/>
      <c r="J69" s="31"/>
      <c r="K69" s="4"/>
      <c r="L69" s="4"/>
      <c r="M69" s="9"/>
      <c r="N69" s="4"/>
      <c r="O69" s="9"/>
      <c r="P69" s="1"/>
      <c r="Q69" s="1"/>
      <c r="R69" s="1"/>
      <c r="S69" s="1"/>
      <c r="T69" s="1"/>
      <c r="U69" s="1"/>
      <c r="V69" s="1"/>
      <c r="W69" s="9"/>
      <c r="X69" s="9"/>
      <c r="Y69" s="9"/>
      <c r="Z69" s="9"/>
    </row>
    <row r="70" spans="1:26" ht="13.5" customHeight="1">
      <c r="A70" s="1"/>
      <c r="B70" s="1"/>
      <c r="C70" s="1"/>
      <c r="D70" s="2"/>
      <c r="E70" s="1"/>
      <c r="F70" s="3"/>
      <c r="G70" s="1"/>
      <c r="H70" s="4"/>
      <c r="I70" s="4"/>
      <c r="J70" s="31"/>
      <c r="K70" s="4"/>
      <c r="L70" s="4"/>
      <c r="M70" s="9"/>
      <c r="N70" s="4"/>
      <c r="O70" s="9"/>
      <c r="P70" s="1"/>
      <c r="Q70" s="1"/>
      <c r="R70" s="1"/>
      <c r="S70" s="1"/>
      <c r="T70" s="1"/>
      <c r="U70" s="1"/>
      <c r="V70" s="1"/>
      <c r="W70" s="9"/>
      <c r="X70" s="9"/>
      <c r="Y70" s="9"/>
      <c r="Z70" s="9"/>
    </row>
    <row r="71" spans="1:26" ht="13.5" customHeight="1">
      <c r="A71" s="1"/>
      <c r="B71" s="1"/>
      <c r="C71" s="1"/>
      <c r="D71" s="2"/>
      <c r="E71" s="1"/>
      <c r="F71" s="3"/>
      <c r="G71" s="1"/>
      <c r="H71" s="4"/>
      <c r="I71" s="4"/>
      <c r="J71" s="31"/>
      <c r="K71" s="4"/>
      <c r="L71" s="4"/>
      <c r="M71" s="9"/>
      <c r="N71" s="4"/>
      <c r="O71" s="9"/>
      <c r="P71" s="1"/>
      <c r="Q71" s="1"/>
      <c r="R71" s="1"/>
      <c r="S71" s="1"/>
      <c r="T71" s="1"/>
      <c r="U71" s="1"/>
      <c r="V71" s="1"/>
      <c r="W71" s="9"/>
      <c r="X71" s="9"/>
      <c r="Y71" s="9"/>
      <c r="Z71" s="9"/>
    </row>
    <row r="72" spans="1:26" ht="13.5" customHeight="1">
      <c r="A72" s="1"/>
      <c r="B72" s="1"/>
      <c r="C72" s="1"/>
      <c r="D72" s="2"/>
      <c r="E72" s="1"/>
      <c r="F72" s="3"/>
      <c r="G72" s="1"/>
      <c r="H72" s="4"/>
      <c r="I72" s="4"/>
      <c r="J72" s="31"/>
      <c r="K72" s="4"/>
      <c r="L72" s="4"/>
      <c r="M72" s="9"/>
      <c r="N72" s="4"/>
      <c r="O72" s="9"/>
      <c r="P72" s="1"/>
      <c r="Q72" s="1"/>
      <c r="R72" s="1"/>
      <c r="S72" s="1"/>
      <c r="T72" s="1"/>
      <c r="U72" s="1"/>
      <c r="V72" s="1"/>
      <c r="W72" s="9"/>
      <c r="X72" s="9"/>
      <c r="Y72" s="9"/>
      <c r="Z72" s="9"/>
    </row>
    <row r="73" spans="1:26" ht="13.5" customHeight="1">
      <c r="A73" s="1"/>
      <c r="B73" s="1"/>
      <c r="C73" s="1"/>
      <c r="D73" s="2"/>
      <c r="E73" s="1"/>
      <c r="F73" s="3"/>
      <c r="G73" s="1"/>
      <c r="H73" s="4"/>
      <c r="I73" s="4"/>
      <c r="J73" s="31"/>
      <c r="K73" s="4"/>
      <c r="L73" s="4"/>
      <c r="M73" s="9"/>
      <c r="N73" s="4"/>
      <c r="O73" s="9"/>
      <c r="P73" s="1"/>
      <c r="Q73" s="1"/>
      <c r="R73" s="1"/>
      <c r="S73" s="1"/>
      <c r="T73" s="1"/>
      <c r="U73" s="1"/>
      <c r="V73" s="1"/>
      <c r="W73" s="9"/>
      <c r="X73" s="9"/>
      <c r="Y73" s="9"/>
      <c r="Z73" s="9"/>
    </row>
    <row r="74" spans="1:26" ht="13.5" customHeight="1">
      <c r="A74" s="1"/>
      <c r="B74" s="1"/>
      <c r="C74" s="1"/>
      <c r="D74" s="2"/>
      <c r="E74" s="1"/>
      <c r="F74" s="3"/>
      <c r="G74" s="1"/>
      <c r="H74" s="4"/>
      <c r="I74" s="4"/>
      <c r="J74" s="31"/>
      <c r="K74" s="4"/>
      <c r="L74" s="4"/>
      <c r="M74" s="9"/>
      <c r="N74" s="4"/>
      <c r="O74" s="9"/>
      <c r="P74" s="1"/>
      <c r="Q74" s="1"/>
      <c r="R74" s="1"/>
      <c r="S74" s="1"/>
      <c r="T74" s="1"/>
      <c r="U74" s="1"/>
      <c r="V74" s="1"/>
      <c r="W74" s="9"/>
      <c r="X74" s="9"/>
      <c r="Y74" s="9"/>
      <c r="Z74" s="9"/>
    </row>
    <row r="75" spans="1:26" ht="13.5" customHeight="1">
      <c r="A75" s="1"/>
      <c r="B75" s="1"/>
      <c r="C75" s="1"/>
      <c r="D75" s="2"/>
      <c r="E75" s="1"/>
      <c r="F75" s="3"/>
      <c r="G75" s="1"/>
      <c r="H75" s="4"/>
      <c r="I75" s="4"/>
      <c r="J75" s="31"/>
      <c r="K75" s="4"/>
      <c r="L75" s="4"/>
      <c r="M75" s="9"/>
      <c r="N75" s="4"/>
      <c r="O75" s="9"/>
      <c r="P75" s="1"/>
      <c r="Q75" s="1"/>
      <c r="R75" s="1"/>
      <c r="S75" s="1"/>
      <c r="T75" s="1"/>
      <c r="U75" s="1"/>
      <c r="V75" s="1"/>
      <c r="W75" s="9"/>
      <c r="X75" s="9"/>
      <c r="Y75" s="9"/>
      <c r="Z75" s="9"/>
    </row>
    <row r="76" spans="1:26" ht="13.5" customHeight="1">
      <c r="A76" s="1"/>
      <c r="B76" s="1"/>
      <c r="C76" s="1"/>
      <c r="D76" s="2"/>
      <c r="E76" s="1"/>
      <c r="F76" s="3"/>
      <c r="G76" s="1"/>
      <c r="H76" s="4"/>
      <c r="I76" s="4"/>
      <c r="J76" s="31"/>
      <c r="K76" s="4"/>
      <c r="L76" s="4"/>
      <c r="M76" s="9"/>
      <c r="N76" s="4"/>
      <c r="O76" s="9"/>
      <c r="P76" s="1"/>
      <c r="Q76" s="1"/>
      <c r="R76" s="1"/>
      <c r="S76" s="1"/>
      <c r="T76" s="1"/>
      <c r="U76" s="1"/>
      <c r="V76" s="1"/>
      <c r="W76" s="9"/>
      <c r="X76" s="9"/>
      <c r="Y76" s="9"/>
      <c r="Z76" s="9"/>
    </row>
    <row r="77" spans="1:26" ht="13.5" customHeight="1">
      <c r="A77" s="1"/>
      <c r="B77" s="1"/>
      <c r="C77" s="1"/>
      <c r="D77" s="2"/>
      <c r="E77" s="1"/>
      <c r="F77" s="3"/>
      <c r="G77" s="1"/>
      <c r="H77" s="4"/>
      <c r="I77" s="4"/>
      <c r="J77" s="31"/>
      <c r="K77" s="4"/>
      <c r="L77" s="4"/>
      <c r="M77" s="9"/>
      <c r="N77" s="4"/>
      <c r="O77" s="9"/>
      <c r="P77" s="1"/>
      <c r="Q77" s="1"/>
      <c r="R77" s="1"/>
      <c r="S77" s="1"/>
      <c r="T77" s="1"/>
      <c r="U77" s="1"/>
      <c r="V77" s="1"/>
      <c r="W77" s="9"/>
      <c r="X77" s="9"/>
      <c r="Y77" s="9"/>
      <c r="Z77" s="9"/>
    </row>
    <row r="78" spans="1:26" ht="13.5" customHeight="1">
      <c r="A78" s="1"/>
      <c r="B78" s="1"/>
      <c r="C78" s="1"/>
      <c r="D78" s="2"/>
      <c r="E78" s="1"/>
      <c r="F78" s="3"/>
      <c r="G78" s="1"/>
      <c r="H78" s="4"/>
      <c r="I78" s="4"/>
      <c r="J78" s="31"/>
      <c r="K78" s="4"/>
      <c r="L78" s="4"/>
      <c r="M78" s="9"/>
      <c r="N78" s="4"/>
      <c r="O78" s="9"/>
      <c r="P78" s="1"/>
      <c r="Q78" s="1"/>
      <c r="R78" s="1"/>
      <c r="S78" s="1"/>
      <c r="T78" s="1"/>
      <c r="U78" s="1"/>
      <c r="V78" s="1"/>
      <c r="W78" s="9"/>
      <c r="X78" s="9"/>
      <c r="Y78" s="9"/>
      <c r="Z78" s="9"/>
    </row>
    <row r="79" spans="1:26" ht="13.5" customHeight="1">
      <c r="A79" s="1"/>
      <c r="B79" s="1"/>
      <c r="C79" s="1"/>
      <c r="D79" s="2"/>
      <c r="E79" s="1"/>
      <c r="F79" s="3"/>
      <c r="G79" s="1"/>
      <c r="H79" s="4"/>
      <c r="I79" s="4"/>
      <c r="J79" s="31"/>
      <c r="K79" s="4"/>
      <c r="L79" s="4"/>
      <c r="M79" s="9"/>
      <c r="N79" s="4"/>
      <c r="O79" s="9"/>
      <c r="P79" s="1"/>
      <c r="Q79" s="1"/>
      <c r="R79" s="1"/>
      <c r="S79" s="1"/>
      <c r="T79" s="1"/>
      <c r="U79" s="1"/>
      <c r="V79" s="1"/>
      <c r="W79" s="9"/>
      <c r="X79" s="9"/>
      <c r="Y79" s="9"/>
      <c r="Z79" s="9"/>
    </row>
    <row r="80" spans="1:26" ht="13.5" customHeight="1">
      <c r="A80" s="1"/>
      <c r="B80" s="1"/>
      <c r="C80" s="1"/>
      <c r="D80" s="2"/>
      <c r="E80" s="1"/>
      <c r="F80" s="3"/>
      <c r="G80" s="1"/>
      <c r="H80" s="4"/>
      <c r="I80" s="4"/>
      <c r="J80" s="31"/>
      <c r="K80" s="4"/>
      <c r="L80" s="4"/>
      <c r="M80" s="9"/>
      <c r="N80" s="4"/>
      <c r="O80" s="9"/>
      <c r="P80" s="1"/>
      <c r="Q80" s="1"/>
      <c r="R80" s="1"/>
      <c r="S80" s="1"/>
      <c r="T80" s="1"/>
      <c r="U80" s="1"/>
      <c r="V80" s="1"/>
      <c r="W80" s="9"/>
      <c r="X80" s="9"/>
      <c r="Y80" s="9"/>
      <c r="Z80" s="9"/>
    </row>
    <row r="81" spans="1:26" ht="13.5" customHeight="1">
      <c r="A81" s="1"/>
      <c r="B81" s="1"/>
      <c r="C81" s="1"/>
      <c r="D81" s="2"/>
      <c r="E81" s="1"/>
      <c r="F81" s="3"/>
      <c r="G81" s="1"/>
      <c r="H81" s="4"/>
      <c r="I81" s="4"/>
      <c r="J81" s="31"/>
      <c r="K81" s="4"/>
      <c r="L81" s="4"/>
      <c r="M81" s="9"/>
      <c r="N81" s="4"/>
      <c r="O81" s="9"/>
      <c r="P81" s="1"/>
      <c r="Q81" s="1"/>
      <c r="R81" s="1"/>
      <c r="S81" s="1"/>
      <c r="T81" s="1"/>
      <c r="U81" s="1"/>
      <c r="V81" s="1"/>
      <c r="W81" s="9"/>
      <c r="X81" s="9"/>
      <c r="Y81" s="9"/>
      <c r="Z81" s="9"/>
    </row>
    <row r="82" spans="1:26" ht="13.5" customHeight="1">
      <c r="A82" s="1"/>
      <c r="B82" s="1"/>
      <c r="C82" s="1"/>
      <c r="D82" s="2"/>
      <c r="E82" s="1"/>
      <c r="F82" s="3"/>
      <c r="G82" s="1"/>
      <c r="H82" s="4"/>
      <c r="I82" s="4"/>
      <c r="J82" s="31"/>
      <c r="K82" s="4"/>
      <c r="L82" s="4"/>
      <c r="M82" s="9"/>
      <c r="N82" s="4"/>
      <c r="O82" s="9"/>
      <c r="P82" s="1"/>
      <c r="Q82" s="1"/>
      <c r="R82" s="1"/>
      <c r="S82" s="1"/>
      <c r="T82" s="1"/>
      <c r="U82" s="1"/>
      <c r="V82" s="1"/>
      <c r="W82" s="9"/>
      <c r="X82" s="9"/>
      <c r="Y82" s="9"/>
      <c r="Z82" s="9"/>
    </row>
    <row r="83" spans="1:26" ht="13.5" customHeight="1">
      <c r="A83" s="1"/>
      <c r="B83" s="1"/>
      <c r="C83" s="1"/>
      <c r="D83" s="2"/>
      <c r="E83" s="1"/>
      <c r="F83" s="3"/>
      <c r="G83" s="1"/>
      <c r="H83" s="4"/>
      <c r="I83" s="4"/>
      <c r="J83" s="31"/>
      <c r="K83" s="4"/>
      <c r="L83" s="4"/>
      <c r="M83" s="9"/>
      <c r="N83" s="4"/>
      <c r="O83" s="9"/>
      <c r="P83" s="1"/>
      <c r="Q83" s="1"/>
      <c r="R83" s="1"/>
      <c r="S83" s="1"/>
      <c r="T83" s="1"/>
      <c r="U83" s="1"/>
      <c r="V83" s="1"/>
      <c r="W83" s="9"/>
      <c r="X83" s="9"/>
      <c r="Y83" s="9"/>
      <c r="Z83" s="9"/>
    </row>
    <row r="84" spans="1:26" ht="13.5" customHeight="1">
      <c r="A84" s="1"/>
      <c r="B84" s="1"/>
      <c r="C84" s="1"/>
      <c r="D84" s="2"/>
      <c r="E84" s="1"/>
      <c r="F84" s="3"/>
      <c r="G84" s="1"/>
      <c r="H84" s="4"/>
      <c r="I84" s="4"/>
      <c r="J84" s="31"/>
      <c r="K84" s="4"/>
      <c r="L84" s="4"/>
      <c r="M84" s="9"/>
      <c r="N84" s="4"/>
      <c r="O84" s="9"/>
      <c r="P84" s="1"/>
      <c r="Q84" s="1"/>
      <c r="R84" s="1"/>
      <c r="S84" s="1"/>
      <c r="T84" s="1"/>
      <c r="U84" s="1"/>
      <c r="V84" s="1"/>
      <c r="W84" s="9"/>
      <c r="X84" s="9"/>
      <c r="Y84" s="9"/>
      <c r="Z84" s="9"/>
    </row>
    <row r="85" spans="1:26" ht="13.5" customHeight="1">
      <c r="A85" s="1"/>
      <c r="B85" s="1"/>
      <c r="C85" s="1"/>
      <c r="D85" s="2"/>
      <c r="E85" s="1"/>
      <c r="F85" s="3"/>
      <c r="G85" s="1"/>
      <c r="H85" s="4"/>
      <c r="I85" s="4"/>
      <c r="J85" s="31"/>
      <c r="K85" s="4"/>
      <c r="L85" s="4"/>
      <c r="M85" s="9"/>
      <c r="N85" s="4"/>
      <c r="O85" s="9"/>
      <c r="P85" s="1"/>
      <c r="Q85" s="1"/>
      <c r="R85" s="1"/>
      <c r="S85" s="1"/>
      <c r="T85" s="1"/>
      <c r="U85" s="1"/>
      <c r="V85" s="1"/>
      <c r="W85" s="9"/>
      <c r="X85" s="9"/>
      <c r="Y85" s="9"/>
      <c r="Z85" s="9"/>
    </row>
    <row r="86" spans="1:26" ht="13.5" customHeight="1">
      <c r="A86" s="1"/>
      <c r="B86" s="1"/>
      <c r="C86" s="1"/>
      <c r="D86" s="2"/>
      <c r="E86" s="1"/>
      <c r="F86" s="3"/>
      <c r="G86" s="1"/>
      <c r="H86" s="4"/>
      <c r="I86" s="4"/>
      <c r="J86" s="31"/>
      <c r="K86" s="4"/>
      <c r="L86" s="4"/>
      <c r="M86" s="9"/>
      <c r="N86" s="4"/>
      <c r="O86" s="9"/>
      <c r="P86" s="1"/>
      <c r="Q86" s="1"/>
      <c r="R86" s="1"/>
      <c r="S86" s="1"/>
      <c r="T86" s="1"/>
      <c r="U86" s="1"/>
      <c r="V86" s="1"/>
      <c r="W86" s="9"/>
      <c r="X86" s="9"/>
      <c r="Y86" s="9"/>
      <c r="Z86" s="9"/>
    </row>
    <row r="87" spans="1:26" ht="13.5" customHeight="1">
      <c r="A87" s="1"/>
      <c r="B87" s="1"/>
      <c r="C87" s="1"/>
      <c r="D87" s="2"/>
      <c r="E87" s="1"/>
      <c r="F87" s="3"/>
      <c r="G87" s="1"/>
      <c r="H87" s="4"/>
      <c r="I87" s="4"/>
      <c r="J87" s="31"/>
      <c r="K87" s="4"/>
      <c r="L87" s="4"/>
      <c r="M87" s="9"/>
      <c r="N87" s="4"/>
      <c r="O87" s="9"/>
      <c r="P87" s="1"/>
      <c r="Q87" s="1"/>
      <c r="R87" s="1"/>
      <c r="S87" s="1"/>
      <c r="T87" s="1"/>
      <c r="U87" s="1"/>
      <c r="V87" s="1"/>
      <c r="W87" s="9"/>
      <c r="X87" s="9"/>
      <c r="Y87" s="9"/>
      <c r="Z87" s="9"/>
    </row>
    <row r="88" spans="1:26" ht="13.5" customHeight="1">
      <c r="A88" s="1"/>
      <c r="B88" s="1"/>
      <c r="C88" s="1"/>
      <c r="D88" s="2"/>
      <c r="E88" s="1"/>
      <c r="F88" s="3"/>
      <c r="G88" s="1"/>
      <c r="H88" s="4"/>
      <c r="I88" s="4"/>
      <c r="J88" s="31"/>
      <c r="K88" s="4"/>
      <c r="L88" s="4"/>
      <c r="M88" s="9"/>
      <c r="N88" s="4"/>
      <c r="O88" s="9"/>
      <c r="P88" s="1"/>
      <c r="Q88" s="1"/>
      <c r="R88" s="1"/>
      <c r="S88" s="1"/>
      <c r="T88" s="1"/>
      <c r="U88" s="1"/>
      <c r="V88" s="1"/>
      <c r="W88" s="9"/>
      <c r="X88" s="9"/>
      <c r="Y88" s="9"/>
      <c r="Z88" s="9"/>
    </row>
    <row r="89" spans="1:26" ht="13.5" customHeight="1">
      <c r="A89" s="1"/>
      <c r="B89" s="1"/>
      <c r="C89" s="1"/>
      <c r="D89" s="2"/>
      <c r="E89" s="1"/>
      <c r="F89" s="3"/>
      <c r="G89" s="1"/>
      <c r="H89" s="4"/>
      <c r="I89" s="4"/>
      <c r="J89" s="31"/>
      <c r="K89" s="4"/>
      <c r="L89" s="4"/>
      <c r="M89" s="9"/>
      <c r="N89" s="4"/>
      <c r="O89" s="9"/>
      <c r="P89" s="1"/>
      <c r="Q89" s="1"/>
      <c r="R89" s="1"/>
      <c r="S89" s="1"/>
      <c r="T89" s="1"/>
      <c r="U89" s="1"/>
      <c r="V89" s="1"/>
      <c r="W89" s="9"/>
      <c r="X89" s="9"/>
      <c r="Y89" s="9"/>
      <c r="Z89" s="9"/>
    </row>
    <row r="90" spans="1:26" ht="13.5" customHeight="1">
      <c r="A90" s="1"/>
      <c r="B90" s="1"/>
      <c r="C90" s="1"/>
      <c r="D90" s="2"/>
      <c r="E90" s="1"/>
      <c r="F90" s="3"/>
      <c r="G90" s="1"/>
      <c r="H90" s="4"/>
      <c r="I90" s="4"/>
      <c r="J90" s="31"/>
      <c r="K90" s="4"/>
      <c r="L90" s="4"/>
      <c r="M90" s="9"/>
      <c r="N90" s="4"/>
      <c r="O90" s="9"/>
      <c r="P90" s="1"/>
      <c r="Q90" s="1"/>
      <c r="R90" s="1"/>
      <c r="S90" s="1"/>
      <c r="T90" s="1"/>
      <c r="U90" s="1"/>
      <c r="V90" s="1"/>
      <c r="W90" s="9"/>
      <c r="X90" s="9"/>
      <c r="Y90" s="9"/>
      <c r="Z90" s="9"/>
    </row>
    <row r="91" spans="1:26" ht="13.5" customHeight="1">
      <c r="A91" s="1"/>
      <c r="B91" s="1"/>
      <c r="C91" s="1"/>
      <c r="D91" s="2"/>
      <c r="E91" s="1"/>
      <c r="F91" s="3"/>
      <c r="G91" s="1"/>
      <c r="H91" s="4"/>
      <c r="I91" s="4"/>
      <c r="J91" s="31"/>
      <c r="K91" s="4"/>
      <c r="L91" s="4"/>
      <c r="M91" s="9"/>
      <c r="N91" s="4"/>
      <c r="O91" s="9"/>
      <c r="P91" s="1"/>
      <c r="Q91" s="1"/>
      <c r="R91" s="1"/>
      <c r="S91" s="1"/>
      <c r="T91" s="1"/>
      <c r="U91" s="1"/>
      <c r="V91" s="1"/>
      <c r="W91" s="9"/>
      <c r="X91" s="9"/>
      <c r="Y91" s="9"/>
      <c r="Z91" s="9"/>
    </row>
    <row r="92" spans="1:26" ht="13.5" customHeight="1">
      <c r="A92" s="1"/>
      <c r="B92" s="1"/>
      <c r="C92" s="1"/>
      <c r="D92" s="2"/>
      <c r="E92" s="1"/>
      <c r="F92" s="3"/>
      <c r="G92" s="1"/>
      <c r="H92" s="4"/>
      <c r="I92" s="4"/>
      <c r="J92" s="31"/>
      <c r="K92" s="4"/>
      <c r="L92" s="4"/>
      <c r="M92" s="9"/>
      <c r="N92" s="4"/>
      <c r="O92" s="9"/>
      <c r="P92" s="1"/>
      <c r="Q92" s="1"/>
      <c r="R92" s="1"/>
      <c r="S92" s="1"/>
      <c r="T92" s="1"/>
      <c r="U92" s="1"/>
      <c r="V92" s="1"/>
      <c r="W92" s="9"/>
      <c r="X92" s="9"/>
      <c r="Y92" s="9"/>
      <c r="Z92" s="9"/>
    </row>
    <row r="93" spans="1:26" ht="13.5" customHeight="1">
      <c r="A93" s="1"/>
      <c r="B93" s="1"/>
      <c r="C93" s="1"/>
      <c r="D93" s="2"/>
      <c r="E93" s="1"/>
      <c r="F93" s="3"/>
      <c r="G93" s="1"/>
      <c r="H93" s="4"/>
      <c r="I93" s="4"/>
      <c r="J93" s="31"/>
      <c r="K93" s="4"/>
      <c r="L93" s="4"/>
      <c r="M93" s="9"/>
      <c r="N93" s="4"/>
      <c r="O93" s="9"/>
      <c r="P93" s="1"/>
      <c r="Q93" s="1"/>
      <c r="R93" s="1"/>
      <c r="S93" s="1"/>
      <c r="T93" s="1"/>
      <c r="U93" s="1"/>
      <c r="V93" s="1"/>
      <c r="W93" s="9"/>
      <c r="X93" s="9"/>
      <c r="Y93" s="9"/>
      <c r="Z93" s="9"/>
    </row>
    <row r="94" spans="1:26" ht="13.5" customHeight="1">
      <c r="A94" s="1"/>
      <c r="B94" s="1"/>
      <c r="C94" s="1"/>
      <c r="D94" s="2"/>
      <c r="E94" s="1"/>
      <c r="F94" s="3"/>
      <c r="G94" s="1"/>
      <c r="H94" s="4"/>
      <c r="I94" s="4"/>
      <c r="J94" s="31"/>
      <c r="K94" s="4"/>
      <c r="L94" s="4"/>
      <c r="M94" s="9"/>
      <c r="N94" s="4"/>
      <c r="O94" s="9"/>
      <c r="P94" s="1"/>
      <c r="Q94" s="1"/>
      <c r="R94" s="1"/>
      <c r="S94" s="1"/>
      <c r="T94" s="1"/>
      <c r="U94" s="1"/>
      <c r="V94" s="1"/>
      <c r="W94" s="9"/>
      <c r="X94" s="9"/>
      <c r="Y94" s="9"/>
      <c r="Z94" s="9"/>
    </row>
    <row r="95" spans="1:26" ht="13.5" customHeight="1">
      <c r="A95" s="1"/>
      <c r="B95" s="1"/>
      <c r="C95" s="1"/>
      <c r="D95" s="2"/>
      <c r="E95" s="1"/>
      <c r="F95" s="3"/>
      <c r="G95" s="1"/>
      <c r="H95" s="4"/>
      <c r="I95" s="4"/>
      <c r="J95" s="31"/>
      <c r="K95" s="4"/>
      <c r="L95" s="4"/>
      <c r="M95" s="9"/>
      <c r="N95" s="4"/>
      <c r="O95" s="9"/>
      <c r="P95" s="1"/>
      <c r="Q95" s="1"/>
      <c r="R95" s="1"/>
      <c r="S95" s="1"/>
      <c r="T95" s="1"/>
      <c r="U95" s="1"/>
      <c r="V95" s="1"/>
      <c r="W95" s="9"/>
      <c r="X95" s="9"/>
      <c r="Y95" s="9"/>
      <c r="Z95" s="9"/>
    </row>
    <row r="96" spans="1:26" ht="13.5" customHeight="1">
      <c r="A96" s="1"/>
      <c r="B96" s="1"/>
      <c r="C96" s="1"/>
      <c r="D96" s="2"/>
      <c r="E96" s="1"/>
      <c r="F96" s="3"/>
      <c r="G96" s="1"/>
      <c r="H96" s="4"/>
      <c r="I96" s="4"/>
      <c r="J96" s="31"/>
      <c r="K96" s="4"/>
      <c r="L96" s="4"/>
      <c r="M96" s="9"/>
      <c r="N96" s="4"/>
      <c r="O96" s="9"/>
      <c r="P96" s="1"/>
      <c r="Q96" s="1"/>
      <c r="R96" s="1"/>
      <c r="S96" s="1"/>
      <c r="T96" s="1"/>
      <c r="U96" s="1"/>
      <c r="V96" s="1"/>
      <c r="W96" s="9"/>
      <c r="X96" s="9"/>
      <c r="Y96" s="9"/>
      <c r="Z96" s="9"/>
    </row>
    <row r="97" spans="1:26" ht="13.5" customHeight="1">
      <c r="A97" s="1"/>
      <c r="B97" s="1"/>
      <c r="C97" s="1"/>
      <c r="D97" s="2"/>
      <c r="E97" s="1"/>
      <c r="F97" s="3"/>
      <c r="G97" s="1"/>
      <c r="H97" s="4"/>
      <c r="I97" s="4"/>
      <c r="J97" s="31"/>
      <c r="K97" s="4"/>
      <c r="L97" s="4"/>
      <c r="M97" s="9"/>
      <c r="N97" s="4"/>
      <c r="O97" s="9"/>
      <c r="P97" s="1"/>
      <c r="Q97" s="1"/>
      <c r="R97" s="1"/>
      <c r="S97" s="1"/>
      <c r="T97" s="1"/>
      <c r="U97" s="1"/>
      <c r="V97" s="1"/>
      <c r="W97" s="9"/>
      <c r="X97" s="9"/>
      <c r="Y97" s="9"/>
      <c r="Z97" s="9"/>
    </row>
    <row r="98" spans="1:26" ht="13.5" customHeight="1">
      <c r="A98" s="1"/>
      <c r="B98" s="1"/>
      <c r="C98" s="1"/>
      <c r="D98" s="2"/>
      <c r="E98" s="1"/>
      <c r="F98" s="3"/>
      <c r="G98" s="1"/>
      <c r="H98" s="4"/>
      <c r="I98" s="4"/>
      <c r="J98" s="31"/>
      <c r="K98" s="4"/>
      <c r="L98" s="4"/>
      <c r="M98" s="9"/>
      <c r="N98" s="4"/>
      <c r="O98" s="9"/>
      <c r="P98" s="1"/>
      <c r="Q98" s="1"/>
      <c r="R98" s="1"/>
      <c r="S98" s="1"/>
      <c r="T98" s="1"/>
      <c r="U98" s="1"/>
      <c r="V98" s="1"/>
      <c r="W98" s="9"/>
      <c r="X98" s="9"/>
      <c r="Y98" s="9"/>
      <c r="Z98" s="9"/>
    </row>
    <row r="99" spans="1:26" ht="13.5" customHeight="1">
      <c r="A99" s="1"/>
      <c r="B99" s="1"/>
      <c r="C99" s="1"/>
      <c r="D99" s="2"/>
      <c r="E99" s="1"/>
      <c r="F99" s="3"/>
      <c r="G99" s="1"/>
      <c r="H99" s="4"/>
      <c r="I99" s="4"/>
      <c r="J99" s="31"/>
      <c r="K99" s="4"/>
      <c r="L99" s="4"/>
      <c r="M99" s="9"/>
      <c r="N99" s="4"/>
      <c r="O99" s="9"/>
      <c r="P99" s="1"/>
      <c r="Q99" s="1"/>
      <c r="R99" s="1"/>
      <c r="S99" s="1"/>
      <c r="T99" s="1"/>
      <c r="U99" s="1"/>
      <c r="V99" s="1"/>
      <c r="W99" s="9"/>
      <c r="X99" s="9"/>
      <c r="Y99" s="9"/>
      <c r="Z99" s="9"/>
    </row>
    <row r="100" spans="1:26" ht="13.5" customHeight="1">
      <c r="A100" s="1"/>
      <c r="B100" s="1"/>
      <c r="C100" s="1"/>
      <c r="D100" s="2"/>
      <c r="E100" s="1"/>
      <c r="F100" s="3"/>
      <c r="G100" s="1"/>
      <c r="H100" s="4"/>
      <c r="I100" s="4"/>
      <c r="J100" s="31"/>
      <c r="K100" s="4"/>
      <c r="L100" s="4"/>
      <c r="M100" s="9"/>
      <c r="N100" s="4"/>
      <c r="O100" s="9"/>
      <c r="P100" s="1"/>
      <c r="Q100" s="1"/>
      <c r="R100" s="1"/>
      <c r="S100" s="1"/>
      <c r="T100" s="1"/>
      <c r="U100" s="1"/>
      <c r="V100" s="1"/>
      <c r="W100" s="9"/>
      <c r="X100" s="9"/>
      <c r="Y100" s="9"/>
      <c r="Z100" s="9"/>
    </row>
    <row r="101" spans="1:26" ht="13.5" customHeight="1">
      <c r="A101" s="1"/>
      <c r="B101" s="1"/>
      <c r="C101" s="1"/>
      <c r="D101" s="2"/>
      <c r="E101" s="1"/>
      <c r="F101" s="3"/>
      <c r="G101" s="1"/>
      <c r="H101" s="4"/>
      <c r="I101" s="4"/>
      <c r="J101" s="31"/>
      <c r="K101" s="4"/>
      <c r="L101" s="4"/>
      <c r="M101" s="9"/>
      <c r="N101" s="4"/>
      <c r="O101" s="9"/>
      <c r="P101" s="1"/>
      <c r="Q101" s="1"/>
      <c r="R101" s="1"/>
      <c r="S101" s="1"/>
      <c r="T101" s="1"/>
      <c r="U101" s="1"/>
      <c r="V101" s="1"/>
      <c r="W101" s="9"/>
      <c r="X101" s="9"/>
      <c r="Y101" s="9"/>
      <c r="Z101" s="9"/>
    </row>
    <row r="102" spans="1:26" ht="13.5" customHeight="1">
      <c r="A102" s="1"/>
      <c r="B102" s="1"/>
      <c r="C102" s="1"/>
      <c r="D102" s="2"/>
      <c r="E102" s="1"/>
      <c r="F102" s="3"/>
      <c r="G102" s="1"/>
      <c r="H102" s="4"/>
      <c r="I102" s="4"/>
      <c r="J102" s="31"/>
      <c r="K102" s="4"/>
      <c r="L102" s="4"/>
      <c r="M102" s="9"/>
      <c r="N102" s="4"/>
      <c r="O102" s="9"/>
      <c r="P102" s="1"/>
      <c r="Q102" s="1"/>
      <c r="R102" s="1"/>
      <c r="S102" s="1"/>
      <c r="T102" s="1"/>
      <c r="U102" s="1"/>
      <c r="V102" s="1"/>
      <c r="W102" s="9"/>
      <c r="X102" s="9"/>
      <c r="Y102" s="9"/>
      <c r="Z102" s="9"/>
    </row>
    <row r="103" spans="1:26" ht="13.5" customHeight="1">
      <c r="A103" s="1"/>
      <c r="B103" s="1"/>
      <c r="C103" s="1"/>
      <c r="D103" s="2"/>
      <c r="E103" s="1"/>
      <c r="F103" s="3"/>
      <c r="G103" s="1"/>
      <c r="H103" s="4"/>
      <c r="I103" s="4"/>
      <c r="J103" s="31"/>
      <c r="K103" s="4"/>
      <c r="L103" s="4"/>
      <c r="M103" s="9"/>
      <c r="N103" s="4"/>
      <c r="O103" s="9"/>
      <c r="P103" s="1"/>
      <c r="Q103" s="1"/>
      <c r="R103" s="1"/>
      <c r="S103" s="1"/>
      <c r="T103" s="1"/>
      <c r="U103" s="1"/>
      <c r="V103" s="1"/>
      <c r="W103" s="9"/>
      <c r="X103" s="9"/>
      <c r="Y103" s="9"/>
      <c r="Z103" s="9"/>
    </row>
    <row r="104" spans="1:26" ht="13.5" customHeight="1">
      <c r="A104" s="1"/>
      <c r="B104" s="1"/>
      <c r="C104" s="1"/>
      <c r="D104" s="2"/>
      <c r="E104" s="1"/>
      <c r="F104" s="3"/>
      <c r="G104" s="1"/>
      <c r="H104" s="4"/>
      <c r="I104" s="4"/>
      <c r="J104" s="31"/>
      <c r="K104" s="4"/>
      <c r="L104" s="4"/>
      <c r="M104" s="9"/>
      <c r="N104" s="4"/>
      <c r="O104" s="9"/>
      <c r="P104" s="1"/>
      <c r="Q104" s="1"/>
      <c r="R104" s="1"/>
      <c r="S104" s="1"/>
      <c r="T104" s="1"/>
      <c r="U104" s="1"/>
      <c r="V104" s="1"/>
      <c r="W104" s="9"/>
      <c r="X104" s="9"/>
      <c r="Y104" s="9"/>
      <c r="Z104" s="9"/>
    </row>
    <row r="105" spans="1:26" ht="13.5" customHeight="1">
      <c r="A105" s="1"/>
      <c r="B105" s="1"/>
      <c r="C105" s="1"/>
      <c r="D105" s="2"/>
      <c r="E105" s="1"/>
      <c r="F105" s="3"/>
      <c r="G105" s="1"/>
      <c r="H105" s="4"/>
      <c r="I105" s="4"/>
      <c r="J105" s="31"/>
      <c r="K105" s="4"/>
      <c r="L105" s="4"/>
      <c r="M105" s="9"/>
      <c r="N105" s="4"/>
      <c r="O105" s="9"/>
      <c r="P105" s="1"/>
      <c r="Q105" s="1"/>
      <c r="R105" s="1"/>
      <c r="S105" s="1"/>
      <c r="T105" s="1"/>
      <c r="U105" s="1"/>
      <c r="V105" s="1"/>
      <c r="W105" s="9"/>
      <c r="X105" s="9"/>
      <c r="Y105" s="9"/>
      <c r="Z105" s="9"/>
    </row>
    <row r="106" spans="1:26" ht="13.5" customHeight="1">
      <c r="A106" s="1"/>
      <c r="B106" s="1"/>
      <c r="C106" s="1"/>
      <c r="D106" s="2"/>
      <c r="E106" s="1"/>
      <c r="F106" s="3"/>
      <c r="G106" s="1"/>
      <c r="H106" s="4"/>
      <c r="I106" s="4"/>
      <c r="J106" s="31"/>
      <c r="K106" s="4"/>
      <c r="L106" s="4"/>
      <c r="M106" s="9"/>
      <c r="N106" s="4"/>
      <c r="O106" s="9"/>
      <c r="P106" s="1"/>
      <c r="Q106" s="1"/>
      <c r="R106" s="1"/>
      <c r="S106" s="1"/>
      <c r="T106" s="1"/>
      <c r="U106" s="1"/>
      <c r="V106" s="1"/>
      <c r="W106" s="9"/>
      <c r="X106" s="9"/>
      <c r="Y106" s="9"/>
      <c r="Z106" s="9"/>
    </row>
    <row r="107" spans="1:26" ht="13.5" customHeight="1">
      <c r="A107" s="1"/>
      <c r="B107" s="1"/>
      <c r="C107" s="1"/>
      <c r="D107" s="2"/>
      <c r="E107" s="1"/>
      <c r="F107" s="3"/>
      <c r="G107" s="1"/>
      <c r="H107" s="4"/>
      <c r="I107" s="4"/>
      <c r="J107" s="31"/>
      <c r="K107" s="4"/>
      <c r="L107" s="4"/>
      <c r="M107" s="9"/>
      <c r="N107" s="4"/>
      <c r="O107" s="9"/>
      <c r="P107" s="1"/>
      <c r="Q107" s="1"/>
      <c r="R107" s="1"/>
      <c r="S107" s="1"/>
      <c r="T107" s="1"/>
      <c r="U107" s="1"/>
      <c r="V107" s="1"/>
      <c r="W107" s="9"/>
      <c r="X107" s="9"/>
      <c r="Y107" s="9"/>
      <c r="Z107" s="9"/>
    </row>
    <row r="108" spans="1:26" ht="13.5" customHeight="1">
      <c r="A108" s="1"/>
      <c r="B108" s="1"/>
      <c r="C108" s="1"/>
      <c r="D108" s="2"/>
      <c r="E108" s="1"/>
      <c r="F108" s="3"/>
      <c r="G108" s="1"/>
      <c r="H108" s="4"/>
      <c r="I108" s="4"/>
      <c r="J108" s="31"/>
      <c r="K108" s="4"/>
      <c r="L108" s="4"/>
      <c r="M108" s="9"/>
      <c r="N108" s="4"/>
      <c r="O108" s="9"/>
      <c r="P108" s="1"/>
      <c r="Q108" s="1"/>
      <c r="R108" s="1"/>
      <c r="S108" s="1"/>
      <c r="T108" s="1"/>
      <c r="U108" s="1"/>
      <c r="V108" s="1"/>
      <c r="W108" s="9"/>
      <c r="X108" s="9"/>
      <c r="Y108" s="9"/>
      <c r="Z108" s="9"/>
    </row>
    <row r="109" spans="1:26" ht="13.5" customHeight="1">
      <c r="A109" s="1"/>
      <c r="B109" s="1"/>
      <c r="C109" s="1"/>
      <c r="D109" s="2"/>
      <c r="E109" s="1"/>
      <c r="F109" s="3"/>
      <c r="G109" s="1"/>
      <c r="H109" s="4"/>
      <c r="I109" s="4"/>
      <c r="J109" s="31"/>
      <c r="K109" s="4"/>
      <c r="L109" s="4"/>
      <c r="M109" s="9"/>
      <c r="N109" s="4"/>
      <c r="O109" s="9"/>
      <c r="P109" s="1"/>
      <c r="Q109" s="1"/>
      <c r="R109" s="1"/>
      <c r="S109" s="1"/>
      <c r="T109" s="1"/>
      <c r="U109" s="1"/>
      <c r="V109" s="1"/>
      <c r="W109" s="9"/>
      <c r="X109" s="9"/>
      <c r="Y109" s="9"/>
      <c r="Z109" s="9"/>
    </row>
    <row r="110" spans="1:26" ht="13.5" customHeight="1">
      <c r="A110" s="1"/>
      <c r="B110" s="1"/>
      <c r="C110" s="1"/>
      <c r="D110" s="2"/>
      <c r="E110" s="1"/>
      <c r="F110" s="3"/>
      <c r="G110" s="1"/>
      <c r="H110" s="4"/>
      <c r="I110" s="4"/>
      <c r="J110" s="31"/>
      <c r="K110" s="4"/>
      <c r="L110" s="4"/>
      <c r="M110" s="9"/>
      <c r="N110" s="4"/>
      <c r="O110" s="9"/>
      <c r="P110" s="1"/>
      <c r="Q110" s="1"/>
      <c r="R110" s="1"/>
      <c r="S110" s="1"/>
      <c r="T110" s="1"/>
      <c r="U110" s="1"/>
      <c r="V110" s="1"/>
      <c r="W110" s="9"/>
      <c r="X110" s="9"/>
      <c r="Y110" s="9"/>
      <c r="Z110" s="9"/>
    </row>
    <row r="111" spans="1:26" ht="13.5" customHeight="1">
      <c r="A111" s="1"/>
      <c r="B111" s="1"/>
      <c r="C111" s="1"/>
      <c r="D111" s="2"/>
      <c r="E111" s="1"/>
      <c r="F111" s="3"/>
      <c r="G111" s="1"/>
      <c r="H111" s="4"/>
      <c r="I111" s="4"/>
      <c r="J111" s="31"/>
      <c r="K111" s="4"/>
      <c r="L111" s="4"/>
      <c r="M111" s="9"/>
      <c r="N111" s="4"/>
      <c r="O111" s="9"/>
      <c r="P111" s="1"/>
      <c r="Q111" s="1"/>
      <c r="R111" s="1"/>
      <c r="S111" s="1"/>
      <c r="T111" s="1"/>
      <c r="U111" s="1"/>
      <c r="V111" s="1"/>
      <c r="W111" s="9"/>
      <c r="X111" s="9"/>
      <c r="Y111" s="9"/>
      <c r="Z111" s="9"/>
    </row>
    <row r="112" spans="1:26" ht="13.5" customHeight="1">
      <c r="A112" s="1"/>
      <c r="B112" s="1"/>
      <c r="C112" s="1"/>
      <c r="D112" s="2"/>
      <c r="E112" s="1"/>
      <c r="F112" s="3"/>
      <c r="G112" s="1"/>
      <c r="H112" s="4"/>
      <c r="I112" s="4"/>
      <c r="J112" s="31"/>
      <c r="K112" s="4"/>
      <c r="L112" s="4"/>
      <c r="M112" s="9"/>
      <c r="N112" s="4"/>
      <c r="O112" s="9"/>
      <c r="P112" s="1"/>
      <c r="Q112" s="1"/>
      <c r="R112" s="1"/>
      <c r="S112" s="1"/>
      <c r="T112" s="1"/>
      <c r="U112" s="1"/>
      <c r="V112" s="1"/>
      <c r="W112" s="9"/>
      <c r="X112" s="9"/>
      <c r="Y112" s="9"/>
      <c r="Z112" s="9"/>
    </row>
    <row r="113" spans="1:26" ht="13.5" customHeight="1">
      <c r="A113" s="1"/>
      <c r="B113" s="1"/>
      <c r="C113" s="1"/>
      <c r="D113" s="2"/>
      <c r="E113" s="1"/>
      <c r="F113" s="3"/>
      <c r="G113" s="1"/>
      <c r="H113" s="4"/>
      <c r="I113" s="4"/>
      <c r="J113" s="31"/>
      <c r="K113" s="4"/>
      <c r="L113" s="4"/>
      <c r="M113" s="9"/>
      <c r="N113" s="4"/>
      <c r="O113" s="9"/>
      <c r="P113" s="1"/>
      <c r="Q113" s="1"/>
      <c r="R113" s="1"/>
      <c r="S113" s="1"/>
      <c r="T113" s="1"/>
      <c r="U113" s="1"/>
      <c r="V113" s="1"/>
      <c r="W113" s="9"/>
      <c r="X113" s="9"/>
      <c r="Y113" s="9"/>
      <c r="Z113" s="9"/>
    </row>
    <row r="114" spans="1:26" ht="13.5" customHeight="1">
      <c r="A114" s="1"/>
      <c r="B114" s="1"/>
      <c r="C114" s="1"/>
      <c r="D114" s="2"/>
      <c r="E114" s="1"/>
      <c r="F114" s="3"/>
      <c r="G114" s="1"/>
      <c r="H114" s="4"/>
      <c r="I114" s="4"/>
      <c r="J114" s="31"/>
      <c r="K114" s="4"/>
      <c r="L114" s="4"/>
      <c r="M114" s="9"/>
      <c r="N114" s="4"/>
      <c r="O114" s="9"/>
      <c r="P114" s="1"/>
      <c r="Q114" s="1"/>
      <c r="R114" s="1"/>
      <c r="S114" s="1"/>
      <c r="T114" s="1"/>
      <c r="U114" s="1"/>
      <c r="V114" s="1"/>
      <c r="W114" s="9"/>
      <c r="X114" s="9"/>
      <c r="Y114" s="9"/>
      <c r="Z114" s="9"/>
    </row>
    <row r="115" spans="1:26" ht="13.5" customHeight="1">
      <c r="A115" s="1"/>
      <c r="B115" s="1"/>
      <c r="C115" s="1"/>
      <c r="D115" s="2"/>
      <c r="E115" s="1"/>
      <c r="F115" s="3"/>
      <c r="G115" s="1"/>
      <c r="H115" s="4"/>
      <c r="I115" s="4"/>
      <c r="J115" s="31"/>
      <c r="K115" s="4"/>
      <c r="L115" s="4"/>
      <c r="M115" s="9"/>
      <c r="N115" s="4"/>
      <c r="O115" s="9"/>
      <c r="P115" s="1"/>
      <c r="Q115" s="1"/>
      <c r="R115" s="1"/>
      <c r="S115" s="1"/>
      <c r="T115" s="1"/>
      <c r="U115" s="1"/>
      <c r="V115" s="1"/>
      <c r="W115" s="9"/>
      <c r="X115" s="9"/>
      <c r="Y115" s="9"/>
      <c r="Z115" s="9"/>
    </row>
    <row r="116" spans="1:26" ht="13.5" customHeight="1">
      <c r="A116" s="1"/>
      <c r="B116" s="1"/>
      <c r="C116" s="1"/>
      <c r="D116" s="2"/>
      <c r="E116" s="1"/>
      <c r="F116" s="3"/>
      <c r="G116" s="1"/>
      <c r="H116" s="4"/>
      <c r="I116" s="4"/>
      <c r="J116" s="31"/>
      <c r="K116" s="4"/>
      <c r="L116" s="4"/>
      <c r="M116" s="9"/>
      <c r="N116" s="4"/>
      <c r="O116" s="9"/>
      <c r="P116" s="1"/>
      <c r="Q116" s="1"/>
      <c r="R116" s="1"/>
      <c r="S116" s="1"/>
      <c r="T116" s="1"/>
      <c r="U116" s="1"/>
      <c r="V116" s="1"/>
      <c r="W116" s="9"/>
      <c r="X116" s="9"/>
      <c r="Y116" s="9"/>
      <c r="Z116" s="9"/>
    </row>
    <row r="117" spans="1:26" ht="13.5" customHeight="1">
      <c r="A117" s="1"/>
      <c r="B117" s="1"/>
      <c r="C117" s="1"/>
      <c r="D117" s="2"/>
      <c r="E117" s="1"/>
      <c r="F117" s="3"/>
      <c r="G117" s="1"/>
      <c r="H117" s="4"/>
      <c r="I117" s="4"/>
      <c r="J117" s="31"/>
      <c r="K117" s="4"/>
      <c r="L117" s="4"/>
      <c r="M117" s="9"/>
      <c r="N117" s="4"/>
      <c r="O117" s="9"/>
      <c r="P117" s="1"/>
      <c r="Q117" s="1"/>
      <c r="R117" s="1"/>
      <c r="S117" s="1"/>
      <c r="T117" s="1"/>
      <c r="U117" s="1"/>
      <c r="V117" s="1"/>
      <c r="W117" s="9"/>
      <c r="X117" s="9"/>
      <c r="Y117" s="9"/>
      <c r="Z117" s="9"/>
    </row>
    <row r="118" spans="1:26" ht="13.5" customHeight="1">
      <c r="A118" s="1"/>
      <c r="B118" s="1"/>
      <c r="C118" s="1"/>
      <c r="D118" s="2"/>
      <c r="E118" s="1"/>
      <c r="F118" s="3"/>
      <c r="G118" s="1"/>
      <c r="H118" s="4"/>
      <c r="I118" s="4"/>
      <c r="J118" s="31"/>
      <c r="K118" s="4"/>
      <c r="L118" s="4"/>
      <c r="M118" s="9"/>
      <c r="N118" s="4"/>
      <c r="O118" s="9"/>
      <c r="P118" s="1"/>
      <c r="Q118" s="1"/>
      <c r="R118" s="1"/>
      <c r="S118" s="1"/>
      <c r="T118" s="1"/>
      <c r="U118" s="1"/>
      <c r="V118" s="1"/>
      <c r="W118" s="9"/>
      <c r="X118" s="9"/>
      <c r="Y118" s="9"/>
      <c r="Z118" s="9"/>
    </row>
    <row r="119" spans="1:26" ht="13.5" customHeight="1">
      <c r="A119" s="1"/>
      <c r="B119" s="1"/>
      <c r="C119" s="1"/>
      <c r="D119" s="2"/>
      <c r="E119" s="1"/>
      <c r="F119" s="3"/>
      <c r="G119" s="1"/>
      <c r="H119" s="4"/>
      <c r="I119" s="4"/>
      <c r="J119" s="31"/>
      <c r="K119" s="4"/>
      <c r="L119" s="4"/>
      <c r="M119" s="9"/>
      <c r="N119" s="4"/>
      <c r="O119" s="9"/>
      <c r="P119" s="1"/>
      <c r="Q119" s="1"/>
      <c r="R119" s="1"/>
      <c r="S119" s="1"/>
      <c r="T119" s="1"/>
      <c r="U119" s="1"/>
      <c r="V119" s="1"/>
      <c r="W119" s="9"/>
      <c r="X119" s="9"/>
      <c r="Y119" s="9"/>
      <c r="Z119" s="9"/>
    </row>
    <row r="120" spans="1:26" ht="13.5" customHeight="1">
      <c r="A120" s="1"/>
      <c r="B120" s="1"/>
      <c r="C120" s="1"/>
      <c r="D120" s="2"/>
      <c r="E120" s="1"/>
      <c r="F120" s="3"/>
      <c r="G120" s="1"/>
      <c r="H120" s="4"/>
      <c r="I120" s="4"/>
      <c r="J120" s="31"/>
      <c r="K120" s="4"/>
      <c r="L120" s="4"/>
      <c r="M120" s="9"/>
      <c r="N120" s="4"/>
      <c r="O120" s="9"/>
      <c r="P120" s="1"/>
      <c r="Q120" s="1"/>
      <c r="R120" s="1"/>
      <c r="S120" s="1"/>
      <c r="T120" s="1"/>
      <c r="U120" s="1"/>
      <c r="V120" s="1"/>
      <c r="W120" s="9"/>
      <c r="X120" s="9"/>
      <c r="Y120" s="9"/>
      <c r="Z120" s="9"/>
    </row>
    <row r="121" spans="1:26" ht="13.5" customHeight="1">
      <c r="A121" s="1"/>
      <c r="B121" s="1"/>
      <c r="C121" s="1"/>
      <c r="D121" s="2"/>
      <c r="E121" s="1"/>
      <c r="F121" s="3"/>
      <c r="G121" s="1"/>
      <c r="H121" s="4"/>
      <c r="I121" s="4"/>
      <c r="J121" s="31"/>
      <c r="K121" s="4"/>
      <c r="L121" s="4"/>
      <c r="M121" s="9"/>
      <c r="N121" s="4"/>
      <c r="O121" s="9"/>
      <c r="P121" s="1"/>
      <c r="Q121" s="1"/>
      <c r="R121" s="1"/>
      <c r="S121" s="1"/>
      <c r="T121" s="1"/>
      <c r="U121" s="1"/>
      <c r="V121" s="1"/>
      <c r="W121" s="9"/>
      <c r="X121" s="9"/>
      <c r="Y121" s="9"/>
      <c r="Z121" s="9"/>
    </row>
    <row r="122" spans="1:26" ht="13.5" customHeight="1">
      <c r="A122" s="1"/>
      <c r="B122" s="1"/>
      <c r="C122" s="1"/>
      <c r="D122" s="2"/>
      <c r="E122" s="1"/>
      <c r="F122" s="3"/>
      <c r="G122" s="1"/>
      <c r="H122" s="4"/>
      <c r="I122" s="4"/>
      <c r="J122" s="31"/>
      <c r="K122" s="4"/>
      <c r="L122" s="4"/>
      <c r="M122" s="9"/>
      <c r="N122" s="4"/>
      <c r="O122" s="9"/>
      <c r="P122" s="1"/>
      <c r="Q122" s="1"/>
      <c r="R122" s="1"/>
      <c r="S122" s="1"/>
      <c r="T122" s="1"/>
      <c r="U122" s="1"/>
      <c r="V122" s="1"/>
      <c r="W122" s="9"/>
      <c r="X122" s="9"/>
      <c r="Y122" s="9"/>
      <c r="Z122" s="9"/>
    </row>
    <row r="123" spans="1:26" ht="13.5" customHeight="1">
      <c r="A123" s="1"/>
      <c r="B123" s="1"/>
      <c r="C123" s="1"/>
      <c r="D123" s="2"/>
      <c r="E123" s="1"/>
      <c r="F123" s="3"/>
      <c r="G123" s="1"/>
      <c r="H123" s="4"/>
      <c r="I123" s="4"/>
      <c r="J123" s="31"/>
      <c r="K123" s="4"/>
      <c r="L123" s="4"/>
      <c r="M123" s="9"/>
      <c r="N123" s="4"/>
      <c r="O123" s="9"/>
      <c r="P123" s="1"/>
      <c r="Q123" s="1"/>
      <c r="R123" s="1"/>
      <c r="S123" s="1"/>
      <c r="T123" s="1"/>
      <c r="U123" s="1"/>
      <c r="V123" s="1"/>
      <c r="W123" s="9"/>
      <c r="X123" s="9"/>
      <c r="Y123" s="9"/>
      <c r="Z123" s="9"/>
    </row>
    <row r="124" spans="1:26" ht="13.5" customHeight="1">
      <c r="A124" s="1"/>
      <c r="B124" s="1"/>
      <c r="C124" s="1"/>
      <c r="D124" s="2"/>
      <c r="E124" s="1"/>
      <c r="F124" s="3"/>
      <c r="G124" s="1"/>
      <c r="H124" s="4"/>
      <c r="I124" s="4"/>
      <c r="J124" s="31"/>
      <c r="K124" s="4"/>
      <c r="L124" s="4"/>
      <c r="M124" s="9"/>
      <c r="N124" s="4"/>
      <c r="O124" s="9"/>
      <c r="P124" s="1"/>
      <c r="Q124" s="1"/>
      <c r="R124" s="1"/>
      <c r="S124" s="1"/>
      <c r="T124" s="1"/>
      <c r="U124" s="1"/>
      <c r="V124" s="1"/>
      <c r="W124" s="9"/>
      <c r="X124" s="9"/>
      <c r="Y124" s="9"/>
      <c r="Z124" s="9"/>
    </row>
    <row r="125" spans="1:26" ht="13.5" customHeight="1">
      <c r="A125" s="1"/>
      <c r="B125" s="1"/>
      <c r="C125" s="1"/>
      <c r="D125" s="2"/>
      <c r="E125" s="1"/>
      <c r="F125" s="3"/>
      <c r="G125" s="1"/>
      <c r="H125" s="4"/>
      <c r="I125" s="4"/>
      <c r="J125" s="31"/>
      <c r="K125" s="4"/>
      <c r="L125" s="4"/>
      <c r="M125" s="9"/>
      <c r="N125" s="4"/>
      <c r="O125" s="9"/>
      <c r="P125" s="1"/>
      <c r="Q125" s="1"/>
      <c r="R125" s="1"/>
      <c r="S125" s="1"/>
      <c r="T125" s="1"/>
      <c r="U125" s="1"/>
      <c r="V125" s="1"/>
      <c r="W125" s="9"/>
      <c r="X125" s="9"/>
      <c r="Y125" s="9"/>
      <c r="Z125" s="9"/>
    </row>
    <row r="126" spans="1:26" ht="13.5" customHeight="1">
      <c r="A126" s="1"/>
      <c r="B126" s="1"/>
      <c r="C126" s="1"/>
      <c r="D126" s="2"/>
      <c r="E126" s="1"/>
      <c r="F126" s="3"/>
      <c r="G126" s="1"/>
      <c r="H126" s="4"/>
      <c r="I126" s="4"/>
      <c r="J126" s="31"/>
      <c r="K126" s="4"/>
      <c r="L126" s="4"/>
      <c r="M126" s="9"/>
      <c r="N126" s="4"/>
      <c r="O126" s="9"/>
      <c r="P126" s="1"/>
      <c r="Q126" s="1"/>
      <c r="R126" s="1"/>
      <c r="S126" s="1"/>
      <c r="T126" s="1"/>
      <c r="U126" s="1"/>
      <c r="V126" s="1"/>
      <c r="W126" s="9"/>
      <c r="X126" s="9"/>
      <c r="Y126" s="9"/>
      <c r="Z126" s="9"/>
    </row>
    <row r="127" spans="1:26" ht="13.5" customHeight="1">
      <c r="A127" s="1"/>
      <c r="B127" s="1"/>
      <c r="C127" s="1"/>
      <c r="D127" s="2"/>
      <c r="E127" s="1"/>
      <c r="F127" s="3"/>
      <c r="G127" s="1"/>
      <c r="H127" s="4"/>
      <c r="I127" s="4"/>
      <c r="J127" s="31"/>
      <c r="K127" s="4"/>
      <c r="L127" s="4"/>
      <c r="M127" s="9"/>
      <c r="N127" s="4"/>
      <c r="O127" s="9"/>
      <c r="P127" s="1"/>
      <c r="Q127" s="1"/>
      <c r="R127" s="1"/>
      <c r="S127" s="1"/>
      <c r="T127" s="1"/>
      <c r="U127" s="1"/>
      <c r="V127" s="1"/>
      <c r="W127" s="9"/>
      <c r="X127" s="9"/>
      <c r="Y127" s="9"/>
      <c r="Z127" s="9"/>
    </row>
    <row r="128" spans="1:26" ht="13.5" customHeight="1">
      <c r="A128" s="1"/>
      <c r="B128" s="1"/>
      <c r="C128" s="1"/>
      <c r="D128" s="2"/>
      <c r="E128" s="1"/>
      <c r="F128" s="3"/>
      <c r="G128" s="1"/>
      <c r="H128" s="4"/>
      <c r="I128" s="4"/>
      <c r="J128" s="31"/>
      <c r="K128" s="4"/>
      <c r="L128" s="4"/>
      <c r="M128" s="9"/>
      <c r="N128" s="4"/>
      <c r="O128" s="9"/>
      <c r="P128" s="1"/>
      <c r="Q128" s="1"/>
      <c r="R128" s="1"/>
      <c r="S128" s="1"/>
      <c r="T128" s="1"/>
      <c r="U128" s="1"/>
      <c r="V128" s="1"/>
      <c r="W128" s="9"/>
      <c r="X128" s="9"/>
      <c r="Y128" s="9"/>
      <c r="Z128" s="9"/>
    </row>
    <row r="129" spans="1:26" ht="13.5" customHeight="1">
      <c r="A129" s="1"/>
      <c r="B129" s="1"/>
      <c r="C129" s="1"/>
      <c r="D129" s="2"/>
      <c r="E129" s="1"/>
      <c r="F129" s="3"/>
      <c r="G129" s="1"/>
      <c r="H129" s="4"/>
      <c r="I129" s="4"/>
      <c r="J129" s="31"/>
      <c r="K129" s="4"/>
      <c r="L129" s="4"/>
      <c r="M129" s="9"/>
      <c r="N129" s="4"/>
      <c r="O129" s="9"/>
      <c r="P129" s="1"/>
      <c r="Q129" s="1"/>
      <c r="R129" s="1"/>
      <c r="S129" s="1"/>
      <c r="T129" s="1"/>
      <c r="U129" s="1"/>
      <c r="V129" s="1"/>
      <c r="W129" s="9"/>
      <c r="X129" s="9"/>
      <c r="Y129" s="9"/>
      <c r="Z129" s="9"/>
    </row>
    <row r="130" spans="1:26" ht="13.5" customHeight="1">
      <c r="A130" s="1"/>
      <c r="B130" s="1"/>
      <c r="C130" s="1"/>
      <c r="D130" s="2"/>
      <c r="E130" s="1"/>
      <c r="F130" s="3"/>
      <c r="G130" s="1"/>
      <c r="H130" s="4"/>
      <c r="I130" s="4"/>
      <c r="J130" s="31"/>
      <c r="K130" s="4"/>
      <c r="L130" s="4"/>
      <c r="M130" s="9"/>
      <c r="N130" s="4"/>
      <c r="O130" s="9"/>
      <c r="P130" s="1"/>
      <c r="Q130" s="1"/>
      <c r="R130" s="1"/>
      <c r="S130" s="1"/>
      <c r="T130" s="1"/>
      <c r="U130" s="1"/>
      <c r="V130" s="1"/>
      <c r="W130" s="9"/>
      <c r="X130" s="9"/>
      <c r="Y130" s="9"/>
      <c r="Z130" s="9"/>
    </row>
    <row r="131" spans="1:26" ht="13.5" customHeight="1">
      <c r="A131" s="1"/>
      <c r="B131" s="1"/>
      <c r="C131" s="1"/>
      <c r="D131" s="2"/>
      <c r="E131" s="1"/>
      <c r="F131" s="3"/>
      <c r="G131" s="1"/>
      <c r="H131" s="4"/>
      <c r="I131" s="4"/>
      <c r="J131" s="31"/>
      <c r="K131" s="4"/>
      <c r="L131" s="4"/>
      <c r="M131" s="9"/>
      <c r="N131" s="4"/>
      <c r="O131" s="9"/>
      <c r="P131" s="1"/>
      <c r="Q131" s="1"/>
      <c r="R131" s="1"/>
      <c r="S131" s="1"/>
      <c r="T131" s="1"/>
      <c r="U131" s="1"/>
      <c r="V131" s="1"/>
      <c r="W131" s="9"/>
      <c r="X131" s="9"/>
      <c r="Y131" s="9"/>
      <c r="Z131" s="9"/>
    </row>
    <row r="132" spans="1:26" ht="13.5" customHeight="1">
      <c r="A132" s="1"/>
      <c r="B132" s="1"/>
      <c r="C132" s="1"/>
      <c r="D132" s="2"/>
      <c r="E132" s="1"/>
      <c r="F132" s="3"/>
      <c r="G132" s="1"/>
      <c r="H132" s="4"/>
      <c r="I132" s="4"/>
      <c r="J132" s="31"/>
      <c r="K132" s="4"/>
      <c r="L132" s="4"/>
      <c r="M132" s="9"/>
      <c r="N132" s="4"/>
      <c r="O132" s="9"/>
      <c r="P132" s="1"/>
      <c r="Q132" s="1"/>
      <c r="R132" s="1"/>
      <c r="S132" s="1"/>
      <c r="T132" s="1"/>
      <c r="U132" s="1"/>
      <c r="V132" s="1"/>
      <c r="W132" s="9"/>
      <c r="X132" s="9"/>
      <c r="Y132" s="9"/>
      <c r="Z132" s="9"/>
    </row>
    <row r="133" spans="1:26" ht="13.5" customHeight="1">
      <c r="A133" s="1"/>
      <c r="B133" s="1"/>
      <c r="C133" s="1"/>
      <c r="D133" s="2"/>
      <c r="E133" s="1"/>
      <c r="F133" s="3"/>
      <c r="G133" s="1"/>
      <c r="H133" s="4"/>
      <c r="I133" s="4"/>
      <c r="J133" s="31"/>
      <c r="K133" s="4"/>
      <c r="L133" s="4"/>
      <c r="M133" s="9"/>
      <c r="N133" s="4"/>
      <c r="O133" s="9"/>
      <c r="P133" s="1"/>
      <c r="Q133" s="1"/>
      <c r="R133" s="1"/>
      <c r="S133" s="1"/>
      <c r="T133" s="1"/>
      <c r="U133" s="1"/>
      <c r="V133" s="1"/>
      <c r="W133" s="9"/>
      <c r="X133" s="9"/>
      <c r="Y133" s="9"/>
      <c r="Z133" s="9"/>
    </row>
    <row r="134" spans="1:26" ht="13.5" customHeight="1">
      <c r="A134" s="1"/>
      <c r="B134" s="1"/>
      <c r="C134" s="1"/>
      <c r="D134" s="2"/>
      <c r="E134" s="1"/>
      <c r="F134" s="3"/>
      <c r="G134" s="1"/>
      <c r="H134" s="4"/>
      <c r="I134" s="4"/>
      <c r="J134" s="31"/>
      <c r="K134" s="4"/>
      <c r="L134" s="4"/>
      <c r="M134" s="9"/>
      <c r="N134" s="4"/>
      <c r="O134" s="9"/>
      <c r="P134" s="1"/>
      <c r="Q134" s="1"/>
      <c r="R134" s="1"/>
      <c r="S134" s="1"/>
      <c r="T134" s="1"/>
      <c r="U134" s="1"/>
      <c r="V134" s="1"/>
      <c r="W134" s="9"/>
      <c r="X134" s="9"/>
      <c r="Y134" s="9"/>
      <c r="Z134" s="9"/>
    </row>
    <row r="135" spans="1:26" ht="13.5" customHeight="1">
      <c r="A135" s="1"/>
      <c r="B135" s="1"/>
      <c r="C135" s="1"/>
      <c r="D135" s="2"/>
      <c r="E135" s="1"/>
      <c r="F135" s="3"/>
      <c r="G135" s="1"/>
      <c r="H135" s="4"/>
      <c r="I135" s="4"/>
      <c r="J135" s="31"/>
      <c r="K135" s="4"/>
      <c r="L135" s="4"/>
      <c r="M135" s="9"/>
      <c r="N135" s="4"/>
      <c r="O135" s="9"/>
      <c r="P135" s="1"/>
      <c r="Q135" s="1"/>
      <c r="R135" s="1"/>
      <c r="S135" s="1"/>
      <c r="T135" s="1"/>
      <c r="U135" s="1"/>
      <c r="V135" s="1"/>
      <c r="W135" s="9"/>
      <c r="X135" s="9"/>
      <c r="Y135" s="9"/>
      <c r="Z135" s="9"/>
    </row>
    <row r="136" spans="1:26" ht="13.5" customHeight="1">
      <c r="A136" s="1"/>
      <c r="B136" s="1"/>
      <c r="C136" s="1"/>
      <c r="D136" s="2"/>
      <c r="E136" s="1"/>
      <c r="F136" s="3"/>
      <c r="G136" s="1"/>
      <c r="H136" s="4"/>
      <c r="I136" s="4"/>
      <c r="J136" s="31"/>
      <c r="K136" s="4"/>
      <c r="L136" s="4"/>
      <c r="M136" s="9"/>
      <c r="N136" s="4"/>
      <c r="O136" s="9"/>
      <c r="P136" s="1"/>
      <c r="Q136" s="1"/>
      <c r="R136" s="1"/>
      <c r="S136" s="1"/>
      <c r="T136" s="1"/>
      <c r="U136" s="1"/>
      <c r="V136" s="1"/>
      <c r="W136" s="9"/>
      <c r="X136" s="9"/>
      <c r="Y136" s="9"/>
      <c r="Z136" s="9"/>
    </row>
    <row r="137" spans="1:26" ht="13.5" customHeight="1">
      <c r="A137" s="1"/>
      <c r="B137" s="1"/>
      <c r="C137" s="1"/>
      <c r="D137" s="2"/>
      <c r="E137" s="1"/>
      <c r="F137" s="3"/>
      <c r="G137" s="1"/>
      <c r="H137" s="4"/>
      <c r="I137" s="4"/>
      <c r="J137" s="31"/>
      <c r="K137" s="4"/>
      <c r="L137" s="4"/>
      <c r="M137" s="9"/>
      <c r="N137" s="4"/>
      <c r="O137" s="9"/>
      <c r="P137" s="1"/>
      <c r="Q137" s="1"/>
      <c r="R137" s="1"/>
      <c r="S137" s="1"/>
      <c r="T137" s="1"/>
      <c r="U137" s="1"/>
      <c r="V137" s="1"/>
      <c r="W137" s="9"/>
      <c r="X137" s="9"/>
      <c r="Y137" s="9"/>
      <c r="Z137" s="9"/>
    </row>
    <row r="138" spans="1:26" ht="13.5" customHeight="1">
      <c r="A138" s="1"/>
      <c r="B138" s="1"/>
      <c r="C138" s="1"/>
      <c r="D138" s="2"/>
      <c r="E138" s="1"/>
      <c r="F138" s="3"/>
      <c r="G138" s="1"/>
      <c r="H138" s="4"/>
      <c r="I138" s="4"/>
      <c r="J138" s="31"/>
      <c r="K138" s="4"/>
      <c r="L138" s="4"/>
      <c r="M138" s="9"/>
      <c r="N138" s="4"/>
      <c r="O138" s="9"/>
      <c r="P138" s="1"/>
      <c r="Q138" s="1"/>
      <c r="R138" s="1"/>
      <c r="S138" s="1"/>
      <c r="T138" s="1"/>
      <c r="U138" s="1"/>
      <c r="V138" s="1"/>
      <c r="W138" s="9"/>
      <c r="X138" s="9"/>
      <c r="Y138" s="9"/>
      <c r="Z138" s="9"/>
    </row>
    <row r="139" spans="1:26" ht="13.5" customHeight="1">
      <c r="A139" s="1"/>
      <c r="B139" s="1"/>
      <c r="C139" s="1"/>
      <c r="D139" s="2"/>
      <c r="E139" s="1"/>
      <c r="F139" s="3"/>
      <c r="G139" s="1"/>
      <c r="H139" s="4"/>
      <c r="I139" s="4"/>
      <c r="J139" s="31"/>
      <c r="K139" s="4"/>
      <c r="L139" s="4"/>
      <c r="M139" s="9"/>
      <c r="N139" s="4"/>
      <c r="O139" s="9"/>
      <c r="P139" s="1"/>
      <c r="Q139" s="1"/>
      <c r="R139" s="1"/>
      <c r="S139" s="1"/>
      <c r="T139" s="1"/>
      <c r="U139" s="1"/>
      <c r="V139" s="1"/>
      <c r="W139" s="9"/>
      <c r="X139" s="9"/>
      <c r="Y139" s="9"/>
      <c r="Z139" s="9"/>
    </row>
    <row r="140" spans="1:26" ht="13.5" customHeight="1">
      <c r="A140" s="1"/>
      <c r="B140" s="1"/>
      <c r="C140" s="1"/>
      <c r="D140" s="2"/>
      <c r="E140" s="1"/>
      <c r="F140" s="3"/>
      <c r="G140" s="1"/>
      <c r="H140" s="4"/>
      <c r="I140" s="4"/>
      <c r="J140" s="31"/>
      <c r="K140" s="4"/>
      <c r="L140" s="4"/>
      <c r="M140" s="9"/>
      <c r="N140" s="4"/>
      <c r="O140" s="9"/>
      <c r="P140" s="1"/>
      <c r="Q140" s="1"/>
      <c r="R140" s="1"/>
      <c r="S140" s="1"/>
      <c r="T140" s="1"/>
      <c r="U140" s="1"/>
      <c r="V140" s="1"/>
      <c r="W140" s="9"/>
      <c r="X140" s="9"/>
      <c r="Y140" s="9"/>
      <c r="Z140" s="9"/>
    </row>
    <row r="141" spans="1:26" ht="13.5" customHeight="1">
      <c r="A141" s="1"/>
      <c r="B141" s="1"/>
      <c r="C141" s="1"/>
      <c r="D141" s="2"/>
      <c r="E141" s="1"/>
      <c r="F141" s="3"/>
      <c r="G141" s="1"/>
      <c r="H141" s="4"/>
      <c r="I141" s="4"/>
      <c r="J141" s="31"/>
      <c r="K141" s="4"/>
      <c r="L141" s="4"/>
      <c r="M141" s="9"/>
      <c r="N141" s="4"/>
      <c r="O141" s="9"/>
      <c r="P141" s="1"/>
      <c r="Q141" s="1"/>
      <c r="R141" s="1"/>
      <c r="S141" s="1"/>
      <c r="T141" s="1"/>
      <c r="U141" s="1"/>
      <c r="V141" s="1"/>
      <c r="W141" s="9"/>
      <c r="X141" s="9"/>
      <c r="Y141" s="9"/>
      <c r="Z141" s="9"/>
    </row>
    <row r="142" spans="1:26" ht="13.5" customHeight="1">
      <c r="A142" s="1"/>
      <c r="B142" s="1"/>
      <c r="C142" s="1"/>
      <c r="D142" s="2"/>
      <c r="E142" s="1"/>
      <c r="F142" s="3"/>
      <c r="G142" s="1"/>
      <c r="H142" s="4"/>
      <c r="I142" s="4"/>
      <c r="J142" s="31"/>
      <c r="K142" s="4"/>
      <c r="L142" s="4"/>
      <c r="M142" s="9"/>
      <c r="N142" s="4"/>
      <c r="O142" s="9"/>
      <c r="P142" s="1"/>
      <c r="Q142" s="1"/>
      <c r="R142" s="1"/>
      <c r="S142" s="1"/>
      <c r="T142" s="1"/>
      <c r="U142" s="1"/>
      <c r="V142" s="1"/>
      <c r="W142" s="9"/>
      <c r="X142" s="9"/>
      <c r="Y142" s="9"/>
      <c r="Z142" s="9"/>
    </row>
    <row r="143" spans="1:26" ht="13.5" customHeight="1">
      <c r="A143" s="1"/>
      <c r="B143" s="1"/>
      <c r="C143" s="1"/>
      <c r="D143" s="2"/>
      <c r="E143" s="1"/>
      <c r="F143" s="3"/>
      <c r="G143" s="1"/>
      <c r="H143" s="4"/>
      <c r="I143" s="4"/>
      <c r="J143" s="31"/>
      <c r="K143" s="4"/>
      <c r="L143" s="4"/>
      <c r="M143" s="9"/>
      <c r="N143" s="4"/>
      <c r="O143" s="9"/>
      <c r="P143" s="1"/>
      <c r="Q143" s="1"/>
      <c r="R143" s="1"/>
      <c r="S143" s="1"/>
      <c r="T143" s="1"/>
      <c r="U143" s="1"/>
      <c r="V143" s="1"/>
      <c r="W143" s="9"/>
      <c r="X143" s="9"/>
      <c r="Y143" s="9"/>
      <c r="Z143" s="9"/>
    </row>
    <row r="144" spans="1:26" ht="13.5" customHeight="1">
      <c r="A144" s="1"/>
      <c r="B144" s="1"/>
      <c r="C144" s="1"/>
      <c r="D144" s="2"/>
      <c r="E144" s="1"/>
      <c r="F144" s="3"/>
      <c r="G144" s="1"/>
      <c r="H144" s="4"/>
      <c r="I144" s="4"/>
      <c r="J144" s="31"/>
      <c r="K144" s="4"/>
      <c r="L144" s="4"/>
      <c r="M144" s="9"/>
      <c r="N144" s="4"/>
      <c r="O144" s="9"/>
      <c r="P144" s="1"/>
      <c r="Q144" s="1"/>
      <c r="R144" s="1"/>
      <c r="S144" s="1"/>
      <c r="T144" s="1"/>
      <c r="U144" s="1"/>
      <c r="V144" s="1"/>
      <c r="W144" s="9"/>
      <c r="X144" s="9"/>
      <c r="Y144" s="9"/>
      <c r="Z144" s="9"/>
    </row>
    <row r="145" spans="1:26" ht="13.5" customHeight="1">
      <c r="A145" s="1"/>
      <c r="B145" s="1"/>
      <c r="C145" s="1"/>
      <c r="D145" s="2"/>
      <c r="E145" s="1"/>
      <c r="F145" s="3"/>
      <c r="G145" s="1"/>
      <c r="H145" s="4"/>
      <c r="I145" s="4"/>
      <c r="J145" s="31"/>
      <c r="K145" s="4"/>
      <c r="L145" s="4"/>
      <c r="M145" s="9"/>
      <c r="N145" s="4"/>
      <c r="O145" s="9"/>
      <c r="P145" s="1"/>
      <c r="Q145" s="1"/>
      <c r="R145" s="1"/>
      <c r="S145" s="1"/>
      <c r="T145" s="1"/>
      <c r="U145" s="1"/>
      <c r="V145" s="1"/>
      <c r="W145" s="9"/>
      <c r="X145" s="9"/>
      <c r="Y145" s="9"/>
      <c r="Z145" s="9"/>
    </row>
    <row r="146" spans="1:26" ht="13.5" customHeight="1">
      <c r="A146" s="1"/>
      <c r="B146" s="1"/>
      <c r="C146" s="1"/>
      <c r="D146" s="2"/>
      <c r="E146" s="1"/>
      <c r="F146" s="3"/>
      <c r="G146" s="1"/>
      <c r="H146" s="4"/>
      <c r="I146" s="4"/>
      <c r="J146" s="31"/>
      <c r="K146" s="4"/>
      <c r="L146" s="4"/>
      <c r="M146" s="9"/>
      <c r="N146" s="4"/>
      <c r="O146" s="9"/>
      <c r="P146" s="1"/>
      <c r="Q146" s="1"/>
      <c r="R146" s="1"/>
      <c r="S146" s="1"/>
      <c r="T146" s="1"/>
      <c r="U146" s="1"/>
      <c r="V146" s="1"/>
      <c r="W146" s="9"/>
      <c r="X146" s="9"/>
      <c r="Y146" s="9"/>
      <c r="Z146" s="9"/>
    </row>
    <row r="147" spans="1:26" ht="13.5" customHeight="1">
      <c r="A147" s="1"/>
      <c r="B147" s="1"/>
      <c r="C147" s="1"/>
      <c r="D147" s="2"/>
      <c r="E147" s="1"/>
      <c r="F147" s="3"/>
      <c r="G147" s="1"/>
      <c r="H147" s="4"/>
      <c r="I147" s="4"/>
      <c r="J147" s="31"/>
      <c r="K147" s="4"/>
      <c r="L147" s="4"/>
      <c r="M147" s="9"/>
      <c r="N147" s="4"/>
      <c r="O147" s="9"/>
      <c r="P147" s="1"/>
      <c r="Q147" s="1"/>
      <c r="R147" s="1"/>
      <c r="S147" s="1"/>
      <c r="T147" s="1"/>
      <c r="U147" s="1"/>
      <c r="V147" s="1"/>
      <c r="W147" s="9"/>
      <c r="X147" s="9"/>
      <c r="Y147" s="9"/>
      <c r="Z147" s="9"/>
    </row>
    <row r="148" spans="1:26" ht="13.5" customHeight="1">
      <c r="A148" s="1"/>
      <c r="B148" s="1"/>
      <c r="C148" s="1"/>
      <c r="D148" s="2"/>
      <c r="E148" s="1"/>
      <c r="F148" s="3"/>
      <c r="G148" s="1"/>
      <c r="H148" s="4"/>
      <c r="I148" s="4"/>
      <c r="J148" s="31"/>
      <c r="K148" s="4"/>
      <c r="L148" s="4"/>
      <c r="M148" s="9"/>
      <c r="N148" s="4"/>
      <c r="O148" s="9"/>
      <c r="P148" s="1"/>
      <c r="Q148" s="1"/>
      <c r="R148" s="1"/>
      <c r="S148" s="1"/>
      <c r="T148" s="1"/>
      <c r="U148" s="1"/>
      <c r="V148" s="1"/>
      <c r="W148" s="9"/>
      <c r="X148" s="9"/>
      <c r="Y148" s="9"/>
      <c r="Z148" s="9"/>
    </row>
    <row r="149" spans="1:26" ht="13.5" customHeight="1">
      <c r="A149" s="1"/>
      <c r="B149" s="1"/>
      <c r="C149" s="1"/>
      <c r="D149" s="2"/>
      <c r="E149" s="1"/>
      <c r="F149" s="3"/>
      <c r="G149" s="1"/>
      <c r="H149" s="4"/>
      <c r="I149" s="4"/>
      <c r="J149" s="31"/>
      <c r="K149" s="4"/>
      <c r="L149" s="4"/>
      <c r="M149" s="9"/>
      <c r="N149" s="4"/>
      <c r="O149" s="9"/>
      <c r="P149" s="1"/>
      <c r="Q149" s="1"/>
      <c r="R149" s="1"/>
      <c r="S149" s="1"/>
      <c r="T149" s="1"/>
      <c r="U149" s="1"/>
      <c r="V149" s="1"/>
      <c r="W149" s="9"/>
      <c r="X149" s="9"/>
      <c r="Y149" s="9"/>
      <c r="Z149" s="9"/>
    </row>
    <row r="150" spans="1:26" ht="13.5" customHeight="1">
      <c r="A150" s="1"/>
      <c r="B150" s="1"/>
      <c r="C150" s="1"/>
      <c r="D150" s="2"/>
      <c r="E150" s="1"/>
      <c r="F150" s="3"/>
      <c r="G150" s="1"/>
      <c r="H150" s="4"/>
      <c r="I150" s="4"/>
      <c r="J150" s="31"/>
      <c r="K150" s="4"/>
      <c r="L150" s="4"/>
      <c r="M150" s="9"/>
      <c r="N150" s="4"/>
      <c r="O150" s="9"/>
      <c r="P150" s="1"/>
      <c r="Q150" s="1"/>
      <c r="R150" s="1"/>
      <c r="S150" s="1"/>
      <c r="T150" s="1"/>
      <c r="U150" s="1"/>
      <c r="V150" s="1"/>
      <c r="W150" s="9"/>
      <c r="X150" s="9"/>
      <c r="Y150" s="9"/>
      <c r="Z150" s="9"/>
    </row>
    <row r="151" spans="1:26" ht="13.5" customHeight="1">
      <c r="A151" s="1"/>
      <c r="B151" s="1"/>
      <c r="C151" s="1"/>
      <c r="D151" s="2"/>
      <c r="E151" s="1"/>
      <c r="F151" s="3"/>
      <c r="G151" s="1"/>
      <c r="H151" s="4"/>
      <c r="I151" s="4"/>
      <c r="J151" s="31"/>
      <c r="K151" s="4"/>
      <c r="L151" s="4"/>
      <c r="M151" s="9"/>
      <c r="N151" s="4"/>
      <c r="O151" s="9"/>
      <c r="P151" s="1"/>
      <c r="Q151" s="1"/>
      <c r="R151" s="1"/>
      <c r="S151" s="1"/>
      <c r="T151" s="1"/>
      <c r="U151" s="1"/>
      <c r="V151" s="1"/>
      <c r="W151" s="9"/>
      <c r="X151" s="9"/>
      <c r="Y151" s="9"/>
      <c r="Z151" s="9"/>
    </row>
    <row r="152" spans="1:26" ht="13.5" customHeight="1">
      <c r="A152" s="1"/>
      <c r="B152" s="1"/>
      <c r="C152" s="1"/>
      <c r="D152" s="2"/>
      <c r="E152" s="1"/>
      <c r="F152" s="3"/>
      <c r="G152" s="1"/>
      <c r="H152" s="4"/>
      <c r="I152" s="4"/>
      <c r="J152" s="31"/>
      <c r="K152" s="4"/>
      <c r="L152" s="4"/>
      <c r="M152" s="9"/>
      <c r="N152" s="4"/>
      <c r="O152" s="9"/>
      <c r="P152" s="1"/>
      <c r="Q152" s="1"/>
      <c r="R152" s="1"/>
      <c r="S152" s="1"/>
      <c r="T152" s="1"/>
      <c r="U152" s="1"/>
      <c r="V152" s="1"/>
      <c r="W152" s="9"/>
      <c r="X152" s="9"/>
      <c r="Y152" s="9"/>
      <c r="Z152" s="9"/>
    </row>
    <row r="153" spans="1:26" ht="13.5" customHeight="1">
      <c r="A153" s="1"/>
      <c r="B153" s="1"/>
      <c r="C153" s="1"/>
      <c r="D153" s="2"/>
      <c r="E153" s="1"/>
      <c r="F153" s="3"/>
      <c r="G153" s="1"/>
      <c r="H153" s="4"/>
      <c r="I153" s="4"/>
      <c r="J153" s="31"/>
      <c r="K153" s="4"/>
      <c r="L153" s="4"/>
      <c r="M153" s="9"/>
      <c r="N153" s="4"/>
      <c r="O153" s="9"/>
      <c r="P153" s="1"/>
      <c r="Q153" s="1"/>
      <c r="R153" s="1"/>
      <c r="S153" s="1"/>
      <c r="T153" s="1"/>
      <c r="U153" s="1"/>
      <c r="V153" s="1"/>
      <c r="W153" s="9"/>
      <c r="X153" s="9"/>
      <c r="Y153" s="9"/>
      <c r="Z153" s="9"/>
    </row>
    <row r="154" spans="1:26" ht="13.5" customHeight="1">
      <c r="A154" s="1"/>
      <c r="B154" s="1"/>
      <c r="C154" s="1"/>
      <c r="D154" s="2"/>
      <c r="E154" s="1"/>
      <c r="F154" s="3"/>
      <c r="G154" s="1"/>
      <c r="H154" s="4"/>
      <c r="I154" s="4"/>
      <c r="J154" s="31"/>
      <c r="K154" s="4"/>
      <c r="L154" s="4"/>
      <c r="M154" s="9"/>
      <c r="N154" s="4"/>
      <c r="O154" s="9"/>
      <c r="P154" s="1"/>
      <c r="Q154" s="1"/>
      <c r="R154" s="1"/>
      <c r="S154" s="1"/>
      <c r="T154" s="1"/>
      <c r="U154" s="1"/>
      <c r="V154" s="1"/>
      <c r="W154" s="9"/>
      <c r="X154" s="9"/>
      <c r="Y154" s="9"/>
      <c r="Z154" s="9"/>
    </row>
    <row r="155" spans="1:26" ht="13.5" customHeight="1">
      <c r="A155" s="1"/>
      <c r="B155" s="1"/>
      <c r="C155" s="1"/>
      <c r="D155" s="2"/>
      <c r="E155" s="1"/>
      <c r="F155" s="3"/>
      <c r="G155" s="1"/>
      <c r="H155" s="4"/>
      <c r="I155" s="4"/>
      <c r="J155" s="31"/>
      <c r="K155" s="4"/>
      <c r="L155" s="4"/>
      <c r="M155" s="9"/>
      <c r="N155" s="4"/>
      <c r="O155" s="9"/>
      <c r="P155" s="1"/>
      <c r="Q155" s="1"/>
      <c r="R155" s="1"/>
      <c r="S155" s="1"/>
      <c r="T155" s="1"/>
      <c r="U155" s="1"/>
      <c r="V155" s="1"/>
      <c r="W155" s="9"/>
      <c r="X155" s="9"/>
      <c r="Y155" s="9"/>
      <c r="Z155" s="9"/>
    </row>
    <row r="156" spans="1:26" ht="13.5" customHeight="1">
      <c r="A156" s="1"/>
      <c r="B156" s="1"/>
      <c r="C156" s="1"/>
      <c r="D156" s="2"/>
      <c r="E156" s="1"/>
      <c r="F156" s="3"/>
      <c r="G156" s="1"/>
      <c r="H156" s="4"/>
      <c r="I156" s="4"/>
      <c r="J156" s="31"/>
      <c r="K156" s="4"/>
      <c r="L156" s="4"/>
      <c r="M156" s="9"/>
      <c r="N156" s="4"/>
      <c r="O156" s="9"/>
      <c r="P156" s="1"/>
      <c r="Q156" s="1"/>
      <c r="R156" s="1"/>
      <c r="S156" s="1"/>
      <c r="T156" s="1"/>
      <c r="U156" s="1"/>
      <c r="V156" s="1"/>
      <c r="W156" s="9"/>
      <c r="X156" s="9"/>
      <c r="Y156" s="9"/>
      <c r="Z156" s="9"/>
    </row>
    <row r="157" spans="1:26" ht="13.5" customHeight="1">
      <c r="A157" s="1"/>
      <c r="B157" s="1"/>
      <c r="C157" s="1"/>
      <c r="D157" s="2"/>
      <c r="E157" s="1"/>
      <c r="F157" s="3"/>
      <c r="G157" s="1"/>
      <c r="H157" s="4"/>
      <c r="I157" s="4"/>
      <c r="J157" s="31"/>
      <c r="K157" s="4"/>
      <c r="L157" s="4"/>
      <c r="M157" s="9"/>
      <c r="N157" s="4"/>
      <c r="O157" s="9"/>
      <c r="P157" s="1"/>
      <c r="Q157" s="1"/>
      <c r="R157" s="1"/>
      <c r="S157" s="1"/>
      <c r="T157" s="1"/>
      <c r="U157" s="1"/>
      <c r="V157" s="1"/>
      <c r="W157" s="9"/>
      <c r="X157" s="9"/>
      <c r="Y157" s="9"/>
      <c r="Z157" s="9"/>
    </row>
    <row r="158" spans="1:26" ht="13.5" customHeight="1">
      <c r="A158" s="1"/>
      <c r="B158" s="1"/>
      <c r="C158" s="1"/>
      <c r="D158" s="2"/>
      <c r="E158" s="1"/>
      <c r="F158" s="3"/>
      <c r="G158" s="1"/>
      <c r="H158" s="4"/>
      <c r="I158" s="4"/>
      <c r="J158" s="31"/>
      <c r="K158" s="4"/>
      <c r="L158" s="4"/>
      <c r="M158" s="9"/>
      <c r="N158" s="4"/>
      <c r="O158" s="9"/>
      <c r="P158" s="1"/>
      <c r="Q158" s="1"/>
      <c r="R158" s="1"/>
      <c r="S158" s="1"/>
      <c r="T158" s="1"/>
      <c r="U158" s="1"/>
      <c r="V158" s="1"/>
      <c r="W158" s="9"/>
      <c r="X158" s="9"/>
      <c r="Y158" s="9"/>
      <c r="Z158" s="9"/>
    </row>
    <row r="159" spans="1:26" ht="13.5" customHeight="1">
      <c r="A159" s="1"/>
      <c r="B159" s="1"/>
      <c r="C159" s="1"/>
      <c r="D159" s="2"/>
      <c r="E159" s="1"/>
      <c r="F159" s="3"/>
      <c r="G159" s="1"/>
      <c r="H159" s="4"/>
      <c r="I159" s="4"/>
      <c r="J159" s="31"/>
      <c r="K159" s="4"/>
      <c r="L159" s="4"/>
      <c r="M159" s="9"/>
      <c r="N159" s="4"/>
      <c r="O159" s="9"/>
      <c r="P159" s="1"/>
      <c r="Q159" s="1"/>
      <c r="R159" s="1"/>
      <c r="S159" s="1"/>
      <c r="T159" s="1"/>
      <c r="U159" s="1"/>
      <c r="V159" s="1"/>
      <c r="W159" s="9"/>
      <c r="X159" s="9"/>
      <c r="Y159" s="9"/>
      <c r="Z159" s="9"/>
    </row>
    <row r="160" spans="1:26" ht="13.5" customHeight="1">
      <c r="A160" s="1"/>
      <c r="B160" s="1"/>
      <c r="C160" s="1"/>
      <c r="D160" s="2"/>
      <c r="E160" s="1"/>
      <c r="F160" s="3"/>
      <c r="G160" s="1"/>
      <c r="H160" s="4"/>
      <c r="I160" s="4"/>
      <c r="J160" s="31"/>
      <c r="K160" s="4"/>
      <c r="L160" s="4"/>
      <c r="M160" s="9"/>
      <c r="N160" s="4"/>
      <c r="O160" s="9"/>
      <c r="P160" s="1"/>
      <c r="Q160" s="1"/>
      <c r="R160" s="1"/>
      <c r="S160" s="1"/>
      <c r="T160" s="1"/>
      <c r="U160" s="1"/>
      <c r="V160" s="1"/>
      <c r="W160" s="9"/>
      <c r="X160" s="9"/>
      <c r="Y160" s="9"/>
      <c r="Z160" s="9"/>
    </row>
    <row r="161" spans="1:26" ht="13.5" customHeight="1">
      <c r="A161" s="1"/>
      <c r="B161" s="1"/>
      <c r="C161" s="1"/>
      <c r="D161" s="2"/>
      <c r="E161" s="1"/>
      <c r="F161" s="3"/>
      <c r="G161" s="1"/>
      <c r="H161" s="4"/>
      <c r="I161" s="4"/>
      <c r="J161" s="31"/>
      <c r="K161" s="4"/>
      <c r="L161" s="4"/>
      <c r="M161" s="9"/>
      <c r="N161" s="4"/>
      <c r="O161" s="9"/>
      <c r="P161" s="1"/>
      <c r="Q161" s="1"/>
      <c r="R161" s="1"/>
      <c r="S161" s="1"/>
      <c r="T161" s="1"/>
      <c r="U161" s="1"/>
      <c r="V161" s="1"/>
      <c r="W161" s="9"/>
      <c r="X161" s="9"/>
      <c r="Y161" s="9"/>
      <c r="Z161" s="9"/>
    </row>
    <row r="162" spans="1:26" ht="13.5" customHeight="1">
      <c r="A162" s="1"/>
      <c r="B162" s="1"/>
      <c r="C162" s="1"/>
      <c r="D162" s="2"/>
      <c r="E162" s="1"/>
      <c r="F162" s="3"/>
      <c r="G162" s="1"/>
      <c r="H162" s="4"/>
      <c r="I162" s="4"/>
      <c r="J162" s="31"/>
      <c r="K162" s="4"/>
      <c r="L162" s="4"/>
      <c r="M162" s="9"/>
      <c r="N162" s="4"/>
      <c r="O162" s="9"/>
      <c r="P162" s="1"/>
      <c r="Q162" s="1"/>
      <c r="R162" s="1"/>
      <c r="S162" s="1"/>
      <c r="T162" s="1"/>
      <c r="U162" s="1"/>
      <c r="V162" s="1"/>
      <c r="W162" s="9"/>
      <c r="X162" s="9"/>
      <c r="Y162" s="9"/>
      <c r="Z162" s="9"/>
    </row>
    <row r="163" spans="1:26" ht="13.5" customHeight="1">
      <c r="A163" s="1"/>
      <c r="B163" s="1"/>
      <c r="C163" s="1"/>
      <c r="D163" s="2"/>
      <c r="E163" s="1"/>
      <c r="F163" s="3"/>
      <c r="G163" s="1"/>
      <c r="H163" s="4"/>
      <c r="I163" s="4"/>
      <c r="J163" s="31"/>
      <c r="K163" s="4"/>
      <c r="L163" s="4"/>
      <c r="M163" s="9"/>
      <c r="N163" s="4"/>
      <c r="O163" s="9"/>
      <c r="P163" s="1"/>
      <c r="Q163" s="1"/>
      <c r="R163" s="1"/>
      <c r="S163" s="1"/>
      <c r="T163" s="1"/>
      <c r="U163" s="1"/>
      <c r="V163" s="1"/>
      <c r="W163" s="9"/>
      <c r="X163" s="9"/>
      <c r="Y163" s="9"/>
      <c r="Z163" s="9"/>
    </row>
    <row r="164" spans="1:26" ht="13.5" customHeight="1">
      <c r="A164" s="1"/>
      <c r="B164" s="1"/>
      <c r="C164" s="1"/>
      <c r="D164" s="2"/>
      <c r="E164" s="1"/>
      <c r="F164" s="3"/>
      <c r="G164" s="1"/>
      <c r="H164" s="4"/>
      <c r="I164" s="4"/>
      <c r="J164" s="31"/>
      <c r="K164" s="4"/>
      <c r="L164" s="4"/>
      <c r="M164" s="9"/>
      <c r="N164" s="4"/>
      <c r="O164" s="9"/>
      <c r="P164" s="1"/>
      <c r="Q164" s="1"/>
      <c r="R164" s="1"/>
      <c r="S164" s="1"/>
      <c r="T164" s="1"/>
      <c r="U164" s="1"/>
      <c r="V164" s="1"/>
      <c r="W164" s="9"/>
      <c r="X164" s="9"/>
      <c r="Y164" s="9"/>
      <c r="Z164" s="9"/>
    </row>
    <row r="165" spans="1:26" ht="13.5" customHeight="1">
      <c r="A165" s="1"/>
      <c r="B165" s="1"/>
      <c r="C165" s="1"/>
      <c r="D165" s="2"/>
      <c r="E165" s="1"/>
      <c r="F165" s="3"/>
      <c r="G165" s="1"/>
      <c r="H165" s="4"/>
      <c r="I165" s="4"/>
      <c r="J165" s="31"/>
      <c r="K165" s="4"/>
      <c r="L165" s="4"/>
      <c r="M165" s="9"/>
      <c r="N165" s="4"/>
      <c r="O165" s="9"/>
      <c r="P165" s="1"/>
      <c r="Q165" s="1"/>
      <c r="R165" s="1"/>
      <c r="S165" s="1"/>
      <c r="T165" s="1"/>
      <c r="U165" s="1"/>
      <c r="V165" s="1"/>
      <c r="W165" s="9"/>
      <c r="X165" s="9"/>
      <c r="Y165" s="9"/>
      <c r="Z165" s="9"/>
    </row>
    <row r="166" spans="1:26" ht="13.5" customHeight="1">
      <c r="A166" s="1"/>
      <c r="B166" s="1"/>
      <c r="C166" s="1"/>
      <c r="D166" s="2"/>
      <c r="E166" s="1"/>
      <c r="F166" s="3"/>
      <c r="G166" s="1"/>
      <c r="H166" s="4"/>
      <c r="I166" s="4"/>
      <c r="J166" s="31"/>
      <c r="K166" s="4"/>
      <c r="L166" s="4"/>
      <c r="M166" s="9"/>
      <c r="N166" s="4"/>
      <c r="O166" s="9"/>
      <c r="P166" s="1"/>
      <c r="Q166" s="1"/>
      <c r="R166" s="1"/>
      <c r="S166" s="1"/>
      <c r="T166" s="1"/>
      <c r="U166" s="1"/>
      <c r="V166" s="1"/>
      <c r="W166" s="9"/>
      <c r="X166" s="9"/>
      <c r="Y166" s="9"/>
      <c r="Z166" s="9"/>
    </row>
    <row r="167" spans="1:26" ht="13.5" customHeight="1">
      <c r="A167" s="1"/>
      <c r="B167" s="1"/>
      <c r="C167" s="1"/>
      <c r="D167" s="2"/>
      <c r="E167" s="1"/>
      <c r="F167" s="3"/>
      <c r="G167" s="1"/>
      <c r="H167" s="4"/>
      <c r="I167" s="4"/>
      <c r="J167" s="31"/>
      <c r="K167" s="4"/>
      <c r="L167" s="4"/>
      <c r="M167" s="9"/>
      <c r="N167" s="4"/>
      <c r="O167" s="9"/>
      <c r="P167" s="1"/>
      <c r="Q167" s="1"/>
      <c r="R167" s="1"/>
      <c r="S167" s="1"/>
      <c r="T167" s="1"/>
      <c r="U167" s="1"/>
      <c r="V167" s="1"/>
      <c r="W167" s="9"/>
      <c r="X167" s="9"/>
      <c r="Y167" s="9"/>
      <c r="Z167" s="9"/>
    </row>
    <row r="168" spans="1:26" ht="13.5" customHeight="1">
      <c r="A168" s="1"/>
      <c r="B168" s="1"/>
      <c r="C168" s="1"/>
      <c r="D168" s="2"/>
      <c r="E168" s="1"/>
      <c r="F168" s="3"/>
      <c r="G168" s="1"/>
      <c r="H168" s="4"/>
      <c r="I168" s="4"/>
      <c r="J168" s="31"/>
      <c r="K168" s="4"/>
      <c r="L168" s="4"/>
      <c r="M168" s="9"/>
      <c r="N168" s="4"/>
      <c r="O168" s="9"/>
      <c r="P168" s="1"/>
      <c r="Q168" s="1"/>
      <c r="R168" s="1"/>
      <c r="S168" s="1"/>
      <c r="T168" s="1"/>
      <c r="U168" s="1"/>
      <c r="V168" s="1"/>
      <c r="W168" s="9"/>
      <c r="X168" s="9"/>
      <c r="Y168" s="9"/>
      <c r="Z168" s="9"/>
    </row>
    <row r="169" spans="1:26" ht="13.5" customHeight="1">
      <c r="A169" s="1"/>
      <c r="B169" s="1"/>
      <c r="C169" s="1"/>
      <c r="D169" s="2"/>
      <c r="E169" s="1"/>
      <c r="F169" s="3"/>
      <c r="G169" s="1"/>
      <c r="H169" s="4"/>
      <c r="I169" s="4"/>
      <c r="J169" s="31"/>
      <c r="K169" s="4"/>
      <c r="L169" s="4"/>
      <c r="M169" s="9"/>
      <c r="N169" s="4"/>
      <c r="O169" s="9"/>
      <c r="P169" s="1"/>
      <c r="Q169" s="1"/>
      <c r="R169" s="1"/>
      <c r="S169" s="1"/>
      <c r="T169" s="1"/>
      <c r="U169" s="1"/>
      <c r="V169" s="1"/>
      <c r="W169" s="9"/>
      <c r="X169" s="9"/>
      <c r="Y169" s="9"/>
      <c r="Z169" s="9"/>
    </row>
    <row r="170" spans="1:26" ht="13.5" customHeight="1">
      <c r="A170" s="1"/>
      <c r="B170" s="1"/>
      <c r="C170" s="1"/>
      <c r="D170" s="2"/>
      <c r="E170" s="1"/>
      <c r="F170" s="3"/>
      <c r="G170" s="1"/>
      <c r="H170" s="4"/>
      <c r="I170" s="4"/>
      <c r="J170" s="31"/>
      <c r="K170" s="4"/>
      <c r="L170" s="4"/>
      <c r="M170" s="9"/>
      <c r="N170" s="4"/>
      <c r="O170" s="9"/>
      <c r="P170" s="1"/>
      <c r="Q170" s="1"/>
      <c r="R170" s="1"/>
      <c r="S170" s="1"/>
      <c r="T170" s="1"/>
      <c r="U170" s="1"/>
      <c r="V170" s="1"/>
      <c r="W170" s="9"/>
      <c r="X170" s="9"/>
      <c r="Y170" s="9"/>
      <c r="Z170" s="9"/>
    </row>
    <row r="171" spans="1:26" ht="13.5" customHeight="1">
      <c r="A171" s="1"/>
      <c r="B171" s="1"/>
      <c r="C171" s="1"/>
      <c r="D171" s="2"/>
      <c r="E171" s="1"/>
      <c r="F171" s="3"/>
      <c r="G171" s="1"/>
      <c r="H171" s="4"/>
      <c r="I171" s="4"/>
      <c r="J171" s="31"/>
      <c r="K171" s="4"/>
      <c r="L171" s="4"/>
      <c r="M171" s="9"/>
      <c r="N171" s="4"/>
      <c r="O171" s="9"/>
      <c r="P171" s="1"/>
      <c r="Q171" s="1"/>
      <c r="R171" s="1"/>
      <c r="S171" s="1"/>
      <c r="T171" s="1"/>
      <c r="U171" s="1"/>
      <c r="V171" s="1"/>
      <c r="W171" s="9"/>
      <c r="X171" s="9"/>
      <c r="Y171" s="9"/>
      <c r="Z171" s="9"/>
    </row>
    <row r="172" spans="1:26" ht="13.5" customHeight="1">
      <c r="A172" s="1"/>
      <c r="B172" s="1"/>
      <c r="C172" s="1"/>
      <c r="D172" s="2"/>
      <c r="E172" s="1"/>
      <c r="F172" s="3"/>
      <c r="G172" s="1"/>
      <c r="H172" s="4"/>
      <c r="I172" s="4"/>
      <c r="J172" s="31"/>
      <c r="K172" s="4"/>
      <c r="L172" s="4"/>
      <c r="M172" s="9"/>
      <c r="N172" s="4"/>
      <c r="O172" s="9"/>
      <c r="P172" s="1"/>
      <c r="Q172" s="1"/>
      <c r="R172" s="1"/>
      <c r="S172" s="1"/>
      <c r="T172" s="1"/>
      <c r="U172" s="1"/>
      <c r="V172" s="1"/>
      <c r="W172" s="9"/>
      <c r="X172" s="9"/>
      <c r="Y172" s="9"/>
      <c r="Z172" s="9"/>
    </row>
    <row r="173" spans="1:26" ht="13.5" customHeight="1">
      <c r="A173" s="1"/>
      <c r="B173" s="1"/>
      <c r="C173" s="1"/>
      <c r="D173" s="2"/>
      <c r="E173" s="1"/>
      <c r="F173" s="3"/>
      <c r="G173" s="1"/>
      <c r="H173" s="4"/>
      <c r="I173" s="4"/>
      <c r="J173" s="31"/>
      <c r="K173" s="4"/>
      <c r="L173" s="4"/>
      <c r="M173" s="9"/>
      <c r="N173" s="4"/>
      <c r="O173" s="9"/>
      <c r="P173" s="1"/>
      <c r="Q173" s="1"/>
      <c r="R173" s="1"/>
      <c r="S173" s="1"/>
      <c r="T173" s="1"/>
      <c r="U173" s="1"/>
      <c r="V173" s="1"/>
      <c r="W173" s="9"/>
      <c r="X173" s="9"/>
      <c r="Y173" s="9"/>
      <c r="Z173" s="9"/>
    </row>
    <row r="174" spans="1:26" ht="13.5" customHeight="1">
      <c r="A174" s="1"/>
      <c r="B174" s="1"/>
      <c r="C174" s="1"/>
      <c r="D174" s="2"/>
      <c r="E174" s="1"/>
      <c r="F174" s="3"/>
      <c r="G174" s="1"/>
      <c r="H174" s="4"/>
      <c r="I174" s="4"/>
      <c r="J174" s="31"/>
      <c r="K174" s="4"/>
      <c r="L174" s="4"/>
      <c r="M174" s="9"/>
      <c r="N174" s="4"/>
      <c r="O174" s="9"/>
      <c r="P174" s="1"/>
      <c r="Q174" s="1"/>
      <c r="R174" s="1"/>
      <c r="S174" s="1"/>
      <c r="T174" s="1"/>
      <c r="U174" s="1"/>
      <c r="V174" s="1"/>
      <c r="W174" s="9"/>
      <c r="X174" s="9"/>
      <c r="Y174" s="9"/>
      <c r="Z174" s="9"/>
    </row>
    <row r="175" spans="1:26" ht="13.5" customHeight="1">
      <c r="A175" s="1"/>
      <c r="B175" s="1"/>
      <c r="C175" s="1"/>
      <c r="D175" s="2"/>
      <c r="E175" s="1"/>
      <c r="F175" s="3"/>
      <c r="G175" s="1"/>
      <c r="H175" s="4"/>
      <c r="I175" s="4"/>
      <c r="J175" s="31"/>
      <c r="K175" s="4"/>
      <c r="L175" s="4"/>
      <c r="M175" s="9"/>
      <c r="N175" s="4"/>
      <c r="O175" s="9"/>
      <c r="P175" s="1"/>
      <c r="Q175" s="1"/>
      <c r="R175" s="1"/>
      <c r="S175" s="1"/>
      <c r="T175" s="1"/>
      <c r="U175" s="1"/>
      <c r="V175" s="1"/>
      <c r="W175" s="9"/>
      <c r="X175" s="9"/>
      <c r="Y175" s="9"/>
      <c r="Z175" s="9"/>
    </row>
    <row r="176" spans="1:26" ht="13.5" customHeight="1">
      <c r="A176" s="1"/>
      <c r="B176" s="1"/>
      <c r="C176" s="1"/>
      <c r="D176" s="2"/>
      <c r="E176" s="1"/>
      <c r="F176" s="3"/>
      <c r="G176" s="1"/>
      <c r="H176" s="4"/>
      <c r="I176" s="4"/>
      <c r="J176" s="31"/>
      <c r="K176" s="4"/>
      <c r="L176" s="4"/>
      <c r="M176" s="9"/>
      <c r="N176" s="4"/>
      <c r="O176" s="9"/>
      <c r="P176" s="1"/>
      <c r="Q176" s="1"/>
      <c r="R176" s="1"/>
      <c r="S176" s="1"/>
      <c r="T176" s="1"/>
      <c r="U176" s="1"/>
      <c r="V176" s="1"/>
      <c r="W176" s="9"/>
      <c r="X176" s="9"/>
      <c r="Y176" s="9"/>
      <c r="Z176" s="9"/>
    </row>
    <row r="177" spans="1:26" ht="13.5" customHeight="1">
      <c r="A177" s="1"/>
      <c r="B177" s="1"/>
      <c r="C177" s="1"/>
      <c r="D177" s="2"/>
      <c r="E177" s="1"/>
      <c r="F177" s="3"/>
      <c r="G177" s="1"/>
      <c r="H177" s="4"/>
      <c r="I177" s="4"/>
      <c r="J177" s="31"/>
      <c r="K177" s="4"/>
      <c r="L177" s="4"/>
      <c r="M177" s="9"/>
      <c r="N177" s="4"/>
      <c r="O177" s="9"/>
      <c r="P177" s="1"/>
      <c r="Q177" s="1"/>
      <c r="R177" s="1"/>
      <c r="S177" s="1"/>
      <c r="T177" s="1"/>
      <c r="U177" s="1"/>
      <c r="V177" s="1"/>
      <c r="W177" s="9"/>
      <c r="X177" s="9"/>
      <c r="Y177" s="9"/>
      <c r="Z177" s="9"/>
    </row>
    <row r="178" spans="1:26" ht="13.5" customHeight="1">
      <c r="A178" s="1"/>
      <c r="B178" s="1"/>
      <c r="C178" s="1"/>
      <c r="D178" s="2"/>
      <c r="E178" s="1"/>
      <c r="F178" s="3"/>
      <c r="G178" s="1"/>
      <c r="H178" s="4"/>
      <c r="I178" s="4"/>
      <c r="J178" s="31"/>
      <c r="K178" s="4"/>
      <c r="L178" s="4"/>
      <c r="M178" s="9"/>
      <c r="N178" s="4"/>
      <c r="O178" s="9"/>
      <c r="P178" s="1"/>
      <c r="Q178" s="1"/>
      <c r="R178" s="1"/>
      <c r="S178" s="1"/>
      <c r="T178" s="1"/>
      <c r="U178" s="1"/>
      <c r="V178" s="1"/>
      <c r="W178" s="9"/>
      <c r="X178" s="9"/>
      <c r="Y178" s="9"/>
      <c r="Z178" s="9"/>
    </row>
    <row r="179" spans="1:26" ht="13.5" customHeight="1">
      <c r="A179" s="1"/>
      <c r="B179" s="1"/>
      <c r="C179" s="1"/>
      <c r="D179" s="2"/>
      <c r="E179" s="1"/>
      <c r="F179" s="3"/>
      <c r="G179" s="1"/>
      <c r="H179" s="4"/>
      <c r="I179" s="4"/>
      <c r="J179" s="31"/>
      <c r="K179" s="4"/>
      <c r="L179" s="4"/>
      <c r="M179" s="9"/>
      <c r="N179" s="4"/>
      <c r="O179" s="9"/>
      <c r="P179" s="1"/>
      <c r="Q179" s="1"/>
      <c r="R179" s="1"/>
      <c r="S179" s="1"/>
      <c r="T179" s="1"/>
      <c r="U179" s="1"/>
      <c r="V179" s="1"/>
      <c r="W179" s="9"/>
      <c r="X179" s="9"/>
      <c r="Y179" s="9"/>
      <c r="Z179" s="9"/>
    </row>
    <row r="180" spans="1:26" ht="13.5" customHeight="1">
      <c r="A180" s="1"/>
      <c r="B180" s="1"/>
      <c r="C180" s="1"/>
      <c r="D180" s="2"/>
      <c r="E180" s="1"/>
      <c r="F180" s="3"/>
      <c r="G180" s="1"/>
      <c r="H180" s="4"/>
      <c r="I180" s="4"/>
      <c r="J180" s="31"/>
      <c r="K180" s="4"/>
      <c r="L180" s="4"/>
      <c r="M180" s="9"/>
      <c r="N180" s="4"/>
      <c r="O180" s="9"/>
      <c r="P180" s="1"/>
      <c r="Q180" s="1"/>
      <c r="R180" s="1"/>
      <c r="S180" s="1"/>
      <c r="T180" s="1"/>
      <c r="U180" s="1"/>
      <c r="V180" s="1"/>
      <c r="W180" s="9"/>
      <c r="X180" s="9"/>
      <c r="Y180" s="9"/>
      <c r="Z180" s="9"/>
    </row>
    <row r="181" spans="1:26" ht="13.5" customHeight="1">
      <c r="A181" s="1"/>
      <c r="B181" s="1"/>
      <c r="C181" s="1"/>
      <c r="D181" s="2"/>
      <c r="E181" s="1"/>
      <c r="F181" s="3"/>
      <c r="G181" s="1"/>
      <c r="H181" s="4"/>
      <c r="I181" s="4"/>
      <c r="J181" s="31"/>
      <c r="K181" s="4"/>
      <c r="L181" s="4"/>
      <c r="M181" s="9"/>
      <c r="N181" s="4"/>
      <c r="O181" s="9"/>
      <c r="P181" s="1"/>
      <c r="Q181" s="1"/>
      <c r="R181" s="1"/>
      <c r="S181" s="1"/>
      <c r="T181" s="1"/>
      <c r="U181" s="1"/>
      <c r="V181" s="1"/>
      <c r="W181" s="9"/>
      <c r="X181" s="9"/>
      <c r="Y181" s="9"/>
      <c r="Z181" s="9"/>
    </row>
    <row r="182" spans="1:26" ht="13.5" customHeight="1">
      <c r="A182" s="1"/>
      <c r="B182" s="1"/>
      <c r="C182" s="1"/>
      <c r="D182" s="2"/>
      <c r="E182" s="1"/>
      <c r="F182" s="3"/>
      <c r="G182" s="1"/>
      <c r="H182" s="4"/>
      <c r="I182" s="4"/>
      <c r="J182" s="31"/>
      <c r="K182" s="4"/>
      <c r="L182" s="4"/>
      <c r="M182" s="9"/>
      <c r="N182" s="4"/>
      <c r="O182" s="9"/>
      <c r="P182" s="1"/>
      <c r="Q182" s="1"/>
      <c r="R182" s="1"/>
      <c r="S182" s="1"/>
      <c r="T182" s="1"/>
      <c r="U182" s="1"/>
      <c r="V182" s="1"/>
      <c r="W182" s="9"/>
      <c r="X182" s="9"/>
      <c r="Y182" s="9"/>
      <c r="Z182" s="9"/>
    </row>
    <row r="183" spans="1:26" ht="13.5" customHeight="1">
      <c r="A183" s="1"/>
      <c r="B183" s="1"/>
      <c r="C183" s="1"/>
      <c r="D183" s="2"/>
      <c r="E183" s="1"/>
      <c r="F183" s="3"/>
      <c r="G183" s="1"/>
      <c r="H183" s="4"/>
      <c r="I183" s="4"/>
      <c r="J183" s="31"/>
      <c r="K183" s="4"/>
      <c r="L183" s="4"/>
      <c r="M183" s="9"/>
      <c r="N183" s="4"/>
      <c r="O183" s="9"/>
      <c r="P183" s="1"/>
      <c r="Q183" s="1"/>
      <c r="R183" s="1"/>
      <c r="S183" s="1"/>
      <c r="T183" s="1"/>
      <c r="U183" s="1"/>
      <c r="V183" s="1"/>
      <c r="W183" s="9"/>
      <c r="X183" s="9"/>
      <c r="Y183" s="9"/>
      <c r="Z183" s="9"/>
    </row>
    <row r="184" spans="1:26" ht="13.5" customHeight="1">
      <c r="A184" s="1"/>
      <c r="B184" s="1"/>
      <c r="C184" s="1"/>
      <c r="D184" s="2"/>
      <c r="E184" s="1"/>
      <c r="F184" s="3"/>
      <c r="G184" s="1"/>
      <c r="H184" s="4"/>
      <c r="I184" s="4"/>
      <c r="J184" s="31"/>
      <c r="K184" s="4"/>
      <c r="L184" s="4"/>
      <c r="M184" s="9"/>
      <c r="N184" s="4"/>
      <c r="O184" s="9"/>
      <c r="P184" s="1"/>
      <c r="Q184" s="1"/>
      <c r="R184" s="1"/>
      <c r="S184" s="1"/>
      <c r="T184" s="1"/>
      <c r="U184" s="1"/>
      <c r="V184" s="1"/>
      <c r="W184" s="9"/>
      <c r="X184" s="9"/>
      <c r="Y184" s="9"/>
      <c r="Z184" s="9"/>
    </row>
    <row r="185" spans="1:26" ht="13.5" customHeight="1">
      <c r="A185" s="1"/>
      <c r="B185" s="1"/>
      <c r="C185" s="1"/>
      <c r="D185" s="2"/>
      <c r="E185" s="1"/>
      <c r="F185" s="3"/>
      <c r="G185" s="1"/>
      <c r="H185" s="4"/>
      <c r="I185" s="4"/>
      <c r="J185" s="31"/>
      <c r="K185" s="4"/>
      <c r="L185" s="4"/>
      <c r="M185" s="9"/>
      <c r="N185" s="4"/>
      <c r="O185" s="9"/>
      <c r="P185" s="1"/>
      <c r="Q185" s="1"/>
      <c r="R185" s="1"/>
      <c r="S185" s="1"/>
      <c r="T185" s="1"/>
      <c r="U185" s="1"/>
      <c r="V185" s="1"/>
      <c r="W185" s="9"/>
      <c r="X185" s="9"/>
      <c r="Y185" s="9"/>
      <c r="Z185" s="9"/>
    </row>
    <row r="186" spans="1:26" ht="13.5" customHeight="1">
      <c r="A186" s="1"/>
      <c r="B186" s="1"/>
      <c r="C186" s="1"/>
      <c r="D186" s="2"/>
      <c r="E186" s="1"/>
      <c r="F186" s="3"/>
      <c r="G186" s="1"/>
      <c r="H186" s="4"/>
      <c r="I186" s="4"/>
      <c r="J186" s="31"/>
      <c r="K186" s="4"/>
      <c r="L186" s="4"/>
      <c r="M186" s="9"/>
      <c r="N186" s="4"/>
      <c r="O186" s="9"/>
      <c r="P186" s="1"/>
      <c r="Q186" s="1"/>
      <c r="R186" s="1"/>
      <c r="S186" s="1"/>
      <c r="T186" s="1"/>
      <c r="U186" s="1"/>
      <c r="V186" s="1"/>
      <c r="W186" s="9"/>
      <c r="X186" s="9"/>
      <c r="Y186" s="9"/>
      <c r="Z186" s="9"/>
    </row>
    <row r="187" spans="1:26" ht="13.5" customHeight="1">
      <c r="A187" s="1"/>
      <c r="B187" s="1"/>
      <c r="C187" s="1"/>
      <c r="D187" s="2"/>
      <c r="E187" s="1"/>
      <c r="F187" s="3"/>
      <c r="G187" s="1"/>
      <c r="H187" s="4"/>
      <c r="I187" s="4"/>
      <c r="J187" s="31"/>
      <c r="K187" s="4"/>
      <c r="L187" s="4"/>
      <c r="M187" s="9"/>
      <c r="N187" s="4"/>
      <c r="O187" s="9"/>
      <c r="P187" s="1"/>
      <c r="Q187" s="1"/>
      <c r="R187" s="1"/>
      <c r="S187" s="1"/>
      <c r="T187" s="1"/>
      <c r="U187" s="1"/>
      <c r="V187" s="1"/>
      <c r="W187" s="9"/>
      <c r="X187" s="9"/>
      <c r="Y187" s="9"/>
      <c r="Z187" s="9"/>
    </row>
    <row r="188" spans="1:26" ht="13.5" customHeight="1">
      <c r="A188" s="1"/>
      <c r="B188" s="1"/>
      <c r="C188" s="1"/>
      <c r="D188" s="2"/>
      <c r="E188" s="1"/>
      <c r="F188" s="3"/>
      <c r="G188" s="1"/>
      <c r="H188" s="4"/>
      <c r="I188" s="4"/>
      <c r="J188" s="31"/>
      <c r="K188" s="4"/>
      <c r="L188" s="4"/>
      <c r="M188" s="9"/>
      <c r="N188" s="4"/>
      <c r="O188" s="9"/>
      <c r="P188" s="1"/>
      <c r="Q188" s="1"/>
      <c r="R188" s="1"/>
      <c r="S188" s="1"/>
      <c r="T188" s="1"/>
      <c r="U188" s="1"/>
      <c r="V188" s="1"/>
      <c r="W188" s="9"/>
      <c r="X188" s="9"/>
      <c r="Y188" s="9"/>
      <c r="Z188" s="9"/>
    </row>
    <row r="189" spans="1:26" ht="13.5" customHeight="1">
      <c r="A189" s="1"/>
      <c r="B189" s="1"/>
      <c r="C189" s="1"/>
      <c r="D189" s="2"/>
      <c r="E189" s="1"/>
      <c r="F189" s="3"/>
      <c r="G189" s="1"/>
      <c r="H189" s="4"/>
      <c r="I189" s="4"/>
      <c r="J189" s="31"/>
      <c r="K189" s="4"/>
      <c r="L189" s="4"/>
      <c r="M189" s="9"/>
      <c r="N189" s="4"/>
      <c r="O189" s="9"/>
      <c r="P189" s="1"/>
      <c r="Q189" s="1"/>
      <c r="R189" s="1"/>
      <c r="S189" s="1"/>
      <c r="T189" s="1"/>
      <c r="U189" s="1"/>
      <c r="V189" s="1"/>
      <c r="W189" s="9"/>
      <c r="X189" s="9"/>
      <c r="Y189" s="9"/>
      <c r="Z189" s="9"/>
    </row>
    <row r="190" spans="1:26" ht="13.5" customHeight="1">
      <c r="A190" s="1"/>
      <c r="B190" s="1"/>
      <c r="C190" s="1"/>
      <c r="D190" s="2"/>
      <c r="E190" s="1"/>
      <c r="F190" s="3"/>
      <c r="G190" s="1"/>
      <c r="H190" s="4"/>
      <c r="I190" s="4"/>
      <c r="J190" s="31"/>
      <c r="K190" s="4"/>
      <c r="L190" s="4"/>
      <c r="M190" s="9"/>
      <c r="N190" s="4"/>
      <c r="O190" s="9"/>
      <c r="P190" s="1"/>
      <c r="Q190" s="1"/>
      <c r="R190" s="1"/>
      <c r="S190" s="1"/>
      <c r="T190" s="1"/>
      <c r="U190" s="1"/>
      <c r="V190" s="1"/>
      <c r="W190" s="9"/>
      <c r="X190" s="9"/>
      <c r="Y190" s="9"/>
      <c r="Z190" s="9"/>
    </row>
    <row r="191" spans="1:26" ht="13.5" customHeight="1">
      <c r="A191" s="1"/>
      <c r="B191" s="1"/>
      <c r="C191" s="1"/>
      <c r="D191" s="2"/>
      <c r="E191" s="1"/>
      <c r="F191" s="3"/>
      <c r="G191" s="1"/>
      <c r="H191" s="4"/>
      <c r="I191" s="4"/>
      <c r="J191" s="31"/>
      <c r="K191" s="4"/>
      <c r="L191" s="4"/>
      <c r="M191" s="9"/>
      <c r="N191" s="4"/>
      <c r="O191" s="9"/>
      <c r="P191" s="1"/>
      <c r="Q191" s="1"/>
      <c r="R191" s="1"/>
      <c r="S191" s="1"/>
      <c r="T191" s="1"/>
      <c r="U191" s="1"/>
      <c r="V191" s="1"/>
      <c r="W191" s="9"/>
      <c r="X191" s="9"/>
      <c r="Y191" s="9"/>
      <c r="Z191" s="9"/>
    </row>
    <row r="192" spans="1:26" ht="13.5" customHeight="1">
      <c r="A192" s="1"/>
      <c r="B192" s="1"/>
      <c r="C192" s="1"/>
      <c r="D192" s="2"/>
      <c r="E192" s="1"/>
      <c r="F192" s="3"/>
      <c r="G192" s="1"/>
      <c r="H192" s="4"/>
      <c r="I192" s="4"/>
      <c r="J192" s="31"/>
      <c r="K192" s="4"/>
      <c r="L192" s="4"/>
      <c r="M192" s="9"/>
      <c r="N192" s="4"/>
      <c r="O192" s="9"/>
      <c r="P192" s="1"/>
      <c r="Q192" s="1"/>
      <c r="R192" s="1"/>
      <c r="S192" s="1"/>
      <c r="T192" s="1"/>
      <c r="U192" s="1"/>
      <c r="V192" s="1"/>
      <c r="W192" s="9"/>
      <c r="X192" s="9"/>
      <c r="Y192" s="9"/>
      <c r="Z192" s="9"/>
    </row>
    <row r="193" spans="1:26" ht="13.5" customHeight="1">
      <c r="A193" s="1"/>
      <c r="B193" s="1"/>
      <c r="C193" s="1"/>
      <c r="D193" s="2"/>
      <c r="E193" s="1"/>
      <c r="F193" s="3"/>
      <c r="G193" s="1"/>
      <c r="H193" s="4"/>
      <c r="I193" s="4"/>
      <c r="J193" s="31"/>
      <c r="K193" s="4"/>
      <c r="L193" s="4"/>
      <c r="M193" s="9"/>
      <c r="N193" s="4"/>
      <c r="O193" s="9"/>
      <c r="P193" s="1"/>
      <c r="Q193" s="1"/>
      <c r="R193" s="1"/>
      <c r="S193" s="1"/>
      <c r="T193" s="1"/>
      <c r="U193" s="1"/>
      <c r="V193" s="1"/>
      <c r="W193" s="9"/>
      <c r="X193" s="9"/>
      <c r="Y193" s="9"/>
      <c r="Z193" s="9"/>
    </row>
    <row r="194" spans="1:26" ht="13.5" customHeight="1">
      <c r="A194" s="1"/>
      <c r="B194" s="1"/>
      <c r="C194" s="1"/>
      <c r="D194" s="2"/>
      <c r="E194" s="1"/>
      <c r="F194" s="3"/>
      <c r="G194" s="1"/>
      <c r="H194" s="4"/>
      <c r="I194" s="4"/>
      <c r="J194" s="31"/>
      <c r="K194" s="4"/>
      <c r="L194" s="4"/>
      <c r="M194" s="9"/>
      <c r="N194" s="4"/>
      <c r="O194" s="9"/>
      <c r="P194" s="1"/>
      <c r="Q194" s="1"/>
      <c r="R194" s="1"/>
      <c r="S194" s="1"/>
      <c r="T194" s="1"/>
      <c r="U194" s="1"/>
      <c r="V194" s="1"/>
      <c r="W194" s="9"/>
      <c r="X194" s="9"/>
      <c r="Y194" s="9"/>
      <c r="Z194" s="9"/>
    </row>
    <row r="195" spans="1:26" ht="13.5" customHeight="1">
      <c r="A195" s="1"/>
      <c r="B195" s="1"/>
      <c r="C195" s="1"/>
      <c r="D195" s="2"/>
      <c r="E195" s="1"/>
      <c r="F195" s="3"/>
      <c r="G195" s="1"/>
      <c r="H195" s="4"/>
      <c r="I195" s="4"/>
      <c r="J195" s="31"/>
      <c r="K195" s="4"/>
      <c r="L195" s="4"/>
      <c r="M195" s="9"/>
      <c r="N195" s="4"/>
      <c r="O195" s="9"/>
      <c r="P195" s="1"/>
      <c r="Q195" s="1"/>
      <c r="R195" s="1"/>
      <c r="S195" s="1"/>
      <c r="T195" s="1"/>
      <c r="U195" s="1"/>
      <c r="V195" s="1"/>
      <c r="W195" s="9"/>
      <c r="X195" s="9"/>
      <c r="Y195" s="9"/>
      <c r="Z195" s="9"/>
    </row>
    <row r="196" spans="1:26" ht="13.5" customHeight="1">
      <c r="A196" s="1"/>
      <c r="B196" s="1"/>
      <c r="C196" s="1"/>
      <c r="D196" s="2"/>
      <c r="E196" s="1"/>
      <c r="F196" s="3"/>
      <c r="G196" s="1"/>
      <c r="H196" s="4"/>
      <c r="I196" s="4"/>
      <c r="J196" s="31"/>
      <c r="K196" s="4"/>
      <c r="L196" s="4"/>
      <c r="M196" s="9"/>
      <c r="N196" s="4"/>
      <c r="O196" s="9"/>
      <c r="P196" s="1"/>
      <c r="Q196" s="1"/>
      <c r="R196" s="1"/>
      <c r="S196" s="1"/>
      <c r="T196" s="1"/>
      <c r="U196" s="1"/>
      <c r="V196" s="1"/>
      <c r="W196" s="9"/>
      <c r="X196" s="9"/>
      <c r="Y196" s="9"/>
      <c r="Z196" s="9"/>
    </row>
    <row r="197" spans="1:26" ht="13.5" customHeight="1">
      <c r="A197" s="1"/>
      <c r="B197" s="1"/>
      <c r="C197" s="1"/>
      <c r="D197" s="2"/>
      <c r="E197" s="1"/>
      <c r="F197" s="3"/>
      <c r="G197" s="1"/>
      <c r="H197" s="4"/>
      <c r="I197" s="4"/>
      <c r="J197" s="31"/>
      <c r="K197" s="4"/>
      <c r="L197" s="4"/>
      <c r="M197" s="9"/>
      <c r="N197" s="4"/>
      <c r="O197" s="9"/>
      <c r="P197" s="1"/>
      <c r="Q197" s="1"/>
      <c r="R197" s="1"/>
      <c r="S197" s="1"/>
      <c r="T197" s="1"/>
      <c r="U197" s="1"/>
      <c r="V197" s="1"/>
      <c r="W197" s="9"/>
      <c r="X197" s="9"/>
      <c r="Y197" s="9"/>
      <c r="Z197" s="9"/>
    </row>
    <row r="198" spans="1:26" ht="13.5" customHeight="1">
      <c r="A198" s="1"/>
      <c r="B198" s="1"/>
      <c r="C198" s="1"/>
      <c r="D198" s="2"/>
      <c r="E198" s="1"/>
      <c r="F198" s="3"/>
      <c r="G198" s="1"/>
      <c r="H198" s="4"/>
      <c r="I198" s="4"/>
      <c r="J198" s="31"/>
      <c r="K198" s="4"/>
      <c r="L198" s="4"/>
      <c r="M198" s="9"/>
      <c r="N198" s="4"/>
      <c r="O198" s="9"/>
      <c r="P198" s="1"/>
      <c r="Q198" s="1"/>
      <c r="R198" s="1"/>
      <c r="S198" s="1"/>
      <c r="T198" s="1"/>
      <c r="U198" s="1"/>
      <c r="V198" s="1"/>
      <c r="W198" s="9"/>
      <c r="X198" s="9"/>
      <c r="Y198" s="9"/>
      <c r="Z198" s="9"/>
    </row>
    <row r="199" spans="1:26" ht="13.5" customHeight="1">
      <c r="A199" s="1"/>
      <c r="B199" s="1"/>
      <c r="C199" s="1"/>
      <c r="D199" s="2"/>
      <c r="E199" s="1"/>
      <c r="F199" s="3"/>
      <c r="G199" s="1"/>
      <c r="H199" s="4"/>
      <c r="I199" s="4"/>
      <c r="J199" s="31"/>
      <c r="K199" s="4"/>
      <c r="L199" s="4"/>
      <c r="M199" s="9"/>
      <c r="N199" s="4"/>
      <c r="O199" s="9"/>
      <c r="P199" s="1"/>
      <c r="Q199" s="1"/>
      <c r="R199" s="1"/>
      <c r="S199" s="1"/>
      <c r="T199" s="1"/>
      <c r="U199" s="1"/>
      <c r="V199" s="1"/>
      <c r="W199" s="9"/>
      <c r="X199" s="9"/>
      <c r="Y199" s="9"/>
      <c r="Z199" s="9"/>
    </row>
    <row r="200" spans="1:26" ht="13.5" customHeight="1">
      <c r="A200" s="1"/>
      <c r="B200" s="1"/>
      <c r="C200" s="1"/>
      <c r="D200" s="2"/>
      <c r="E200" s="1"/>
      <c r="F200" s="3"/>
      <c r="G200" s="1"/>
      <c r="H200" s="4"/>
      <c r="I200" s="4"/>
      <c r="J200" s="31"/>
      <c r="K200" s="4"/>
      <c r="L200" s="4"/>
      <c r="M200" s="9"/>
      <c r="N200" s="4"/>
      <c r="O200" s="9"/>
      <c r="P200" s="1"/>
      <c r="Q200" s="1"/>
      <c r="R200" s="1"/>
      <c r="S200" s="1"/>
      <c r="T200" s="1"/>
      <c r="U200" s="1"/>
      <c r="V200" s="1"/>
      <c r="W200" s="9"/>
      <c r="X200" s="9"/>
      <c r="Y200" s="9"/>
      <c r="Z200" s="9"/>
    </row>
    <row r="201" spans="1:26" ht="13.5" customHeight="1">
      <c r="A201" s="1"/>
      <c r="B201" s="1"/>
      <c r="C201" s="1"/>
      <c r="D201" s="2"/>
      <c r="E201" s="1"/>
      <c r="F201" s="3"/>
      <c r="G201" s="1"/>
      <c r="H201" s="4"/>
      <c r="I201" s="4"/>
      <c r="J201" s="31"/>
      <c r="K201" s="4"/>
      <c r="L201" s="4"/>
      <c r="M201" s="9"/>
      <c r="N201" s="4"/>
      <c r="O201" s="9"/>
      <c r="P201" s="1"/>
      <c r="Q201" s="1"/>
      <c r="R201" s="1"/>
      <c r="S201" s="1"/>
      <c r="T201" s="1"/>
      <c r="U201" s="1"/>
      <c r="V201" s="1"/>
      <c r="W201" s="9"/>
      <c r="X201" s="9"/>
      <c r="Y201" s="9"/>
      <c r="Z201" s="9"/>
    </row>
    <row r="202" spans="1:26" ht="13.5" customHeight="1">
      <c r="A202" s="1"/>
      <c r="B202" s="1"/>
      <c r="C202" s="1"/>
      <c r="D202" s="2"/>
      <c r="E202" s="1"/>
      <c r="F202" s="3"/>
      <c r="G202" s="1"/>
      <c r="H202" s="4"/>
      <c r="I202" s="4"/>
      <c r="J202" s="31"/>
      <c r="K202" s="4"/>
      <c r="L202" s="4"/>
      <c r="M202" s="9"/>
      <c r="N202" s="4"/>
      <c r="O202" s="9"/>
      <c r="P202" s="1"/>
      <c r="Q202" s="1"/>
      <c r="R202" s="1"/>
      <c r="S202" s="1"/>
      <c r="T202" s="1"/>
      <c r="U202" s="1"/>
      <c r="V202" s="1"/>
      <c r="W202" s="9"/>
      <c r="X202" s="9"/>
      <c r="Y202" s="9"/>
      <c r="Z202" s="9"/>
    </row>
    <row r="203" spans="1:26" ht="13.5" customHeight="1">
      <c r="A203" s="1"/>
      <c r="B203" s="1"/>
      <c r="C203" s="1"/>
      <c r="D203" s="2"/>
      <c r="E203" s="1"/>
      <c r="F203" s="3"/>
      <c r="G203" s="1"/>
      <c r="H203" s="4"/>
      <c r="I203" s="4"/>
      <c r="J203" s="31"/>
      <c r="K203" s="4"/>
      <c r="L203" s="4"/>
      <c r="M203" s="9"/>
      <c r="N203" s="4"/>
      <c r="O203" s="9"/>
      <c r="P203" s="1"/>
      <c r="Q203" s="1"/>
      <c r="R203" s="1"/>
      <c r="S203" s="1"/>
      <c r="T203" s="1"/>
      <c r="U203" s="1"/>
      <c r="V203" s="1"/>
      <c r="W203" s="9"/>
      <c r="X203" s="9"/>
      <c r="Y203" s="9"/>
      <c r="Z203" s="9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</sheetData>
  <mergeCells count="19">
    <mergeCell ref="S5:S6"/>
    <mergeCell ref="T5:T6"/>
    <mergeCell ref="U5:U6"/>
    <mergeCell ref="V5:V6"/>
    <mergeCell ref="C6:D6"/>
    <mergeCell ref="E6:F6"/>
    <mergeCell ref="G6:H6"/>
    <mergeCell ref="M5:M6"/>
    <mergeCell ref="N5:N6"/>
    <mergeCell ref="O5:O6"/>
    <mergeCell ref="P5:P6"/>
    <mergeCell ref="Q5:Q6"/>
    <mergeCell ref="R5:R6"/>
    <mergeCell ref="L5:L6"/>
    <mergeCell ref="A5:A6"/>
    <mergeCell ref="C5:H5"/>
    <mergeCell ref="I5:I6"/>
    <mergeCell ref="J5:J6"/>
    <mergeCell ref="K5:K6"/>
  </mergeCells>
  <conditionalFormatting sqref="A7:K13">
    <cfRule type="expression" dxfId="47" priority="3">
      <formula>ISBLANK($L7)</formula>
    </cfRule>
  </conditionalFormatting>
  <conditionalFormatting sqref="B12">
    <cfRule type="expression" dxfId="46" priority="336">
      <formula>ISBLANK($L12)</formula>
    </cfRule>
  </conditionalFormatting>
  <conditionalFormatting sqref="L7:L13">
    <cfRule type="expression" dxfId="45" priority="17">
      <formula>ISBLANK($K7)</formula>
    </cfRule>
  </conditionalFormatting>
  <conditionalFormatting sqref="M8:N13">
    <cfRule type="expression" dxfId="44" priority="4">
      <formula>ISBLANK($L8)</formula>
    </cfRule>
  </conditionalFormatting>
  <conditionalFormatting sqref="M7:P7 O8:P13">
    <cfRule type="expression" dxfId="43" priority="33">
      <formula>ISBLANK($L7)</formula>
    </cfRule>
  </conditionalFormatting>
  <conditionalFormatting sqref="P7:P13">
    <cfRule type="cellIs" dxfId="42" priority="19" operator="equal">
      <formula>"Pending"</formula>
    </cfRule>
    <cfRule type="cellIs" dxfId="41" priority="21" operator="equal">
      <formula>"OK"</formula>
    </cfRule>
    <cfRule type="cellIs" dxfId="40" priority="20" operator="equal">
      <formula>"NG"</formula>
    </cfRule>
  </conditionalFormatting>
  <conditionalFormatting sqref="Q7:T9">
    <cfRule type="expression" dxfId="39" priority="430">
      <formula>ISBLANK($L7)</formula>
    </cfRule>
  </conditionalFormatting>
  <conditionalFormatting sqref="Q10:T11">
    <cfRule type="expression" dxfId="38" priority="81">
      <formula>ISBLANK($L10)</formula>
    </cfRule>
  </conditionalFormatting>
  <conditionalFormatting sqref="Q12:V13">
    <cfRule type="expression" dxfId="37" priority="338">
      <formula>ISBLANK($L12)</formula>
    </cfRule>
  </conditionalFormatting>
  <conditionalFormatting sqref="T7:T8">
    <cfRule type="cellIs" dxfId="36" priority="99" operator="equal">
      <formula>"OK"</formula>
    </cfRule>
    <cfRule type="cellIs" dxfId="35" priority="97" operator="equal">
      <formula>"Pending"</formula>
    </cfRule>
    <cfRule type="cellIs" dxfId="34" priority="98" operator="equal">
      <formula>"NG"</formula>
    </cfRule>
  </conditionalFormatting>
  <conditionalFormatting sqref="T9">
    <cfRule type="cellIs" dxfId="33" priority="434" operator="equal">
      <formula>"Pending"</formula>
    </cfRule>
    <cfRule type="cellIs" dxfId="32" priority="435" operator="equal">
      <formula>"NG"</formula>
    </cfRule>
    <cfRule type="cellIs" dxfId="31" priority="436" operator="equal">
      <formula>"OK"</formula>
    </cfRule>
  </conditionalFormatting>
  <conditionalFormatting sqref="T10">
    <cfRule type="cellIs" dxfId="30" priority="82" operator="equal">
      <formula>"Pending"</formula>
    </cfRule>
    <cfRule type="cellIs" dxfId="29" priority="83" operator="equal">
      <formula>"NG"</formula>
    </cfRule>
    <cfRule type="cellIs" dxfId="28" priority="84" operator="equal">
      <formula>"OK"</formula>
    </cfRule>
  </conditionalFormatting>
  <conditionalFormatting sqref="T11:T13">
    <cfRule type="cellIs" dxfId="27" priority="341" operator="equal">
      <formula>"Pending"</formula>
    </cfRule>
    <cfRule type="cellIs" dxfId="26" priority="342" operator="equal">
      <formula>"NG"</formula>
    </cfRule>
    <cfRule type="cellIs" dxfId="25" priority="343" operator="equal">
      <formula>"OK"</formula>
    </cfRule>
  </conditionalFormatting>
  <conditionalFormatting sqref="U7:V11">
    <cfRule type="expression" dxfId="24" priority="1">
      <formula>ISBLANK($L7)</formula>
    </cfRule>
  </conditionalFormatting>
  <dataValidations count="1">
    <dataValidation type="list" allowBlank="1" showErrorMessage="1" sqref="T7:T13 P7:P13" xr:uid="{00000000-0002-0000-0300-000000000000}">
      <formula1>"OK,NG,NT"</formula1>
    </dataValidation>
  </dataValidation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72"/>
  <sheetViews>
    <sheetView zoomScale="85" zoomScaleNormal="85" workbookViewId="0">
      <selection activeCell="U8" sqref="U8"/>
    </sheetView>
  </sheetViews>
  <sheetFormatPr defaultColWidth="14.44140625" defaultRowHeight="15" customHeight="1"/>
  <cols>
    <col min="1" max="1" width="3" style="10" customWidth="1"/>
    <col min="2" max="2" width="11.33203125" style="10" customWidth="1"/>
    <col min="3" max="3" width="3" style="10" customWidth="1"/>
    <col min="4" max="4" width="21.6640625" style="10" customWidth="1"/>
    <col min="5" max="5" width="3" style="10" customWidth="1"/>
    <col min="6" max="6" width="26.44140625" style="10" customWidth="1"/>
    <col min="7" max="7" width="3" style="10" customWidth="1"/>
    <col min="8" max="8" width="35.6640625" style="10" customWidth="1"/>
    <col min="9" max="9" width="41.88671875" style="10" bestFit="1" customWidth="1"/>
    <col min="10" max="10" width="40.6640625" style="10" customWidth="1"/>
    <col min="11" max="11" width="38.6640625" style="10" customWidth="1"/>
    <col min="12" max="12" width="10.109375" style="10" bestFit="1" customWidth="1"/>
    <col min="13" max="13" width="24" style="10" bestFit="1" customWidth="1"/>
    <col min="14" max="14" width="11" style="10" customWidth="1"/>
    <col min="15" max="16" width="12.88671875" style="10" customWidth="1"/>
    <col min="17" max="17" width="16.44140625" style="10" customWidth="1"/>
    <col min="18" max="20" width="11" style="10" customWidth="1"/>
    <col min="21" max="21" width="14.44140625" style="10" customWidth="1"/>
    <col min="22" max="22" width="53.109375" style="10" customWidth="1"/>
    <col min="23" max="26" width="8.109375" style="10" customWidth="1"/>
    <col min="27" max="16384" width="14.44140625" style="10"/>
  </cols>
  <sheetData>
    <row r="1" spans="1:26" ht="13.5" customHeight="1">
      <c r="A1" s="1"/>
      <c r="B1" s="1"/>
      <c r="C1" s="1"/>
      <c r="D1" s="2"/>
      <c r="E1" s="1"/>
      <c r="F1" s="3"/>
      <c r="G1" s="1"/>
      <c r="H1" s="4"/>
      <c r="I1" s="4"/>
      <c r="J1" s="5"/>
      <c r="K1" s="4"/>
      <c r="L1" s="4"/>
      <c r="M1" s="6" t="s">
        <v>0</v>
      </c>
      <c r="N1" s="7">
        <f>COUNTIF(L7:L10,"○")</f>
        <v>4</v>
      </c>
      <c r="O1" s="6" t="s">
        <v>1</v>
      </c>
      <c r="P1" s="8">
        <f>COUNTIF(P$7:P$10,O1)</f>
        <v>3</v>
      </c>
      <c r="Q1" s="1"/>
      <c r="R1" s="1"/>
      <c r="S1" s="1"/>
      <c r="T1" s="1"/>
      <c r="U1" s="1"/>
      <c r="V1" s="1"/>
      <c r="W1" s="9"/>
      <c r="X1" s="9"/>
      <c r="Y1" s="9"/>
      <c r="Z1" s="9"/>
    </row>
    <row r="2" spans="1:26" ht="13.5" customHeight="1">
      <c r="A2" s="1"/>
      <c r="B2" s="11"/>
      <c r="C2" s="12"/>
      <c r="D2" s="12"/>
      <c r="E2" s="12"/>
      <c r="F2" s="11"/>
      <c r="G2" s="12"/>
      <c r="H2" s="12"/>
      <c r="I2" s="12"/>
      <c r="J2" s="5"/>
      <c r="K2" s="4"/>
      <c r="L2" s="4"/>
      <c r="M2" s="13" t="s">
        <v>2</v>
      </c>
      <c r="N2" s="14">
        <f>N1-SUM(P1:P3)</f>
        <v>0</v>
      </c>
      <c r="O2" s="13" t="s">
        <v>3</v>
      </c>
      <c r="P2" s="15">
        <f>COUNTIF(P$7:P$10,O2)</f>
        <v>1</v>
      </c>
      <c r="Q2" s="1"/>
      <c r="R2" s="1"/>
      <c r="S2" s="1"/>
      <c r="T2" s="1"/>
      <c r="U2" s="1"/>
      <c r="V2" s="1"/>
      <c r="W2" s="9"/>
      <c r="X2" s="9"/>
      <c r="Y2" s="9"/>
      <c r="Z2" s="9"/>
    </row>
    <row r="3" spans="1:26" ht="13.5" customHeight="1" thickBot="1">
      <c r="A3" s="1"/>
      <c r="B3" s="12"/>
      <c r="C3" s="12"/>
      <c r="D3" s="12"/>
      <c r="E3" s="12"/>
      <c r="F3" s="11"/>
      <c r="G3" s="12"/>
      <c r="H3" s="12"/>
      <c r="I3" s="12"/>
      <c r="J3" s="5"/>
      <c r="K3" s="4"/>
      <c r="L3" s="4"/>
      <c r="M3" s="16" t="s">
        <v>4</v>
      </c>
      <c r="N3" s="17">
        <f>SUM(P1) /(N1 - P3)</f>
        <v>0.75</v>
      </c>
      <c r="O3" s="16" t="s">
        <v>5</v>
      </c>
      <c r="P3" s="18">
        <f>COUNTIF(P$7:P$10,O3)</f>
        <v>0</v>
      </c>
      <c r="Q3" s="1"/>
      <c r="R3" s="1"/>
      <c r="S3" s="1"/>
      <c r="T3" s="1"/>
      <c r="U3" s="1"/>
      <c r="V3" s="1"/>
      <c r="W3" s="9"/>
      <c r="X3" s="9"/>
      <c r="Y3" s="9"/>
      <c r="Z3" s="9"/>
    </row>
    <row r="4" spans="1:26" ht="13.5" customHeight="1">
      <c r="A4" s="1"/>
      <c r="B4" s="1"/>
      <c r="C4" s="1"/>
      <c r="D4" s="2"/>
      <c r="E4" s="1"/>
      <c r="F4" s="3"/>
      <c r="G4" s="1"/>
      <c r="H4" s="4"/>
      <c r="I4" s="4"/>
      <c r="J4" s="5"/>
      <c r="K4" s="5"/>
      <c r="L4" s="4"/>
      <c r="M4" s="9"/>
      <c r="N4" s="4"/>
      <c r="O4" s="9"/>
      <c r="P4" s="1"/>
      <c r="Q4" s="1"/>
      <c r="R4" s="1"/>
      <c r="S4" s="1"/>
      <c r="T4" s="1"/>
      <c r="U4" s="1"/>
      <c r="V4" s="1"/>
      <c r="W4" s="9"/>
      <c r="X4" s="9"/>
      <c r="Y4" s="9"/>
      <c r="Z4" s="9"/>
    </row>
    <row r="5" spans="1:26" ht="13.5" customHeight="1">
      <c r="A5" s="102" t="s">
        <v>6</v>
      </c>
      <c r="B5" s="19" t="s">
        <v>7</v>
      </c>
      <c r="C5" s="104" t="s">
        <v>8</v>
      </c>
      <c r="D5" s="99"/>
      <c r="E5" s="99"/>
      <c r="F5" s="99"/>
      <c r="G5" s="99"/>
      <c r="H5" s="100"/>
      <c r="I5" s="105" t="s">
        <v>9</v>
      </c>
      <c r="J5" s="105" t="s">
        <v>10</v>
      </c>
      <c r="K5" s="105" t="s">
        <v>11</v>
      </c>
      <c r="L5" s="105" t="s">
        <v>12</v>
      </c>
      <c r="M5" s="105" t="s">
        <v>13</v>
      </c>
      <c r="N5" s="105" t="s">
        <v>14</v>
      </c>
      <c r="O5" s="102" t="s">
        <v>15</v>
      </c>
      <c r="P5" s="105" t="s">
        <v>16</v>
      </c>
      <c r="Q5" s="105" t="s">
        <v>17</v>
      </c>
      <c r="R5" s="105" t="s">
        <v>18</v>
      </c>
      <c r="S5" s="105" t="s">
        <v>19</v>
      </c>
      <c r="T5" s="105" t="s">
        <v>20</v>
      </c>
      <c r="U5" s="102" t="s">
        <v>21</v>
      </c>
      <c r="V5" s="105" t="s">
        <v>22</v>
      </c>
      <c r="W5" s="20"/>
      <c r="X5" s="20"/>
      <c r="Y5" s="20"/>
      <c r="Z5" s="20"/>
    </row>
    <row r="6" spans="1:26" ht="14.4">
      <c r="A6" s="103"/>
      <c r="B6" s="19"/>
      <c r="C6" s="104" t="s">
        <v>23</v>
      </c>
      <c r="D6" s="100"/>
      <c r="E6" s="104" t="s">
        <v>24</v>
      </c>
      <c r="F6" s="100"/>
      <c r="G6" s="104" t="s">
        <v>25</v>
      </c>
      <c r="H6" s="100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20"/>
      <c r="X6" s="20"/>
      <c r="Y6" s="20"/>
      <c r="Z6" s="20"/>
    </row>
    <row r="7" spans="1:26" ht="170.4" customHeight="1">
      <c r="A7" s="21" t="s">
        <v>26</v>
      </c>
      <c r="B7" s="22" t="str">
        <f>A7&amp;"-WL-"&amp;C7&amp;"-"&amp;E7&amp;"-"&amp;G7</f>
        <v>IT-WL-1-1-1</v>
      </c>
      <c r="C7" s="21">
        <v>1</v>
      </c>
      <c r="D7" s="23" t="s">
        <v>170</v>
      </c>
      <c r="E7" s="21">
        <v>1</v>
      </c>
      <c r="F7" s="23" t="s">
        <v>298</v>
      </c>
      <c r="G7" s="21">
        <v>1</v>
      </c>
      <c r="H7" s="23" t="s">
        <v>317</v>
      </c>
      <c r="I7" s="33" t="s">
        <v>301</v>
      </c>
      <c r="J7" s="47" t="s">
        <v>299</v>
      </c>
      <c r="K7" s="47" t="s">
        <v>316</v>
      </c>
      <c r="L7" s="25" t="s">
        <v>28</v>
      </c>
      <c r="M7" s="26"/>
      <c r="N7" s="26" t="s">
        <v>449</v>
      </c>
      <c r="O7" s="27">
        <v>45399</v>
      </c>
      <c r="P7" s="26" t="s">
        <v>1</v>
      </c>
      <c r="Q7" s="22"/>
      <c r="R7" s="28"/>
      <c r="S7" s="27"/>
      <c r="T7" s="29"/>
      <c r="U7" s="27">
        <v>45399</v>
      </c>
      <c r="V7" s="30"/>
      <c r="W7" s="9"/>
      <c r="X7" s="9"/>
      <c r="Y7" s="9"/>
      <c r="Z7" s="9"/>
    </row>
    <row r="8" spans="1:26" ht="315.60000000000002" customHeight="1">
      <c r="A8" s="21" t="s">
        <v>26</v>
      </c>
      <c r="B8" s="22" t="str">
        <f>A8&amp;"-WL-"&amp;C8&amp;"-"&amp;E8&amp;"-"&amp;G8</f>
        <v>IT-WL-1-2-1</v>
      </c>
      <c r="C8" s="21">
        <f>IF(D8="",IF(ISNUMBER(C5),C5,1),IF(ISNUMBER(C5),C5+1,1))</f>
        <v>1</v>
      </c>
      <c r="D8" s="23"/>
      <c r="E8" s="21">
        <v>2</v>
      </c>
      <c r="F8" s="23" t="s">
        <v>162</v>
      </c>
      <c r="G8" s="21">
        <f>IF(F8&lt;&gt;"",1,IF(H8="",IF(ISNUMBER(G5),G5,1),IF(ISNUMBER(G5),G5+1,1)))</f>
        <v>1</v>
      </c>
      <c r="H8" s="23" t="s">
        <v>314</v>
      </c>
      <c r="I8" s="33" t="s">
        <v>580</v>
      </c>
      <c r="J8" s="47" t="s">
        <v>581</v>
      </c>
      <c r="K8" s="47" t="s">
        <v>319</v>
      </c>
      <c r="L8" s="25" t="s">
        <v>28</v>
      </c>
      <c r="M8" s="26"/>
      <c r="N8" s="26" t="s">
        <v>449</v>
      </c>
      <c r="O8" s="27">
        <v>45399</v>
      </c>
      <c r="P8" s="26" t="s">
        <v>1</v>
      </c>
      <c r="Q8" s="22"/>
      <c r="R8" s="28"/>
      <c r="S8" s="27"/>
      <c r="T8" s="29"/>
      <c r="U8" s="27">
        <v>45399</v>
      </c>
      <c r="V8" s="30"/>
      <c r="W8" s="9"/>
      <c r="X8" s="9"/>
      <c r="Y8" s="9"/>
      <c r="Z8" s="9"/>
    </row>
    <row r="9" spans="1:26" ht="315.60000000000002" customHeight="1">
      <c r="A9" s="21" t="s">
        <v>26</v>
      </c>
      <c r="B9" s="22" t="str">
        <f>A9&amp;"-WL-"&amp;C9&amp;"-"&amp;E9&amp;"-"&amp;G9</f>
        <v>IT-WL-1-2-2</v>
      </c>
      <c r="C9" s="21">
        <f>IF(D9="",IF(ISNUMBER(C6),C6,1),IF(ISNUMBER(C6),C6+1,1))</f>
        <v>1</v>
      </c>
      <c r="D9" s="23"/>
      <c r="E9" s="21">
        <v>2</v>
      </c>
      <c r="F9" s="23"/>
      <c r="G9" s="21">
        <v>2</v>
      </c>
      <c r="H9" s="23" t="s">
        <v>315</v>
      </c>
      <c r="I9" s="33" t="s">
        <v>582</v>
      </c>
      <c r="J9" s="47" t="s">
        <v>583</v>
      </c>
      <c r="K9" s="47" t="s">
        <v>584</v>
      </c>
      <c r="L9" s="25" t="s">
        <v>28</v>
      </c>
      <c r="M9" s="26"/>
      <c r="N9" s="26" t="s">
        <v>449</v>
      </c>
      <c r="O9" s="27">
        <v>45399</v>
      </c>
      <c r="P9" s="26" t="s">
        <v>1</v>
      </c>
      <c r="Q9" s="22"/>
      <c r="R9" s="28"/>
      <c r="S9" s="27"/>
      <c r="T9" s="29"/>
      <c r="U9" s="27">
        <v>45399</v>
      </c>
      <c r="V9" s="30"/>
      <c r="W9" s="9"/>
      <c r="X9" s="9"/>
      <c r="Y9" s="9"/>
      <c r="Z9" s="9"/>
    </row>
    <row r="10" spans="1:26" ht="170.4" customHeight="1">
      <c r="A10" s="21" t="s">
        <v>26</v>
      </c>
      <c r="B10" s="22" t="str">
        <f>A10&amp;"-WL-"&amp;C10&amp;"-"&amp;E10&amp;"-"&amp;G10</f>
        <v>IT-WL-1-3-1</v>
      </c>
      <c r="C10" s="21">
        <v>1</v>
      </c>
      <c r="D10" s="23"/>
      <c r="E10" s="21">
        <v>3</v>
      </c>
      <c r="F10" s="23" t="s">
        <v>166</v>
      </c>
      <c r="G10" s="21">
        <v>1</v>
      </c>
      <c r="H10" s="23" t="s">
        <v>171</v>
      </c>
      <c r="I10" s="33" t="s">
        <v>312</v>
      </c>
      <c r="J10" s="47" t="s">
        <v>318</v>
      </c>
      <c r="K10" s="47" t="s">
        <v>313</v>
      </c>
      <c r="L10" s="25" t="s">
        <v>28</v>
      </c>
      <c r="M10" s="26"/>
      <c r="N10" s="26" t="s">
        <v>449</v>
      </c>
      <c r="O10" s="27">
        <v>45399</v>
      </c>
      <c r="P10" s="26" t="s">
        <v>3</v>
      </c>
      <c r="Q10" s="22" t="s">
        <v>617</v>
      </c>
      <c r="R10" s="28"/>
      <c r="S10" s="27"/>
      <c r="T10" s="29"/>
      <c r="U10" s="27"/>
      <c r="V10" s="30"/>
      <c r="W10" s="9"/>
      <c r="X10" s="9"/>
      <c r="Y10" s="9"/>
      <c r="Z10" s="9"/>
    </row>
    <row r="11" spans="1:26" ht="13.2" customHeight="1">
      <c r="A11" s="1"/>
      <c r="B11" s="1"/>
      <c r="C11" s="1"/>
      <c r="D11" s="2"/>
      <c r="E11" s="1"/>
      <c r="F11" s="3"/>
      <c r="G11" s="1"/>
      <c r="H11" s="4"/>
      <c r="I11" s="4"/>
      <c r="J11" s="31"/>
      <c r="K11" s="4"/>
      <c r="L11" s="4"/>
      <c r="M11" s="9"/>
      <c r="N11" s="4"/>
      <c r="O11" s="9"/>
      <c r="P11" s="1"/>
      <c r="Q11" s="1"/>
      <c r="R11" s="1"/>
      <c r="S11" s="1"/>
      <c r="T11" s="1"/>
      <c r="U11" s="1"/>
      <c r="V11" s="1"/>
      <c r="W11" s="9"/>
      <c r="X11" s="9"/>
      <c r="Y11" s="9"/>
      <c r="Z11" s="9"/>
    </row>
    <row r="12" spans="1:26" ht="13.5" customHeight="1">
      <c r="A12" s="1"/>
      <c r="B12" s="1"/>
      <c r="C12" s="1"/>
      <c r="D12" s="2"/>
      <c r="E12" s="1"/>
      <c r="F12" s="3"/>
      <c r="G12" s="1"/>
      <c r="H12" s="4"/>
      <c r="I12" s="4"/>
      <c r="J12" s="31"/>
      <c r="K12" s="4"/>
      <c r="L12" s="4"/>
      <c r="M12" s="9"/>
      <c r="N12" s="4"/>
      <c r="O12" s="9"/>
      <c r="P12" s="1"/>
      <c r="Q12" s="1"/>
      <c r="R12" s="1"/>
      <c r="S12" s="1"/>
      <c r="T12" s="1"/>
      <c r="U12" s="1"/>
      <c r="V12" s="1"/>
      <c r="W12" s="9"/>
      <c r="X12" s="9"/>
      <c r="Y12" s="9"/>
      <c r="Z12" s="9"/>
    </row>
    <row r="13" spans="1:26" ht="13.5" customHeight="1">
      <c r="A13" s="1"/>
      <c r="B13" s="1"/>
      <c r="C13" s="1"/>
      <c r="D13" s="2"/>
      <c r="E13" s="1"/>
      <c r="F13" s="3"/>
      <c r="G13" s="1"/>
      <c r="H13" s="4"/>
      <c r="I13" s="4"/>
      <c r="J13" s="31"/>
      <c r="K13" s="4"/>
      <c r="L13" s="4"/>
      <c r="M13" s="9"/>
      <c r="N13" s="4"/>
      <c r="O13" s="9"/>
      <c r="P13" s="1"/>
      <c r="Q13" s="1"/>
      <c r="R13" s="1"/>
      <c r="S13" s="1"/>
      <c r="T13" s="1"/>
      <c r="U13" s="1"/>
      <c r="V13" s="1"/>
      <c r="W13" s="9"/>
      <c r="X13" s="9"/>
      <c r="Y13" s="9"/>
      <c r="Z13" s="9"/>
    </row>
    <row r="14" spans="1:26" ht="13.5" customHeight="1">
      <c r="A14" s="1"/>
      <c r="B14" s="1"/>
      <c r="C14" s="1"/>
      <c r="D14" s="2"/>
      <c r="E14" s="1"/>
      <c r="F14" s="3"/>
      <c r="G14" s="1"/>
      <c r="H14" s="4"/>
      <c r="I14" s="4"/>
      <c r="J14" s="31"/>
      <c r="K14" s="4"/>
      <c r="L14" s="4"/>
      <c r="M14" s="9"/>
      <c r="N14" s="4"/>
      <c r="O14" s="9"/>
      <c r="P14" s="1"/>
      <c r="Q14" s="1"/>
      <c r="R14" s="1"/>
      <c r="S14" s="1"/>
      <c r="T14" s="1"/>
      <c r="U14" s="1"/>
      <c r="V14" s="1"/>
      <c r="W14" s="9"/>
      <c r="X14" s="9"/>
      <c r="Y14" s="9"/>
      <c r="Z14" s="9"/>
    </row>
    <row r="15" spans="1:26" ht="13.5" customHeight="1">
      <c r="A15" s="1"/>
      <c r="B15" s="1"/>
      <c r="C15" s="1"/>
      <c r="D15" s="2"/>
      <c r="E15" s="1"/>
      <c r="F15" s="3"/>
      <c r="G15" s="1"/>
      <c r="H15" s="4"/>
      <c r="I15" s="4"/>
      <c r="J15" s="31"/>
      <c r="K15" s="4"/>
      <c r="L15" s="4"/>
      <c r="M15" s="9"/>
      <c r="N15" s="4"/>
      <c r="O15" s="9"/>
      <c r="P15" s="1"/>
      <c r="Q15" s="1"/>
      <c r="R15" s="1"/>
      <c r="S15" s="1"/>
      <c r="T15" s="1"/>
      <c r="U15" s="1"/>
      <c r="V15" s="1"/>
      <c r="W15" s="9"/>
      <c r="X15" s="9"/>
      <c r="Y15" s="9"/>
      <c r="Z15" s="9"/>
    </row>
    <row r="16" spans="1:26" ht="13.5" customHeight="1">
      <c r="A16" s="1"/>
      <c r="B16" s="1"/>
      <c r="C16" s="1"/>
      <c r="D16" s="2"/>
      <c r="E16" s="1"/>
      <c r="F16" s="3"/>
      <c r="G16" s="1"/>
      <c r="H16" s="4"/>
      <c r="I16" s="4"/>
      <c r="J16" s="31"/>
      <c r="K16" s="4"/>
      <c r="L16" s="4"/>
      <c r="M16" s="9"/>
      <c r="N16" s="4"/>
      <c r="O16" s="9"/>
      <c r="P16" s="1"/>
      <c r="Q16" s="1"/>
      <c r="R16" s="1"/>
      <c r="S16" s="1"/>
      <c r="T16" s="1"/>
      <c r="U16" s="1"/>
      <c r="V16" s="1"/>
      <c r="W16" s="9"/>
      <c r="X16" s="9"/>
      <c r="Y16" s="9"/>
      <c r="Z16" s="9"/>
    </row>
    <row r="17" spans="1:26" ht="13.5" customHeight="1">
      <c r="A17" s="1"/>
      <c r="B17" s="1"/>
      <c r="C17" s="1"/>
      <c r="D17" s="2"/>
      <c r="E17" s="1"/>
      <c r="F17" s="3"/>
      <c r="G17" s="1"/>
      <c r="H17" s="4"/>
      <c r="I17" s="4"/>
      <c r="J17" s="31"/>
      <c r="K17" s="4"/>
      <c r="L17" s="4"/>
      <c r="M17" s="9"/>
      <c r="N17" s="4"/>
      <c r="O17" s="9"/>
      <c r="P17" s="1"/>
      <c r="Q17" s="1"/>
      <c r="R17" s="1"/>
      <c r="S17" s="1"/>
      <c r="T17" s="1"/>
      <c r="U17" s="1"/>
      <c r="V17" s="1"/>
      <c r="W17" s="9"/>
      <c r="X17" s="9"/>
      <c r="Y17" s="9"/>
      <c r="Z17" s="9"/>
    </row>
    <row r="18" spans="1:26" ht="13.5" customHeight="1">
      <c r="A18" s="1"/>
      <c r="B18" s="1"/>
      <c r="C18" s="1"/>
      <c r="D18" s="2"/>
      <c r="E18" s="1"/>
      <c r="F18" s="3"/>
      <c r="G18" s="1"/>
      <c r="H18" s="4"/>
      <c r="I18" s="4"/>
      <c r="J18" s="31"/>
      <c r="K18" s="4"/>
      <c r="L18" s="4"/>
      <c r="M18" s="9"/>
      <c r="N18" s="4"/>
      <c r="O18" s="9"/>
      <c r="P18" s="1"/>
      <c r="Q18" s="1"/>
      <c r="R18" s="1"/>
      <c r="S18" s="1"/>
      <c r="T18" s="1"/>
      <c r="U18" s="1"/>
      <c r="V18" s="1"/>
      <c r="W18" s="9"/>
      <c r="X18" s="9"/>
      <c r="Y18" s="9"/>
      <c r="Z18" s="9"/>
    </row>
    <row r="19" spans="1:26" ht="13.5" customHeight="1">
      <c r="A19" s="1"/>
      <c r="B19" s="1"/>
      <c r="C19" s="1"/>
      <c r="D19" s="2"/>
      <c r="E19" s="1"/>
      <c r="F19" s="3"/>
      <c r="G19" s="1"/>
      <c r="H19" s="4"/>
      <c r="I19" s="4"/>
      <c r="J19" s="31"/>
      <c r="K19" s="4"/>
      <c r="L19" s="4"/>
      <c r="M19" s="9"/>
      <c r="N19" s="4"/>
      <c r="O19" s="9"/>
      <c r="P19" s="1"/>
      <c r="Q19" s="1"/>
      <c r="R19" s="1"/>
      <c r="S19" s="1"/>
      <c r="T19" s="1"/>
      <c r="U19" s="1"/>
      <c r="V19" s="1"/>
      <c r="W19" s="9"/>
      <c r="X19" s="9"/>
      <c r="Y19" s="9"/>
      <c r="Z19" s="9"/>
    </row>
    <row r="20" spans="1:26" ht="13.5" customHeight="1">
      <c r="A20" s="1"/>
      <c r="B20" s="1"/>
      <c r="C20" s="1"/>
      <c r="D20" s="2"/>
      <c r="E20" s="1"/>
      <c r="F20" s="3"/>
      <c r="G20" s="1"/>
      <c r="H20" s="4"/>
      <c r="I20" s="4"/>
      <c r="J20" s="31"/>
      <c r="K20" s="4"/>
      <c r="L20" s="4"/>
      <c r="M20" s="9"/>
      <c r="N20" s="4"/>
      <c r="O20" s="9"/>
      <c r="P20" s="1"/>
      <c r="Q20" s="1"/>
      <c r="R20" s="1"/>
      <c r="S20" s="1"/>
      <c r="T20" s="1"/>
      <c r="U20" s="1"/>
      <c r="V20" s="1"/>
      <c r="W20" s="9"/>
      <c r="X20" s="9"/>
      <c r="Y20" s="9"/>
      <c r="Z20" s="9"/>
    </row>
    <row r="21" spans="1:26" ht="13.5" customHeight="1">
      <c r="A21" s="1"/>
      <c r="B21" s="1"/>
      <c r="C21" s="1"/>
      <c r="D21" s="2"/>
      <c r="E21" s="1"/>
      <c r="F21" s="3"/>
      <c r="G21" s="1"/>
      <c r="H21" s="4"/>
      <c r="I21" s="4"/>
      <c r="J21" s="31"/>
      <c r="K21" s="4"/>
      <c r="L21" s="4"/>
      <c r="M21" s="9"/>
      <c r="N21" s="4"/>
      <c r="O21" s="9"/>
      <c r="P21" s="1"/>
      <c r="Q21" s="1"/>
      <c r="R21" s="1"/>
      <c r="S21" s="1"/>
      <c r="T21" s="1"/>
      <c r="U21" s="1"/>
      <c r="V21" s="1"/>
      <c r="W21" s="9"/>
      <c r="X21" s="9"/>
      <c r="Y21" s="9"/>
      <c r="Z21" s="9"/>
    </row>
    <row r="22" spans="1:26" ht="13.5" customHeight="1">
      <c r="A22" s="1"/>
      <c r="B22" s="1"/>
      <c r="C22" s="1"/>
      <c r="D22" s="2"/>
      <c r="E22" s="1"/>
      <c r="F22" s="3"/>
      <c r="G22" s="1"/>
      <c r="H22" s="4"/>
      <c r="I22" s="4"/>
      <c r="J22" s="31"/>
      <c r="K22" s="4"/>
      <c r="L22" s="4"/>
      <c r="M22" s="9"/>
      <c r="N22" s="4"/>
      <c r="O22" s="9"/>
      <c r="P22" s="1"/>
      <c r="Q22" s="1"/>
      <c r="R22" s="1"/>
      <c r="S22" s="1"/>
      <c r="T22" s="1"/>
      <c r="U22" s="1"/>
      <c r="V22" s="1"/>
      <c r="W22" s="9"/>
      <c r="X22" s="9"/>
      <c r="Y22" s="9"/>
      <c r="Z22" s="9"/>
    </row>
    <row r="23" spans="1:26" ht="13.5" customHeight="1">
      <c r="A23" s="1"/>
      <c r="B23" s="1"/>
      <c r="C23" s="1"/>
      <c r="D23" s="2"/>
      <c r="E23" s="1"/>
      <c r="F23" s="3"/>
      <c r="G23" s="1"/>
      <c r="H23" s="4"/>
      <c r="I23" s="4"/>
      <c r="J23" s="31"/>
      <c r="K23" s="4"/>
      <c r="L23" s="4"/>
      <c r="M23" s="9"/>
      <c r="N23" s="4"/>
      <c r="O23" s="9"/>
      <c r="P23" s="1"/>
      <c r="Q23" s="1"/>
      <c r="R23" s="1"/>
      <c r="S23" s="1"/>
      <c r="T23" s="1"/>
      <c r="U23" s="1"/>
      <c r="V23" s="1"/>
      <c r="W23" s="9"/>
      <c r="X23" s="9"/>
      <c r="Y23" s="9"/>
      <c r="Z23" s="9"/>
    </row>
    <row r="24" spans="1:26" ht="13.5" customHeight="1">
      <c r="A24" s="1"/>
      <c r="B24" s="1"/>
      <c r="C24" s="1"/>
      <c r="D24" s="2"/>
      <c r="E24" s="1"/>
      <c r="F24" s="3"/>
      <c r="G24" s="1"/>
      <c r="H24" s="4"/>
      <c r="I24" s="4"/>
      <c r="J24" s="31"/>
      <c r="K24" s="4"/>
      <c r="L24" s="4"/>
      <c r="M24" s="9"/>
      <c r="N24" s="4"/>
      <c r="O24" s="9"/>
      <c r="P24" s="1"/>
      <c r="Q24" s="1"/>
      <c r="R24" s="1"/>
      <c r="S24" s="1"/>
      <c r="T24" s="1"/>
      <c r="U24" s="1"/>
      <c r="V24" s="1"/>
      <c r="W24" s="9"/>
      <c r="X24" s="9"/>
      <c r="Y24" s="9"/>
      <c r="Z24" s="9"/>
    </row>
    <row r="25" spans="1:26" ht="13.5" customHeight="1">
      <c r="A25" s="1"/>
      <c r="B25" s="1"/>
      <c r="C25" s="1"/>
      <c r="D25" s="2"/>
      <c r="E25" s="1"/>
      <c r="F25" s="3"/>
      <c r="G25" s="1"/>
      <c r="H25" s="4"/>
      <c r="I25" s="4"/>
      <c r="J25" s="31"/>
      <c r="K25" s="4"/>
      <c r="L25" s="4"/>
      <c r="M25" s="9"/>
      <c r="N25" s="4"/>
      <c r="O25" s="9"/>
      <c r="P25" s="1"/>
      <c r="Q25" s="1"/>
      <c r="R25" s="1"/>
      <c r="S25" s="1"/>
      <c r="T25" s="1"/>
      <c r="U25" s="1"/>
      <c r="V25" s="1"/>
      <c r="W25" s="9"/>
      <c r="X25" s="9"/>
      <c r="Y25" s="9"/>
      <c r="Z25" s="9"/>
    </row>
    <row r="26" spans="1:26" ht="13.5" customHeight="1">
      <c r="A26" s="1"/>
      <c r="B26" s="1"/>
      <c r="C26" s="1"/>
      <c r="D26" s="2"/>
      <c r="E26" s="1"/>
      <c r="F26" s="3"/>
      <c r="G26" s="1"/>
      <c r="H26" s="4"/>
      <c r="I26" s="4"/>
      <c r="J26" s="31"/>
      <c r="K26" s="4"/>
      <c r="L26" s="4"/>
      <c r="M26" s="9"/>
      <c r="N26" s="4"/>
      <c r="O26" s="9"/>
      <c r="P26" s="1"/>
      <c r="Q26" s="1"/>
      <c r="R26" s="1"/>
      <c r="S26" s="1"/>
      <c r="T26" s="1"/>
      <c r="U26" s="1"/>
      <c r="V26" s="1"/>
      <c r="W26" s="9"/>
      <c r="X26" s="9"/>
      <c r="Y26" s="9"/>
      <c r="Z26" s="9"/>
    </row>
    <row r="27" spans="1:26" ht="13.5" customHeight="1">
      <c r="A27" s="1"/>
      <c r="B27" s="1"/>
      <c r="C27" s="1"/>
      <c r="D27" s="2"/>
      <c r="E27" s="1"/>
      <c r="F27" s="3"/>
      <c r="G27" s="1"/>
      <c r="H27" s="4"/>
      <c r="I27" s="4"/>
      <c r="J27" s="31"/>
      <c r="K27" s="4"/>
      <c r="L27" s="4"/>
      <c r="M27" s="9"/>
      <c r="N27" s="4"/>
      <c r="O27" s="9"/>
      <c r="P27" s="1"/>
      <c r="Q27" s="1"/>
      <c r="R27" s="1"/>
      <c r="S27" s="1"/>
      <c r="T27" s="1"/>
      <c r="U27" s="1"/>
      <c r="V27" s="1"/>
      <c r="W27" s="9"/>
      <c r="X27" s="9"/>
      <c r="Y27" s="9"/>
      <c r="Z27" s="9"/>
    </row>
    <row r="28" spans="1:26" ht="13.5" customHeight="1">
      <c r="A28" s="1"/>
      <c r="B28" s="1"/>
      <c r="C28" s="1"/>
      <c r="D28" s="2"/>
      <c r="E28" s="1"/>
      <c r="F28" s="3"/>
      <c r="G28" s="1"/>
      <c r="H28" s="4"/>
      <c r="I28" s="4"/>
      <c r="J28" s="31"/>
      <c r="K28" s="4"/>
      <c r="L28" s="4"/>
      <c r="M28" s="9"/>
      <c r="N28" s="4"/>
      <c r="O28" s="9"/>
      <c r="P28" s="1"/>
      <c r="Q28" s="1"/>
      <c r="R28" s="1"/>
      <c r="S28" s="1"/>
      <c r="T28" s="1"/>
      <c r="U28" s="1"/>
      <c r="V28" s="1"/>
      <c r="W28" s="9"/>
      <c r="X28" s="9"/>
      <c r="Y28" s="9"/>
      <c r="Z28" s="9"/>
    </row>
    <row r="29" spans="1:26" ht="13.5" customHeight="1">
      <c r="A29" s="1"/>
      <c r="B29" s="1"/>
      <c r="C29" s="1"/>
      <c r="D29" s="2"/>
      <c r="E29" s="1"/>
      <c r="F29" s="3"/>
      <c r="G29" s="1"/>
      <c r="H29" s="4"/>
      <c r="I29" s="4"/>
      <c r="J29" s="31"/>
      <c r="K29" s="4"/>
      <c r="L29" s="4"/>
      <c r="M29" s="9"/>
      <c r="N29" s="4"/>
      <c r="O29" s="9"/>
      <c r="P29" s="1"/>
      <c r="Q29" s="1"/>
      <c r="R29" s="1"/>
      <c r="S29" s="1"/>
      <c r="T29" s="1"/>
      <c r="U29" s="1"/>
      <c r="V29" s="1"/>
      <c r="W29" s="9"/>
      <c r="X29" s="9"/>
      <c r="Y29" s="9"/>
      <c r="Z29" s="9"/>
    </row>
    <row r="30" spans="1:26" ht="13.5" customHeight="1">
      <c r="A30" s="1"/>
      <c r="B30" s="1"/>
      <c r="C30" s="1"/>
      <c r="D30" s="2"/>
      <c r="E30" s="1"/>
      <c r="F30" s="3"/>
      <c r="G30" s="1"/>
      <c r="H30" s="4"/>
      <c r="I30" s="4"/>
      <c r="J30" s="31"/>
      <c r="K30" s="4"/>
      <c r="L30" s="4"/>
      <c r="M30" s="9"/>
      <c r="N30" s="4"/>
      <c r="O30" s="9"/>
      <c r="P30" s="1"/>
      <c r="Q30" s="1"/>
      <c r="R30" s="1"/>
      <c r="S30" s="1"/>
      <c r="T30" s="1"/>
      <c r="U30" s="1"/>
      <c r="V30" s="1"/>
      <c r="W30" s="9"/>
      <c r="X30" s="9"/>
      <c r="Y30" s="9"/>
      <c r="Z30" s="9"/>
    </row>
    <row r="31" spans="1:26" ht="13.5" customHeight="1">
      <c r="A31" s="1"/>
      <c r="B31" s="1"/>
      <c r="C31" s="1"/>
      <c r="D31" s="2"/>
      <c r="E31" s="1"/>
      <c r="F31" s="3"/>
      <c r="G31" s="1"/>
      <c r="H31" s="4"/>
      <c r="I31" s="4"/>
      <c r="J31" s="31"/>
      <c r="K31" s="4"/>
      <c r="L31" s="4"/>
      <c r="M31" s="9"/>
      <c r="N31" s="4"/>
      <c r="O31" s="9"/>
      <c r="P31" s="1"/>
      <c r="Q31" s="1"/>
      <c r="R31" s="1"/>
      <c r="S31" s="1"/>
      <c r="T31" s="1"/>
      <c r="U31" s="1"/>
      <c r="V31" s="1"/>
      <c r="W31" s="9"/>
      <c r="X31" s="9"/>
      <c r="Y31" s="9"/>
      <c r="Z31" s="9"/>
    </row>
    <row r="32" spans="1:26" ht="13.5" customHeight="1">
      <c r="A32" s="1"/>
      <c r="B32" s="1"/>
      <c r="C32" s="1"/>
      <c r="D32" s="2"/>
      <c r="E32" s="1"/>
      <c r="F32" s="3"/>
      <c r="G32" s="1"/>
      <c r="H32" s="4"/>
      <c r="I32" s="4"/>
      <c r="J32" s="31"/>
      <c r="K32" s="4"/>
      <c r="L32" s="4"/>
      <c r="M32" s="9"/>
      <c r="N32" s="4"/>
      <c r="O32" s="9"/>
      <c r="P32" s="1"/>
      <c r="Q32" s="1"/>
      <c r="R32" s="1"/>
      <c r="S32" s="1"/>
      <c r="T32" s="1"/>
      <c r="U32" s="1"/>
      <c r="V32" s="1"/>
      <c r="W32" s="9"/>
      <c r="X32" s="9"/>
      <c r="Y32" s="9"/>
      <c r="Z32" s="9"/>
    </row>
    <row r="33" spans="1:26" ht="13.5" customHeight="1">
      <c r="A33" s="1"/>
      <c r="B33" s="1"/>
      <c r="C33" s="1"/>
      <c r="D33" s="2"/>
      <c r="E33" s="1"/>
      <c r="F33" s="3"/>
      <c r="G33" s="1"/>
      <c r="H33" s="4"/>
      <c r="I33" s="4"/>
      <c r="J33" s="31"/>
      <c r="K33" s="4"/>
      <c r="L33" s="4"/>
      <c r="M33" s="9"/>
      <c r="N33" s="4"/>
      <c r="O33" s="9"/>
      <c r="P33" s="1"/>
      <c r="Q33" s="1"/>
      <c r="R33" s="1"/>
      <c r="S33" s="1"/>
      <c r="T33" s="1"/>
      <c r="U33" s="1"/>
      <c r="V33" s="1"/>
      <c r="W33" s="9"/>
      <c r="X33" s="9"/>
      <c r="Y33" s="9"/>
      <c r="Z33" s="9"/>
    </row>
    <row r="34" spans="1:26" ht="13.5" customHeight="1">
      <c r="A34" s="1"/>
      <c r="B34" s="1"/>
      <c r="C34" s="1"/>
      <c r="D34" s="2"/>
      <c r="E34" s="1"/>
      <c r="F34" s="3"/>
      <c r="G34" s="1"/>
      <c r="H34" s="4"/>
      <c r="I34" s="4"/>
      <c r="J34" s="31"/>
      <c r="K34" s="4"/>
      <c r="L34" s="4"/>
      <c r="M34" s="9"/>
      <c r="N34" s="4"/>
      <c r="O34" s="9"/>
      <c r="P34" s="1"/>
      <c r="Q34" s="1"/>
      <c r="R34" s="1"/>
      <c r="S34" s="1"/>
      <c r="T34" s="1"/>
      <c r="U34" s="1"/>
      <c r="V34" s="1"/>
      <c r="W34" s="9"/>
      <c r="X34" s="9"/>
      <c r="Y34" s="9"/>
      <c r="Z34" s="9"/>
    </row>
    <row r="35" spans="1:26" ht="13.5" customHeight="1">
      <c r="A35" s="1"/>
      <c r="B35" s="1"/>
      <c r="C35" s="1"/>
      <c r="D35" s="2"/>
      <c r="E35" s="1"/>
      <c r="F35" s="3"/>
      <c r="G35" s="1"/>
      <c r="H35" s="4"/>
      <c r="I35" s="4"/>
      <c r="J35" s="31"/>
      <c r="K35" s="4"/>
      <c r="L35" s="4"/>
      <c r="M35" s="9"/>
      <c r="N35" s="4"/>
      <c r="O35" s="9"/>
      <c r="P35" s="1"/>
      <c r="Q35" s="1"/>
      <c r="R35" s="1"/>
      <c r="S35" s="1"/>
      <c r="T35" s="1"/>
      <c r="U35" s="1"/>
      <c r="V35" s="1"/>
      <c r="W35" s="9"/>
      <c r="X35" s="9"/>
      <c r="Y35" s="9"/>
      <c r="Z35" s="9"/>
    </row>
    <row r="36" spans="1:26" ht="13.5" customHeight="1">
      <c r="A36" s="1"/>
      <c r="B36" s="1"/>
      <c r="C36" s="1"/>
      <c r="D36" s="2"/>
      <c r="E36" s="1"/>
      <c r="F36" s="3"/>
      <c r="G36" s="1"/>
      <c r="H36" s="4"/>
      <c r="I36" s="4"/>
      <c r="J36" s="31"/>
      <c r="K36" s="4"/>
      <c r="L36" s="4"/>
      <c r="M36" s="9"/>
      <c r="N36" s="4"/>
      <c r="O36" s="9"/>
      <c r="P36" s="1"/>
      <c r="Q36" s="1"/>
      <c r="R36" s="1"/>
      <c r="S36" s="1"/>
      <c r="T36" s="1"/>
      <c r="U36" s="1"/>
      <c r="V36" s="1"/>
      <c r="W36" s="9"/>
      <c r="X36" s="9"/>
      <c r="Y36" s="9"/>
      <c r="Z36" s="9"/>
    </row>
    <row r="37" spans="1:26" ht="13.5" customHeight="1">
      <c r="A37" s="1"/>
      <c r="B37" s="1"/>
      <c r="C37" s="1"/>
      <c r="D37" s="2"/>
      <c r="E37" s="1"/>
      <c r="F37" s="3"/>
      <c r="G37" s="1"/>
      <c r="H37" s="4"/>
      <c r="I37" s="4"/>
      <c r="J37" s="31"/>
      <c r="K37" s="4"/>
      <c r="L37" s="4"/>
      <c r="M37" s="9"/>
      <c r="N37" s="4"/>
      <c r="O37" s="9"/>
      <c r="P37" s="1"/>
      <c r="Q37" s="1"/>
      <c r="R37" s="1"/>
      <c r="S37" s="1"/>
      <c r="T37" s="1"/>
      <c r="U37" s="1"/>
      <c r="V37" s="1"/>
      <c r="W37" s="9"/>
      <c r="X37" s="9"/>
      <c r="Y37" s="9"/>
      <c r="Z37" s="9"/>
    </row>
    <row r="38" spans="1:26" ht="13.5" customHeight="1">
      <c r="A38" s="1"/>
      <c r="B38" s="1"/>
      <c r="C38" s="1"/>
      <c r="D38" s="2"/>
      <c r="E38" s="1"/>
      <c r="F38" s="3"/>
      <c r="G38" s="1"/>
      <c r="H38" s="4"/>
      <c r="I38" s="4"/>
      <c r="J38" s="31"/>
      <c r="K38" s="4"/>
      <c r="L38" s="4"/>
      <c r="M38" s="9"/>
      <c r="N38" s="4"/>
      <c r="O38" s="9"/>
      <c r="P38" s="1"/>
      <c r="Q38" s="1"/>
      <c r="R38" s="1"/>
      <c r="S38" s="1"/>
      <c r="T38" s="1"/>
      <c r="U38" s="1"/>
      <c r="V38" s="1"/>
      <c r="W38" s="9"/>
      <c r="X38" s="9"/>
      <c r="Y38" s="9"/>
      <c r="Z38" s="9"/>
    </row>
    <row r="39" spans="1:26" ht="13.5" customHeight="1">
      <c r="A39" s="1"/>
      <c r="B39" s="1"/>
      <c r="C39" s="1"/>
      <c r="D39" s="2"/>
      <c r="E39" s="1"/>
      <c r="F39" s="3"/>
      <c r="G39" s="1"/>
      <c r="H39" s="4"/>
      <c r="I39" s="4"/>
      <c r="J39" s="31"/>
      <c r="K39" s="4"/>
      <c r="L39" s="4"/>
      <c r="M39" s="9"/>
      <c r="N39" s="4"/>
      <c r="O39" s="9"/>
      <c r="P39" s="1"/>
      <c r="Q39" s="1"/>
      <c r="R39" s="1"/>
      <c r="S39" s="1"/>
      <c r="T39" s="1"/>
      <c r="U39" s="1"/>
      <c r="V39" s="1"/>
      <c r="W39" s="9"/>
      <c r="X39" s="9"/>
      <c r="Y39" s="9"/>
      <c r="Z39" s="9"/>
    </row>
    <row r="40" spans="1:26" ht="13.5" customHeight="1">
      <c r="A40" s="1"/>
      <c r="B40" s="1"/>
      <c r="C40" s="1"/>
      <c r="D40" s="2"/>
      <c r="E40" s="1"/>
      <c r="F40" s="3"/>
      <c r="G40" s="1"/>
      <c r="H40" s="4"/>
      <c r="I40" s="4"/>
      <c r="J40" s="31"/>
      <c r="K40" s="4"/>
      <c r="L40" s="4"/>
      <c r="M40" s="9"/>
      <c r="N40" s="4"/>
      <c r="O40" s="9"/>
      <c r="P40" s="1"/>
      <c r="Q40" s="1"/>
      <c r="R40" s="1"/>
      <c r="S40" s="1"/>
      <c r="T40" s="1"/>
      <c r="U40" s="1"/>
      <c r="V40" s="1"/>
      <c r="W40" s="9"/>
      <c r="X40" s="9"/>
      <c r="Y40" s="9"/>
      <c r="Z40" s="9"/>
    </row>
    <row r="41" spans="1:26" ht="13.5" customHeight="1">
      <c r="A41" s="1"/>
      <c r="B41" s="1"/>
      <c r="C41" s="1"/>
      <c r="D41" s="2"/>
      <c r="E41" s="1"/>
      <c r="F41" s="3"/>
      <c r="G41" s="1"/>
      <c r="H41" s="4"/>
      <c r="I41" s="4"/>
      <c r="J41" s="31"/>
      <c r="K41" s="4"/>
      <c r="L41" s="4"/>
      <c r="M41" s="9"/>
      <c r="N41" s="4"/>
      <c r="O41" s="9"/>
      <c r="P41" s="1"/>
      <c r="Q41" s="1"/>
      <c r="R41" s="1"/>
      <c r="S41" s="1"/>
      <c r="T41" s="1"/>
      <c r="U41" s="1"/>
      <c r="V41" s="1"/>
      <c r="W41" s="9"/>
      <c r="X41" s="9"/>
      <c r="Y41" s="9"/>
      <c r="Z41" s="9"/>
    </row>
    <row r="42" spans="1:26" ht="13.5" customHeight="1">
      <c r="A42" s="1"/>
      <c r="B42" s="1"/>
      <c r="C42" s="1"/>
      <c r="D42" s="2"/>
      <c r="E42" s="1"/>
      <c r="F42" s="3"/>
      <c r="G42" s="1"/>
      <c r="H42" s="4"/>
      <c r="I42" s="4"/>
      <c r="J42" s="31"/>
      <c r="K42" s="4"/>
      <c r="L42" s="4"/>
      <c r="M42" s="9"/>
      <c r="N42" s="4"/>
      <c r="O42" s="9"/>
      <c r="P42" s="1"/>
      <c r="Q42" s="1"/>
      <c r="R42" s="1"/>
      <c r="S42" s="1"/>
      <c r="T42" s="1"/>
      <c r="U42" s="1"/>
      <c r="V42" s="1"/>
      <c r="W42" s="9"/>
      <c r="X42" s="9"/>
      <c r="Y42" s="9"/>
      <c r="Z42" s="9"/>
    </row>
    <row r="43" spans="1:26" ht="13.5" customHeight="1">
      <c r="A43" s="1"/>
      <c r="B43" s="1"/>
      <c r="C43" s="1"/>
      <c r="D43" s="2"/>
      <c r="E43" s="1"/>
      <c r="F43" s="3"/>
      <c r="G43" s="1"/>
      <c r="H43" s="4"/>
      <c r="I43" s="4"/>
      <c r="J43" s="31"/>
      <c r="K43" s="4"/>
      <c r="L43" s="4"/>
      <c r="M43" s="9"/>
      <c r="N43" s="4"/>
      <c r="O43" s="9"/>
      <c r="P43" s="1"/>
      <c r="Q43" s="1"/>
      <c r="R43" s="1"/>
      <c r="S43" s="1"/>
      <c r="T43" s="1"/>
      <c r="U43" s="1"/>
      <c r="V43" s="1"/>
      <c r="W43" s="9"/>
      <c r="X43" s="9"/>
      <c r="Y43" s="9"/>
      <c r="Z43" s="9"/>
    </row>
    <row r="44" spans="1:26" ht="13.5" customHeight="1">
      <c r="A44" s="1"/>
      <c r="B44" s="1"/>
      <c r="C44" s="1"/>
      <c r="D44" s="2"/>
      <c r="E44" s="1"/>
      <c r="F44" s="3"/>
      <c r="G44" s="1"/>
      <c r="H44" s="4"/>
      <c r="I44" s="4"/>
      <c r="J44" s="31"/>
      <c r="K44" s="4"/>
      <c r="L44" s="4"/>
      <c r="M44" s="9"/>
      <c r="N44" s="4"/>
      <c r="O44" s="9"/>
      <c r="P44" s="1"/>
      <c r="Q44" s="1"/>
      <c r="R44" s="1"/>
      <c r="S44" s="1"/>
      <c r="T44" s="1"/>
      <c r="U44" s="1"/>
      <c r="V44" s="1"/>
      <c r="W44" s="9"/>
      <c r="X44" s="9"/>
      <c r="Y44" s="9"/>
      <c r="Z44" s="9"/>
    </row>
    <row r="45" spans="1:26" ht="13.5" customHeight="1">
      <c r="A45" s="1"/>
      <c r="B45" s="1"/>
      <c r="C45" s="1"/>
      <c r="D45" s="2"/>
      <c r="E45" s="1"/>
      <c r="F45" s="3"/>
      <c r="G45" s="1"/>
      <c r="H45" s="4"/>
      <c r="I45" s="4"/>
      <c r="J45" s="31"/>
      <c r="K45" s="4"/>
      <c r="L45" s="4"/>
      <c r="M45" s="9"/>
      <c r="N45" s="4"/>
      <c r="O45" s="9"/>
      <c r="P45" s="1"/>
      <c r="Q45" s="1"/>
      <c r="R45" s="1"/>
      <c r="S45" s="1"/>
      <c r="T45" s="1"/>
      <c r="U45" s="1"/>
      <c r="V45" s="1"/>
      <c r="W45" s="9"/>
      <c r="X45" s="9"/>
      <c r="Y45" s="9"/>
      <c r="Z45" s="9"/>
    </row>
    <row r="46" spans="1:26" ht="13.5" customHeight="1">
      <c r="A46" s="1"/>
      <c r="B46" s="1"/>
      <c r="C46" s="1"/>
      <c r="D46" s="2"/>
      <c r="E46" s="1"/>
      <c r="F46" s="3"/>
      <c r="G46" s="1"/>
      <c r="H46" s="4"/>
      <c r="I46" s="4"/>
      <c r="J46" s="31"/>
      <c r="K46" s="4"/>
      <c r="L46" s="4"/>
      <c r="M46" s="9"/>
      <c r="N46" s="4"/>
      <c r="O46" s="9"/>
      <c r="P46" s="1"/>
      <c r="Q46" s="1"/>
      <c r="R46" s="1"/>
      <c r="S46" s="1"/>
      <c r="T46" s="1"/>
      <c r="U46" s="1"/>
      <c r="V46" s="1"/>
      <c r="W46" s="9"/>
      <c r="X46" s="9"/>
      <c r="Y46" s="9"/>
      <c r="Z46" s="9"/>
    </row>
    <row r="47" spans="1:26" ht="13.5" customHeight="1">
      <c r="A47" s="1"/>
      <c r="B47" s="1"/>
      <c r="C47" s="1"/>
      <c r="D47" s="2"/>
      <c r="E47" s="1"/>
      <c r="F47" s="3"/>
      <c r="G47" s="1"/>
      <c r="H47" s="4"/>
      <c r="I47" s="4"/>
      <c r="J47" s="31"/>
      <c r="K47" s="4"/>
      <c r="L47" s="4"/>
      <c r="M47" s="9"/>
      <c r="N47" s="4"/>
      <c r="O47" s="9"/>
      <c r="P47" s="1"/>
      <c r="Q47" s="1"/>
      <c r="R47" s="1"/>
      <c r="S47" s="1"/>
      <c r="T47" s="1"/>
      <c r="U47" s="1"/>
      <c r="V47" s="1"/>
      <c r="W47" s="9"/>
      <c r="X47" s="9"/>
      <c r="Y47" s="9"/>
      <c r="Z47" s="9"/>
    </row>
    <row r="48" spans="1:26" ht="13.5" customHeight="1">
      <c r="A48" s="1"/>
      <c r="B48" s="1"/>
      <c r="C48" s="1"/>
      <c r="D48" s="2"/>
      <c r="E48" s="1"/>
      <c r="F48" s="3"/>
      <c r="G48" s="1"/>
      <c r="H48" s="4"/>
      <c r="I48" s="4"/>
      <c r="J48" s="31"/>
      <c r="K48" s="4"/>
      <c r="L48" s="4"/>
      <c r="M48" s="9"/>
      <c r="N48" s="4"/>
      <c r="O48" s="9"/>
      <c r="P48" s="1"/>
      <c r="Q48" s="1"/>
      <c r="R48" s="1"/>
      <c r="S48" s="1"/>
      <c r="T48" s="1"/>
      <c r="U48" s="1"/>
      <c r="V48" s="1"/>
      <c r="W48" s="9"/>
      <c r="X48" s="9"/>
      <c r="Y48" s="9"/>
      <c r="Z48" s="9"/>
    </row>
    <row r="49" spans="1:26" ht="13.5" customHeight="1">
      <c r="A49" s="1"/>
      <c r="B49" s="1"/>
      <c r="C49" s="1"/>
      <c r="D49" s="2"/>
      <c r="E49" s="1"/>
      <c r="F49" s="3"/>
      <c r="G49" s="1"/>
      <c r="H49" s="4"/>
      <c r="I49" s="4"/>
      <c r="J49" s="31"/>
      <c r="K49" s="4"/>
      <c r="L49" s="4"/>
      <c r="M49" s="9"/>
      <c r="N49" s="4"/>
      <c r="O49" s="9"/>
      <c r="P49" s="1"/>
      <c r="Q49" s="1"/>
      <c r="R49" s="1"/>
      <c r="S49" s="1"/>
      <c r="T49" s="1"/>
      <c r="U49" s="1"/>
      <c r="V49" s="1"/>
      <c r="W49" s="9"/>
      <c r="X49" s="9"/>
      <c r="Y49" s="9"/>
      <c r="Z49" s="9"/>
    </row>
    <row r="50" spans="1:26" ht="13.5" customHeight="1">
      <c r="A50" s="1"/>
      <c r="B50" s="1"/>
      <c r="C50" s="1"/>
      <c r="D50" s="2"/>
      <c r="E50" s="1"/>
      <c r="F50" s="3"/>
      <c r="G50" s="1"/>
      <c r="H50" s="4"/>
      <c r="I50" s="4"/>
      <c r="J50" s="31"/>
      <c r="K50" s="4"/>
      <c r="L50" s="4"/>
      <c r="M50" s="9"/>
      <c r="N50" s="4"/>
      <c r="O50" s="9"/>
      <c r="P50" s="1"/>
      <c r="Q50" s="1"/>
      <c r="R50" s="1"/>
      <c r="S50" s="1"/>
      <c r="T50" s="1"/>
      <c r="U50" s="1"/>
      <c r="V50" s="1"/>
      <c r="W50" s="9"/>
      <c r="X50" s="9"/>
      <c r="Y50" s="9"/>
      <c r="Z50" s="9"/>
    </row>
    <row r="51" spans="1:26" ht="13.5" customHeight="1">
      <c r="A51" s="1"/>
      <c r="B51" s="1"/>
      <c r="C51" s="1"/>
      <c r="D51" s="2"/>
      <c r="E51" s="1"/>
      <c r="F51" s="3"/>
      <c r="G51" s="1"/>
      <c r="H51" s="4"/>
      <c r="I51" s="4"/>
      <c r="J51" s="31"/>
      <c r="K51" s="4"/>
      <c r="L51" s="4"/>
      <c r="M51" s="9"/>
      <c r="N51" s="4"/>
      <c r="O51" s="9"/>
      <c r="P51" s="1"/>
      <c r="Q51" s="1"/>
      <c r="R51" s="1"/>
      <c r="S51" s="1"/>
      <c r="T51" s="1"/>
      <c r="U51" s="1"/>
      <c r="V51" s="1"/>
      <c r="W51" s="9"/>
      <c r="X51" s="9"/>
      <c r="Y51" s="9"/>
      <c r="Z51" s="9"/>
    </row>
    <row r="52" spans="1:26" ht="13.5" customHeight="1">
      <c r="A52" s="1"/>
      <c r="B52" s="1"/>
      <c r="C52" s="1"/>
      <c r="D52" s="2"/>
      <c r="E52" s="1"/>
      <c r="F52" s="3"/>
      <c r="G52" s="1"/>
      <c r="H52" s="4"/>
      <c r="I52" s="4"/>
      <c r="J52" s="31"/>
      <c r="K52" s="4"/>
      <c r="L52" s="4"/>
      <c r="M52" s="9"/>
      <c r="N52" s="4"/>
      <c r="O52" s="9"/>
      <c r="P52" s="1"/>
      <c r="Q52" s="1"/>
      <c r="R52" s="1"/>
      <c r="S52" s="1"/>
      <c r="T52" s="1"/>
      <c r="U52" s="1"/>
      <c r="V52" s="1"/>
      <c r="W52" s="9"/>
      <c r="X52" s="9"/>
      <c r="Y52" s="9"/>
      <c r="Z52" s="9"/>
    </row>
    <row r="53" spans="1:26" ht="13.5" customHeight="1">
      <c r="A53" s="1"/>
      <c r="B53" s="1"/>
      <c r="C53" s="1"/>
      <c r="D53" s="2"/>
      <c r="E53" s="1"/>
      <c r="F53" s="3"/>
      <c r="G53" s="1"/>
      <c r="H53" s="4"/>
      <c r="I53" s="4"/>
      <c r="J53" s="31"/>
      <c r="K53" s="4"/>
      <c r="L53" s="4"/>
      <c r="M53" s="9"/>
      <c r="N53" s="4"/>
      <c r="O53" s="9"/>
      <c r="P53" s="1"/>
      <c r="Q53" s="1"/>
      <c r="R53" s="1"/>
      <c r="S53" s="1"/>
      <c r="T53" s="1"/>
      <c r="U53" s="1"/>
      <c r="V53" s="1"/>
      <c r="W53" s="9"/>
      <c r="X53" s="9"/>
      <c r="Y53" s="9"/>
      <c r="Z53" s="9"/>
    </row>
    <row r="54" spans="1:26" ht="13.5" customHeight="1">
      <c r="A54" s="1"/>
      <c r="B54" s="1"/>
      <c r="C54" s="1"/>
      <c r="D54" s="2"/>
      <c r="E54" s="1"/>
      <c r="F54" s="3"/>
      <c r="G54" s="1"/>
      <c r="H54" s="4"/>
      <c r="I54" s="4"/>
      <c r="J54" s="31"/>
      <c r="K54" s="4"/>
      <c r="L54" s="4"/>
      <c r="M54" s="9"/>
      <c r="N54" s="4"/>
      <c r="O54" s="9"/>
      <c r="P54" s="1"/>
      <c r="Q54" s="1"/>
      <c r="R54" s="1"/>
      <c r="S54" s="1"/>
      <c r="T54" s="1"/>
      <c r="U54" s="1"/>
      <c r="V54" s="1"/>
      <c r="W54" s="9"/>
      <c r="X54" s="9"/>
      <c r="Y54" s="9"/>
      <c r="Z54" s="9"/>
    </row>
    <row r="55" spans="1:26" ht="13.5" customHeight="1">
      <c r="A55" s="1"/>
      <c r="B55" s="1"/>
      <c r="C55" s="1"/>
      <c r="D55" s="2"/>
      <c r="E55" s="1"/>
      <c r="F55" s="3"/>
      <c r="G55" s="1"/>
      <c r="H55" s="4"/>
      <c r="I55" s="4"/>
      <c r="J55" s="31"/>
      <c r="K55" s="4"/>
      <c r="L55" s="4"/>
      <c r="M55" s="9"/>
      <c r="N55" s="4"/>
      <c r="O55" s="9"/>
      <c r="P55" s="1"/>
      <c r="Q55" s="1"/>
      <c r="R55" s="1"/>
      <c r="S55" s="1"/>
      <c r="T55" s="1"/>
      <c r="U55" s="1"/>
      <c r="V55" s="1"/>
      <c r="W55" s="9"/>
      <c r="X55" s="9"/>
      <c r="Y55" s="9"/>
      <c r="Z55" s="9"/>
    </row>
    <row r="56" spans="1:26" ht="13.5" customHeight="1">
      <c r="A56" s="1"/>
      <c r="B56" s="1"/>
      <c r="C56" s="1"/>
      <c r="D56" s="2"/>
      <c r="E56" s="1"/>
      <c r="F56" s="3"/>
      <c r="G56" s="1"/>
      <c r="H56" s="4"/>
      <c r="I56" s="4"/>
      <c r="J56" s="31"/>
      <c r="K56" s="4"/>
      <c r="L56" s="4"/>
      <c r="M56" s="9"/>
      <c r="N56" s="4"/>
      <c r="O56" s="9"/>
      <c r="P56" s="1"/>
      <c r="Q56" s="1"/>
      <c r="R56" s="1"/>
      <c r="S56" s="1"/>
      <c r="T56" s="1"/>
      <c r="U56" s="1"/>
      <c r="V56" s="1"/>
      <c r="W56" s="9"/>
      <c r="X56" s="9"/>
      <c r="Y56" s="9"/>
      <c r="Z56" s="9"/>
    </row>
    <row r="57" spans="1:26" ht="13.5" customHeight="1">
      <c r="A57" s="1"/>
      <c r="B57" s="1"/>
      <c r="C57" s="1"/>
      <c r="D57" s="2"/>
      <c r="E57" s="1"/>
      <c r="F57" s="3"/>
      <c r="G57" s="1"/>
      <c r="H57" s="4"/>
      <c r="I57" s="4"/>
      <c r="J57" s="31"/>
      <c r="K57" s="4"/>
      <c r="L57" s="4"/>
      <c r="M57" s="9"/>
      <c r="N57" s="4"/>
      <c r="O57" s="9"/>
      <c r="P57" s="1"/>
      <c r="Q57" s="1"/>
      <c r="R57" s="1"/>
      <c r="S57" s="1"/>
      <c r="T57" s="1"/>
      <c r="U57" s="1"/>
      <c r="V57" s="1"/>
      <c r="W57" s="9"/>
      <c r="X57" s="9"/>
      <c r="Y57" s="9"/>
      <c r="Z57" s="9"/>
    </row>
    <row r="58" spans="1:26" ht="13.5" customHeight="1">
      <c r="A58" s="1"/>
      <c r="B58" s="1"/>
      <c r="C58" s="1"/>
      <c r="D58" s="2"/>
      <c r="E58" s="1"/>
      <c r="F58" s="3"/>
      <c r="G58" s="1"/>
      <c r="H58" s="4"/>
      <c r="I58" s="4"/>
      <c r="J58" s="31"/>
      <c r="K58" s="4"/>
      <c r="L58" s="4"/>
      <c r="M58" s="9"/>
      <c r="N58" s="4"/>
      <c r="O58" s="9"/>
      <c r="P58" s="1"/>
      <c r="Q58" s="1"/>
      <c r="R58" s="1"/>
      <c r="S58" s="1"/>
      <c r="T58" s="1"/>
      <c r="U58" s="1"/>
      <c r="V58" s="1"/>
      <c r="W58" s="9"/>
      <c r="X58" s="9"/>
      <c r="Y58" s="9"/>
      <c r="Z58" s="9"/>
    </row>
    <row r="59" spans="1:26" ht="13.5" customHeight="1">
      <c r="A59" s="1"/>
      <c r="B59" s="1"/>
      <c r="C59" s="1"/>
      <c r="D59" s="2"/>
      <c r="E59" s="1"/>
      <c r="F59" s="3"/>
      <c r="G59" s="1"/>
      <c r="H59" s="4"/>
      <c r="I59" s="4"/>
      <c r="J59" s="31"/>
      <c r="K59" s="4"/>
      <c r="L59" s="4"/>
      <c r="M59" s="9"/>
      <c r="N59" s="4"/>
      <c r="O59" s="9"/>
      <c r="P59" s="1"/>
      <c r="Q59" s="1"/>
      <c r="R59" s="1"/>
      <c r="S59" s="1"/>
      <c r="T59" s="1"/>
      <c r="U59" s="1"/>
      <c r="V59" s="1"/>
      <c r="W59" s="9"/>
      <c r="X59" s="9"/>
      <c r="Y59" s="9"/>
      <c r="Z59" s="9"/>
    </row>
    <row r="60" spans="1:26" ht="13.5" customHeight="1">
      <c r="A60" s="1"/>
      <c r="B60" s="1"/>
      <c r="C60" s="1"/>
      <c r="D60" s="2"/>
      <c r="E60" s="1"/>
      <c r="F60" s="3"/>
      <c r="G60" s="1"/>
      <c r="H60" s="4"/>
      <c r="I60" s="4"/>
      <c r="J60" s="31"/>
      <c r="K60" s="4"/>
      <c r="L60" s="4"/>
      <c r="M60" s="9"/>
      <c r="N60" s="4"/>
      <c r="O60" s="9"/>
      <c r="P60" s="1"/>
      <c r="Q60" s="1"/>
      <c r="R60" s="1"/>
      <c r="S60" s="1"/>
      <c r="T60" s="1"/>
      <c r="U60" s="1"/>
      <c r="V60" s="1"/>
      <c r="W60" s="9"/>
      <c r="X60" s="9"/>
      <c r="Y60" s="9"/>
      <c r="Z60" s="9"/>
    </row>
    <row r="61" spans="1:26" ht="13.5" customHeight="1">
      <c r="A61" s="1"/>
      <c r="B61" s="1"/>
      <c r="C61" s="1"/>
      <c r="D61" s="2"/>
      <c r="E61" s="1"/>
      <c r="F61" s="3"/>
      <c r="G61" s="1"/>
      <c r="H61" s="4"/>
      <c r="I61" s="4"/>
      <c r="J61" s="31"/>
      <c r="K61" s="4"/>
      <c r="L61" s="4"/>
      <c r="M61" s="9"/>
      <c r="N61" s="4"/>
      <c r="O61" s="9"/>
      <c r="P61" s="1"/>
      <c r="Q61" s="1"/>
      <c r="R61" s="1"/>
      <c r="S61" s="1"/>
      <c r="T61" s="1"/>
      <c r="U61" s="1"/>
      <c r="V61" s="1"/>
      <c r="W61" s="9"/>
      <c r="X61" s="9"/>
      <c r="Y61" s="9"/>
      <c r="Z61" s="9"/>
    </row>
    <row r="62" spans="1:26" ht="13.5" customHeight="1">
      <c r="A62" s="1"/>
      <c r="B62" s="1"/>
      <c r="C62" s="1"/>
      <c r="D62" s="2"/>
      <c r="E62" s="1"/>
      <c r="F62" s="3"/>
      <c r="G62" s="1"/>
      <c r="H62" s="4"/>
      <c r="I62" s="4"/>
      <c r="J62" s="31"/>
      <c r="K62" s="4"/>
      <c r="L62" s="4"/>
      <c r="M62" s="9"/>
      <c r="N62" s="4"/>
      <c r="O62" s="9"/>
      <c r="P62" s="1"/>
      <c r="Q62" s="1"/>
      <c r="R62" s="1"/>
      <c r="S62" s="1"/>
      <c r="T62" s="1"/>
      <c r="U62" s="1"/>
      <c r="V62" s="1"/>
      <c r="W62" s="9"/>
      <c r="X62" s="9"/>
      <c r="Y62" s="9"/>
      <c r="Z62" s="9"/>
    </row>
    <row r="63" spans="1:26" ht="13.5" customHeight="1">
      <c r="A63" s="1"/>
      <c r="B63" s="1"/>
      <c r="C63" s="1"/>
      <c r="D63" s="2"/>
      <c r="E63" s="1"/>
      <c r="F63" s="3"/>
      <c r="G63" s="1"/>
      <c r="H63" s="4"/>
      <c r="I63" s="4"/>
      <c r="J63" s="31"/>
      <c r="K63" s="4"/>
      <c r="L63" s="4"/>
      <c r="M63" s="9"/>
      <c r="N63" s="4"/>
      <c r="O63" s="9"/>
      <c r="P63" s="1"/>
      <c r="Q63" s="1"/>
      <c r="R63" s="1"/>
      <c r="S63" s="1"/>
      <c r="T63" s="1"/>
      <c r="U63" s="1"/>
      <c r="V63" s="1"/>
      <c r="W63" s="9"/>
      <c r="X63" s="9"/>
      <c r="Y63" s="9"/>
      <c r="Z63" s="9"/>
    </row>
    <row r="64" spans="1:26" ht="13.5" customHeight="1">
      <c r="A64" s="1"/>
      <c r="B64" s="1"/>
      <c r="C64" s="1"/>
      <c r="D64" s="2"/>
      <c r="E64" s="1"/>
      <c r="F64" s="3"/>
      <c r="G64" s="1"/>
      <c r="H64" s="4"/>
      <c r="I64" s="4"/>
      <c r="J64" s="31"/>
      <c r="K64" s="4"/>
      <c r="L64" s="4"/>
      <c r="M64" s="9"/>
      <c r="N64" s="4"/>
      <c r="O64" s="9"/>
      <c r="P64" s="1"/>
      <c r="Q64" s="1"/>
      <c r="R64" s="1"/>
      <c r="S64" s="1"/>
      <c r="T64" s="1"/>
      <c r="U64" s="1"/>
      <c r="V64" s="1"/>
      <c r="W64" s="9"/>
      <c r="X64" s="9"/>
      <c r="Y64" s="9"/>
      <c r="Z64" s="9"/>
    </row>
    <row r="65" spans="1:26" ht="13.5" customHeight="1">
      <c r="A65" s="1"/>
      <c r="B65" s="1"/>
      <c r="C65" s="1"/>
      <c r="D65" s="2"/>
      <c r="E65" s="1"/>
      <c r="F65" s="3"/>
      <c r="G65" s="1"/>
      <c r="H65" s="4"/>
      <c r="I65" s="4"/>
      <c r="J65" s="31"/>
      <c r="K65" s="4"/>
      <c r="L65" s="4"/>
      <c r="M65" s="9"/>
      <c r="N65" s="4"/>
      <c r="O65" s="9"/>
      <c r="P65" s="1"/>
      <c r="Q65" s="1"/>
      <c r="R65" s="1"/>
      <c r="S65" s="1"/>
      <c r="T65" s="1"/>
      <c r="U65" s="1"/>
      <c r="V65" s="1"/>
      <c r="W65" s="9"/>
      <c r="X65" s="9"/>
      <c r="Y65" s="9"/>
      <c r="Z65" s="9"/>
    </row>
    <row r="66" spans="1:26" ht="13.5" customHeight="1">
      <c r="A66" s="1"/>
      <c r="B66" s="1"/>
      <c r="C66" s="1"/>
      <c r="D66" s="2"/>
      <c r="E66" s="1"/>
      <c r="F66" s="3"/>
      <c r="G66" s="1"/>
      <c r="H66" s="4"/>
      <c r="I66" s="4"/>
      <c r="J66" s="31"/>
      <c r="K66" s="4"/>
      <c r="L66" s="4"/>
      <c r="M66" s="9"/>
      <c r="N66" s="4"/>
      <c r="O66" s="9"/>
      <c r="P66" s="1"/>
      <c r="Q66" s="1"/>
      <c r="R66" s="1"/>
      <c r="S66" s="1"/>
      <c r="T66" s="1"/>
      <c r="U66" s="1"/>
      <c r="V66" s="1"/>
      <c r="W66" s="9"/>
      <c r="X66" s="9"/>
      <c r="Y66" s="9"/>
      <c r="Z66" s="9"/>
    </row>
    <row r="67" spans="1:26" ht="13.5" customHeight="1">
      <c r="A67" s="1"/>
      <c r="B67" s="1"/>
      <c r="C67" s="1"/>
      <c r="D67" s="2"/>
      <c r="E67" s="1"/>
      <c r="F67" s="3"/>
      <c r="G67" s="1"/>
      <c r="H67" s="4"/>
      <c r="I67" s="4"/>
      <c r="J67" s="31"/>
      <c r="K67" s="4"/>
      <c r="L67" s="4"/>
      <c r="M67" s="9"/>
      <c r="N67" s="4"/>
      <c r="O67" s="9"/>
      <c r="P67" s="1"/>
      <c r="Q67" s="1"/>
      <c r="R67" s="1"/>
      <c r="S67" s="1"/>
      <c r="T67" s="1"/>
      <c r="U67" s="1"/>
      <c r="V67" s="1"/>
      <c r="W67" s="9"/>
      <c r="X67" s="9"/>
      <c r="Y67" s="9"/>
      <c r="Z67" s="9"/>
    </row>
    <row r="68" spans="1:26" ht="13.5" customHeight="1">
      <c r="A68" s="1"/>
      <c r="B68" s="1"/>
      <c r="C68" s="1"/>
      <c r="D68" s="2"/>
      <c r="E68" s="1"/>
      <c r="F68" s="3"/>
      <c r="G68" s="1"/>
      <c r="H68" s="4"/>
      <c r="I68" s="4"/>
      <c r="J68" s="31"/>
      <c r="K68" s="4"/>
      <c r="L68" s="4"/>
      <c r="M68" s="9"/>
      <c r="N68" s="4"/>
      <c r="O68" s="9"/>
      <c r="P68" s="1"/>
      <c r="Q68" s="1"/>
      <c r="R68" s="1"/>
      <c r="S68" s="1"/>
      <c r="T68" s="1"/>
      <c r="U68" s="1"/>
      <c r="V68" s="1"/>
      <c r="W68" s="9"/>
      <c r="X68" s="9"/>
      <c r="Y68" s="9"/>
      <c r="Z68" s="9"/>
    </row>
    <row r="69" spans="1:26" ht="13.5" customHeight="1">
      <c r="A69" s="1"/>
      <c r="B69" s="1"/>
      <c r="C69" s="1"/>
      <c r="D69" s="2"/>
      <c r="E69" s="1"/>
      <c r="F69" s="3"/>
      <c r="G69" s="1"/>
      <c r="H69" s="4"/>
      <c r="I69" s="4"/>
      <c r="J69" s="31"/>
      <c r="K69" s="4"/>
      <c r="L69" s="4"/>
      <c r="M69" s="9"/>
      <c r="N69" s="4"/>
      <c r="O69" s="9"/>
      <c r="P69" s="1"/>
      <c r="Q69" s="1"/>
      <c r="R69" s="1"/>
      <c r="S69" s="1"/>
      <c r="T69" s="1"/>
      <c r="U69" s="1"/>
      <c r="V69" s="1"/>
      <c r="W69" s="9"/>
      <c r="X69" s="9"/>
      <c r="Y69" s="9"/>
      <c r="Z69" s="9"/>
    </row>
    <row r="70" spans="1:26" ht="13.5" customHeight="1">
      <c r="A70" s="1"/>
      <c r="B70" s="1"/>
      <c r="C70" s="1"/>
      <c r="D70" s="2"/>
      <c r="E70" s="1"/>
      <c r="F70" s="3"/>
      <c r="G70" s="1"/>
      <c r="H70" s="4"/>
      <c r="I70" s="4"/>
      <c r="J70" s="31"/>
      <c r="K70" s="4"/>
      <c r="L70" s="4"/>
      <c r="M70" s="9"/>
      <c r="N70" s="4"/>
      <c r="O70" s="9"/>
      <c r="P70" s="1"/>
      <c r="Q70" s="1"/>
      <c r="R70" s="1"/>
      <c r="S70" s="1"/>
      <c r="T70" s="1"/>
      <c r="U70" s="1"/>
      <c r="V70" s="1"/>
      <c r="W70" s="9"/>
      <c r="X70" s="9"/>
      <c r="Y70" s="9"/>
      <c r="Z70" s="9"/>
    </row>
    <row r="71" spans="1:26" ht="13.5" customHeight="1">
      <c r="A71" s="1"/>
      <c r="B71" s="1"/>
      <c r="C71" s="1"/>
      <c r="D71" s="2"/>
      <c r="E71" s="1"/>
      <c r="F71" s="3"/>
      <c r="G71" s="1"/>
      <c r="H71" s="4"/>
      <c r="I71" s="4"/>
      <c r="J71" s="31"/>
      <c r="K71" s="4"/>
      <c r="L71" s="4"/>
      <c r="M71" s="9"/>
      <c r="N71" s="4"/>
      <c r="O71" s="9"/>
      <c r="P71" s="1"/>
      <c r="Q71" s="1"/>
      <c r="R71" s="1"/>
      <c r="S71" s="1"/>
      <c r="T71" s="1"/>
      <c r="U71" s="1"/>
      <c r="V71" s="1"/>
      <c r="W71" s="9"/>
      <c r="X71" s="9"/>
      <c r="Y71" s="9"/>
      <c r="Z71" s="9"/>
    </row>
    <row r="72" spans="1:26" ht="13.5" customHeight="1">
      <c r="A72" s="1"/>
      <c r="B72" s="1"/>
      <c r="C72" s="1"/>
      <c r="D72" s="2"/>
      <c r="E72" s="1"/>
      <c r="F72" s="3"/>
      <c r="G72" s="1"/>
      <c r="H72" s="4"/>
      <c r="I72" s="4"/>
      <c r="J72" s="31"/>
      <c r="K72" s="4"/>
      <c r="L72" s="4"/>
      <c r="M72" s="9"/>
      <c r="N72" s="4"/>
      <c r="O72" s="9"/>
      <c r="P72" s="1"/>
      <c r="Q72" s="1"/>
      <c r="R72" s="1"/>
      <c r="S72" s="1"/>
      <c r="T72" s="1"/>
      <c r="U72" s="1"/>
      <c r="V72" s="1"/>
      <c r="W72" s="9"/>
      <c r="X72" s="9"/>
      <c r="Y72" s="9"/>
      <c r="Z72" s="9"/>
    </row>
    <row r="73" spans="1:26" ht="13.5" customHeight="1">
      <c r="A73" s="1"/>
      <c r="B73" s="1"/>
      <c r="C73" s="1"/>
      <c r="D73" s="2"/>
      <c r="E73" s="1"/>
      <c r="F73" s="3"/>
      <c r="G73" s="1"/>
      <c r="H73" s="4"/>
      <c r="I73" s="4"/>
      <c r="J73" s="31"/>
      <c r="K73" s="4"/>
      <c r="L73" s="4"/>
      <c r="M73" s="9"/>
      <c r="N73" s="4"/>
      <c r="O73" s="9"/>
      <c r="P73" s="1"/>
      <c r="Q73" s="1"/>
      <c r="R73" s="1"/>
      <c r="S73" s="1"/>
      <c r="T73" s="1"/>
      <c r="U73" s="1"/>
      <c r="V73" s="1"/>
      <c r="W73" s="9"/>
      <c r="X73" s="9"/>
      <c r="Y73" s="9"/>
      <c r="Z73" s="9"/>
    </row>
    <row r="74" spans="1:26" ht="13.5" customHeight="1">
      <c r="A74" s="1"/>
      <c r="B74" s="1"/>
      <c r="C74" s="1"/>
      <c r="D74" s="2"/>
      <c r="E74" s="1"/>
      <c r="F74" s="3"/>
      <c r="G74" s="1"/>
      <c r="H74" s="4"/>
      <c r="I74" s="4"/>
      <c r="J74" s="31"/>
      <c r="K74" s="4"/>
      <c r="L74" s="4"/>
      <c r="M74" s="9"/>
      <c r="N74" s="4"/>
      <c r="O74" s="9"/>
      <c r="P74" s="1"/>
      <c r="Q74" s="1"/>
      <c r="R74" s="1"/>
      <c r="S74" s="1"/>
      <c r="T74" s="1"/>
      <c r="U74" s="1"/>
      <c r="V74" s="1"/>
      <c r="W74" s="9"/>
      <c r="X74" s="9"/>
      <c r="Y74" s="9"/>
      <c r="Z74" s="9"/>
    </row>
    <row r="75" spans="1:26" ht="13.5" customHeight="1">
      <c r="A75" s="1"/>
      <c r="B75" s="1"/>
      <c r="C75" s="1"/>
      <c r="D75" s="2"/>
      <c r="E75" s="1"/>
      <c r="F75" s="3"/>
      <c r="G75" s="1"/>
      <c r="H75" s="4"/>
      <c r="I75" s="4"/>
      <c r="J75" s="31"/>
      <c r="K75" s="4"/>
      <c r="L75" s="4"/>
      <c r="M75" s="9"/>
      <c r="N75" s="4"/>
      <c r="O75" s="9"/>
      <c r="P75" s="1"/>
      <c r="Q75" s="1"/>
      <c r="R75" s="1"/>
      <c r="S75" s="1"/>
      <c r="T75" s="1"/>
      <c r="U75" s="1"/>
      <c r="V75" s="1"/>
      <c r="W75" s="9"/>
      <c r="X75" s="9"/>
      <c r="Y75" s="9"/>
      <c r="Z75" s="9"/>
    </row>
    <row r="76" spans="1:26" ht="13.5" customHeight="1">
      <c r="A76" s="1"/>
      <c r="B76" s="1"/>
      <c r="C76" s="1"/>
      <c r="D76" s="2"/>
      <c r="E76" s="1"/>
      <c r="F76" s="3"/>
      <c r="G76" s="1"/>
      <c r="H76" s="4"/>
      <c r="I76" s="4"/>
      <c r="J76" s="31"/>
      <c r="K76" s="4"/>
      <c r="L76" s="4"/>
      <c r="M76" s="9"/>
      <c r="N76" s="4"/>
      <c r="O76" s="9"/>
      <c r="P76" s="1"/>
      <c r="Q76" s="1"/>
      <c r="R76" s="1"/>
      <c r="S76" s="1"/>
      <c r="T76" s="1"/>
      <c r="U76" s="1"/>
      <c r="V76" s="1"/>
      <c r="W76" s="9"/>
      <c r="X76" s="9"/>
      <c r="Y76" s="9"/>
      <c r="Z76" s="9"/>
    </row>
    <row r="77" spans="1:26" ht="13.5" customHeight="1">
      <c r="A77" s="1"/>
      <c r="B77" s="1"/>
      <c r="C77" s="1"/>
      <c r="D77" s="2"/>
      <c r="E77" s="1"/>
      <c r="F77" s="3"/>
      <c r="G77" s="1"/>
      <c r="H77" s="4"/>
      <c r="I77" s="4"/>
      <c r="J77" s="31"/>
      <c r="K77" s="4"/>
      <c r="L77" s="4"/>
      <c r="M77" s="9"/>
      <c r="N77" s="4"/>
      <c r="O77" s="9"/>
      <c r="P77" s="1"/>
      <c r="Q77" s="1"/>
      <c r="R77" s="1"/>
      <c r="S77" s="1"/>
      <c r="T77" s="1"/>
      <c r="U77" s="1"/>
      <c r="V77" s="1"/>
      <c r="W77" s="9"/>
      <c r="X77" s="9"/>
      <c r="Y77" s="9"/>
      <c r="Z77" s="9"/>
    </row>
    <row r="78" spans="1:26" ht="13.5" customHeight="1">
      <c r="A78" s="1"/>
      <c r="B78" s="1"/>
      <c r="C78" s="1"/>
      <c r="D78" s="2"/>
      <c r="E78" s="1"/>
      <c r="F78" s="3"/>
      <c r="G78" s="1"/>
      <c r="H78" s="4"/>
      <c r="I78" s="4"/>
      <c r="J78" s="31"/>
      <c r="K78" s="4"/>
      <c r="L78" s="4"/>
      <c r="M78" s="9"/>
      <c r="N78" s="4"/>
      <c r="O78" s="9"/>
      <c r="P78" s="1"/>
      <c r="Q78" s="1"/>
      <c r="R78" s="1"/>
      <c r="S78" s="1"/>
      <c r="T78" s="1"/>
      <c r="U78" s="1"/>
      <c r="V78" s="1"/>
      <c r="W78" s="9"/>
      <c r="X78" s="9"/>
      <c r="Y78" s="9"/>
      <c r="Z78" s="9"/>
    </row>
    <row r="79" spans="1:26" ht="13.5" customHeight="1">
      <c r="A79" s="1"/>
      <c r="B79" s="1"/>
      <c r="C79" s="1"/>
      <c r="D79" s="2"/>
      <c r="E79" s="1"/>
      <c r="F79" s="3"/>
      <c r="G79" s="1"/>
      <c r="H79" s="4"/>
      <c r="I79" s="4"/>
      <c r="J79" s="31"/>
      <c r="K79" s="4"/>
      <c r="L79" s="4"/>
      <c r="M79" s="9"/>
      <c r="N79" s="4"/>
      <c r="O79" s="9"/>
      <c r="P79" s="1"/>
      <c r="Q79" s="1"/>
      <c r="R79" s="1"/>
      <c r="S79" s="1"/>
      <c r="T79" s="1"/>
      <c r="U79" s="1"/>
      <c r="V79" s="1"/>
      <c r="W79" s="9"/>
      <c r="X79" s="9"/>
      <c r="Y79" s="9"/>
      <c r="Z79" s="9"/>
    </row>
    <row r="80" spans="1:26" ht="13.5" customHeight="1">
      <c r="A80" s="1"/>
      <c r="B80" s="1"/>
      <c r="C80" s="1"/>
      <c r="D80" s="2"/>
      <c r="E80" s="1"/>
      <c r="F80" s="3"/>
      <c r="G80" s="1"/>
      <c r="H80" s="4"/>
      <c r="I80" s="4"/>
      <c r="J80" s="31"/>
      <c r="K80" s="4"/>
      <c r="L80" s="4"/>
      <c r="M80" s="9"/>
      <c r="N80" s="4"/>
      <c r="O80" s="9"/>
      <c r="P80" s="1"/>
      <c r="Q80" s="1"/>
      <c r="R80" s="1"/>
      <c r="S80" s="1"/>
      <c r="T80" s="1"/>
      <c r="U80" s="1"/>
      <c r="V80" s="1"/>
      <c r="W80" s="9"/>
      <c r="X80" s="9"/>
      <c r="Y80" s="9"/>
      <c r="Z80" s="9"/>
    </row>
    <row r="81" spans="1:26" ht="13.5" customHeight="1">
      <c r="A81" s="1"/>
      <c r="B81" s="1"/>
      <c r="C81" s="1"/>
      <c r="D81" s="2"/>
      <c r="E81" s="1"/>
      <c r="F81" s="3"/>
      <c r="G81" s="1"/>
      <c r="H81" s="4"/>
      <c r="I81" s="4"/>
      <c r="J81" s="31"/>
      <c r="K81" s="4"/>
      <c r="L81" s="4"/>
      <c r="M81" s="9"/>
      <c r="N81" s="4"/>
      <c r="O81" s="9"/>
      <c r="P81" s="1"/>
      <c r="Q81" s="1"/>
      <c r="R81" s="1"/>
      <c r="S81" s="1"/>
      <c r="T81" s="1"/>
      <c r="U81" s="1"/>
      <c r="V81" s="1"/>
      <c r="W81" s="9"/>
      <c r="X81" s="9"/>
      <c r="Y81" s="9"/>
      <c r="Z81" s="9"/>
    </row>
    <row r="82" spans="1:26" ht="13.5" customHeight="1">
      <c r="A82" s="1"/>
      <c r="B82" s="1"/>
      <c r="C82" s="1"/>
      <c r="D82" s="2"/>
      <c r="E82" s="1"/>
      <c r="F82" s="3"/>
      <c r="G82" s="1"/>
      <c r="H82" s="4"/>
      <c r="I82" s="4"/>
      <c r="J82" s="31"/>
      <c r="K82" s="4"/>
      <c r="L82" s="4"/>
      <c r="M82" s="9"/>
      <c r="N82" s="4"/>
      <c r="O82" s="9"/>
      <c r="P82" s="1"/>
      <c r="Q82" s="1"/>
      <c r="R82" s="1"/>
      <c r="S82" s="1"/>
      <c r="T82" s="1"/>
      <c r="U82" s="1"/>
      <c r="V82" s="1"/>
      <c r="W82" s="9"/>
      <c r="X82" s="9"/>
      <c r="Y82" s="9"/>
      <c r="Z82" s="9"/>
    </row>
    <row r="83" spans="1:26" ht="13.5" customHeight="1">
      <c r="A83" s="1"/>
      <c r="B83" s="1"/>
      <c r="C83" s="1"/>
      <c r="D83" s="2"/>
      <c r="E83" s="1"/>
      <c r="F83" s="3"/>
      <c r="G83" s="1"/>
      <c r="H83" s="4"/>
      <c r="I83" s="4"/>
      <c r="J83" s="31"/>
      <c r="K83" s="4"/>
      <c r="L83" s="4"/>
      <c r="M83" s="9"/>
      <c r="N83" s="4"/>
      <c r="O83" s="9"/>
      <c r="P83" s="1"/>
      <c r="Q83" s="1"/>
      <c r="R83" s="1"/>
      <c r="S83" s="1"/>
      <c r="T83" s="1"/>
      <c r="U83" s="1"/>
      <c r="V83" s="1"/>
      <c r="W83" s="9"/>
      <c r="X83" s="9"/>
      <c r="Y83" s="9"/>
      <c r="Z83" s="9"/>
    </row>
    <row r="84" spans="1:26" ht="13.5" customHeight="1">
      <c r="A84" s="1"/>
      <c r="B84" s="1"/>
      <c r="C84" s="1"/>
      <c r="D84" s="2"/>
      <c r="E84" s="1"/>
      <c r="F84" s="3"/>
      <c r="G84" s="1"/>
      <c r="H84" s="4"/>
      <c r="I84" s="4"/>
      <c r="J84" s="31"/>
      <c r="K84" s="4"/>
      <c r="L84" s="4"/>
      <c r="M84" s="9"/>
      <c r="N84" s="4"/>
      <c r="O84" s="9"/>
      <c r="P84" s="1"/>
      <c r="Q84" s="1"/>
      <c r="R84" s="1"/>
      <c r="S84" s="1"/>
      <c r="T84" s="1"/>
      <c r="U84" s="1"/>
      <c r="V84" s="1"/>
      <c r="W84" s="9"/>
      <c r="X84" s="9"/>
      <c r="Y84" s="9"/>
      <c r="Z84" s="9"/>
    </row>
    <row r="85" spans="1:26" ht="13.5" customHeight="1">
      <c r="A85" s="1"/>
      <c r="B85" s="1"/>
      <c r="C85" s="1"/>
      <c r="D85" s="2"/>
      <c r="E85" s="1"/>
      <c r="F85" s="3"/>
      <c r="G85" s="1"/>
      <c r="H85" s="4"/>
      <c r="I85" s="4"/>
      <c r="J85" s="31"/>
      <c r="K85" s="4"/>
      <c r="L85" s="4"/>
      <c r="M85" s="9"/>
      <c r="N85" s="4"/>
      <c r="O85" s="9"/>
      <c r="P85" s="1"/>
      <c r="Q85" s="1"/>
      <c r="R85" s="1"/>
      <c r="S85" s="1"/>
      <c r="T85" s="1"/>
      <c r="U85" s="1"/>
      <c r="V85" s="1"/>
      <c r="W85" s="9"/>
      <c r="X85" s="9"/>
      <c r="Y85" s="9"/>
      <c r="Z85" s="9"/>
    </row>
    <row r="86" spans="1:26" ht="13.5" customHeight="1">
      <c r="A86" s="1"/>
      <c r="B86" s="1"/>
      <c r="C86" s="1"/>
      <c r="D86" s="2"/>
      <c r="E86" s="1"/>
      <c r="F86" s="3"/>
      <c r="G86" s="1"/>
      <c r="H86" s="4"/>
      <c r="I86" s="4"/>
      <c r="J86" s="31"/>
      <c r="K86" s="4"/>
      <c r="L86" s="4"/>
      <c r="M86" s="9"/>
      <c r="N86" s="4"/>
      <c r="O86" s="9"/>
      <c r="P86" s="1"/>
      <c r="Q86" s="1"/>
      <c r="R86" s="1"/>
      <c r="S86" s="1"/>
      <c r="T86" s="1"/>
      <c r="U86" s="1"/>
      <c r="V86" s="1"/>
      <c r="W86" s="9"/>
      <c r="X86" s="9"/>
      <c r="Y86" s="9"/>
      <c r="Z86" s="9"/>
    </row>
    <row r="87" spans="1:26" ht="13.5" customHeight="1">
      <c r="A87" s="1"/>
      <c r="B87" s="1"/>
      <c r="C87" s="1"/>
      <c r="D87" s="2"/>
      <c r="E87" s="1"/>
      <c r="F87" s="3"/>
      <c r="G87" s="1"/>
      <c r="H87" s="4"/>
      <c r="I87" s="4"/>
      <c r="J87" s="31"/>
      <c r="K87" s="4"/>
      <c r="L87" s="4"/>
      <c r="M87" s="9"/>
      <c r="N87" s="4"/>
      <c r="O87" s="9"/>
      <c r="P87" s="1"/>
      <c r="Q87" s="1"/>
      <c r="R87" s="1"/>
      <c r="S87" s="1"/>
      <c r="T87" s="1"/>
      <c r="U87" s="1"/>
      <c r="V87" s="1"/>
      <c r="W87" s="9"/>
      <c r="X87" s="9"/>
      <c r="Y87" s="9"/>
      <c r="Z87" s="9"/>
    </row>
    <row r="88" spans="1:26" ht="13.5" customHeight="1">
      <c r="A88" s="1"/>
      <c r="B88" s="1"/>
      <c r="C88" s="1"/>
      <c r="D88" s="2"/>
      <c r="E88" s="1"/>
      <c r="F88" s="3"/>
      <c r="G88" s="1"/>
      <c r="H88" s="4"/>
      <c r="I88" s="4"/>
      <c r="J88" s="31"/>
      <c r="K88" s="4"/>
      <c r="L88" s="4"/>
      <c r="M88" s="9"/>
      <c r="N88" s="4"/>
      <c r="O88" s="9"/>
      <c r="P88" s="1"/>
      <c r="Q88" s="1"/>
      <c r="R88" s="1"/>
      <c r="S88" s="1"/>
      <c r="T88" s="1"/>
      <c r="U88" s="1"/>
      <c r="V88" s="1"/>
      <c r="W88" s="9"/>
      <c r="X88" s="9"/>
      <c r="Y88" s="9"/>
      <c r="Z88" s="9"/>
    </row>
    <row r="89" spans="1:26" ht="13.5" customHeight="1">
      <c r="A89" s="1"/>
      <c r="B89" s="1"/>
      <c r="C89" s="1"/>
      <c r="D89" s="2"/>
      <c r="E89" s="1"/>
      <c r="F89" s="3"/>
      <c r="G89" s="1"/>
      <c r="H89" s="4"/>
      <c r="I89" s="4"/>
      <c r="J89" s="31"/>
      <c r="K89" s="4"/>
      <c r="L89" s="4"/>
      <c r="M89" s="9"/>
      <c r="N89" s="4"/>
      <c r="O89" s="9"/>
      <c r="P89" s="1"/>
      <c r="Q89" s="1"/>
      <c r="R89" s="1"/>
      <c r="S89" s="1"/>
      <c r="T89" s="1"/>
      <c r="U89" s="1"/>
      <c r="V89" s="1"/>
      <c r="W89" s="9"/>
      <c r="X89" s="9"/>
      <c r="Y89" s="9"/>
      <c r="Z89" s="9"/>
    </row>
    <row r="90" spans="1:26" ht="13.5" customHeight="1">
      <c r="A90" s="1"/>
      <c r="B90" s="1"/>
      <c r="C90" s="1"/>
      <c r="D90" s="2"/>
      <c r="E90" s="1"/>
      <c r="F90" s="3"/>
      <c r="G90" s="1"/>
      <c r="H90" s="4"/>
      <c r="I90" s="4"/>
      <c r="J90" s="31"/>
      <c r="K90" s="4"/>
      <c r="L90" s="4"/>
      <c r="M90" s="9"/>
      <c r="N90" s="4"/>
      <c r="O90" s="9"/>
      <c r="P90" s="1"/>
      <c r="Q90" s="1"/>
      <c r="R90" s="1"/>
      <c r="S90" s="1"/>
      <c r="T90" s="1"/>
      <c r="U90" s="1"/>
      <c r="V90" s="1"/>
      <c r="W90" s="9"/>
      <c r="X90" s="9"/>
      <c r="Y90" s="9"/>
      <c r="Z90" s="9"/>
    </row>
    <row r="91" spans="1:26" ht="13.5" customHeight="1">
      <c r="A91" s="1"/>
      <c r="B91" s="1"/>
      <c r="C91" s="1"/>
      <c r="D91" s="2"/>
      <c r="E91" s="1"/>
      <c r="F91" s="3"/>
      <c r="G91" s="1"/>
      <c r="H91" s="4"/>
      <c r="I91" s="4"/>
      <c r="J91" s="31"/>
      <c r="K91" s="4"/>
      <c r="L91" s="4"/>
      <c r="M91" s="9"/>
      <c r="N91" s="4"/>
      <c r="O91" s="9"/>
      <c r="P91" s="1"/>
      <c r="Q91" s="1"/>
      <c r="R91" s="1"/>
      <c r="S91" s="1"/>
      <c r="T91" s="1"/>
      <c r="U91" s="1"/>
      <c r="V91" s="1"/>
      <c r="W91" s="9"/>
      <c r="X91" s="9"/>
      <c r="Y91" s="9"/>
      <c r="Z91" s="9"/>
    </row>
    <row r="92" spans="1:26" ht="13.5" customHeight="1">
      <c r="A92" s="1"/>
      <c r="B92" s="1"/>
      <c r="C92" s="1"/>
      <c r="D92" s="2"/>
      <c r="E92" s="1"/>
      <c r="F92" s="3"/>
      <c r="G92" s="1"/>
      <c r="H92" s="4"/>
      <c r="I92" s="4"/>
      <c r="J92" s="31"/>
      <c r="K92" s="4"/>
      <c r="L92" s="4"/>
      <c r="M92" s="9"/>
      <c r="N92" s="4"/>
      <c r="O92" s="9"/>
      <c r="P92" s="1"/>
      <c r="Q92" s="1"/>
      <c r="R92" s="1"/>
      <c r="S92" s="1"/>
      <c r="T92" s="1"/>
      <c r="U92" s="1"/>
      <c r="V92" s="1"/>
      <c r="W92" s="9"/>
      <c r="X92" s="9"/>
      <c r="Y92" s="9"/>
      <c r="Z92" s="9"/>
    </row>
    <row r="93" spans="1:26" ht="13.5" customHeight="1">
      <c r="A93" s="1"/>
      <c r="B93" s="1"/>
      <c r="C93" s="1"/>
      <c r="D93" s="2"/>
      <c r="E93" s="1"/>
      <c r="F93" s="3"/>
      <c r="G93" s="1"/>
      <c r="H93" s="4"/>
      <c r="I93" s="4"/>
      <c r="J93" s="31"/>
      <c r="K93" s="4"/>
      <c r="L93" s="4"/>
      <c r="M93" s="9"/>
      <c r="N93" s="4"/>
      <c r="O93" s="9"/>
      <c r="P93" s="1"/>
      <c r="Q93" s="1"/>
      <c r="R93" s="1"/>
      <c r="S93" s="1"/>
      <c r="T93" s="1"/>
      <c r="U93" s="1"/>
      <c r="V93" s="1"/>
      <c r="W93" s="9"/>
      <c r="X93" s="9"/>
      <c r="Y93" s="9"/>
      <c r="Z93" s="9"/>
    </row>
    <row r="94" spans="1:26" ht="13.5" customHeight="1">
      <c r="A94" s="1"/>
      <c r="B94" s="1"/>
      <c r="C94" s="1"/>
      <c r="D94" s="2"/>
      <c r="E94" s="1"/>
      <c r="F94" s="3"/>
      <c r="G94" s="1"/>
      <c r="H94" s="4"/>
      <c r="I94" s="4"/>
      <c r="J94" s="31"/>
      <c r="K94" s="4"/>
      <c r="L94" s="4"/>
      <c r="M94" s="9"/>
      <c r="N94" s="4"/>
      <c r="O94" s="9"/>
      <c r="P94" s="1"/>
      <c r="Q94" s="1"/>
      <c r="R94" s="1"/>
      <c r="S94" s="1"/>
      <c r="T94" s="1"/>
      <c r="U94" s="1"/>
      <c r="V94" s="1"/>
      <c r="W94" s="9"/>
      <c r="X94" s="9"/>
      <c r="Y94" s="9"/>
      <c r="Z94" s="9"/>
    </row>
    <row r="95" spans="1:26" ht="13.5" customHeight="1">
      <c r="A95" s="1"/>
      <c r="B95" s="1"/>
      <c r="C95" s="1"/>
      <c r="D95" s="2"/>
      <c r="E95" s="1"/>
      <c r="F95" s="3"/>
      <c r="G95" s="1"/>
      <c r="H95" s="4"/>
      <c r="I95" s="4"/>
      <c r="J95" s="31"/>
      <c r="K95" s="4"/>
      <c r="L95" s="4"/>
      <c r="M95" s="9"/>
      <c r="N95" s="4"/>
      <c r="O95" s="9"/>
      <c r="P95" s="1"/>
      <c r="Q95" s="1"/>
      <c r="R95" s="1"/>
      <c r="S95" s="1"/>
      <c r="T95" s="1"/>
      <c r="U95" s="1"/>
      <c r="V95" s="1"/>
      <c r="W95" s="9"/>
      <c r="X95" s="9"/>
      <c r="Y95" s="9"/>
      <c r="Z95" s="9"/>
    </row>
    <row r="96" spans="1:26" ht="13.5" customHeight="1">
      <c r="A96" s="1"/>
      <c r="B96" s="1"/>
      <c r="C96" s="1"/>
      <c r="D96" s="2"/>
      <c r="E96" s="1"/>
      <c r="F96" s="3"/>
      <c r="G96" s="1"/>
      <c r="H96" s="4"/>
      <c r="I96" s="4"/>
      <c r="J96" s="31"/>
      <c r="K96" s="4"/>
      <c r="L96" s="4"/>
      <c r="M96" s="9"/>
      <c r="N96" s="4"/>
      <c r="O96" s="9"/>
      <c r="P96" s="1"/>
      <c r="Q96" s="1"/>
      <c r="R96" s="1"/>
      <c r="S96" s="1"/>
      <c r="T96" s="1"/>
      <c r="U96" s="1"/>
      <c r="V96" s="1"/>
      <c r="W96" s="9"/>
      <c r="X96" s="9"/>
      <c r="Y96" s="9"/>
      <c r="Z96" s="9"/>
    </row>
    <row r="97" spans="1:26" ht="13.5" customHeight="1">
      <c r="A97" s="1"/>
      <c r="B97" s="1"/>
      <c r="C97" s="1"/>
      <c r="D97" s="2"/>
      <c r="E97" s="1"/>
      <c r="F97" s="3"/>
      <c r="G97" s="1"/>
      <c r="H97" s="4"/>
      <c r="I97" s="4"/>
      <c r="J97" s="31"/>
      <c r="K97" s="4"/>
      <c r="L97" s="4"/>
      <c r="M97" s="9"/>
      <c r="N97" s="4"/>
      <c r="O97" s="9"/>
      <c r="P97" s="1"/>
      <c r="Q97" s="1"/>
      <c r="R97" s="1"/>
      <c r="S97" s="1"/>
      <c r="T97" s="1"/>
      <c r="U97" s="1"/>
      <c r="V97" s="1"/>
      <c r="W97" s="9"/>
      <c r="X97" s="9"/>
      <c r="Y97" s="9"/>
      <c r="Z97" s="9"/>
    </row>
    <row r="98" spans="1:26" ht="13.5" customHeight="1">
      <c r="A98" s="1"/>
      <c r="B98" s="1"/>
      <c r="C98" s="1"/>
      <c r="D98" s="2"/>
      <c r="E98" s="1"/>
      <c r="F98" s="3"/>
      <c r="G98" s="1"/>
      <c r="H98" s="4"/>
      <c r="I98" s="4"/>
      <c r="J98" s="31"/>
      <c r="K98" s="4"/>
      <c r="L98" s="4"/>
      <c r="M98" s="9"/>
      <c r="N98" s="4"/>
      <c r="O98" s="9"/>
      <c r="P98" s="1"/>
      <c r="Q98" s="1"/>
      <c r="R98" s="1"/>
      <c r="S98" s="1"/>
      <c r="T98" s="1"/>
      <c r="U98" s="1"/>
      <c r="V98" s="1"/>
      <c r="W98" s="9"/>
      <c r="X98" s="9"/>
      <c r="Y98" s="9"/>
      <c r="Z98" s="9"/>
    </row>
    <row r="99" spans="1:26" ht="13.5" customHeight="1">
      <c r="A99" s="1"/>
      <c r="B99" s="1"/>
      <c r="C99" s="1"/>
      <c r="D99" s="2"/>
      <c r="E99" s="1"/>
      <c r="F99" s="3"/>
      <c r="G99" s="1"/>
      <c r="H99" s="4"/>
      <c r="I99" s="4"/>
      <c r="J99" s="31"/>
      <c r="K99" s="4"/>
      <c r="L99" s="4"/>
      <c r="M99" s="9"/>
      <c r="N99" s="4"/>
      <c r="O99" s="9"/>
      <c r="P99" s="1"/>
      <c r="Q99" s="1"/>
      <c r="R99" s="1"/>
      <c r="S99" s="1"/>
      <c r="T99" s="1"/>
      <c r="U99" s="1"/>
      <c r="V99" s="1"/>
      <c r="W99" s="9"/>
      <c r="X99" s="9"/>
      <c r="Y99" s="9"/>
      <c r="Z99" s="9"/>
    </row>
    <row r="100" spans="1:26" ht="13.5" customHeight="1">
      <c r="A100" s="1"/>
      <c r="B100" s="1"/>
      <c r="C100" s="1"/>
      <c r="D100" s="2"/>
      <c r="E100" s="1"/>
      <c r="F100" s="3"/>
      <c r="G100" s="1"/>
      <c r="H100" s="4"/>
      <c r="I100" s="4"/>
      <c r="J100" s="31"/>
      <c r="K100" s="4"/>
      <c r="L100" s="4"/>
      <c r="M100" s="9"/>
      <c r="N100" s="4"/>
      <c r="O100" s="9"/>
      <c r="P100" s="1"/>
      <c r="Q100" s="1"/>
      <c r="R100" s="1"/>
      <c r="S100" s="1"/>
      <c r="T100" s="1"/>
      <c r="U100" s="1"/>
      <c r="V100" s="1"/>
      <c r="W100" s="9"/>
      <c r="X100" s="9"/>
      <c r="Y100" s="9"/>
      <c r="Z100" s="9"/>
    </row>
    <row r="101" spans="1:26" ht="13.5" customHeight="1">
      <c r="A101" s="1"/>
      <c r="B101" s="1"/>
      <c r="C101" s="1"/>
      <c r="D101" s="2"/>
      <c r="E101" s="1"/>
      <c r="F101" s="3"/>
      <c r="G101" s="1"/>
      <c r="H101" s="4"/>
      <c r="I101" s="4"/>
      <c r="J101" s="31"/>
      <c r="K101" s="4"/>
      <c r="L101" s="4"/>
      <c r="M101" s="9"/>
      <c r="N101" s="4"/>
      <c r="O101" s="9"/>
      <c r="P101" s="1"/>
      <c r="Q101" s="1"/>
      <c r="R101" s="1"/>
      <c r="S101" s="1"/>
      <c r="T101" s="1"/>
      <c r="U101" s="1"/>
      <c r="V101" s="1"/>
      <c r="W101" s="9"/>
      <c r="X101" s="9"/>
      <c r="Y101" s="9"/>
      <c r="Z101" s="9"/>
    </row>
    <row r="102" spans="1:26" ht="13.5" customHeight="1">
      <c r="A102" s="1"/>
      <c r="B102" s="1"/>
      <c r="C102" s="1"/>
      <c r="D102" s="2"/>
      <c r="E102" s="1"/>
      <c r="F102" s="3"/>
      <c r="G102" s="1"/>
      <c r="H102" s="4"/>
      <c r="I102" s="4"/>
      <c r="J102" s="31"/>
      <c r="K102" s="4"/>
      <c r="L102" s="4"/>
      <c r="M102" s="9"/>
      <c r="N102" s="4"/>
      <c r="O102" s="9"/>
      <c r="P102" s="1"/>
      <c r="Q102" s="1"/>
      <c r="R102" s="1"/>
      <c r="S102" s="1"/>
      <c r="T102" s="1"/>
      <c r="U102" s="1"/>
      <c r="V102" s="1"/>
      <c r="W102" s="9"/>
      <c r="X102" s="9"/>
      <c r="Y102" s="9"/>
      <c r="Z102" s="9"/>
    </row>
    <row r="103" spans="1:26" ht="13.5" customHeight="1">
      <c r="A103" s="1"/>
      <c r="B103" s="1"/>
      <c r="C103" s="1"/>
      <c r="D103" s="2"/>
      <c r="E103" s="1"/>
      <c r="F103" s="3"/>
      <c r="G103" s="1"/>
      <c r="H103" s="4"/>
      <c r="I103" s="4"/>
      <c r="J103" s="31"/>
      <c r="K103" s="4"/>
      <c r="L103" s="4"/>
      <c r="M103" s="9"/>
      <c r="N103" s="4"/>
      <c r="O103" s="9"/>
      <c r="P103" s="1"/>
      <c r="Q103" s="1"/>
      <c r="R103" s="1"/>
      <c r="S103" s="1"/>
      <c r="T103" s="1"/>
      <c r="U103" s="1"/>
      <c r="V103" s="1"/>
      <c r="W103" s="9"/>
      <c r="X103" s="9"/>
      <c r="Y103" s="9"/>
      <c r="Z103" s="9"/>
    </row>
    <row r="104" spans="1:26" ht="13.5" customHeight="1">
      <c r="A104" s="1"/>
      <c r="B104" s="1"/>
      <c r="C104" s="1"/>
      <c r="D104" s="2"/>
      <c r="E104" s="1"/>
      <c r="F104" s="3"/>
      <c r="G104" s="1"/>
      <c r="H104" s="4"/>
      <c r="I104" s="4"/>
      <c r="J104" s="31"/>
      <c r="K104" s="4"/>
      <c r="L104" s="4"/>
      <c r="M104" s="9"/>
      <c r="N104" s="4"/>
      <c r="O104" s="9"/>
      <c r="P104" s="1"/>
      <c r="Q104" s="1"/>
      <c r="R104" s="1"/>
      <c r="S104" s="1"/>
      <c r="T104" s="1"/>
      <c r="U104" s="1"/>
      <c r="V104" s="1"/>
      <c r="W104" s="9"/>
      <c r="X104" s="9"/>
      <c r="Y104" s="9"/>
      <c r="Z104" s="9"/>
    </row>
    <row r="105" spans="1:26" ht="13.5" customHeight="1">
      <c r="A105" s="1"/>
      <c r="B105" s="1"/>
      <c r="C105" s="1"/>
      <c r="D105" s="2"/>
      <c r="E105" s="1"/>
      <c r="F105" s="3"/>
      <c r="G105" s="1"/>
      <c r="H105" s="4"/>
      <c r="I105" s="4"/>
      <c r="J105" s="31"/>
      <c r="K105" s="4"/>
      <c r="L105" s="4"/>
      <c r="M105" s="9"/>
      <c r="N105" s="4"/>
      <c r="O105" s="9"/>
      <c r="P105" s="1"/>
      <c r="Q105" s="1"/>
      <c r="R105" s="1"/>
      <c r="S105" s="1"/>
      <c r="T105" s="1"/>
      <c r="U105" s="1"/>
      <c r="V105" s="1"/>
      <c r="W105" s="9"/>
      <c r="X105" s="9"/>
      <c r="Y105" s="9"/>
      <c r="Z105" s="9"/>
    </row>
    <row r="106" spans="1:26" ht="13.5" customHeight="1">
      <c r="A106" s="1"/>
      <c r="B106" s="1"/>
      <c r="C106" s="1"/>
      <c r="D106" s="2"/>
      <c r="E106" s="1"/>
      <c r="F106" s="3"/>
      <c r="G106" s="1"/>
      <c r="H106" s="4"/>
      <c r="I106" s="4"/>
      <c r="J106" s="31"/>
      <c r="K106" s="4"/>
      <c r="L106" s="4"/>
      <c r="M106" s="9"/>
      <c r="N106" s="4"/>
      <c r="O106" s="9"/>
      <c r="P106" s="1"/>
      <c r="Q106" s="1"/>
      <c r="R106" s="1"/>
      <c r="S106" s="1"/>
      <c r="T106" s="1"/>
      <c r="U106" s="1"/>
      <c r="V106" s="1"/>
      <c r="W106" s="9"/>
      <c r="X106" s="9"/>
      <c r="Y106" s="9"/>
      <c r="Z106" s="9"/>
    </row>
    <row r="107" spans="1:26" ht="13.5" customHeight="1">
      <c r="A107" s="1"/>
      <c r="B107" s="1"/>
      <c r="C107" s="1"/>
      <c r="D107" s="2"/>
      <c r="E107" s="1"/>
      <c r="F107" s="3"/>
      <c r="G107" s="1"/>
      <c r="H107" s="4"/>
      <c r="I107" s="4"/>
      <c r="J107" s="31"/>
      <c r="K107" s="4"/>
      <c r="L107" s="4"/>
      <c r="M107" s="9"/>
      <c r="N107" s="4"/>
      <c r="O107" s="9"/>
      <c r="P107" s="1"/>
      <c r="Q107" s="1"/>
      <c r="R107" s="1"/>
      <c r="S107" s="1"/>
      <c r="T107" s="1"/>
      <c r="U107" s="1"/>
      <c r="V107" s="1"/>
      <c r="W107" s="9"/>
      <c r="X107" s="9"/>
      <c r="Y107" s="9"/>
      <c r="Z107" s="9"/>
    </row>
    <row r="108" spans="1:26" ht="13.5" customHeight="1">
      <c r="A108" s="1"/>
      <c r="B108" s="1"/>
      <c r="C108" s="1"/>
      <c r="D108" s="2"/>
      <c r="E108" s="1"/>
      <c r="F108" s="3"/>
      <c r="G108" s="1"/>
      <c r="H108" s="4"/>
      <c r="I108" s="4"/>
      <c r="J108" s="31"/>
      <c r="K108" s="4"/>
      <c r="L108" s="4"/>
      <c r="M108" s="9"/>
      <c r="N108" s="4"/>
      <c r="O108" s="9"/>
      <c r="P108" s="1"/>
      <c r="Q108" s="1"/>
      <c r="R108" s="1"/>
      <c r="S108" s="1"/>
      <c r="T108" s="1"/>
      <c r="U108" s="1"/>
      <c r="V108" s="1"/>
      <c r="W108" s="9"/>
      <c r="X108" s="9"/>
      <c r="Y108" s="9"/>
      <c r="Z108" s="9"/>
    </row>
    <row r="109" spans="1:26" ht="13.5" customHeight="1">
      <c r="A109" s="1"/>
      <c r="B109" s="1"/>
      <c r="C109" s="1"/>
      <c r="D109" s="2"/>
      <c r="E109" s="1"/>
      <c r="F109" s="3"/>
      <c r="G109" s="1"/>
      <c r="H109" s="4"/>
      <c r="I109" s="4"/>
      <c r="J109" s="31"/>
      <c r="K109" s="4"/>
      <c r="L109" s="4"/>
      <c r="M109" s="9"/>
      <c r="N109" s="4"/>
      <c r="O109" s="9"/>
      <c r="P109" s="1"/>
      <c r="Q109" s="1"/>
      <c r="R109" s="1"/>
      <c r="S109" s="1"/>
      <c r="T109" s="1"/>
      <c r="U109" s="1"/>
      <c r="V109" s="1"/>
      <c r="W109" s="9"/>
      <c r="X109" s="9"/>
      <c r="Y109" s="9"/>
      <c r="Z109" s="9"/>
    </row>
    <row r="110" spans="1:26" ht="13.5" customHeight="1">
      <c r="A110" s="1"/>
      <c r="B110" s="1"/>
      <c r="C110" s="1"/>
      <c r="D110" s="2"/>
      <c r="E110" s="1"/>
      <c r="F110" s="3"/>
      <c r="G110" s="1"/>
      <c r="H110" s="4"/>
      <c r="I110" s="4"/>
      <c r="J110" s="31"/>
      <c r="K110" s="4"/>
      <c r="L110" s="4"/>
      <c r="M110" s="9"/>
      <c r="N110" s="4"/>
      <c r="O110" s="9"/>
      <c r="P110" s="1"/>
      <c r="Q110" s="1"/>
      <c r="R110" s="1"/>
      <c r="S110" s="1"/>
      <c r="T110" s="1"/>
      <c r="U110" s="1"/>
      <c r="V110" s="1"/>
      <c r="W110" s="9"/>
      <c r="X110" s="9"/>
      <c r="Y110" s="9"/>
      <c r="Z110" s="9"/>
    </row>
    <row r="111" spans="1:26" ht="13.5" customHeight="1">
      <c r="A111" s="1"/>
      <c r="B111" s="1"/>
      <c r="C111" s="1"/>
      <c r="D111" s="2"/>
      <c r="E111" s="1"/>
      <c r="F111" s="3"/>
      <c r="G111" s="1"/>
      <c r="H111" s="4"/>
      <c r="I111" s="4"/>
      <c r="J111" s="31"/>
      <c r="K111" s="4"/>
      <c r="L111" s="4"/>
      <c r="M111" s="9"/>
      <c r="N111" s="4"/>
      <c r="O111" s="9"/>
      <c r="P111" s="1"/>
      <c r="Q111" s="1"/>
      <c r="R111" s="1"/>
      <c r="S111" s="1"/>
      <c r="T111" s="1"/>
      <c r="U111" s="1"/>
      <c r="V111" s="1"/>
      <c r="W111" s="9"/>
      <c r="X111" s="9"/>
      <c r="Y111" s="9"/>
      <c r="Z111" s="9"/>
    </row>
    <row r="112" spans="1:26" ht="13.5" customHeight="1">
      <c r="A112" s="1"/>
      <c r="B112" s="1"/>
      <c r="C112" s="1"/>
      <c r="D112" s="2"/>
      <c r="E112" s="1"/>
      <c r="F112" s="3"/>
      <c r="G112" s="1"/>
      <c r="H112" s="4"/>
      <c r="I112" s="4"/>
      <c r="J112" s="31"/>
      <c r="K112" s="4"/>
      <c r="L112" s="4"/>
      <c r="M112" s="9"/>
      <c r="N112" s="4"/>
      <c r="O112" s="9"/>
      <c r="P112" s="1"/>
      <c r="Q112" s="1"/>
      <c r="R112" s="1"/>
      <c r="S112" s="1"/>
      <c r="T112" s="1"/>
      <c r="U112" s="1"/>
      <c r="V112" s="1"/>
      <c r="W112" s="9"/>
      <c r="X112" s="9"/>
      <c r="Y112" s="9"/>
      <c r="Z112" s="9"/>
    </row>
    <row r="113" spans="1:26" ht="13.5" customHeight="1">
      <c r="A113" s="1"/>
      <c r="B113" s="1"/>
      <c r="C113" s="1"/>
      <c r="D113" s="2"/>
      <c r="E113" s="1"/>
      <c r="F113" s="3"/>
      <c r="G113" s="1"/>
      <c r="H113" s="4"/>
      <c r="I113" s="4"/>
      <c r="J113" s="31"/>
      <c r="K113" s="4"/>
      <c r="L113" s="4"/>
      <c r="M113" s="9"/>
      <c r="N113" s="4"/>
      <c r="O113" s="9"/>
      <c r="P113" s="1"/>
      <c r="Q113" s="1"/>
      <c r="R113" s="1"/>
      <c r="S113" s="1"/>
      <c r="T113" s="1"/>
      <c r="U113" s="1"/>
      <c r="V113" s="1"/>
      <c r="W113" s="9"/>
      <c r="X113" s="9"/>
      <c r="Y113" s="9"/>
      <c r="Z113" s="9"/>
    </row>
    <row r="114" spans="1:26" ht="13.5" customHeight="1">
      <c r="A114" s="1"/>
      <c r="B114" s="1"/>
      <c r="C114" s="1"/>
      <c r="D114" s="2"/>
      <c r="E114" s="1"/>
      <c r="F114" s="3"/>
      <c r="G114" s="1"/>
      <c r="H114" s="4"/>
      <c r="I114" s="4"/>
      <c r="J114" s="31"/>
      <c r="K114" s="4"/>
      <c r="L114" s="4"/>
      <c r="M114" s="9"/>
      <c r="N114" s="4"/>
      <c r="O114" s="9"/>
      <c r="P114" s="1"/>
      <c r="Q114" s="1"/>
      <c r="R114" s="1"/>
      <c r="S114" s="1"/>
      <c r="T114" s="1"/>
      <c r="U114" s="1"/>
      <c r="V114" s="1"/>
      <c r="W114" s="9"/>
      <c r="X114" s="9"/>
      <c r="Y114" s="9"/>
      <c r="Z114" s="9"/>
    </row>
    <row r="115" spans="1:26" ht="13.5" customHeight="1">
      <c r="A115" s="1"/>
      <c r="B115" s="1"/>
      <c r="C115" s="1"/>
      <c r="D115" s="2"/>
      <c r="E115" s="1"/>
      <c r="F115" s="3"/>
      <c r="G115" s="1"/>
      <c r="H115" s="4"/>
      <c r="I115" s="4"/>
      <c r="J115" s="31"/>
      <c r="K115" s="4"/>
      <c r="L115" s="4"/>
      <c r="M115" s="9"/>
      <c r="N115" s="4"/>
      <c r="O115" s="9"/>
      <c r="P115" s="1"/>
      <c r="Q115" s="1"/>
      <c r="R115" s="1"/>
      <c r="S115" s="1"/>
      <c r="T115" s="1"/>
      <c r="U115" s="1"/>
      <c r="V115" s="1"/>
      <c r="W115" s="9"/>
      <c r="X115" s="9"/>
      <c r="Y115" s="9"/>
      <c r="Z115" s="9"/>
    </row>
    <row r="116" spans="1:26" ht="13.5" customHeight="1">
      <c r="A116" s="1"/>
      <c r="B116" s="1"/>
      <c r="C116" s="1"/>
      <c r="D116" s="2"/>
      <c r="E116" s="1"/>
      <c r="F116" s="3"/>
      <c r="G116" s="1"/>
      <c r="H116" s="4"/>
      <c r="I116" s="4"/>
      <c r="J116" s="31"/>
      <c r="K116" s="4"/>
      <c r="L116" s="4"/>
      <c r="M116" s="9"/>
      <c r="N116" s="4"/>
      <c r="O116" s="9"/>
      <c r="P116" s="1"/>
      <c r="Q116" s="1"/>
      <c r="R116" s="1"/>
      <c r="S116" s="1"/>
      <c r="T116" s="1"/>
      <c r="U116" s="1"/>
      <c r="V116" s="1"/>
      <c r="W116" s="9"/>
      <c r="X116" s="9"/>
      <c r="Y116" s="9"/>
      <c r="Z116" s="9"/>
    </row>
    <row r="117" spans="1:26" ht="13.5" customHeight="1">
      <c r="A117" s="1"/>
      <c r="B117" s="1"/>
      <c r="C117" s="1"/>
      <c r="D117" s="2"/>
      <c r="E117" s="1"/>
      <c r="F117" s="3"/>
      <c r="G117" s="1"/>
      <c r="H117" s="4"/>
      <c r="I117" s="4"/>
      <c r="J117" s="31"/>
      <c r="K117" s="4"/>
      <c r="L117" s="4"/>
      <c r="M117" s="9"/>
      <c r="N117" s="4"/>
      <c r="O117" s="9"/>
      <c r="P117" s="1"/>
      <c r="Q117" s="1"/>
      <c r="R117" s="1"/>
      <c r="S117" s="1"/>
      <c r="T117" s="1"/>
      <c r="U117" s="1"/>
      <c r="V117" s="1"/>
      <c r="W117" s="9"/>
      <c r="X117" s="9"/>
      <c r="Y117" s="9"/>
      <c r="Z117" s="9"/>
    </row>
    <row r="118" spans="1:26" ht="13.5" customHeight="1">
      <c r="A118" s="1"/>
      <c r="B118" s="1"/>
      <c r="C118" s="1"/>
      <c r="D118" s="2"/>
      <c r="E118" s="1"/>
      <c r="F118" s="3"/>
      <c r="G118" s="1"/>
      <c r="H118" s="4"/>
      <c r="I118" s="4"/>
      <c r="J118" s="31"/>
      <c r="K118" s="4"/>
      <c r="L118" s="4"/>
      <c r="M118" s="9"/>
      <c r="N118" s="4"/>
      <c r="O118" s="9"/>
      <c r="P118" s="1"/>
      <c r="Q118" s="1"/>
      <c r="R118" s="1"/>
      <c r="S118" s="1"/>
      <c r="T118" s="1"/>
      <c r="U118" s="1"/>
      <c r="V118" s="1"/>
      <c r="W118" s="9"/>
      <c r="X118" s="9"/>
      <c r="Y118" s="9"/>
      <c r="Z118" s="9"/>
    </row>
    <row r="119" spans="1:26" ht="13.5" customHeight="1">
      <c r="A119" s="1"/>
      <c r="B119" s="1"/>
      <c r="C119" s="1"/>
      <c r="D119" s="2"/>
      <c r="E119" s="1"/>
      <c r="F119" s="3"/>
      <c r="G119" s="1"/>
      <c r="H119" s="4"/>
      <c r="I119" s="4"/>
      <c r="J119" s="31"/>
      <c r="K119" s="4"/>
      <c r="L119" s="4"/>
      <c r="M119" s="9"/>
      <c r="N119" s="4"/>
      <c r="O119" s="9"/>
      <c r="P119" s="1"/>
      <c r="Q119" s="1"/>
      <c r="R119" s="1"/>
      <c r="S119" s="1"/>
      <c r="T119" s="1"/>
      <c r="U119" s="1"/>
      <c r="V119" s="1"/>
      <c r="W119" s="9"/>
      <c r="X119" s="9"/>
      <c r="Y119" s="9"/>
      <c r="Z119" s="9"/>
    </row>
    <row r="120" spans="1:26" ht="13.5" customHeight="1">
      <c r="A120" s="1"/>
      <c r="B120" s="1"/>
      <c r="C120" s="1"/>
      <c r="D120" s="2"/>
      <c r="E120" s="1"/>
      <c r="F120" s="3"/>
      <c r="G120" s="1"/>
      <c r="H120" s="4"/>
      <c r="I120" s="4"/>
      <c r="J120" s="31"/>
      <c r="K120" s="4"/>
      <c r="L120" s="4"/>
      <c r="M120" s="9"/>
      <c r="N120" s="4"/>
      <c r="O120" s="9"/>
      <c r="P120" s="1"/>
      <c r="Q120" s="1"/>
      <c r="R120" s="1"/>
      <c r="S120" s="1"/>
      <c r="T120" s="1"/>
      <c r="U120" s="1"/>
      <c r="V120" s="1"/>
      <c r="W120" s="9"/>
      <c r="X120" s="9"/>
      <c r="Y120" s="9"/>
      <c r="Z120" s="9"/>
    </row>
    <row r="121" spans="1:26" ht="13.5" customHeight="1">
      <c r="A121" s="1"/>
      <c r="B121" s="1"/>
      <c r="C121" s="1"/>
      <c r="D121" s="2"/>
      <c r="E121" s="1"/>
      <c r="F121" s="3"/>
      <c r="G121" s="1"/>
      <c r="H121" s="4"/>
      <c r="I121" s="4"/>
      <c r="J121" s="31"/>
      <c r="K121" s="4"/>
      <c r="L121" s="4"/>
      <c r="M121" s="9"/>
      <c r="N121" s="4"/>
      <c r="O121" s="9"/>
      <c r="P121" s="1"/>
      <c r="Q121" s="1"/>
      <c r="R121" s="1"/>
      <c r="S121" s="1"/>
      <c r="T121" s="1"/>
      <c r="U121" s="1"/>
      <c r="V121" s="1"/>
      <c r="W121" s="9"/>
      <c r="X121" s="9"/>
      <c r="Y121" s="9"/>
      <c r="Z121" s="9"/>
    </row>
    <row r="122" spans="1:26" ht="13.5" customHeight="1">
      <c r="A122" s="1"/>
      <c r="B122" s="1"/>
      <c r="C122" s="1"/>
      <c r="D122" s="2"/>
      <c r="E122" s="1"/>
      <c r="F122" s="3"/>
      <c r="G122" s="1"/>
      <c r="H122" s="4"/>
      <c r="I122" s="4"/>
      <c r="J122" s="31"/>
      <c r="K122" s="4"/>
      <c r="L122" s="4"/>
      <c r="M122" s="9"/>
      <c r="N122" s="4"/>
      <c r="O122" s="9"/>
      <c r="P122" s="1"/>
      <c r="Q122" s="1"/>
      <c r="R122" s="1"/>
      <c r="S122" s="1"/>
      <c r="T122" s="1"/>
      <c r="U122" s="1"/>
      <c r="V122" s="1"/>
      <c r="W122" s="9"/>
      <c r="X122" s="9"/>
      <c r="Y122" s="9"/>
      <c r="Z122" s="9"/>
    </row>
    <row r="123" spans="1:26" ht="13.5" customHeight="1">
      <c r="A123" s="1"/>
      <c r="B123" s="1"/>
      <c r="C123" s="1"/>
      <c r="D123" s="2"/>
      <c r="E123" s="1"/>
      <c r="F123" s="3"/>
      <c r="G123" s="1"/>
      <c r="H123" s="4"/>
      <c r="I123" s="4"/>
      <c r="J123" s="31"/>
      <c r="K123" s="4"/>
      <c r="L123" s="4"/>
      <c r="M123" s="9"/>
      <c r="N123" s="4"/>
      <c r="O123" s="9"/>
      <c r="P123" s="1"/>
      <c r="Q123" s="1"/>
      <c r="R123" s="1"/>
      <c r="S123" s="1"/>
      <c r="T123" s="1"/>
      <c r="U123" s="1"/>
      <c r="V123" s="1"/>
      <c r="W123" s="9"/>
      <c r="X123" s="9"/>
      <c r="Y123" s="9"/>
      <c r="Z123" s="9"/>
    </row>
    <row r="124" spans="1:26" ht="13.5" customHeight="1">
      <c r="A124" s="1"/>
      <c r="B124" s="1"/>
      <c r="C124" s="1"/>
      <c r="D124" s="2"/>
      <c r="E124" s="1"/>
      <c r="F124" s="3"/>
      <c r="G124" s="1"/>
      <c r="H124" s="4"/>
      <c r="I124" s="4"/>
      <c r="J124" s="31"/>
      <c r="K124" s="4"/>
      <c r="L124" s="4"/>
      <c r="M124" s="9"/>
      <c r="N124" s="4"/>
      <c r="O124" s="9"/>
      <c r="P124" s="1"/>
      <c r="Q124" s="1"/>
      <c r="R124" s="1"/>
      <c r="S124" s="1"/>
      <c r="T124" s="1"/>
      <c r="U124" s="1"/>
      <c r="V124" s="1"/>
      <c r="W124" s="9"/>
      <c r="X124" s="9"/>
      <c r="Y124" s="9"/>
      <c r="Z124" s="9"/>
    </row>
    <row r="125" spans="1:26" ht="13.5" customHeight="1">
      <c r="A125" s="1"/>
      <c r="B125" s="1"/>
      <c r="C125" s="1"/>
      <c r="D125" s="2"/>
      <c r="E125" s="1"/>
      <c r="F125" s="3"/>
      <c r="G125" s="1"/>
      <c r="H125" s="4"/>
      <c r="I125" s="4"/>
      <c r="J125" s="31"/>
      <c r="K125" s="4"/>
      <c r="L125" s="4"/>
      <c r="M125" s="9"/>
      <c r="N125" s="4"/>
      <c r="O125" s="9"/>
      <c r="P125" s="1"/>
      <c r="Q125" s="1"/>
      <c r="R125" s="1"/>
      <c r="S125" s="1"/>
      <c r="T125" s="1"/>
      <c r="U125" s="1"/>
      <c r="V125" s="1"/>
      <c r="W125" s="9"/>
      <c r="X125" s="9"/>
      <c r="Y125" s="9"/>
      <c r="Z125" s="9"/>
    </row>
    <row r="126" spans="1:26" ht="13.5" customHeight="1">
      <c r="A126" s="1"/>
      <c r="B126" s="1"/>
      <c r="C126" s="1"/>
      <c r="D126" s="2"/>
      <c r="E126" s="1"/>
      <c r="F126" s="3"/>
      <c r="G126" s="1"/>
      <c r="H126" s="4"/>
      <c r="I126" s="4"/>
      <c r="J126" s="31"/>
      <c r="K126" s="4"/>
      <c r="L126" s="4"/>
      <c r="M126" s="9"/>
      <c r="N126" s="4"/>
      <c r="O126" s="9"/>
      <c r="P126" s="1"/>
      <c r="Q126" s="1"/>
      <c r="R126" s="1"/>
      <c r="S126" s="1"/>
      <c r="T126" s="1"/>
      <c r="U126" s="1"/>
      <c r="V126" s="1"/>
      <c r="W126" s="9"/>
      <c r="X126" s="9"/>
      <c r="Y126" s="9"/>
      <c r="Z126" s="9"/>
    </row>
    <row r="127" spans="1:26" ht="13.5" customHeight="1">
      <c r="A127" s="1"/>
      <c r="B127" s="1"/>
      <c r="C127" s="1"/>
      <c r="D127" s="2"/>
      <c r="E127" s="1"/>
      <c r="F127" s="3"/>
      <c r="G127" s="1"/>
      <c r="H127" s="4"/>
      <c r="I127" s="4"/>
      <c r="J127" s="31"/>
      <c r="K127" s="4"/>
      <c r="L127" s="4"/>
      <c r="M127" s="9"/>
      <c r="N127" s="4"/>
      <c r="O127" s="9"/>
      <c r="P127" s="1"/>
      <c r="Q127" s="1"/>
      <c r="R127" s="1"/>
      <c r="S127" s="1"/>
      <c r="T127" s="1"/>
      <c r="U127" s="1"/>
      <c r="V127" s="1"/>
      <c r="W127" s="9"/>
      <c r="X127" s="9"/>
      <c r="Y127" s="9"/>
      <c r="Z127" s="9"/>
    </row>
    <row r="128" spans="1:26" ht="13.5" customHeight="1">
      <c r="A128" s="1"/>
      <c r="B128" s="1"/>
      <c r="C128" s="1"/>
      <c r="D128" s="2"/>
      <c r="E128" s="1"/>
      <c r="F128" s="3"/>
      <c r="G128" s="1"/>
      <c r="H128" s="4"/>
      <c r="I128" s="4"/>
      <c r="J128" s="31"/>
      <c r="K128" s="4"/>
      <c r="L128" s="4"/>
      <c r="M128" s="9"/>
      <c r="N128" s="4"/>
      <c r="O128" s="9"/>
      <c r="P128" s="1"/>
      <c r="Q128" s="1"/>
      <c r="R128" s="1"/>
      <c r="S128" s="1"/>
      <c r="T128" s="1"/>
      <c r="U128" s="1"/>
      <c r="V128" s="1"/>
      <c r="W128" s="9"/>
      <c r="X128" s="9"/>
      <c r="Y128" s="9"/>
      <c r="Z128" s="9"/>
    </row>
    <row r="129" spans="1:26" ht="13.5" customHeight="1">
      <c r="A129" s="1"/>
      <c r="B129" s="1"/>
      <c r="C129" s="1"/>
      <c r="D129" s="2"/>
      <c r="E129" s="1"/>
      <c r="F129" s="3"/>
      <c r="G129" s="1"/>
      <c r="H129" s="4"/>
      <c r="I129" s="4"/>
      <c r="J129" s="31"/>
      <c r="K129" s="4"/>
      <c r="L129" s="4"/>
      <c r="M129" s="9"/>
      <c r="N129" s="4"/>
      <c r="O129" s="9"/>
      <c r="P129" s="1"/>
      <c r="Q129" s="1"/>
      <c r="R129" s="1"/>
      <c r="S129" s="1"/>
      <c r="T129" s="1"/>
      <c r="U129" s="1"/>
      <c r="V129" s="1"/>
      <c r="W129" s="9"/>
      <c r="X129" s="9"/>
      <c r="Y129" s="9"/>
      <c r="Z129" s="9"/>
    </row>
    <row r="130" spans="1:26" ht="13.5" customHeight="1">
      <c r="A130" s="1"/>
      <c r="B130" s="1"/>
      <c r="C130" s="1"/>
      <c r="D130" s="2"/>
      <c r="E130" s="1"/>
      <c r="F130" s="3"/>
      <c r="G130" s="1"/>
      <c r="H130" s="4"/>
      <c r="I130" s="4"/>
      <c r="J130" s="31"/>
      <c r="K130" s="4"/>
      <c r="L130" s="4"/>
      <c r="M130" s="9"/>
      <c r="N130" s="4"/>
      <c r="O130" s="9"/>
      <c r="P130" s="1"/>
      <c r="Q130" s="1"/>
      <c r="R130" s="1"/>
      <c r="S130" s="1"/>
      <c r="T130" s="1"/>
      <c r="U130" s="1"/>
      <c r="V130" s="1"/>
      <c r="W130" s="9"/>
      <c r="X130" s="9"/>
      <c r="Y130" s="9"/>
      <c r="Z130" s="9"/>
    </row>
    <row r="131" spans="1:26" ht="13.5" customHeight="1">
      <c r="A131" s="1"/>
      <c r="B131" s="1"/>
      <c r="C131" s="1"/>
      <c r="D131" s="2"/>
      <c r="E131" s="1"/>
      <c r="F131" s="3"/>
      <c r="G131" s="1"/>
      <c r="H131" s="4"/>
      <c r="I131" s="4"/>
      <c r="J131" s="31"/>
      <c r="K131" s="4"/>
      <c r="L131" s="4"/>
      <c r="M131" s="9"/>
      <c r="N131" s="4"/>
      <c r="O131" s="9"/>
      <c r="P131" s="1"/>
      <c r="Q131" s="1"/>
      <c r="R131" s="1"/>
      <c r="S131" s="1"/>
      <c r="T131" s="1"/>
      <c r="U131" s="1"/>
      <c r="V131" s="1"/>
      <c r="W131" s="9"/>
      <c r="X131" s="9"/>
      <c r="Y131" s="9"/>
      <c r="Z131" s="9"/>
    </row>
    <row r="132" spans="1:26" ht="13.5" customHeight="1">
      <c r="A132" s="1"/>
      <c r="B132" s="1"/>
      <c r="C132" s="1"/>
      <c r="D132" s="2"/>
      <c r="E132" s="1"/>
      <c r="F132" s="3"/>
      <c r="G132" s="1"/>
      <c r="H132" s="4"/>
      <c r="I132" s="4"/>
      <c r="J132" s="31"/>
      <c r="K132" s="4"/>
      <c r="L132" s="4"/>
      <c r="M132" s="9"/>
      <c r="N132" s="4"/>
      <c r="O132" s="9"/>
      <c r="P132" s="1"/>
      <c r="Q132" s="1"/>
      <c r="R132" s="1"/>
      <c r="S132" s="1"/>
      <c r="T132" s="1"/>
      <c r="U132" s="1"/>
      <c r="V132" s="1"/>
      <c r="W132" s="9"/>
      <c r="X132" s="9"/>
      <c r="Y132" s="9"/>
      <c r="Z132" s="9"/>
    </row>
    <row r="133" spans="1:26" ht="13.5" customHeight="1">
      <c r="A133" s="1"/>
      <c r="B133" s="1"/>
      <c r="C133" s="1"/>
      <c r="D133" s="2"/>
      <c r="E133" s="1"/>
      <c r="F133" s="3"/>
      <c r="G133" s="1"/>
      <c r="H133" s="4"/>
      <c r="I133" s="4"/>
      <c r="J133" s="31"/>
      <c r="K133" s="4"/>
      <c r="L133" s="4"/>
      <c r="M133" s="9"/>
      <c r="N133" s="4"/>
      <c r="O133" s="9"/>
      <c r="P133" s="1"/>
      <c r="Q133" s="1"/>
      <c r="R133" s="1"/>
      <c r="S133" s="1"/>
      <c r="T133" s="1"/>
      <c r="U133" s="1"/>
      <c r="V133" s="1"/>
      <c r="W133" s="9"/>
      <c r="X133" s="9"/>
      <c r="Y133" s="9"/>
      <c r="Z133" s="9"/>
    </row>
    <row r="134" spans="1:26" ht="13.5" customHeight="1">
      <c r="A134" s="1"/>
      <c r="B134" s="1"/>
      <c r="C134" s="1"/>
      <c r="D134" s="2"/>
      <c r="E134" s="1"/>
      <c r="F134" s="3"/>
      <c r="G134" s="1"/>
      <c r="H134" s="4"/>
      <c r="I134" s="4"/>
      <c r="J134" s="31"/>
      <c r="K134" s="4"/>
      <c r="L134" s="4"/>
      <c r="M134" s="9"/>
      <c r="N134" s="4"/>
      <c r="O134" s="9"/>
      <c r="P134" s="1"/>
      <c r="Q134" s="1"/>
      <c r="R134" s="1"/>
      <c r="S134" s="1"/>
      <c r="T134" s="1"/>
      <c r="U134" s="1"/>
      <c r="V134" s="1"/>
      <c r="W134" s="9"/>
      <c r="X134" s="9"/>
      <c r="Y134" s="9"/>
      <c r="Z134" s="9"/>
    </row>
    <row r="135" spans="1:26" ht="13.5" customHeight="1">
      <c r="A135" s="1"/>
      <c r="B135" s="1"/>
      <c r="C135" s="1"/>
      <c r="D135" s="2"/>
      <c r="E135" s="1"/>
      <c r="F135" s="3"/>
      <c r="G135" s="1"/>
      <c r="H135" s="4"/>
      <c r="I135" s="4"/>
      <c r="J135" s="31"/>
      <c r="K135" s="4"/>
      <c r="L135" s="4"/>
      <c r="M135" s="9"/>
      <c r="N135" s="4"/>
      <c r="O135" s="9"/>
      <c r="P135" s="1"/>
      <c r="Q135" s="1"/>
      <c r="R135" s="1"/>
      <c r="S135" s="1"/>
      <c r="T135" s="1"/>
      <c r="U135" s="1"/>
      <c r="V135" s="1"/>
      <c r="W135" s="9"/>
      <c r="X135" s="9"/>
      <c r="Y135" s="9"/>
      <c r="Z135" s="9"/>
    </row>
    <row r="136" spans="1:26" ht="13.5" customHeight="1">
      <c r="A136" s="1"/>
      <c r="B136" s="1"/>
      <c r="C136" s="1"/>
      <c r="D136" s="2"/>
      <c r="E136" s="1"/>
      <c r="F136" s="3"/>
      <c r="G136" s="1"/>
      <c r="H136" s="4"/>
      <c r="I136" s="4"/>
      <c r="J136" s="31"/>
      <c r="K136" s="4"/>
      <c r="L136" s="4"/>
      <c r="M136" s="9"/>
      <c r="N136" s="4"/>
      <c r="O136" s="9"/>
      <c r="P136" s="1"/>
      <c r="Q136" s="1"/>
      <c r="R136" s="1"/>
      <c r="S136" s="1"/>
      <c r="T136" s="1"/>
      <c r="U136" s="1"/>
      <c r="V136" s="1"/>
      <c r="W136" s="9"/>
      <c r="X136" s="9"/>
      <c r="Y136" s="9"/>
      <c r="Z136" s="9"/>
    </row>
    <row r="137" spans="1:26" ht="13.5" customHeight="1">
      <c r="A137" s="1"/>
      <c r="B137" s="1"/>
      <c r="C137" s="1"/>
      <c r="D137" s="2"/>
      <c r="E137" s="1"/>
      <c r="F137" s="3"/>
      <c r="G137" s="1"/>
      <c r="H137" s="4"/>
      <c r="I137" s="4"/>
      <c r="J137" s="31"/>
      <c r="K137" s="4"/>
      <c r="L137" s="4"/>
      <c r="M137" s="9"/>
      <c r="N137" s="4"/>
      <c r="O137" s="9"/>
      <c r="P137" s="1"/>
      <c r="Q137" s="1"/>
      <c r="R137" s="1"/>
      <c r="S137" s="1"/>
      <c r="T137" s="1"/>
      <c r="U137" s="1"/>
      <c r="V137" s="1"/>
      <c r="W137" s="9"/>
      <c r="X137" s="9"/>
      <c r="Y137" s="9"/>
      <c r="Z137" s="9"/>
    </row>
    <row r="138" spans="1:26" ht="13.5" customHeight="1">
      <c r="A138" s="1"/>
      <c r="B138" s="1"/>
      <c r="C138" s="1"/>
      <c r="D138" s="2"/>
      <c r="E138" s="1"/>
      <c r="F138" s="3"/>
      <c r="G138" s="1"/>
      <c r="H138" s="4"/>
      <c r="I138" s="4"/>
      <c r="J138" s="31"/>
      <c r="K138" s="4"/>
      <c r="L138" s="4"/>
      <c r="M138" s="9"/>
      <c r="N138" s="4"/>
      <c r="O138" s="9"/>
      <c r="P138" s="1"/>
      <c r="Q138" s="1"/>
      <c r="R138" s="1"/>
      <c r="S138" s="1"/>
      <c r="T138" s="1"/>
      <c r="U138" s="1"/>
      <c r="V138" s="1"/>
      <c r="W138" s="9"/>
      <c r="X138" s="9"/>
      <c r="Y138" s="9"/>
      <c r="Z138" s="9"/>
    </row>
    <row r="139" spans="1:26" ht="13.5" customHeight="1">
      <c r="A139" s="1"/>
      <c r="B139" s="1"/>
      <c r="C139" s="1"/>
      <c r="D139" s="2"/>
      <c r="E139" s="1"/>
      <c r="F139" s="3"/>
      <c r="G139" s="1"/>
      <c r="H139" s="4"/>
      <c r="I139" s="4"/>
      <c r="J139" s="31"/>
      <c r="K139" s="4"/>
      <c r="L139" s="4"/>
      <c r="M139" s="9"/>
      <c r="N139" s="4"/>
      <c r="O139" s="9"/>
      <c r="P139" s="1"/>
      <c r="Q139" s="1"/>
      <c r="R139" s="1"/>
      <c r="S139" s="1"/>
      <c r="T139" s="1"/>
      <c r="U139" s="1"/>
      <c r="V139" s="1"/>
      <c r="W139" s="9"/>
      <c r="X139" s="9"/>
      <c r="Y139" s="9"/>
      <c r="Z139" s="9"/>
    </row>
    <row r="140" spans="1:26" ht="13.5" customHeight="1">
      <c r="A140" s="1"/>
      <c r="B140" s="1"/>
      <c r="C140" s="1"/>
      <c r="D140" s="2"/>
      <c r="E140" s="1"/>
      <c r="F140" s="3"/>
      <c r="G140" s="1"/>
      <c r="H140" s="4"/>
      <c r="I140" s="4"/>
      <c r="J140" s="31"/>
      <c r="K140" s="4"/>
      <c r="L140" s="4"/>
      <c r="M140" s="9"/>
      <c r="N140" s="4"/>
      <c r="O140" s="9"/>
      <c r="P140" s="1"/>
      <c r="Q140" s="1"/>
      <c r="R140" s="1"/>
      <c r="S140" s="1"/>
      <c r="T140" s="1"/>
      <c r="U140" s="1"/>
      <c r="V140" s="1"/>
      <c r="W140" s="9"/>
      <c r="X140" s="9"/>
      <c r="Y140" s="9"/>
      <c r="Z140" s="9"/>
    </row>
    <row r="141" spans="1:26" ht="13.5" customHeight="1">
      <c r="A141" s="1"/>
      <c r="B141" s="1"/>
      <c r="C141" s="1"/>
      <c r="D141" s="2"/>
      <c r="E141" s="1"/>
      <c r="F141" s="3"/>
      <c r="G141" s="1"/>
      <c r="H141" s="4"/>
      <c r="I141" s="4"/>
      <c r="J141" s="31"/>
      <c r="K141" s="4"/>
      <c r="L141" s="4"/>
      <c r="M141" s="9"/>
      <c r="N141" s="4"/>
      <c r="O141" s="9"/>
      <c r="P141" s="1"/>
      <c r="Q141" s="1"/>
      <c r="R141" s="1"/>
      <c r="S141" s="1"/>
      <c r="T141" s="1"/>
      <c r="U141" s="1"/>
      <c r="V141" s="1"/>
      <c r="W141" s="9"/>
      <c r="X141" s="9"/>
      <c r="Y141" s="9"/>
      <c r="Z141" s="9"/>
    </row>
    <row r="142" spans="1:26" ht="13.5" customHeight="1">
      <c r="A142" s="1"/>
      <c r="B142" s="1"/>
      <c r="C142" s="1"/>
      <c r="D142" s="2"/>
      <c r="E142" s="1"/>
      <c r="F142" s="3"/>
      <c r="G142" s="1"/>
      <c r="H142" s="4"/>
      <c r="I142" s="4"/>
      <c r="J142" s="31"/>
      <c r="K142" s="4"/>
      <c r="L142" s="4"/>
      <c r="M142" s="9"/>
      <c r="N142" s="4"/>
      <c r="O142" s="9"/>
      <c r="P142" s="1"/>
      <c r="Q142" s="1"/>
      <c r="R142" s="1"/>
      <c r="S142" s="1"/>
      <c r="T142" s="1"/>
      <c r="U142" s="1"/>
      <c r="V142" s="1"/>
      <c r="W142" s="9"/>
      <c r="X142" s="9"/>
      <c r="Y142" s="9"/>
      <c r="Z142" s="9"/>
    </row>
    <row r="143" spans="1:26" ht="13.5" customHeight="1">
      <c r="A143" s="1"/>
      <c r="B143" s="1"/>
      <c r="C143" s="1"/>
      <c r="D143" s="2"/>
      <c r="E143" s="1"/>
      <c r="F143" s="3"/>
      <c r="G143" s="1"/>
      <c r="H143" s="4"/>
      <c r="I143" s="4"/>
      <c r="J143" s="31"/>
      <c r="K143" s="4"/>
      <c r="L143" s="4"/>
      <c r="M143" s="9"/>
      <c r="N143" s="4"/>
      <c r="O143" s="9"/>
      <c r="P143" s="1"/>
      <c r="Q143" s="1"/>
      <c r="R143" s="1"/>
      <c r="S143" s="1"/>
      <c r="T143" s="1"/>
      <c r="U143" s="1"/>
      <c r="V143" s="1"/>
      <c r="W143" s="9"/>
      <c r="X143" s="9"/>
      <c r="Y143" s="9"/>
      <c r="Z143" s="9"/>
    </row>
    <row r="144" spans="1:26" ht="13.5" customHeight="1">
      <c r="A144" s="1"/>
      <c r="B144" s="1"/>
      <c r="C144" s="1"/>
      <c r="D144" s="2"/>
      <c r="E144" s="1"/>
      <c r="F144" s="3"/>
      <c r="G144" s="1"/>
      <c r="H144" s="4"/>
      <c r="I144" s="4"/>
      <c r="J144" s="31"/>
      <c r="K144" s="4"/>
      <c r="L144" s="4"/>
      <c r="M144" s="9"/>
      <c r="N144" s="4"/>
      <c r="O144" s="9"/>
      <c r="P144" s="1"/>
      <c r="Q144" s="1"/>
      <c r="R144" s="1"/>
      <c r="S144" s="1"/>
      <c r="T144" s="1"/>
      <c r="U144" s="1"/>
      <c r="V144" s="1"/>
      <c r="W144" s="9"/>
      <c r="X144" s="9"/>
      <c r="Y144" s="9"/>
      <c r="Z144" s="9"/>
    </row>
    <row r="145" spans="1:26" ht="13.5" customHeight="1">
      <c r="A145" s="1"/>
      <c r="B145" s="1"/>
      <c r="C145" s="1"/>
      <c r="D145" s="2"/>
      <c r="E145" s="1"/>
      <c r="F145" s="3"/>
      <c r="G145" s="1"/>
      <c r="H145" s="4"/>
      <c r="I145" s="4"/>
      <c r="J145" s="31"/>
      <c r="K145" s="4"/>
      <c r="L145" s="4"/>
      <c r="M145" s="9"/>
      <c r="N145" s="4"/>
      <c r="O145" s="9"/>
      <c r="P145" s="1"/>
      <c r="Q145" s="1"/>
      <c r="R145" s="1"/>
      <c r="S145" s="1"/>
      <c r="T145" s="1"/>
      <c r="U145" s="1"/>
      <c r="V145" s="1"/>
      <c r="W145" s="9"/>
      <c r="X145" s="9"/>
      <c r="Y145" s="9"/>
      <c r="Z145" s="9"/>
    </row>
    <row r="146" spans="1:26" ht="13.5" customHeight="1">
      <c r="A146" s="1"/>
      <c r="B146" s="1"/>
      <c r="C146" s="1"/>
      <c r="D146" s="2"/>
      <c r="E146" s="1"/>
      <c r="F146" s="3"/>
      <c r="G146" s="1"/>
      <c r="H146" s="4"/>
      <c r="I146" s="4"/>
      <c r="J146" s="31"/>
      <c r="K146" s="4"/>
      <c r="L146" s="4"/>
      <c r="M146" s="9"/>
      <c r="N146" s="4"/>
      <c r="O146" s="9"/>
      <c r="P146" s="1"/>
      <c r="Q146" s="1"/>
      <c r="R146" s="1"/>
      <c r="S146" s="1"/>
      <c r="T146" s="1"/>
      <c r="U146" s="1"/>
      <c r="V146" s="1"/>
      <c r="W146" s="9"/>
      <c r="X146" s="9"/>
      <c r="Y146" s="9"/>
      <c r="Z146" s="9"/>
    </row>
    <row r="147" spans="1:26" ht="13.5" customHeight="1">
      <c r="A147" s="1"/>
      <c r="B147" s="1"/>
      <c r="C147" s="1"/>
      <c r="D147" s="2"/>
      <c r="E147" s="1"/>
      <c r="F147" s="3"/>
      <c r="G147" s="1"/>
      <c r="H147" s="4"/>
      <c r="I147" s="4"/>
      <c r="J147" s="31"/>
      <c r="K147" s="4"/>
      <c r="L147" s="4"/>
      <c r="M147" s="9"/>
      <c r="N147" s="4"/>
      <c r="O147" s="9"/>
      <c r="P147" s="1"/>
      <c r="Q147" s="1"/>
      <c r="R147" s="1"/>
      <c r="S147" s="1"/>
      <c r="T147" s="1"/>
      <c r="U147" s="1"/>
      <c r="V147" s="1"/>
      <c r="W147" s="9"/>
      <c r="X147" s="9"/>
      <c r="Y147" s="9"/>
      <c r="Z147" s="9"/>
    </row>
    <row r="148" spans="1:26" ht="13.5" customHeight="1">
      <c r="A148" s="1"/>
      <c r="B148" s="1"/>
      <c r="C148" s="1"/>
      <c r="D148" s="2"/>
      <c r="E148" s="1"/>
      <c r="F148" s="3"/>
      <c r="G148" s="1"/>
      <c r="H148" s="4"/>
      <c r="I148" s="4"/>
      <c r="J148" s="31"/>
      <c r="K148" s="4"/>
      <c r="L148" s="4"/>
      <c r="M148" s="9"/>
      <c r="N148" s="4"/>
      <c r="O148" s="9"/>
      <c r="P148" s="1"/>
      <c r="Q148" s="1"/>
      <c r="R148" s="1"/>
      <c r="S148" s="1"/>
      <c r="T148" s="1"/>
      <c r="U148" s="1"/>
      <c r="V148" s="1"/>
      <c r="W148" s="9"/>
      <c r="X148" s="9"/>
      <c r="Y148" s="9"/>
      <c r="Z148" s="9"/>
    </row>
    <row r="149" spans="1:26" ht="13.5" customHeight="1">
      <c r="A149" s="1"/>
      <c r="B149" s="1"/>
      <c r="C149" s="1"/>
      <c r="D149" s="2"/>
      <c r="E149" s="1"/>
      <c r="F149" s="3"/>
      <c r="G149" s="1"/>
      <c r="H149" s="4"/>
      <c r="I149" s="4"/>
      <c r="J149" s="31"/>
      <c r="K149" s="4"/>
      <c r="L149" s="4"/>
      <c r="M149" s="9"/>
      <c r="N149" s="4"/>
      <c r="O149" s="9"/>
      <c r="P149" s="1"/>
      <c r="Q149" s="1"/>
      <c r="R149" s="1"/>
      <c r="S149" s="1"/>
      <c r="T149" s="1"/>
      <c r="U149" s="1"/>
      <c r="V149" s="1"/>
      <c r="W149" s="9"/>
      <c r="X149" s="9"/>
      <c r="Y149" s="9"/>
      <c r="Z149" s="9"/>
    </row>
    <row r="150" spans="1:26" ht="13.5" customHeight="1">
      <c r="A150" s="1"/>
      <c r="B150" s="1"/>
      <c r="C150" s="1"/>
      <c r="D150" s="2"/>
      <c r="E150" s="1"/>
      <c r="F150" s="3"/>
      <c r="G150" s="1"/>
      <c r="H150" s="4"/>
      <c r="I150" s="4"/>
      <c r="J150" s="31"/>
      <c r="K150" s="4"/>
      <c r="L150" s="4"/>
      <c r="M150" s="9"/>
      <c r="N150" s="4"/>
      <c r="O150" s="9"/>
      <c r="P150" s="1"/>
      <c r="Q150" s="1"/>
      <c r="R150" s="1"/>
      <c r="S150" s="1"/>
      <c r="T150" s="1"/>
      <c r="U150" s="1"/>
      <c r="V150" s="1"/>
      <c r="W150" s="9"/>
      <c r="X150" s="9"/>
      <c r="Y150" s="9"/>
      <c r="Z150" s="9"/>
    </row>
    <row r="151" spans="1:26" ht="13.5" customHeight="1">
      <c r="A151" s="1"/>
      <c r="B151" s="1"/>
      <c r="C151" s="1"/>
      <c r="D151" s="2"/>
      <c r="E151" s="1"/>
      <c r="F151" s="3"/>
      <c r="G151" s="1"/>
      <c r="H151" s="4"/>
      <c r="I151" s="4"/>
      <c r="J151" s="31"/>
      <c r="K151" s="4"/>
      <c r="L151" s="4"/>
      <c r="M151" s="9"/>
      <c r="N151" s="4"/>
      <c r="O151" s="9"/>
      <c r="P151" s="1"/>
      <c r="Q151" s="1"/>
      <c r="R151" s="1"/>
      <c r="S151" s="1"/>
      <c r="T151" s="1"/>
      <c r="U151" s="1"/>
      <c r="V151" s="1"/>
      <c r="W151" s="9"/>
      <c r="X151" s="9"/>
      <c r="Y151" s="9"/>
      <c r="Z151" s="9"/>
    </row>
    <row r="152" spans="1:26" ht="13.5" customHeight="1">
      <c r="A152" s="1"/>
      <c r="B152" s="1"/>
      <c r="C152" s="1"/>
      <c r="D152" s="2"/>
      <c r="E152" s="1"/>
      <c r="F152" s="3"/>
      <c r="G152" s="1"/>
      <c r="H152" s="4"/>
      <c r="I152" s="4"/>
      <c r="J152" s="31"/>
      <c r="K152" s="4"/>
      <c r="L152" s="4"/>
      <c r="M152" s="9"/>
      <c r="N152" s="4"/>
      <c r="O152" s="9"/>
      <c r="P152" s="1"/>
      <c r="Q152" s="1"/>
      <c r="R152" s="1"/>
      <c r="S152" s="1"/>
      <c r="T152" s="1"/>
      <c r="U152" s="1"/>
      <c r="V152" s="1"/>
      <c r="W152" s="9"/>
      <c r="X152" s="9"/>
      <c r="Y152" s="9"/>
      <c r="Z152" s="9"/>
    </row>
    <row r="153" spans="1:26" ht="13.5" customHeight="1">
      <c r="A153" s="1"/>
      <c r="B153" s="1"/>
      <c r="C153" s="1"/>
      <c r="D153" s="2"/>
      <c r="E153" s="1"/>
      <c r="F153" s="3"/>
      <c r="G153" s="1"/>
      <c r="H153" s="4"/>
      <c r="I153" s="4"/>
      <c r="J153" s="31"/>
      <c r="K153" s="4"/>
      <c r="L153" s="4"/>
      <c r="M153" s="9"/>
      <c r="N153" s="4"/>
      <c r="O153" s="9"/>
      <c r="P153" s="1"/>
      <c r="Q153" s="1"/>
      <c r="R153" s="1"/>
      <c r="S153" s="1"/>
      <c r="T153" s="1"/>
      <c r="U153" s="1"/>
      <c r="V153" s="1"/>
      <c r="W153" s="9"/>
      <c r="X153" s="9"/>
      <c r="Y153" s="9"/>
      <c r="Z153" s="9"/>
    </row>
    <row r="154" spans="1:26" ht="13.5" customHeight="1">
      <c r="A154" s="1"/>
      <c r="B154" s="1"/>
      <c r="C154" s="1"/>
      <c r="D154" s="2"/>
      <c r="E154" s="1"/>
      <c r="F154" s="3"/>
      <c r="G154" s="1"/>
      <c r="H154" s="4"/>
      <c r="I154" s="4"/>
      <c r="J154" s="31"/>
      <c r="K154" s="4"/>
      <c r="L154" s="4"/>
      <c r="M154" s="9"/>
      <c r="N154" s="4"/>
      <c r="O154" s="9"/>
      <c r="P154" s="1"/>
      <c r="Q154" s="1"/>
      <c r="R154" s="1"/>
      <c r="S154" s="1"/>
      <c r="T154" s="1"/>
      <c r="U154" s="1"/>
      <c r="V154" s="1"/>
      <c r="W154" s="9"/>
      <c r="X154" s="9"/>
      <c r="Y154" s="9"/>
      <c r="Z154" s="9"/>
    </row>
    <row r="155" spans="1:26" ht="13.5" customHeight="1">
      <c r="A155" s="1"/>
      <c r="B155" s="1"/>
      <c r="C155" s="1"/>
      <c r="D155" s="2"/>
      <c r="E155" s="1"/>
      <c r="F155" s="3"/>
      <c r="G155" s="1"/>
      <c r="H155" s="4"/>
      <c r="I155" s="4"/>
      <c r="J155" s="31"/>
      <c r="K155" s="4"/>
      <c r="L155" s="4"/>
      <c r="M155" s="9"/>
      <c r="N155" s="4"/>
      <c r="O155" s="9"/>
      <c r="P155" s="1"/>
      <c r="Q155" s="1"/>
      <c r="R155" s="1"/>
      <c r="S155" s="1"/>
      <c r="T155" s="1"/>
      <c r="U155" s="1"/>
      <c r="V155" s="1"/>
      <c r="W155" s="9"/>
      <c r="X155" s="9"/>
      <c r="Y155" s="9"/>
      <c r="Z155" s="9"/>
    </row>
    <row r="156" spans="1:26" ht="13.5" customHeight="1">
      <c r="A156" s="1"/>
      <c r="B156" s="1"/>
      <c r="C156" s="1"/>
      <c r="D156" s="2"/>
      <c r="E156" s="1"/>
      <c r="F156" s="3"/>
      <c r="G156" s="1"/>
      <c r="H156" s="4"/>
      <c r="I156" s="4"/>
      <c r="J156" s="31"/>
      <c r="K156" s="4"/>
      <c r="L156" s="4"/>
      <c r="M156" s="9"/>
      <c r="N156" s="4"/>
      <c r="O156" s="9"/>
      <c r="P156" s="1"/>
      <c r="Q156" s="1"/>
      <c r="R156" s="1"/>
      <c r="S156" s="1"/>
      <c r="T156" s="1"/>
      <c r="U156" s="1"/>
      <c r="V156" s="1"/>
      <c r="W156" s="9"/>
      <c r="X156" s="9"/>
      <c r="Y156" s="9"/>
      <c r="Z156" s="9"/>
    </row>
    <row r="157" spans="1:26" ht="13.5" customHeight="1">
      <c r="A157" s="1"/>
      <c r="B157" s="1"/>
      <c r="C157" s="1"/>
      <c r="D157" s="2"/>
      <c r="E157" s="1"/>
      <c r="F157" s="3"/>
      <c r="G157" s="1"/>
      <c r="H157" s="4"/>
      <c r="I157" s="4"/>
      <c r="J157" s="31"/>
      <c r="K157" s="4"/>
      <c r="L157" s="4"/>
      <c r="M157" s="9"/>
      <c r="N157" s="4"/>
      <c r="O157" s="9"/>
      <c r="P157" s="1"/>
      <c r="Q157" s="1"/>
      <c r="R157" s="1"/>
      <c r="S157" s="1"/>
      <c r="T157" s="1"/>
      <c r="U157" s="1"/>
      <c r="V157" s="1"/>
      <c r="W157" s="9"/>
      <c r="X157" s="9"/>
      <c r="Y157" s="9"/>
      <c r="Z157" s="9"/>
    </row>
    <row r="158" spans="1:26" ht="13.5" customHeight="1">
      <c r="A158" s="1"/>
      <c r="B158" s="1"/>
      <c r="C158" s="1"/>
      <c r="D158" s="2"/>
      <c r="E158" s="1"/>
      <c r="F158" s="3"/>
      <c r="G158" s="1"/>
      <c r="H158" s="4"/>
      <c r="I158" s="4"/>
      <c r="J158" s="31"/>
      <c r="K158" s="4"/>
      <c r="L158" s="4"/>
      <c r="M158" s="9"/>
      <c r="N158" s="4"/>
      <c r="O158" s="9"/>
      <c r="P158" s="1"/>
      <c r="Q158" s="1"/>
      <c r="R158" s="1"/>
      <c r="S158" s="1"/>
      <c r="T158" s="1"/>
      <c r="U158" s="1"/>
      <c r="V158" s="1"/>
      <c r="W158" s="9"/>
      <c r="X158" s="9"/>
      <c r="Y158" s="9"/>
      <c r="Z158" s="9"/>
    </row>
    <row r="159" spans="1:26" ht="13.5" customHeight="1">
      <c r="A159" s="1"/>
      <c r="B159" s="1"/>
      <c r="C159" s="1"/>
      <c r="D159" s="2"/>
      <c r="E159" s="1"/>
      <c r="F159" s="3"/>
      <c r="G159" s="1"/>
      <c r="H159" s="4"/>
      <c r="I159" s="4"/>
      <c r="J159" s="31"/>
      <c r="K159" s="4"/>
      <c r="L159" s="4"/>
      <c r="M159" s="9"/>
      <c r="N159" s="4"/>
      <c r="O159" s="9"/>
      <c r="P159" s="1"/>
      <c r="Q159" s="1"/>
      <c r="R159" s="1"/>
      <c r="S159" s="1"/>
      <c r="T159" s="1"/>
      <c r="U159" s="1"/>
      <c r="V159" s="1"/>
      <c r="W159" s="9"/>
      <c r="X159" s="9"/>
      <c r="Y159" s="9"/>
      <c r="Z159" s="9"/>
    </row>
    <row r="160" spans="1:26" ht="13.5" customHeight="1">
      <c r="A160" s="1"/>
      <c r="B160" s="1"/>
      <c r="C160" s="1"/>
      <c r="D160" s="2"/>
      <c r="E160" s="1"/>
      <c r="F160" s="3"/>
      <c r="G160" s="1"/>
      <c r="H160" s="4"/>
      <c r="I160" s="4"/>
      <c r="J160" s="31"/>
      <c r="K160" s="4"/>
      <c r="L160" s="4"/>
      <c r="M160" s="9"/>
      <c r="N160" s="4"/>
      <c r="O160" s="9"/>
      <c r="P160" s="1"/>
      <c r="Q160" s="1"/>
      <c r="R160" s="1"/>
      <c r="S160" s="1"/>
      <c r="T160" s="1"/>
      <c r="U160" s="1"/>
      <c r="V160" s="1"/>
      <c r="W160" s="9"/>
      <c r="X160" s="9"/>
      <c r="Y160" s="9"/>
      <c r="Z160" s="9"/>
    </row>
    <row r="161" spans="1:26" ht="13.5" customHeight="1">
      <c r="A161" s="1"/>
      <c r="B161" s="1"/>
      <c r="C161" s="1"/>
      <c r="D161" s="2"/>
      <c r="E161" s="1"/>
      <c r="F161" s="3"/>
      <c r="G161" s="1"/>
      <c r="H161" s="4"/>
      <c r="I161" s="4"/>
      <c r="J161" s="31"/>
      <c r="K161" s="4"/>
      <c r="L161" s="4"/>
      <c r="M161" s="9"/>
      <c r="N161" s="4"/>
      <c r="O161" s="9"/>
      <c r="P161" s="1"/>
      <c r="Q161" s="1"/>
      <c r="R161" s="1"/>
      <c r="S161" s="1"/>
      <c r="T161" s="1"/>
      <c r="U161" s="1"/>
      <c r="V161" s="1"/>
      <c r="W161" s="9"/>
      <c r="X161" s="9"/>
      <c r="Y161" s="9"/>
      <c r="Z161" s="9"/>
    </row>
    <row r="162" spans="1:26" ht="13.5" customHeight="1">
      <c r="A162" s="1"/>
      <c r="B162" s="1"/>
      <c r="C162" s="1"/>
      <c r="D162" s="2"/>
      <c r="E162" s="1"/>
      <c r="F162" s="3"/>
      <c r="G162" s="1"/>
      <c r="H162" s="4"/>
      <c r="I162" s="4"/>
      <c r="J162" s="31"/>
      <c r="K162" s="4"/>
      <c r="L162" s="4"/>
      <c r="M162" s="9"/>
      <c r="N162" s="4"/>
      <c r="O162" s="9"/>
      <c r="P162" s="1"/>
      <c r="Q162" s="1"/>
      <c r="R162" s="1"/>
      <c r="S162" s="1"/>
      <c r="T162" s="1"/>
      <c r="U162" s="1"/>
      <c r="V162" s="1"/>
      <c r="W162" s="9"/>
      <c r="X162" s="9"/>
      <c r="Y162" s="9"/>
      <c r="Z162" s="9"/>
    </row>
    <row r="163" spans="1:26" ht="13.5" customHeight="1">
      <c r="A163" s="1"/>
      <c r="B163" s="1"/>
      <c r="C163" s="1"/>
      <c r="D163" s="2"/>
      <c r="E163" s="1"/>
      <c r="F163" s="3"/>
      <c r="G163" s="1"/>
      <c r="H163" s="4"/>
      <c r="I163" s="4"/>
      <c r="J163" s="31"/>
      <c r="K163" s="4"/>
      <c r="L163" s="4"/>
      <c r="M163" s="9"/>
      <c r="N163" s="4"/>
      <c r="O163" s="9"/>
      <c r="P163" s="1"/>
      <c r="Q163" s="1"/>
      <c r="R163" s="1"/>
      <c r="S163" s="1"/>
      <c r="T163" s="1"/>
      <c r="U163" s="1"/>
      <c r="V163" s="1"/>
      <c r="W163" s="9"/>
      <c r="X163" s="9"/>
      <c r="Y163" s="9"/>
      <c r="Z163" s="9"/>
    </row>
    <row r="164" spans="1:26" ht="13.5" customHeight="1">
      <c r="A164" s="1"/>
      <c r="B164" s="1"/>
      <c r="C164" s="1"/>
      <c r="D164" s="2"/>
      <c r="E164" s="1"/>
      <c r="F164" s="3"/>
      <c r="G164" s="1"/>
      <c r="H164" s="4"/>
      <c r="I164" s="4"/>
      <c r="J164" s="31"/>
      <c r="K164" s="4"/>
      <c r="L164" s="4"/>
      <c r="M164" s="9"/>
      <c r="N164" s="4"/>
      <c r="O164" s="9"/>
      <c r="P164" s="1"/>
      <c r="Q164" s="1"/>
      <c r="R164" s="1"/>
      <c r="S164" s="1"/>
      <c r="T164" s="1"/>
      <c r="U164" s="1"/>
      <c r="V164" s="1"/>
      <c r="W164" s="9"/>
      <c r="X164" s="9"/>
      <c r="Y164" s="9"/>
      <c r="Z164" s="9"/>
    </row>
    <row r="165" spans="1:26" ht="13.5" customHeight="1">
      <c r="A165" s="1"/>
      <c r="B165" s="1"/>
      <c r="C165" s="1"/>
      <c r="D165" s="2"/>
      <c r="E165" s="1"/>
      <c r="F165" s="3"/>
      <c r="G165" s="1"/>
      <c r="H165" s="4"/>
      <c r="I165" s="4"/>
      <c r="J165" s="31"/>
      <c r="K165" s="4"/>
      <c r="L165" s="4"/>
      <c r="M165" s="9"/>
      <c r="N165" s="4"/>
      <c r="O165" s="9"/>
      <c r="P165" s="1"/>
      <c r="Q165" s="1"/>
      <c r="R165" s="1"/>
      <c r="S165" s="1"/>
      <c r="T165" s="1"/>
      <c r="U165" s="1"/>
      <c r="V165" s="1"/>
      <c r="W165" s="9"/>
      <c r="X165" s="9"/>
      <c r="Y165" s="9"/>
      <c r="Z165" s="9"/>
    </row>
    <row r="166" spans="1:26" ht="13.5" customHeight="1">
      <c r="A166" s="1"/>
      <c r="B166" s="1"/>
      <c r="C166" s="1"/>
      <c r="D166" s="2"/>
      <c r="E166" s="1"/>
      <c r="F166" s="3"/>
      <c r="G166" s="1"/>
      <c r="H166" s="4"/>
      <c r="I166" s="4"/>
      <c r="J166" s="31"/>
      <c r="K166" s="4"/>
      <c r="L166" s="4"/>
      <c r="M166" s="9"/>
      <c r="N166" s="4"/>
      <c r="O166" s="9"/>
      <c r="P166" s="1"/>
      <c r="Q166" s="1"/>
      <c r="R166" s="1"/>
      <c r="S166" s="1"/>
      <c r="T166" s="1"/>
      <c r="U166" s="1"/>
      <c r="V166" s="1"/>
      <c r="W166" s="9"/>
      <c r="X166" s="9"/>
      <c r="Y166" s="9"/>
      <c r="Z166" s="9"/>
    </row>
    <row r="167" spans="1:26" ht="13.5" customHeight="1">
      <c r="A167" s="1"/>
      <c r="B167" s="1"/>
      <c r="C167" s="1"/>
      <c r="D167" s="2"/>
      <c r="E167" s="1"/>
      <c r="F167" s="3"/>
      <c r="G167" s="1"/>
      <c r="H167" s="4"/>
      <c r="I167" s="4"/>
      <c r="J167" s="31"/>
      <c r="K167" s="4"/>
      <c r="L167" s="4"/>
      <c r="M167" s="9"/>
      <c r="N167" s="4"/>
      <c r="O167" s="9"/>
      <c r="P167" s="1"/>
      <c r="Q167" s="1"/>
      <c r="R167" s="1"/>
      <c r="S167" s="1"/>
      <c r="T167" s="1"/>
      <c r="U167" s="1"/>
      <c r="V167" s="1"/>
      <c r="W167" s="9"/>
      <c r="X167" s="9"/>
      <c r="Y167" s="9"/>
      <c r="Z167" s="9"/>
    </row>
    <row r="168" spans="1:26" ht="13.5" customHeight="1">
      <c r="A168" s="1"/>
      <c r="B168" s="1"/>
      <c r="C168" s="1"/>
      <c r="D168" s="2"/>
      <c r="E168" s="1"/>
      <c r="F168" s="3"/>
      <c r="G168" s="1"/>
      <c r="H168" s="4"/>
      <c r="I168" s="4"/>
      <c r="J168" s="31"/>
      <c r="K168" s="4"/>
      <c r="L168" s="4"/>
      <c r="M168" s="9"/>
      <c r="N168" s="4"/>
      <c r="O168" s="9"/>
      <c r="P168" s="1"/>
      <c r="Q168" s="1"/>
      <c r="R168" s="1"/>
      <c r="S168" s="1"/>
      <c r="T168" s="1"/>
      <c r="U168" s="1"/>
      <c r="V168" s="1"/>
      <c r="W168" s="9"/>
      <c r="X168" s="9"/>
      <c r="Y168" s="9"/>
      <c r="Z168" s="9"/>
    </row>
    <row r="169" spans="1:26" ht="13.5" customHeight="1">
      <c r="A169" s="1"/>
      <c r="B169" s="1"/>
      <c r="C169" s="1"/>
      <c r="D169" s="2"/>
      <c r="E169" s="1"/>
      <c r="F169" s="3"/>
      <c r="G169" s="1"/>
      <c r="H169" s="4"/>
      <c r="I169" s="4"/>
      <c r="J169" s="31"/>
      <c r="K169" s="4"/>
      <c r="L169" s="4"/>
      <c r="M169" s="9"/>
      <c r="N169" s="4"/>
      <c r="O169" s="9"/>
      <c r="P169" s="1"/>
      <c r="Q169" s="1"/>
      <c r="R169" s="1"/>
      <c r="S169" s="1"/>
      <c r="T169" s="1"/>
      <c r="U169" s="1"/>
      <c r="V169" s="1"/>
      <c r="W169" s="9"/>
      <c r="X169" s="9"/>
      <c r="Y169" s="9"/>
      <c r="Z169" s="9"/>
    </row>
    <row r="170" spans="1:26" ht="13.5" customHeight="1">
      <c r="A170" s="1"/>
      <c r="B170" s="1"/>
      <c r="C170" s="1"/>
      <c r="D170" s="2"/>
      <c r="E170" s="1"/>
      <c r="F170" s="3"/>
      <c r="G170" s="1"/>
      <c r="H170" s="4"/>
      <c r="I170" s="4"/>
      <c r="J170" s="31"/>
      <c r="K170" s="4"/>
      <c r="L170" s="4"/>
      <c r="M170" s="9"/>
      <c r="N170" s="4"/>
      <c r="O170" s="9"/>
      <c r="P170" s="1"/>
      <c r="Q170" s="1"/>
      <c r="R170" s="1"/>
      <c r="S170" s="1"/>
      <c r="T170" s="1"/>
      <c r="U170" s="1"/>
      <c r="V170" s="1"/>
      <c r="W170" s="9"/>
      <c r="X170" s="9"/>
      <c r="Y170" s="9"/>
      <c r="Z170" s="9"/>
    </row>
    <row r="171" spans="1:26" ht="13.5" customHeight="1">
      <c r="A171" s="1"/>
      <c r="B171" s="1"/>
      <c r="C171" s="1"/>
      <c r="D171" s="2"/>
      <c r="E171" s="1"/>
      <c r="F171" s="3"/>
      <c r="G171" s="1"/>
      <c r="H171" s="4"/>
      <c r="I171" s="4"/>
      <c r="J171" s="31"/>
      <c r="K171" s="4"/>
      <c r="L171" s="4"/>
      <c r="M171" s="9"/>
      <c r="N171" s="4"/>
      <c r="O171" s="9"/>
      <c r="P171" s="1"/>
      <c r="Q171" s="1"/>
      <c r="R171" s="1"/>
      <c r="S171" s="1"/>
      <c r="T171" s="1"/>
      <c r="U171" s="1"/>
      <c r="V171" s="1"/>
      <c r="W171" s="9"/>
      <c r="X171" s="9"/>
      <c r="Y171" s="9"/>
      <c r="Z171" s="9"/>
    </row>
    <row r="172" spans="1:26" ht="13.5" customHeight="1">
      <c r="A172" s="1"/>
      <c r="B172" s="1"/>
      <c r="C172" s="1"/>
      <c r="D172" s="2"/>
      <c r="E172" s="1"/>
      <c r="F172" s="3"/>
      <c r="G172" s="1"/>
      <c r="H172" s="4"/>
      <c r="I172" s="4"/>
      <c r="J172" s="31"/>
      <c r="K172" s="4"/>
      <c r="L172" s="4"/>
      <c r="M172" s="9"/>
      <c r="N172" s="4"/>
      <c r="O172" s="9"/>
      <c r="P172" s="1"/>
      <c r="Q172" s="1"/>
      <c r="R172" s="1"/>
      <c r="S172" s="1"/>
      <c r="T172" s="1"/>
      <c r="U172" s="1"/>
      <c r="V172" s="1"/>
      <c r="W172" s="9"/>
      <c r="X172" s="9"/>
      <c r="Y172" s="9"/>
      <c r="Z172" s="9"/>
    </row>
    <row r="173" spans="1:26" ht="13.5" customHeight="1">
      <c r="A173" s="1"/>
      <c r="B173" s="1"/>
      <c r="C173" s="1"/>
      <c r="D173" s="2"/>
      <c r="E173" s="1"/>
      <c r="F173" s="3"/>
      <c r="G173" s="1"/>
      <c r="H173" s="4"/>
      <c r="I173" s="4"/>
      <c r="J173" s="31"/>
      <c r="K173" s="4"/>
      <c r="L173" s="4"/>
      <c r="M173" s="9"/>
      <c r="N173" s="4"/>
      <c r="O173" s="9"/>
      <c r="P173" s="1"/>
      <c r="Q173" s="1"/>
      <c r="R173" s="1"/>
      <c r="S173" s="1"/>
      <c r="T173" s="1"/>
      <c r="U173" s="1"/>
      <c r="V173" s="1"/>
      <c r="W173" s="9"/>
      <c r="X173" s="9"/>
      <c r="Y173" s="9"/>
      <c r="Z173" s="9"/>
    </row>
    <row r="174" spans="1:26" ht="13.5" customHeight="1">
      <c r="A174" s="1"/>
      <c r="B174" s="1"/>
      <c r="C174" s="1"/>
      <c r="D174" s="2"/>
      <c r="E174" s="1"/>
      <c r="F174" s="3"/>
      <c r="G174" s="1"/>
      <c r="H174" s="4"/>
      <c r="I174" s="4"/>
      <c r="J174" s="31"/>
      <c r="K174" s="4"/>
      <c r="L174" s="4"/>
      <c r="M174" s="9"/>
      <c r="N174" s="4"/>
      <c r="O174" s="9"/>
      <c r="P174" s="1"/>
      <c r="Q174" s="1"/>
      <c r="R174" s="1"/>
      <c r="S174" s="1"/>
      <c r="T174" s="1"/>
      <c r="U174" s="1"/>
      <c r="V174" s="1"/>
      <c r="W174" s="9"/>
      <c r="X174" s="9"/>
      <c r="Y174" s="9"/>
      <c r="Z174" s="9"/>
    </row>
    <row r="175" spans="1:26" ht="13.5" customHeight="1">
      <c r="A175" s="1"/>
      <c r="B175" s="1"/>
      <c r="C175" s="1"/>
      <c r="D175" s="2"/>
      <c r="E175" s="1"/>
      <c r="F175" s="3"/>
      <c r="G175" s="1"/>
      <c r="H175" s="4"/>
      <c r="I175" s="4"/>
      <c r="J175" s="31"/>
      <c r="K175" s="4"/>
      <c r="L175" s="4"/>
      <c r="M175" s="9"/>
      <c r="N175" s="4"/>
      <c r="O175" s="9"/>
      <c r="P175" s="1"/>
      <c r="Q175" s="1"/>
      <c r="R175" s="1"/>
      <c r="S175" s="1"/>
      <c r="T175" s="1"/>
      <c r="U175" s="1"/>
      <c r="V175" s="1"/>
      <c r="W175" s="9"/>
      <c r="X175" s="9"/>
      <c r="Y175" s="9"/>
      <c r="Z175" s="9"/>
    </row>
    <row r="176" spans="1:26" ht="13.5" customHeight="1">
      <c r="A176" s="1"/>
      <c r="B176" s="1"/>
      <c r="C176" s="1"/>
      <c r="D176" s="2"/>
      <c r="E176" s="1"/>
      <c r="F176" s="3"/>
      <c r="G176" s="1"/>
      <c r="H176" s="4"/>
      <c r="I176" s="4"/>
      <c r="J176" s="31"/>
      <c r="K176" s="4"/>
      <c r="L176" s="4"/>
      <c r="M176" s="9"/>
      <c r="N176" s="4"/>
      <c r="O176" s="9"/>
      <c r="P176" s="1"/>
      <c r="Q176" s="1"/>
      <c r="R176" s="1"/>
      <c r="S176" s="1"/>
      <c r="T176" s="1"/>
      <c r="U176" s="1"/>
      <c r="V176" s="1"/>
      <c r="W176" s="9"/>
      <c r="X176" s="9"/>
      <c r="Y176" s="9"/>
      <c r="Z176" s="9"/>
    </row>
    <row r="177" spans="1:26" ht="13.5" customHeight="1">
      <c r="A177" s="1"/>
      <c r="B177" s="1"/>
      <c r="C177" s="1"/>
      <c r="D177" s="2"/>
      <c r="E177" s="1"/>
      <c r="F177" s="3"/>
      <c r="G177" s="1"/>
      <c r="H177" s="4"/>
      <c r="I177" s="4"/>
      <c r="J177" s="31"/>
      <c r="K177" s="4"/>
      <c r="L177" s="4"/>
      <c r="M177" s="9"/>
      <c r="N177" s="4"/>
      <c r="O177" s="9"/>
      <c r="P177" s="1"/>
      <c r="Q177" s="1"/>
      <c r="R177" s="1"/>
      <c r="S177" s="1"/>
      <c r="T177" s="1"/>
      <c r="U177" s="1"/>
      <c r="V177" s="1"/>
      <c r="W177" s="9"/>
      <c r="X177" s="9"/>
      <c r="Y177" s="9"/>
      <c r="Z177" s="9"/>
    </row>
    <row r="178" spans="1:26" ht="13.5" customHeight="1">
      <c r="A178" s="1"/>
      <c r="B178" s="1"/>
      <c r="C178" s="1"/>
      <c r="D178" s="2"/>
      <c r="E178" s="1"/>
      <c r="F178" s="3"/>
      <c r="G178" s="1"/>
      <c r="H178" s="4"/>
      <c r="I178" s="4"/>
      <c r="J178" s="31"/>
      <c r="K178" s="4"/>
      <c r="L178" s="4"/>
      <c r="M178" s="9"/>
      <c r="N178" s="4"/>
      <c r="O178" s="9"/>
      <c r="P178" s="1"/>
      <c r="Q178" s="1"/>
      <c r="R178" s="1"/>
      <c r="S178" s="1"/>
      <c r="T178" s="1"/>
      <c r="U178" s="1"/>
      <c r="V178" s="1"/>
      <c r="W178" s="9"/>
      <c r="X178" s="9"/>
      <c r="Y178" s="9"/>
      <c r="Z178" s="9"/>
    </row>
    <row r="179" spans="1:26" ht="13.5" customHeight="1">
      <c r="A179" s="1"/>
      <c r="B179" s="1"/>
      <c r="C179" s="1"/>
      <c r="D179" s="2"/>
      <c r="E179" s="1"/>
      <c r="F179" s="3"/>
      <c r="G179" s="1"/>
      <c r="H179" s="4"/>
      <c r="I179" s="4"/>
      <c r="J179" s="31"/>
      <c r="K179" s="4"/>
      <c r="L179" s="4"/>
      <c r="M179" s="9"/>
      <c r="N179" s="4"/>
      <c r="O179" s="9"/>
      <c r="P179" s="1"/>
      <c r="Q179" s="1"/>
      <c r="R179" s="1"/>
      <c r="S179" s="1"/>
      <c r="T179" s="1"/>
      <c r="U179" s="1"/>
      <c r="V179" s="1"/>
      <c r="W179" s="9"/>
      <c r="X179" s="9"/>
      <c r="Y179" s="9"/>
      <c r="Z179" s="9"/>
    </row>
    <row r="180" spans="1:26" ht="13.5" customHeight="1">
      <c r="A180" s="1"/>
      <c r="B180" s="1"/>
      <c r="C180" s="1"/>
      <c r="D180" s="2"/>
      <c r="E180" s="1"/>
      <c r="F180" s="3"/>
      <c r="G180" s="1"/>
      <c r="H180" s="4"/>
      <c r="I180" s="4"/>
      <c r="J180" s="31"/>
      <c r="K180" s="4"/>
      <c r="L180" s="4"/>
      <c r="M180" s="9"/>
      <c r="N180" s="4"/>
      <c r="O180" s="9"/>
      <c r="P180" s="1"/>
      <c r="Q180" s="1"/>
      <c r="R180" s="1"/>
      <c r="S180" s="1"/>
      <c r="T180" s="1"/>
      <c r="U180" s="1"/>
      <c r="V180" s="1"/>
      <c r="W180" s="9"/>
      <c r="X180" s="9"/>
      <c r="Y180" s="9"/>
      <c r="Z180" s="9"/>
    </row>
    <row r="181" spans="1:26" ht="13.5" customHeight="1">
      <c r="A181" s="1"/>
      <c r="B181" s="1"/>
      <c r="C181" s="1"/>
      <c r="D181" s="2"/>
      <c r="E181" s="1"/>
      <c r="F181" s="3"/>
      <c r="G181" s="1"/>
      <c r="H181" s="4"/>
      <c r="I181" s="4"/>
      <c r="J181" s="31"/>
      <c r="K181" s="4"/>
      <c r="L181" s="4"/>
      <c r="M181" s="9"/>
      <c r="N181" s="4"/>
      <c r="O181" s="9"/>
      <c r="P181" s="1"/>
      <c r="Q181" s="1"/>
      <c r="R181" s="1"/>
      <c r="S181" s="1"/>
      <c r="T181" s="1"/>
      <c r="U181" s="1"/>
      <c r="V181" s="1"/>
      <c r="W181" s="9"/>
      <c r="X181" s="9"/>
      <c r="Y181" s="9"/>
      <c r="Z181" s="9"/>
    </row>
    <row r="182" spans="1:26" ht="13.5" customHeight="1">
      <c r="A182" s="1"/>
      <c r="B182" s="1"/>
      <c r="C182" s="1"/>
      <c r="D182" s="2"/>
      <c r="E182" s="1"/>
      <c r="F182" s="3"/>
      <c r="G182" s="1"/>
      <c r="H182" s="4"/>
      <c r="I182" s="4"/>
      <c r="J182" s="31"/>
      <c r="K182" s="4"/>
      <c r="L182" s="4"/>
      <c r="M182" s="9"/>
      <c r="N182" s="4"/>
      <c r="O182" s="9"/>
      <c r="P182" s="1"/>
      <c r="Q182" s="1"/>
      <c r="R182" s="1"/>
      <c r="S182" s="1"/>
      <c r="T182" s="1"/>
      <c r="U182" s="1"/>
      <c r="V182" s="1"/>
      <c r="W182" s="9"/>
      <c r="X182" s="9"/>
      <c r="Y182" s="9"/>
      <c r="Z182" s="9"/>
    </row>
    <row r="183" spans="1:26" ht="13.5" customHeight="1">
      <c r="A183" s="1"/>
      <c r="B183" s="1"/>
      <c r="C183" s="1"/>
      <c r="D183" s="2"/>
      <c r="E183" s="1"/>
      <c r="F183" s="3"/>
      <c r="G183" s="1"/>
      <c r="H183" s="4"/>
      <c r="I183" s="4"/>
      <c r="J183" s="31"/>
      <c r="K183" s="4"/>
      <c r="L183" s="4"/>
      <c r="M183" s="9"/>
      <c r="N183" s="4"/>
      <c r="O183" s="9"/>
      <c r="P183" s="1"/>
      <c r="Q183" s="1"/>
      <c r="R183" s="1"/>
      <c r="S183" s="1"/>
      <c r="T183" s="1"/>
      <c r="U183" s="1"/>
      <c r="V183" s="1"/>
      <c r="W183" s="9"/>
      <c r="X183" s="9"/>
      <c r="Y183" s="9"/>
      <c r="Z183" s="9"/>
    </row>
    <row r="184" spans="1:26" ht="13.5" customHeight="1">
      <c r="A184" s="1"/>
      <c r="B184" s="1"/>
      <c r="C184" s="1"/>
      <c r="D184" s="2"/>
      <c r="E184" s="1"/>
      <c r="F184" s="3"/>
      <c r="G184" s="1"/>
      <c r="H184" s="4"/>
      <c r="I184" s="4"/>
      <c r="J184" s="31"/>
      <c r="K184" s="4"/>
      <c r="L184" s="4"/>
      <c r="M184" s="9"/>
      <c r="N184" s="4"/>
      <c r="O184" s="9"/>
      <c r="P184" s="1"/>
      <c r="Q184" s="1"/>
      <c r="R184" s="1"/>
      <c r="S184" s="1"/>
      <c r="T184" s="1"/>
      <c r="U184" s="1"/>
      <c r="V184" s="1"/>
      <c r="W184" s="9"/>
      <c r="X184" s="9"/>
      <c r="Y184" s="9"/>
      <c r="Z184" s="9"/>
    </row>
    <row r="185" spans="1:26" ht="13.5" customHeight="1">
      <c r="A185" s="1"/>
      <c r="B185" s="1"/>
      <c r="C185" s="1"/>
      <c r="D185" s="2"/>
      <c r="E185" s="1"/>
      <c r="F185" s="3"/>
      <c r="G185" s="1"/>
      <c r="H185" s="4"/>
      <c r="I185" s="4"/>
      <c r="J185" s="31"/>
      <c r="K185" s="4"/>
      <c r="L185" s="4"/>
      <c r="M185" s="9"/>
      <c r="N185" s="4"/>
      <c r="O185" s="9"/>
      <c r="P185" s="1"/>
      <c r="Q185" s="1"/>
      <c r="R185" s="1"/>
      <c r="S185" s="1"/>
      <c r="T185" s="1"/>
      <c r="U185" s="1"/>
      <c r="V185" s="1"/>
      <c r="W185" s="9"/>
      <c r="X185" s="9"/>
      <c r="Y185" s="9"/>
      <c r="Z185" s="9"/>
    </row>
    <row r="186" spans="1:26" ht="13.5" customHeight="1">
      <c r="A186" s="1"/>
      <c r="B186" s="1"/>
      <c r="C186" s="1"/>
      <c r="D186" s="2"/>
      <c r="E186" s="1"/>
      <c r="F186" s="3"/>
      <c r="G186" s="1"/>
      <c r="H186" s="4"/>
      <c r="I186" s="4"/>
      <c r="J186" s="31"/>
      <c r="K186" s="4"/>
      <c r="L186" s="4"/>
      <c r="M186" s="9"/>
      <c r="N186" s="4"/>
      <c r="O186" s="9"/>
      <c r="P186" s="1"/>
      <c r="Q186" s="1"/>
      <c r="R186" s="1"/>
      <c r="S186" s="1"/>
      <c r="T186" s="1"/>
      <c r="U186" s="1"/>
      <c r="V186" s="1"/>
      <c r="W186" s="9"/>
      <c r="X186" s="9"/>
      <c r="Y186" s="9"/>
      <c r="Z186" s="9"/>
    </row>
    <row r="187" spans="1:26" ht="13.5" customHeight="1">
      <c r="A187" s="1"/>
      <c r="B187" s="1"/>
      <c r="C187" s="1"/>
      <c r="D187" s="2"/>
      <c r="E187" s="1"/>
      <c r="F187" s="3"/>
      <c r="G187" s="1"/>
      <c r="H187" s="4"/>
      <c r="I187" s="4"/>
      <c r="J187" s="31"/>
      <c r="K187" s="4"/>
      <c r="L187" s="4"/>
      <c r="M187" s="9"/>
      <c r="N187" s="4"/>
      <c r="O187" s="9"/>
      <c r="P187" s="1"/>
      <c r="Q187" s="1"/>
      <c r="R187" s="1"/>
      <c r="S187" s="1"/>
      <c r="T187" s="1"/>
      <c r="U187" s="1"/>
      <c r="V187" s="1"/>
      <c r="W187" s="9"/>
      <c r="X187" s="9"/>
      <c r="Y187" s="9"/>
      <c r="Z187" s="9"/>
    </row>
    <row r="188" spans="1:26" ht="13.5" customHeight="1">
      <c r="A188" s="1"/>
      <c r="B188" s="1"/>
      <c r="C188" s="1"/>
      <c r="D188" s="2"/>
      <c r="E188" s="1"/>
      <c r="F188" s="3"/>
      <c r="G188" s="1"/>
      <c r="H188" s="4"/>
      <c r="I188" s="4"/>
      <c r="J188" s="31"/>
      <c r="K188" s="4"/>
      <c r="L188" s="4"/>
      <c r="M188" s="9"/>
      <c r="N188" s="4"/>
      <c r="O188" s="9"/>
      <c r="P188" s="1"/>
      <c r="Q188" s="1"/>
      <c r="R188" s="1"/>
      <c r="S188" s="1"/>
      <c r="T188" s="1"/>
      <c r="U188" s="1"/>
      <c r="V188" s="1"/>
      <c r="W188" s="9"/>
      <c r="X188" s="9"/>
      <c r="Y188" s="9"/>
      <c r="Z188" s="9"/>
    </row>
    <row r="189" spans="1:26" ht="13.5" customHeight="1">
      <c r="A189" s="1"/>
      <c r="B189" s="1"/>
      <c r="C189" s="1"/>
      <c r="D189" s="2"/>
      <c r="E189" s="1"/>
      <c r="F189" s="3"/>
      <c r="G189" s="1"/>
      <c r="H189" s="4"/>
      <c r="I189" s="4"/>
      <c r="J189" s="31"/>
      <c r="K189" s="4"/>
      <c r="L189" s="4"/>
      <c r="M189" s="9"/>
      <c r="N189" s="4"/>
      <c r="O189" s="9"/>
      <c r="P189" s="1"/>
      <c r="Q189" s="1"/>
      <c r="R189" s="1"/>
      <c r="S189" s="1"/>
      <c r="T189" s="1"/>
      <c r="U189" s="1"/>
      <c r="V189" s="1"/>
      <c r="W189" s="9"/>
      <c r="X189" s="9"/>
      <c r="Y189" s="9"/>
      <c r="Z189" s="9"/>
    </row>
    <row r="190" spans="1:26" ht="13.5" customHeight="1">
      <c r="A190" s="1"/>
      <c r="B190" s="1"/>
      <c r="C190" s="1"/>
      <c r="D190" s="2"/>
      <c r="E190" s="1"/>
      <c r="F190" s="3"/>
      <c r="G190" s="1"/>
      <c r="H190" s="4"/>
      <c r="I190" s="4"/>
      <c r="J190" s="31"/>
      <c r="K190" s="4"/>
      <c r="L190" s="4"/>
      <c r="M190" s="9"/>
      <c r="N190" s="4"/>
      <c r="O190" s="9"/>
      <c r="P190" s="1"/>
      <c r="Q190" s="1"/>
      <c r="R190" s="1"/>
      <c r="S190" s="1"/>
      <c r="T190" s="1"/>
      <c r="U190" s="1"/>
      <c r="V190" s="1"/>
      <c r="W190" s="9"/>
      <c r="X190" s="9"/>
      <c r="Y190" s="9"/>
      <c r="Z190" s="9"/>
    </row>
    <row r="191" spans="1:26" ht="13.5" customHeight="1">
      <c r="A191" s="1"/>
      <c r="B191" s="1"/>
      <c r="C191" s="1"/>
      <c r="D191" s="2"/>
      <c r="E191" s="1"/>
      <c r="F191" s="3"/>
      <c r="G191" s="1"/>
      <c r="H191" s="4"/>
      <c r="I191" s="4"/>
      <c r="J191" s="31"/>
      <c r="K191" s="4"/>
      <c r="L191" s="4"/>
      <c r="M191" s="9"/>
      <c r="N191" s="4"/>
      <c r="O191" s="9"/>
      <c r="P191" s="1"/>
      <c r="Q191" s="1"/>
      <c r="R191" s="1"/>
      <c r="S191" s="1"/>
      <c r="T191" s="1"/>
      <c r="U191" s="1"/>
      <c r="V191" s="1"/>
      <c r="W191" s="9"/>
      <c r="X191" s="9"/>
      <c r="Y191" s="9"/>
      <c r="Z191" s="9"/>
    </row>
    <row r="192" spans="1:26" ht="13.5" customHeight="1">
      <c r="A192" s="1"/>
      <c r="B192" s="1"/>
      <c r="C192" s="1"/>
      <c r="D192" s="2"/>
      <c r="E192" s="1"/>
      <c r="F192" s="3"/>
      <c r="G192" s="1"/>
      <c r="H192" s="4"/>
      <c r="I192" s="4"/>
      <c r="J192" s="31"/>
      <c r="K192" s="4"/>
      <c r="L192" s="4"/>
      <c r="M192" s="9"/>
      <c r="N192" s="4"/>
      <c r="O192" s="9"/>
      <c r="P192" s="1"/>
      <c r="Q192" s="1"/>
      <c r="R192" s="1"/>
      <c r="S192" s="1"/>
      <c r="T192" s="1"/>
      <c r="U192" s="1"/>
      <c r="V192" s="1"/>
      <c r="W192" s="9"/>
      <c r="X192" s="9"/>
      <c r="Y192" s="9"/>
      <c r="Z192" s="9"/>
    </row>
    <row r="193" spans="1:26" ht="13.5" customHeight="1">
      <c r="A193" s="1"/>
      <c r="B193" s="1"/>
      <c r="C193" s="1"/>
      <c r="D193" s="2"/>
      <c r="E193" s="1"/>
      <c r="F193" s="3"/>
      <c r="G193" s="1"/>
      <c r="H193" s="4"/>
      <c r="I193" s="4"/>
      <c r="J193" s="31"/>
      <c r="K193" s="4"/>
      <c r="L193" s="4"/>
      <c r="M193" s="9"/>
      <c r="N193" s="4"/>
      <c r="O193" s="9"/>
      <c r="P193" s="1"/>
      <c r="Q193" s="1"/>
      <c r="R193" s="1"/>
      <c r="S193" s="1"/>
      <c r="T193" s="1"/>
      <c r="U193" s="1"/>
      <c r="V193" s="1"/>
      <c r="W193" s="9"/>
      <c r="X193" s="9"/>
      <c r="Y193" s="9"/>
      <c r="Z193" s="9"/>
    </row>
    <row r="194" spans="1:26" ht="13.5" customHeight="1">
      <c r="A194" s="1"/>
      <c r="B194" s="1"/>
      <c r="C194" s="1"/>
      <c r="D194" s="2"/>
      <c r="E194" s="1"/>
      <c r="F194" s="3"/>
      <c r="G194" s="1"/>
      <c r="H194" s="4"/>
      <c r="I194" s="4"/>
      <c r="J194" s="31"/>
      <c r="K194" s="4"/>
      <c r="L194" s="4"/>
      <c r="M194" s="9"/>
      <c r="N194" s="4"/>
      <c r="O194" s="9"/>
      <c r="P194" s="1"/>
      <c r="Q194" s="1"/>
      <c r="R194" s="1"/>
      <c r="S194" s="1"/>
      <c r="T194" s="1"/>
      <c r="U194" s="1"/>
      <c r="V194" s="1"/>
      <c r="W194" s="9"/>
      <c r="X194" s="9"/>
      <c r="Y194" s="9"/>
      <c r="Z194" s="9"/>
    </row>
    <row r="195" spans="1:26" ht="13.5" customHeight="1">
      <c r="A195" s="1"/>
      <c r="B195" s="1"/>
      <c r="C195" s="1"/>
      <c r="D195" s="2"/>
      <c r="E195" s="1"/>
      <c r="F195" s="3"/>
      <c r="G195" s="1"/>
      <c r="H195" s="4"/>
      <c r="I195" s="4"/>
      <c r="J195" s="31"/>
      <c r="K195" s="4"/>
      <c r="L195" s="4"/>
      <c r="M195" s="9"/>
      <c r="N195" s="4"/>
      <c r="O195" s="9"/>
      <c r="P195" s="1"/>
      <c r="Q195" s="1"/>
      <c r="R195" s="1"/>
      <c r="S195" s="1"/>
      <c r="T195" s="1"/>
      <c r="U195" s="1"/>
      <c r="V195" s="1"/>
      <c r="W195" s="9"/>
      <c r="X195" s="9"/>
      <c r="Y195" s="9"/>
      <c r="Z195" s="9"/>
    </row>
    <row r="196" spans="1:26" ht="13.5" customHeight="1">
      <c r="A196" s="1"/>
      <c r="B196" s="1"/>
      <c r="C196" s="1"/>
      <c r="D196" s="2"/>
      <c r="E196" s="1"/>
      <c r="F196" s="3"/>
      <c r="G196" s="1"/>
      <c r="H196" s="4"/>
      <c r="I196" s="4"/>
      <c r="J196" s="31"/>
      <c r="K196" s="4"/>
      <c r="L196" s="4"/>
      <c r="M196" s="9"/>
      <c r="N196" s="4"/>
      <c r="O196" s="9"/>
      <c r="P196" s="1"/>
      <c r="Q196" s="1"/>
      <c r="R196" s="1"/>
      <c r="S196" s="1"/>
      <c r="T196" s="1"/>
      <c r="U196" s="1"/>
      <c r="V196" s="1"/>
      <c r="W196" s="9"/>
      <c r="X196" s="9"/>
      <c r="Y196" s="9"/>
      <c r="Z196" s="9"/>
    </row>
    <row r="197" spans="1:26" ht="13.5" customHeight="1">
      <c r="A197" s="1"/>
      <c r="B197" s="1"/>
      <c r="C197" s="1"/>
      <c r="D197" s="2"/>
      <c r="E197" s="1"/>
      <c r="F197" s="3"/>
      <c r="G197" s="1"/>
      <c r="H197" s="4"/>
      <c r="I197" s="4"/>
      <c r="J197" s="31"/>
      <c r="K197" s="4"/>
      <c r="L197" s="4"/>
      <c r="M197" s="9"/>
      <c r="N197" s="4"/>
      <c r="O197" s="9"/>
      <c r="P197" s="1"/>
      <c r="Q197" s="1"/>
      <c r="R197" s="1"/>
      <c r="S197" s="1"/>
      <c r="T197" s="1"/>
      <c r="U197" s="1"/>
      <c r="V197" s="1"/>
      <c r="W197" s="9"/>
      <c r="X197" s="9"/>
      <c r="Y197" s="9"/>
      <c r="Z197" s="9"/>
    </row>
    <row r="198" spans="1:26" ht="13.5" customHeight="1">
      <c r="A198" s="1"/>
      <c r="B198" s="1"/>
      <c r="C198" s="1"/>
      <c r="D198" s="2"/>
      <c r="E198" s="1"/>
      <c r="F198" s="3"/>
      <c r="G198" s="1"/>
      <c r="H198" s="4"/>
      <c r="I198" s="4"/>
      <c r="J198" s="31"/>
      <c r="K198" s="4"/>
      <c r="L198" s="4"/>
      <c r="M198" s="9"/>
      <c r="N198" s="4"/>
      <c r="O198" s="9"/>
      <c r="P198" s="1"/>
      <c r="Q198" s="1"/>
      <c r="R198" s="1"/>
      <c r="S198" s="1"/>
      <c r="T198" s="1"/>
      <c r="U198" s="1"/>
      <c r="V198" s="1"/>
      <c r="W198" s="9"/>
      <c r="X198" s="9"/>
      <c r="Y198" s="9"/>
      <c r="Z198" s="9"/>
    </row>
    <row r="199" spans="1:26" ht="13.5" customHeight="1">
      <c r="A199" s="1"/>
      <c r="B199" s="1"/>
      <c r="C199" s="1"/>
      <c r="D199" s="2"/>
      <c r="E199" s="1"/>
      <c r="F199" s="3"/>
      <c r="G199" s="1"/>
      <c r="H199" s="4"/>
      <c r="I199" s="4"/>
      <c r="J199" s="31"/>
      <c r="K199" s="4"/>
      <c r="L199" s="4"/>
      <c r="M199" s="9"/>
      <c r="N199" s="4"/>
      <c r="O199" s="9"/>
      <c r="P199" s="1"/>
      <c r="Q199" s="1"/>
      <c r="R199" s="1"/>
      <c r="S199" s="1"/>
      <c r="T199" s="1"/>
      <c r="U199" s="1"/>
      <c r="V199" s="1"/>
      <c r="W199" s="9"/>
      <c r="X199" s="9"/>
      <c r="Y199" s="9"/>
      <c r="Z199" s="9"/>
    </row>
    <row r="200" spans="1:26" ht="13.5" customHeight="1">
      <c r="A200" s="1"/>
      <c r="B200" s="1"/>
      <c r="C200" s="1"/>
      <c r="D200" s="2"/>
      <c r="E200" s="1"/>
      <c r="F200" s="3"/>
      <c r="G200" s="1"/>
      <c r="H200" s="4"/>
      <c r="I200" s="4"/>
      <c r="J200" s="31"/>
      <c r="K200" s="4"/>
      <c r="L200" s="4"/>
      <c r="M200" s="9"/>
      <c r="N200" s="4"/>
      <c r="O200" s="9"/>
      <c r="P200" s="1"/>
      <c r="Q200" s="1"/>
      <c r="R200" s="1"/>
      <c r="S200" s="1"/>
      <c r="T200" s="1"/>
      <c r="U200" s="1"/>
      <c r="V200" s="1"/>
      <c r="W200" s="9"/>
      <c r="X200" s="9"/>
      <c r="Y200" s="9"/>
      <c r="Z200" s="9"/>
    </row>
    <row r="201" spans="1:26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</sheetData>
  <mergeCells count="19">
    <mergeCell ref="S5:S6"/>
    <mergeCell ref="T5:T6"/>
    <mergeCell ref="U5:U6"/>
    <mergeCell ref="V5:V6"/>
    <mergeCell ref="C6:D6"/>
    <mergeCell ref="E6:F6"/>
    <mergeCell ref="G6:H6"/>
    <mergeCell ref="M5:M6"/>
    <mergeCell ref="N5:N6"/>
    <mergeCell ref="O5:O6"/>
    <mergeCell ref="P5:P6"/>
    <mergeCell ref="Q5:Q6"/>
    <mergeCell ref="R5:R6"/>
    <mergeCell ref="L5:L6"/>
    <mergeCell ref="A5:A6"/>
    <mergeCell ref="C5:H5"/>
    <mergeCell ref="I5:I6"/>
    <mergeCell ref="J5:J6"/>
    <mergeCell ref="K5:K6"/>
  </mergeCells>
  <conditionalFormatting sqref="A10:K10 M10">
    <cfRule type="expression" dxfId="23" priority="14">
      <formula>ISBLANK($L10)</formula>
    </cfRule>
  </conditionalFormatting>
  <conditionalFormatting sqref="D7:D8">
    <cfRule type="expression" dxfId="22" priority="17">
      <formula>ISBLANK($L7)</formula>
    </cfRule>
  </conditionalFormatting>
  <conditionalFormatting sqref="I8:I9">
    <cfRule type="expression" dxfId="21" priority="3">
      <formula>ISBLANK($L8)</formula>
    </cfRule>
  </conditionalFormatting>
  <conditionalFormatting sqref="K8:K9">
    <cfRule type="expression" dxfId="19" priority="4">
      <formula>ISBLANK($L8)</formula>
    </cfRule>
  </conditionalFormatting>
  <conditionalFormatting sqref="L10">
    <cfRule type="expression" dxfId="17" priority="15">
      <formula>ISBLANK($K10)</formula>
    </cfRule>
  </conditionalFormatting>
  <conditionalFormatting sqref="P7:P10">
    <cfRule type="cellIs" dxfId="15" priority="9" operator="equal">
      <formula>"Pending"</formula>
    </cfRule>
    <cfRule type="cellIs" dxfId="14" priority="10" operator="equal">
      <formula>"NG"</formula>
    </cfRule>
    <cfRule type="cellIs" dxfId="13" priority="11" operator="equal">
      <formula>"OK"</formula>
    </cfRule>
  </conditionalFormatting>
  <conditionalFormatting sqref="Q10:V10">
    <cfRule type="expression" dxfId="10" priority="85">
      <formula>ISBLANK($L10)</formula>
    </cfRule>
  </conditionalFormatting>
  <conditionalFormatting sqref="T7:T8">
    <cfRule type="cellIs" dxfId="9" priority="26" operator="equal">
      <formula>"Pending"</formula>
    </cfRule>
    <cfRule type="cellIs" dxfId="8" priority="27" operator="equal">
      <formula>"NG"</formula>
    </cfRule>
    <cfRule type="cellIs" dxfId="7" priority="28" operator="equal">
      <formula>"OK"</formula>
    </cfRule>
  </conditionalFormatting>
  <conditionalFormatting sqref="T9">
    <cfRule type="cellIs" dxfId="6" priority="41" operator="equal">
      <formula>"Pending"</formula>
    </cfRule>
    <cfRule type="cellIs" dxfId="5" priority="42" operator="equal">
      <formula>"NG"</formula>
    </cfRule>
    <cfRule type="cellIs" dxfId="4" priority="43" operator="equal">
      <formula>"OK"</formula>
    </cfRule>
  </conditionalFormatting>
  <conditionalFormatting sqref="T10">
    <cfRule type="cellIs" dxfId="3" priority="89" operator="equal">
      <formula>"Pending"</formula>
    </cfRule>
    <cfRule type="cellIs" dxfId="2" priority="90" operator="equal">
      <formula>"NG"</formula>
    </cfRule>
    <cfRule type="cellIs" dxfId="1" priority="91" operator="equal">
      <formula>"OK"</formula>
    </cfRule>
  </conditionalFormatting>
  <dataValidations count="1">
    <dataValidation type="list" allowBlank="1" showErrorMessage="1" sqref="T7:T10 P7:P10" xr:uid="{00000000-0002-0000-0400-000000000000}">
      <formula1>"OK,NG,NT"</formula1>
    </dataValidation>
  </dataValidations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175EDFD7-F318-40A6-9CB6-3AE3F69D9ED7}">
            <xm:f>ISBLANK('C:\zeevaa\svn\07_ST\[IT_TestCases_ndhuy.xlsx]Seatmap License'!#REF!)</xm:f>
            <x14:dxf>
              <fill>
                <patternFill patternType="solid">
                  <fgColor rgb="FF7F7F7F"/>
                  <bgColor rgb="FF7F7F7F"/>
                </patternFill>
              </fill>
            </x14:dxf>
          </x14:cfRule>
          <xm:sqref>J8:J9 L8:M9</xm:sqref>
        </x14:conditionalFormatting>
        <x14:conditionalFormatting xmlns:xm="http://schemas.microsoft.com/office/excel/2006/main">
          <x14:cfRule type="expression" priority="13" id="{1658840F-00AB-49DF-9D45-D4DCDF254F9A}">
            <xm:f>ISBLANK('C:\zeevaa\svn\07_ST\[IT_TestCases_ndhuy.xlsx]Seatmap License'!#REF!)</xm:f>
            <x14:dxf>
              <fill>
                <patternFill patternType="solid">
                  <fgColor rgb="FF7F7F7F"/>
                  <bgColor rgb="FF7F7F7F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2" id="{AC319539-AEF4-4D41-A4BC-897ED9495EBE}">
            <xm:f>ISBLANK('C:\zeevaa\svn\07_ST\[IT_TestCases_ndhuy.xlsx]Seatmap License'!#REF!)</xm:f>
            <x14:dxf>
              <fill>
                <patternFill patternType="solid">
                  <fgColor rgb="FF7F7F7F"/>
                  <bgColor rgb="FF7F7F7F"/>
                </patternFill>
              </fill>
            </x14:dxf>
          </x14:cfRule>
          <xm:sqref>M7:P7 N8:P10 I7:K7</xm:sqref>
        </x14:conditionalFormatting>
        <x14:conditionalFormatting xmlns:xm="http://schemas.microsoft.com/office/excel/2006/main">
          <x14:cfRule type="expression" priority="58" id="{B34A4B98-018C-45E5-9B96-030BCA34CBAE}">
            <xm:f>ISBLANK('Seatmap License'!$L10)</xm:f>
            <x14:dxf>
              <fill>
                <patternFill patternType="solid">
                  <fgColor rgb="FF7F7F7F"/>
                  <bgColor rgb="FF7F7F7F"/>
                </patternFill>
              </fill>
            </x14:dxf>
          </x14:cfRule>
          <xm:sqref>Q7:T7 A7:C7 E7:H7 V7</xm:sqref>
        </x14:conditionalFormatting>
        <x14:conditionalFormatting xmlns:xm="http://schemas.microsoft.com/office/excel/2006/main">
          <x14:cfRule type="expression" priority="37" id="{CBD1DE25-C848-456E-A47D-F6AEC288223F}">
            <xm:f>ISBLANK('Seatmap License'!$L9)</xm:f>
            <x14:dxf>
              <fill>
                <patternFill patternType="solid">
                  <fgColor rgb="FF7F7F7F"/>
                  <bgColor rgb="FF7F7F7F"/>
                </patternFill>
              </fill>
            </x14:dxf>
          </x14:cfRule>
          <xm:sqref>Q8:T9 A8:C8 E8:H8 V8:V9 A9:H9</xm:sqref>
        </x14:conditionalFormatting>
        <x14:conditionalFormatting xmlns:xm="http://schemas.microsoft.com/office/excel/2006/main">
          <x14:cfRule type="expression" priority="1" id="{C6A6AB9D-8092-442C-8B13-1199C7953E2A}">
            <xm:f>ISBLANK('C:\zeevaa\svn\07_ST\[IT_TestCases_ndhuy.xlsx]Seatmap License'!#REF!)</xm:f>
            <x14:dxf>
              <fill>
                <patternFill patternType="solid">
                  <fgColor rgb="FF7F7F7F"/>
                  <bgColor rgb="FF7F7F7F"/>
                </patternFill>
              </fill>
            </x14:dxf>
          </x14:cfRule>
          <xm:sqref>U7:U9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L40"/>
  <sheetViews>
    <sheetView showGridLines="0" zoomScale="120" zoomScaleNormal="120" workbookViewId="0">
      <selection activeCell="E24" sqref="E24"/>
    </sheetView>
  </sheetViews>
  <sheetFormatPr defaultColWidth="3.33203125" defaultRowHeight="15"/>
  <cols>
    <col min="1" max="1" width="3.33203125" style="34"/>
    <col min="2" max="2" width="4.5546875" style="34" customWidth="1"/>
    <col min="3" max="3" width="9.5546875" style="34" customWidth="1"/>
    <col min="4" max="4" width="6.33203125" style="34" customWidth="1"/>
    <col min="5" max="7" width="12.5546875" style="34" customWidth="1"/>
    <col min="8" max="8" width="37.88671875" style="34" customWidth="1"/>
    <col min="9" max="16" width="16.33203125" style="34" customWidth="1"/>
    <col min="17" max="22" width="19.33203125" style="34" customWidth="1"/>
    <col min="23" max="16384" width="3.33203125" style="34"/>
  </cols>
  <sheetData>
    <row r="2" spans="2:38" ht="26.4">
      <c r="B2" s="35" t="s">
        <v>35</v>
      </c>
    </row>
    <row r="3" spans="2:38">
      <c r="B3" s="36"/>
      <c r="C3" s="36"/>
      <c r="D3" s="36"/>
      <c r="E3" s="36"/>
      <c r="F3" s="36"/>
      <c r="G3" s="36"/>
      <c r="H3" s="36"/>
      <c r="I3" s="37" t="s">
        <v>36</v>
      </c>
      <c r="J3" s="38"/>
      <c r="K3" s="38"/>
      <c r="L3" s="38"/>
      <c r="M3" s="38"/>
      <c r="N3" s="38"/>
      <c r="O3" s="38"/>
      <c r="P3" s="39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</row>
    <row r="4" spans="2:38">
      <c r="B4" s="40" t="s">
        <v>37</v>
      </c>
      <c r="C4" s="37" t="s">
        <v>38</v>
      </c>
      <c r="D4" s="39"/>
      <c r="E4" s="37" t="s">
        <v>39</v>
      </c>
      <c r="F4" s="38"/>
      <c r="G4" s="39"/>
      <c r="H4" s="39" t="s">
        <v>40</v>
      </c>
      <c r="I4" s="41" t="s">
        <v>41</v>
      </c>
      <c r="J4" s="41" t="s">
        <v>42</v>
      </c>
      <c r="K4" s="41" t="s">
        <v>43</v>
      </c>
      <c r="L4" s="41" t="s">
        <v>44</v>
      </c>
      <c r="M4" s="41" t="s">
        <v>45</v>
      </c>
      <c r="N4" s="41" t="s">
        <v>46</v>
      </c>
      <c r="O4" s="41" t="s">
        <v>47</v>
      </c>
      <c r="P4" s="41" t="s">
        <v>48</v>
      </c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2:38">
      <c r="B5" s="42" t="s">
        <v>49</v>
      </c>
      <c r="C5" s="43" t="s">
        <v>50</v>
      </c>
      <c r="D5" s="43" t="s">
        <v>51</v>
      </c>
      <c r="E5" s="43" t="s">
        <v>50</v>
      </c>
      <c r="F5" s="43" t="s">
        <v>52</v>
      </c>
      <c r="G5" s="43" t="s">
        <v>53</v>
      </c>
      <c r="H5" s="107" t="s">
        <v>54</v>
      </c>
      <c r="I5" s="42" t="s">
        <v>55</v>
      </c>
      <c r="J5" s="44" t="s">
        <v>56</v>
      </c>
      <c r="K5" s="44" t="s">
        <v>56</v>
      </c>
      <c r="L5" s="44" t="s">
        <v>56</v>
      </c>
      <c r="M5" s="44" t="s">
        <v>56</v>
      </c>
      <c r="N5" s="44" t="s">
        <v>56</v>
      </c>
      <c r="O5" s="44" t="s">
        <v>56</v>
      </c>
      <c r="P5" s="44" t="s">
        <v>56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2:38">
      <c r="B6" s="42" t="s">
        <v>57</v>
      </c>
      <c r="C6" s="43" t="s">
        <v>50</v>
      </c>
      <c r="D6" s="43" t="s">
        <v>51</v>
      </c>
      <c r="E6" s="43" t="s">
        <v>50</v>
      </c>
      <c r="F6" s="43" t="s">
        <v>52</v>
      </c>
      <c r="G6" s="43" t="s">
        <v>58</v>
      </c>
      <c r="H6" s="108"/>
      <c r="I6" s="44" t="s">
        <v>56</v>
      </c>
      <c r="J6" s="42" t="s">
        <v>55</v>
      </c>
      <c r="K6" s="44" t="s">
        <v>56</v>
      </c>
      <c r="L6" s="44" t="s">
        <v>56</v>
      </c>
      <c r="M6" s="44" t="s">
        <v>56</v>
      </c>
      <c r="N6" s="44" t="s">
        <v>56</v>
      </c>
      <c r="O6" s="44" t="s">
        <v>56</v>
      </c>
      <c r="P6" s="44" t="s">
        <v>56</v>
      </c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2:38">
      <c r="B7" s="42" t="s">
        <v>59</v>
      </c>
      <c r="C7" s="43" t="s">
        <v>50</v>
      </c>
      <c r="D7" s="43" t="s">
        <v>51</v>
      </c>
      <c r="E7" s="43" t="s">
        <v>50</v>
      </c>
      <c r="F7" s="43" t="s">
        <v>60</v>
      </c>
      <c r="G7" s="43" t="s">
        <v>53</v>
      </c>
      <c r="H7" s="108"/>
      <c r="I7" s="44" t="s">
        <v>56</v>
      </c>
      <c r="J7" s="44" t="s">
        <v>56</v>
      </c>
      <c r="K7" s="42" t="s">
        <v>55</v>
      </c>
      <c r="L7" s="44" t="s">
        <v>56</v>
      </c>
      <c r="M7" s="44" t="s">
        <v>56</v>
      </c>
      <c r="N7" s="44" t="s">
        <v>56</v>
      </c>
      <c r="O7" s="44" t="s">
        <v>56</v>
      </c>
      <c r="P7" s="44" t="s">
        <v>56</v>
      </c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2:38">
      <c r="B8" s="42" t="s">
        <v>61</v>
      </c>
      <c r="C8" s="43" t="s">
        <v>50</v>
      </c>
      <c r="D8" s="43" t="s">
        <v>51</v>
      </c>
      <c r="E8" s="43" t="s">
        <v>50</v>
      </c>
      <c r="F8" s="43" t="s">
        <v>60</v>
      </c>
      <c r="G8" s="43" t="s">
        <v>58</v>
      </c>
      <c r="H8" s="108"/>
      <c r="I8" s="44" t="s">
        <v>56</v>
      </c>
      <c r="J8" s="44" t="s">
        <v>56</v>
      </c>
      <c r="K8" s="44" t="s">
        <v>56</v>
      </c>
      <c r="L8" s="42" t="s">
        <v>55</v>
      </c>
      <c r="M8" s="44" t="s">
        <v>56</v>
      </c>
      <c r="N8" s="44" t="s">
        <v>56</v>
      </c>
      <c r="O8" s="44" t="s">
        <v>56</v>
      </c>
      <c r="P8" s="44" t="s">
        <v>56</v>
      </c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2:38">
      <c r="B9" s="42" t="s">
        <v>62</v>
      </c>
      <c r="C9" s="43" t="s">
        <v>50</v>
      </c>
      <c r="D9" s="43" t="s">
        <v>51</v>
      </c>
      <c r="E9" s="43" t="s">
        <v>50</v>
      </c>
      <c r="F9" s="43" t="s">
        <v>63</v>
      </c>
      <c r="G9" s="43" t="s">
        <v>53</v>
      </c>
      <c r="H9" s="108"/>
      <c r="I9" s="42" t="s">
        <v>55</v>
      </c>
      <c r="J9" s="44" t="s">
        <v>56</v>
      </c>
      <c r="K9" s="42" t="s">
        <v>55</v>
      </c>
      <c r="L9" s="44" t="s">
        <v>56</v>
      </c>
      <c r="M9" s="44" t="s">
        <v>56</v>
      </c>
      <c r="N9" s="44" t="s">
        <v>56</v>
      </c>
      <c r="O9" s="44" t="s">
        <v>56</v>
      </c>
      <c r="P9" s="44" t="s">
        <v>56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 spans="2:38">
      <c r="B10" s="42" t="s">
        <v>64</v>
      </c>
      <c r="C10" s="43" t="s">
        <v>50</v>
      </c>
      <c r="D10" s="43" t="s">
        <v>51</v>
      </c>
      <c r="E10" s="43" t="s">
        <v>50</v>
      </c>
      <c r="F10" s="43" t="s">
        <v>63</v>
      </c>
      <c r="G10" s="43" t="s">
        <v>58</v>
      </c>
      <c r="H10" s="109"/>
      <c r="I10" s="44" t="s">
        <v>56</v>
      </c>
      <c r="J10" s="42" t="s">
        <v>55</v>
      </c>
      <c r="K10" s="44" t="s">
        <v>56</v>
      </c>
      <c r="L10" s="42" t="s">
        <v>55</v>
      </c>
      <c r="M10" s="44" t="s">
        <v>56</v>
      </c>
      <c r="N10" s="44" t="s">
        <v>56</v>
      </c>
      <c r="O10" s="44" t="s">
        <v>56</v>
      </c>
      <c r="P10" s="44" t="s">
        <v>56</v>
      </c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</row>
    <row r="11" spans="2:38">
      <c r="B11" s="45" t="s">
        <v>65</v>
      </c>
      <c r="C11" s="46" t="s">
        <v>50</v>
      </c>
      <c r="D11" s="46" t="s">
        <v>51</v>
      </c>
      <c r="E11" s="46" t="s">
        <v>66</v>
      </c>
      <c r="F11" s="46" t="s">
        <v>52</v>
      </c>
      <c r="G11" s="46" t="s">
        <v>53</v>
      </c>
      <c r="H11" s="110" t="s">
        <v>67</v>
      </c>
      <c r="I11" s="44" t="s">
        <v>56</v>
      </c>
      <c r="J11" s="44" t="s">
        <v>56</v>
      </c>
      <c r="K11" s="44" t="s">
        <v>56</v>
      </c>
      <c r="L11" s="44" t="s">
        <v>56</v>
      </c>
      <c r="M11" s="42" t="s">
        <v>68</v>
      </c>
      <c r="N11" s="44" t="s">
        <v>56</v>
      </c>
      <c r="O11" s="44" t="s">
        <v>56</v>
      </c>
      <c r="P11" s="44" t="s">
        <v>56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</row>
    <row r="12" spans="2:38">
      <c r="B12" s="45" t="s">
        <v>69</v>
      </c>
      <c r="C12" s="46" t="s">
        <v>50</v>
      </c>
      <c r="D12" s="46" t="s">
        <v>51</v>
      </c>
      <c r="E12" s="46" t="s">
        <v>66</v>
      </c>
      <c r="F12" s="46" t="s">
        <v>52</v>
      </c>
      <c r="G12" s="46" t="s">
        <v>58</v>
      </c>
      <c r="H12" s="111"/>
      <c r="I12" s="44" t="s">
        <v>56</v>
      </c>
      <c r="J12" s="44" t="s">
        <v>56</v>
      </c>
      <c r="K12" s="44" t="s">
        <v>56</v>
      </c>
      <c r="L12" s="44" t="s">
        <v>56</v>
      </c>
      <c r="M12" s="44" t="s">
        <v>56</v>
      </c>
      <c r="N12" s="42" t="s">
        <v>68</v>
      </c>
      <c r="O12" s="44" t="s">
        <v>56</v>
      </c>
      <c r="P12" s="44" t="s">
        <v>56</v>
      </c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 spans="2:38">
      <c r="B13" s="45" t="s">
        <v>70</v>
      </c>
      <c r="C13" s="46" t="s">
        <v>50</v>
      </c>
      <c r="D13" s="46" t="s">
        <v>51</v>
      </c>
      <c r="E13" s="46" t="s">
        <v>66</v>
      </c>
      <c r="F13" s="46" t="s">
        <v>60</v>
      </c>
      <c r="G13" s="46" t="s">
        <v>53</v>
      </c>
      <c r="H13" s="111"/>
      <c r="I13" s="44" t="s">
        <v>56</v>
      </c>
      <c r="J13" s="44" t="s">
        <v>56</v>
      </c>
      <c r="K13" s="44" t="s">
        <v>56</v>
      </c>
      <c r="L13" s="44" t="s">
        <v>56</v>
      </c>
      <c r="M13" s="44" t="s">
        <v>56</v>
      </c>
      <c r="N13" s="44" t="s">
        <v>56</v>
      </c>
      <c r="O13" s="42" t="s">
        <v>71</v>
      </c>
      <c r="P13" s="44" t="s">
        <v>56</v>
      </c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2:38">
      <c r="B14" s="45" t="s">
        <v>72</v>
      </c>
      <c r="C14" s="46" t="s">
        <v>50</v>
      </c>
      <c r="D14" s="46" t="s">
        <v>51</v>
      </c>
      <c r="E14" s="46" t="s">
        <v>66</v>
      </c>
      <c r="F14" s="46" t="s">
        <v>60</v>
      </c>
      <c r="G14" s="46" t="s">
        <v>58</v>
      </c>
      <c r="H14" s="111"/>
      <c r="I14" s="44" t="s">
        <v>56</v>
      </c>
      <c r="J14" s="44" t="s">
        <v>56</v>
      </c>
      <c r="K14" s="44" t="s">
        <v>56</v>
      </c>
      <c r="L14" s="44" t="s">
        <v>56</v>
      </c>
      <c r="M14" s="44" t="s">
        <v>56</v>
      </c>
      <c r="N14" s="44" t="s">
        <v>56</v>
      </c>
      <c r="O14" s="44" t="s">
        <v>56</v>
      </c>
      <c r="P14" s="42" t="s">
        <v>71</v>
      </c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</row>
    <row r="15" spans="2:38">
      <c r="B15" s="45" t="s">
        <v>73</v>
      </c>
      <c r="C15" s="46" t="s">
        <v>50</v>
      </c>
      <c r="D15" s="46" t="s">
        <v>51</v>
      </c>
      <c r="E15" s="46" t="s">
        <v>66</v>
      </c>
      <c r="F15" s="46" t="s">
        <v>63</v>
      </c>
      <c r="G15" s="46" t="s">
        <v>53</v>
      </c>
      <c r="H15" s="111"/>
      <c r="I15" s="44" t="s">
        <v>56</v>
      </c>
      <c r="J15" s="44" t="s">
        <v>56</v>
      </c>
      <c r="K15" s="44" t="s">
        <v>56</v>
      </c>
      <c r="L15" s="44" t="s">
        <v>56</v>
      </c>
      <c r="M15" s="42" t="s">
        <v>68</v>
      </c>
      <c r="N15" s="44" t="s">
        <v>56</v>
      </c>
      <c r="O15" s="42" t="s">
        <v>71</v>
      </c>
      <c r="P15" s="44" t="s">
        <v>56</v>
      </c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2:38">
      <c r="B16" s="45" t="s">
        <v>74</v>
      </c>
      <c r="C16" s="46" t="s">
        <v>50</v>
      </c>
      <c r="D16" s="46" t="s">
        <v>51</v>
      </c>
      <c r="E16" s="46" t="s">
        <v>66</v>
      </c>
      <c r="F16" s="46" t="s">
        <v>63</v>
      </c>
      <c r="G16" s="46" t="s">
        <v>58</v>
      </c>
      <c r="H16" s="112"/>
      <c r="I16" s="44" t="s">
        <v>56</v>
      </c>
      <c r="J16" s="44" t="s">
        <v>56</v>
      </c>
      <c r="K16" s="44" t="s">
        <v>56</v>
      </c>
      <c r="L16" s="44" t="s">
        <v>56</v>
      </c>
      <c r="M16" s="44" t="s">
        <v>56</v>
      </c>
      <c r="N16" s="42" t="s">
        <v>68</v>
      </c>
      <c r="O16" s="44" t="s">
        <v>56</v>
      </c>
      <c r="P16" s="42" t="s">
        <v>71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</row>
    <row r="17" spans="2:38">
      <c r="B17" s="42" t="s">
        <v>75</v>
      </c>
      <c r="C17" s="43" t="s">
        <v>66</v>
      </c>
      <c r="D17" s="43" t="s">
        <v>51</v>
      </c>
      <c r="E17" s="43" t="s">
        <v>66</v>
      </c>
      <c r="F17" s="43" t="s">
        <v>52</v>
      </c>
      <c r="G17" s="43" t="s">
        <v>53</v>
      </c>
      <c r="H17" s="107" t="s">
        <v>76</v>
      </c>
      <c r="I17" s="44" t="s">
        <v>56</v>
      </c>
      <c r="J17" s="44" t="s">
        <v>56</v>
      </c>
      <c r="K17" s="44" t="s">
        <v>56</v>
      </c>
      <c r="L17" s="44" t="s">
        <v>56</v>
      </c>
      <c r="M17" s="42" t="s">
        <v>55</v>
      </c>
      <c r="N17" s="44" t="s">
        <v>56</v>
      </c>
      <c r="O17" s="44" t="s">
        <v>56</v>
      </c>
      <c r="P17" s="44" t="s">
        <v>56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</row>
    <row r="18" spans="2:38">
      <c r="B18" s="42" t="s">
        <v>77</v>
      </c>
      <c r="C18" s="43" t="s">
        <v>66</v>
      </c>
      <c r="D18" s="43" t="s">
        <v>51</v>
      </c>
      <c r="E18" s="43" t="s">
        <v>66</v>
      </c>
      <c r="F18" s="43" t="s">
        <v>52</v>
      </c>
      <c r="G18" s="43" t="s">
        <v>58</v>
      </c>
      <c r="H18" s="108"/>
      <c r="I18" s="44" t="s">
        <v>56</v>
      </c>
      <c r="J18" s="44" t="s">
        <v>56</v>
      </c>
      <c r="K18" s="44" t="s">
        <v>56</v>
      </c>
      <c r="L18" s="44" t="s">
        <v>56</v>
      </c>
      <c r="M18" s="44" t="s">
        <v>56</v>
      </c>
      <c r="N18" s="42" t="s">
        <v>55</v>
      </c>
      <c r="O18" s="44" t="s">
        <v>56</v>
      </c>
      <c r="P18" s="44" t="s">
        <v>56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</row>
    <row r="19" spans="2:38">
      <c r="B19" s="42" t="s">
        <v>78</v>
      </c>
      <c r="C19" s="43" t="s">
        <v>66</v>
      </c>
      <c r="D19" s="43" t="s">
        <v>51</v>
      </c>
      <c r="E19" s="43" t="s">
        <v>66</v>
      </c>
      <c r="F19" s="43" t="s">
        <v>60</v>
      </c>
      <c r="G19" s="43" t="s">
        <v>53</v>
      </c>
      <c r="H19" s="108"/>
      <c r="I19" s="44" t="s">
        <v>56</v>
      </c>
      <c r="J19" s="44" t="s">
        <v>56</v>
      </c>
      <c r="K19" s="44" t="s">
        <v>56</v>
      </c>
      <c r="L19" s="44" t="s">
        <v>56</v>
      </c>
      <c r="M19" s="44" t="s">
        <v>56</v>
      </c>
      <c r="N19" s="44" t="s">
        <v>56</v>
      </c>
      <c r="O19" s="42" t="s">
        <v>55</v>
      </c>
      <c r="P19" s="44" t="s">
        <v>56</v>
      </c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</row>
    <row r="20" spans="2:38">
      <c r="B20" s="42" t="s">
        <v>79</v>
      </c>
      <c r="C20" s="43" t="s">
        <v>66</v>
      </c>
      <c r="D20" s="43" t="s">
        <v>51</v>
      </c>
      <c r="E20" s="43" t="s">
        <v>66</v>
      </c>
      <c r="F20" s="43" t="s">
        <v>60</v>
      </c>
      <c r="G20" s="43" t="s">
        <v>58</v>
      </c>
      <c r="H20" s="108"/>
      <c r="I20" s="44" t="s">
        <v>56</v>
      </c>
      <c r="J20" s="44" t="s">
        <v>56</v>
      </c>
      <c r="K20" s="44" t="s">
        <v>56</v>
      </c>
      <c r="L20" s="44" t="s">
        <v>56</v>
      </c>
      <c r="M20" s="44" t="s">
        <v>56</v>
      </c>
      <c r="N20" s="44" t="s">
        <v>56</v>
      </c>
      <c r="O20" s="44" t="s">
        <v>56</v>
      </c>
      <c r="P20" s="42" t="s">
        <v>55</v>
      </c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2:38">
      <c r="B21" s="42" t="s">
        <v>80</v>
      </c>
      <c r="C21" s="43" t="s">
        <v>66</v>
      </c>
      <c r="D21" s="43" t="s">
        <v>51</v>
      </c>
      <c r="E21" s="43" t="s">
        <v>66</v>
      </c>
      <c r="F21" s="43" t="s">
        <v>63</v>
      </c>
      <c r="G21" s="43" t="s">
        <v>53</v>
      </c>
      <c r="H21" s="108"/>
      <c r="I21" s="44" t="s">
        <v>56</v>
      </c>
      <c r="J21" s="44" t="s">
        <v>56</v>
      </c>
      <c r="K21" s="44" t="s">
        <v>56</v>
      </c>
      <c r="L21" s="44" t="s">
        <v>56</v>
      </c>
      <c r="M21" s="42" t="s">
        <v>55</v>
      </c>
      <c r="N21" s="44" t="s">
        <v>56</v>
      </c>
      <c r="O21" s="42" t="s">
        <v>55</v>
      </c>
      <c r="P21" s="44" t="s">
        <v>56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</row>
    <row r="22" spans="2:38">
      <c r="B22" s="42" t="s">
        <v>81</v>
      </c>
      <c r="C22" s="43" t="s">
        <v>66</v>
      </c>
      <c r="D22" s="43" t="s">
        <v>51</v>
      </c>
      <c r="E22" s="43" t="s">
        <v>66</v>
      </c>
      <c r="F22" s="43" t="s">
        <v>63</v>
      </c>
      <c r="G22" s="43" t="s">
        <v>58</v>
      </c>
      <c r="H22" s="109"/>
      <c r="I22" s="44" t="s">
        <v>56</v>
      </c>
      <c r="J22" s="44" t="s">
        <v>56</v>
      </c>
      <c r="K22" s="44" t="s">
        <v>56</v>
      </c>
      <c r="L22" s="44" t="s">
        <v>56</v>
      </c>
      <c r="M22" s="44" t="s">
        <v>56</v>
      </c>
      <c r="N22" s="42" t="s">
        <v>55</v>
      </c>
      <c r="O22" s="44" t="s">
        <v>56</v>
      </c>
      <c r="P22" s="42" t="s">
        <v>55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2:38">
      <c r="B23" s="45" t="s">
        <v>82</v>
      </c>
      <c r="C23" s="46" t="s">
        <v>66</v>
      </c>
      <c r="D23" s="46" t="s">
        <v>51</v>
      </c>
      <c r="E23" s="46" t="s">
        <v>50</v>
      </c>
      <c r="F23" s="46" t="s">
        <v>52</v>
      </c>
      <c r="G23" s="46" t="s">
        <v>53</v>
      </c>
      <c r="H23" s="110" t="s">
        <v>83</v>
      </c>
      <c r="I23" s="42" t="s">
        <v>84</v>
      </c>
      <c r="J23" s="44" t="s">
        <v>56</v>
      </c>
      <c r="K23" s="44" t="s">
        <v>56</v>
      </c>
      <c r="L23" s="44" t="s">
        <v>56</v>
      </c>
      <c r="M23" s="44" t="s">
        <v>56</v>
      </c>
      <c r="N23" s="44" t="s">
        <v>56</v>
      </c>
      <c r="O23" s="44" t="s">
        <v>56</v>
      </c>
      <c r="P23" s="44" t="s">
        <v>56</v>
      </c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2:38">
      <c r="B24" s="45" t="s">
        <v>85</v>
      </c>
      <c r="C24" s="46" t="s">
        <v>66</v>
      </c>
      <c r="D24" s="46" t="s">
        <v>51</v>
      </c>
      <c r="E24" s="46" t="s">
        <v>50</v>
      </c>
      <c r="F24" s="46" t="s">
        <v>52</v>
      </c>
      <c r="G24" s="46" t="s">
        <v>58</v>
      </c>
      <c r="H24" s="111"/>
      <c r="I24" s="44" t="s">
        <v>56</v>
      </c>
      <c r="J24" s="42" t="s">
        <v>84</v>
      </c>
      <c r="K24" s="44" t="s">
        <v>56</v>
      </c>
      <c r="L24" s="44" t="s">
        <v>56</v>
      </c>
      <c r="M24" s="44" t="s">
        <v>56</v>
      </c>
      <c r="N24" s="44" t="s">
        <v>56</v>
      </c>
      <c r="O24" s="44" t="s">
        <v>56</v>
      </c>
      <c r="P24" s="44" t="s">
        <v>56</v>
      </c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</row>
    <row r="25" spans="2:38">
      <c r="B25" s="45" t="s">
        <v>86</v>
      </c>
      <c r="C25" s="46" t="s">
        <v>66</v>
      </c>
      <c r="D25" s="46" t="s">
        <v>51</v>
      </c>
      <c r="E25" s="46" t="s">
        <v>50</v>
      </c>
      <c r="F25" s="46" t="s">
        <v>60</v>
      </c>
      <c r="G25" s="46" t="s">
        <v>53</v>
      </c>
      <c r="H25" s="111"/>
      <c r="I25" s="44" t="s">
        <v>56</v>
      </c>
      <c r="J25" s="44" t="s">
        <v>56</v>
      </c>
      <c r="K25" s="42" t="s">
        <v>87</v>
      </c>
      <c r="L25" s="44" t="s">
        <v>56</v>
      </c>
      <c r="M25" s="44" t="s">
        <v>56</v>
      </c>
      <c r="N25" s="44" t="s">
        <v>56</v>
      </c>
      <c r="O25" s="44" t="s">
        <v>56</v>
      </c>
      <c r="P25" s="44" t="s">
        <v>56</v>
      </c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</row>
    <row r="26" spans="2:38">
      <c r="B26" s="45" t="s">
        <v>88</v>
      </c>
      <c r="C26" s="46" t="s">
        <v>66</v>
      </c>
      <c r="D26" s="46" t="s">
        <v>51</v>
      </c>
      <c r="E26" s="46" t="s">
        <v>50</v>
      </c>
      <c r="F26" s="46" t="s">
        <v>60</v>
      </c>
      <c r="G26" s="46" t="s">
        <v>58</v>
      </c>
      <c r="H26" s="111"/>
      <c r="I26" s="44" t="s">
        <v>56</v>
      </c>
      <c r="J26" s="44" t="s">
        <v>56</v>
      </c>
      <c r="K26" s="44" t="s">
        <v>56</v>
      </c>
      <c r="L26" s="42" t="s">
        <v>87</v>
      </c>
      <c r="M26" s="44" t="s">
        <v>56</v>
      </c>
      <c r="N26" s="44" t="s">
        <v>56</v>
      </c>
      <c r="O26" s="44" t="s">
        <v>56</v>
      </c>
      <c r="P26" s="44" t="s">
        <v>56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</row>
    <row r="27" spans="2:38">
      <c r="B27" s="45" t="s">
        <v>89</v>
      </c>
      <c r="C27" s="46" t="s">
        <v>66</v>
      </c>
      <c r="D27" s="46" t="s">
        <v>51</v>
      </c>
      <c r="E27" s="46" t="s">
        <v>50</v>
      </c>
      <c r="F27" s="46" t="s">
        <v>63</v>
      </c>
      <c r="G27" s="46" t="s">
        <v>53</v>
      </c>
      <c r="H27" s="111"/>
      <c r="I27" s="42" t="s">
        <v>84</v>
      </c>
      <c r="J27" s="44" t="s">
        <v>56</v>
      </c>
      <c r="K27" s="42" t="s">
        <v>87</v>
      </c>
      <c r="L27" s="44" t="s">
        <v>56</v>
      </c>
      <c r="M27" s="44" t="s">
        <v>56</v>
      </c>
      <c r="N27" s="44" t="s">
        <v>56</v>
      </c>
      <c r="O27" s="44" t="s">
        <v>56</v>
      </c>
      <c r="P27" s="44" t="s">
        <v>56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</row>
    <row r="28" spans="2:38">
      <c r="B28" s="45" t="s">
        <v>90</v>
      </c>
      <c r="C28" s="46" t="s">
        <v>66</v>
      </c>
      <c r="D28" s="46" t="s">
        <v>51</v>
      </c>
      <c r="E28" s="46" t="s">
        <v>50</v>
      </c>
      <c r="F28" s="46" t="s">
        <v>63</v>
      </c>
      <c r="G28" s="46" t="s">
        <v>58</v>
      </c>
      <c r="H28" s="112"/>
      <c r="I28" s="44" t="s">
        <v>56</v>
      </c>
      <c r="J28" s="42" t="s">
        <v>84</v>
      </c>
      <c r="K28" s="44" t="s">
        <v>56</v>
      </c>
      <c r="L28" s="42" t="s">
        <v>87</v>
      </c>
      <c r="M28" s="44" t="s">
        <v>56</v>
      </c>
      <c r="N28" s="44" t="s">
        <v>56</v>
      </c>
      <c r="O28" s="44" t="s">
        <v>56</v>
      </c>
      <c r="P28" s="44" t="s">
        <v>56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</row>
    <row r="29" spans="2:38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</row>
    <row r="30" spans="2:38">
      <c r="B30" s="36" t="s">
        <v>91</v>
      </c>
      <c r="C30" s="36" t="s">
        <v>92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</row>
    <row r="31" spans="2:38">
      <c r="B31" s="36" t="s">
        <v>93</v>
      </c>
      <c r="C31" s="36" t="s">
        <v>94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</row>
    <row r="32" spans="2:38">
      <c r="B32" s="36" t="s">
        <v>95</v>
      </c>
      <c r="C32" s="36" t="s">
        <v>96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</row>
    <row r="33" spans="2:38">
      <c r="B33" s="36" t="s">
        <v>97</v>
      </c>
      <c r="C33" s="36" t="s">
        <v>98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</row>
    <row r="34" spans="2:38">
      <c r="B34" s="36" t="s">
        <v>99</v>
      </c>
      <c r="C34" s="36" t="s">
        <v>100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</row>
    <row r="35" spans="2:38">
      <c r="B35" s="36"/>
      <c r="C35" s="36" t="s">
        <v>101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2:38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</row>
    <row r="37" spans="2:38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</row>
    <row r="38" spans="2:38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</row>
    <row r="39" spans="2:38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</row>
    <row r="40" spans="2:38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</row>
  </sheetData>
  <mergeCells count="4">
    <mergeCell ref="H5:H10"/>
    <mergeCell ref="H11:H16"/>
    <mergeCell ref="H17:H22"/>
    <mergeCell ref="H23:H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Operator Login Screen</vt:lpstr>
      <vt:lpstr>Seatmap Screen</vt:lpstr>
      <vt:lpstr>Seatmap License</vt:lpstr>
      <vt:lpstr>Wallboard License</vt:lpstr>
      <vt:lpstr>フリーシートユースケース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Yueru</dc:creator>
  <cp:lastModifiedBy>Cuong Bui Quoc</cp:lastModifiedBy>
  <dcterms:created xsi:type="dcterms:W3CDTF">2024-03-05T06:41:23Z</dcterms:created>
  <dcterms:modified xsi:type="dcterms:W3CDTF">2024-04-18T17:41:15Z</dcterms:modified>
</cp:coreProperties>
</file>