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FlightDynamicsSVV\FlightDataAnalysis\"/>
    </mc:Choice>
  </mc:AlternateContent>
  <xr:revisionPtr revIDLastSave="0" documentId="13_ncr:1_{64F885CD-3870-417D-85A5-8687CA6503CB}" xr6:coauthVersionLast="45" xr6:coauthVersionMax="45" xr10:uidLastSave="{00000000-0000-0000-0000-000000000000}"/>
  <bookViews>
    <workbookView xWindow="-19590" yWindow="5640" windowWidth="28770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13" i="1"/>
  <c r="H14" i="1"/>
  <c r="H15" i="1"/>
  <c r="H16" i="1"/>
  <c r="H17" i="1"/>
  <c r="H12" i="1"/>
  <c r="G12" i="1"/>
  <c r="G13" i="1"/>
  <c r="G14" i="1"/>
  <c r="G15" i="1"/>
  <c r="G16" i="1"/>
  <c r="G17" i="1"/>
  <c r="H6" i="1"/>
  <c r="H4" i="1"/>
  <c r="H5" i="1"/>
  <c r="H7" i="1"/>
  <c r="H3" i="1"/>
  <c r="G5" i="1"/>
  <c r="G3" i="1"/>
  <c r="G4" i="1"/>
  <c r="G6" i="1"/>
  <c r="G7" i="1"/>
  <c r="G8" i="1"/>
  <c r="B3" i="1"/>
  <c r="B4" i="1"/>
  <c r="B5" i="1"/>
  <c r="B6" i="1"/>
  <c r="B7" i="1"/>
  <c r="B8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<sst xmlns="http://schemas.openxmlformats.org/spreadsheetml/2006/main" count="30" uniqueCount="13">
  <si>
    <t>Flight data</t>
  </si>
  <si>
    <t>Graph</t>
  </si>
  <si>
    <t>eigenvalue</t>
  </si>
  <si>
    <t>Phugoid</t>
  </si>
  <si>
    <t>Dutch roll</t>
  </si>
  <si>
    <t>Damped dutch roll</t>
  </si>
  <si>
    <t>Reference data</t>
  </si>
  <si>
    <t>real</t>
  </si>
  <si>
    <t>imaginary</t>
  </si>
  <si>
    <t>Column1</t>
  </si>
  <si>
    <t>Period</t>
  </si>
  <si>
    <t>halftime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</si>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</sst>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8">
    <dxf>
      <numFmt numFmtId="167" formatCode="0.000"/>
    </dxf>
    <dxf>
      <numFmt numFmtId="167" formatCode="0.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A8819-4482-42F7-9DD2-63561BB7C700}" name="Table1" displayName="Table1" ref="A2:H8" totalsRowShown="0">
  <autoFilter ref="A2:H8" xr:uid="{ECDCA75F-B462-492C-8E20-C2001A1330E8}"/>
  <tableColumns count="8">
    <tableColumn id="1" xr3:uid="{12EC68D1-0E18-4EB7-AD39-A25BB9BAEB02}" name="Graph"/>
    <tableColumn id="2" xr3:uid="{48610438-8629-4955-8C5F-30211FE85251}" name="eigenvalue" dataDxfId="6">
      <calculatedColumnFormula>ROUND(Table1[[#This Row],[real]],4-(1+INT(LOG10(ABS(Table1[[#This Row],[real]])))))&amp;" ± "&amp;ROUND(Table1[[#This Row],[imaginary]],4-(1+INT(LOG10(ABS(Table1[[#This Row],[imaginary]])))))&amp;" j"</calculatedColumnFormula>
    </tableColumn>
    <tableColumn id="6" xr3:uid="{B2B33483-A50D-432B-9BB7-6B42D3EC130C}" name="real"/>
    <tableColumn id="3" xr3:uid="{5A705D55-5495-4C03-81BF-CAF71DF2E418}" name="imaginary"/>
    <tableColumn id="4" xr3:uid="{3A3A0476-E077-44C8-8BF5-ED93A85CEF1C}" name="Period" dataDxfId="7"/>
    <tableColumn id="5" xr3:uid="{07DB665B-B7CD-4228-B14A-5F9BDFDB42F9}" name="halftime" dataDxfId="2"/>
    <tableColumn id="10" xr3:uid="{41A82E93-0210-4450-8533-D520C8D858C0}" name="Column1" dataDxfId="0">
      <calculatedColumnFormula>ROUND(Table1[[#This Row],[Period]],4-(1+INT(LOG10(ABS(Table1[[#This Row],[Period]])))))</calculatedColumnFormula>
    </tableColumn>
    <tableColumn id="11" xr3:uid="{CCACA8E1-1C62-4340-A06F-8D673F336F85}" name="Column2" dataDxfId="1">
      <calculatedColumnFormula>ROUND(Table1[[#This Row],[halftime]],4-(1+INT(LOG10(ABS(Table1[[#This Row],[halftime]])))))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1EF1D-F9C7-4CE7-9487-5CB7D3D3FF2C}" name="Table13" displayName="Table13" ref="A11:H17" totalsRowShown="0">
  <autoFilter ref="A11:H17" xr:uid="{9F66E4DC-96A2-4C5F-8ECF-D2ED63A5333A}"/>
  <tableColumns count="8">
    <tableColumn id="1" xr3:uid="{6246D3A4-C755-4D87-A3A8-B465C32115BD}" name="Graph"/>
    <tableColumn id="2" xr3:uid="{CEF68AD3-6326-4931-91F5-06ACB5CC15CE}" name="eigenvalue" dataDxfId="5">
      <calculatedColumnFormula>ROUND(Table13[[#This Row],[real]],4-(1+INT(LOG10(ABS(Table13[[#This Row],[real]])))))&amp;" ± "&amp;ROUND(Table13[[#This Row],[imaginary]],4-(1+INT(LOG10(ABS(Table13[[#This Row],[imaginary]])))))&amp;" j"</calculatedColumnFormula>
    </tableColumn>
    <tableColumn id="3" xr3:uid="{0A5F0D52-41AB-4DE5-8281-35A7B838FC5E}" name="real"/>
    <tableColumn id="4" xr3:uid="{28CF6241-4E6C-448F-AD8A-C29D221BE41B}" name="imaginary"/>
    <tableColumn id="5" xr3:uid="{EB4E6C99-B0B7-48C4-8141-8DC90171C5B4}" name="Period" dataDxfId="4"/>
    <tableColumn id="6" xr3:uid="{A6B1EC49-81D7-4C02-9B7E-FB2B31A992E4}" name="halftime"/>
    <tableColumn id="7" xr3:uid="{A0333EA1-7FB1-4556-B5FE-3630E4571019}" name="Column1" dataDxfId="3">
      <calculatedColumnFormula>ROUND(Table13[[#This Row],[Period]],4-(1+INT(LOG10(ABS(Table13[[#This Row],[Period]])))))</calculatedColumnFormula>
    </tableColumn>
    <tableColumn id="8" xr3:uid="{17FC42F8-8072-4586-83F5-0425A2077FEE}" name="Column2">
      <calculatedColumnFormula>ROUND(Table13[[#This Row],[halftime]],4-(1+INT(LOG10(ABS(Table13[[#This Row],[halftime]])))))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9" sqref="H9"/>
    </sheetView>
  </sheetViews>
  <sheetFormatPr defaultRowHeight="15" x14ac:dyDescent="0.25"/>
  <cols>
    <col min="1" max="1" width="17.5703125" bestFit="1" customWidth="1"/>
    <col min="2" max="2" width="22.140625" bestFit="1" customWidth="1"/>
    <col min="5" max="5" width="9.28515625" bestFit="1" customWidth="1"/>
    <col min="6" max="6" width="9.5703125" bestFit="1" customWidth="1"/>
  </cols>
  <sheetData>
    <row r="1" spans="1:8" x14ac:dyDescent="0.25">
      <c r="A1" s="2" t="s">
        <v>0</v>
      </c>
      <c r="B1" s="2"/>
    </row>
    <row r="2" spans="1:8" x14ac:dyDescent="0.25">
      <c r="A2" t="s">
        <v>1</v>
      </c>
      <c r="B2" t="s">
        <v>2</v>
      </c>
      <c r="C2" t="s">
        <v>7</v>
      </c>
      <c r="D2" t="s">
        <v>8</v>
      </c>
      <c r="E2" t="s">
        <v>10</v>
      </c>
      <c r="F2" t="s">
        <v>11</v>
      </c>
      <c r="G2" t="s">
        <v>9</v>
      </c>
      <c r="H2" t="s">
        <v>12</v>
      </c>
    </row>
    <row r="3" spans="1:8" x14ac:dyDescent="0.25">
      <c r="A3" t="s">
        <v>3</v>
      </c>
      <c r="B3" t="str">
        <f>ROUND(Table1[[#This Row],[real]],4-(1+INT(LOG10(ABS(Table1[[#This Row],[real]])))))&amp;" ± "&amp;ROUND(Table1[[#This Row],[imaginary]],4-(1+INT(LOG10(ABS(Table1[[#This Row],[imaginary]])))))&amp;" j"</f>
        <v>-0.00008531 ± 0.003063 j</v>
      </c>
      <c r="C3" s="1">
        <v>-8.5307103557775597E-5</v>
      </c>
      <c r="D3">
        <v>3.0629651605569999E-3</v>
      </c>
      <c r="E3">
        <v>43.7485</v>
      </c>
      <c r="F3">
        <v>173.2868</v>
      </c>
      <c r="G3" s="3">
        <f>ROUND(Table1[[#This Row],[Period]],4-(1+INT(LOG10(ABS(Table1[[#This Row],[Period]])))))</f>
        <v>43.75</v>
      </c>
      <c r="H3" s="3">
        <f>ROUND(Table1[[#This Row],[halftime]],4-(1+INT(LOG10(ABS(Table1[[#This Row],[halftime]])))))</f>
        <v>173.3</v>
      </c>
    </row>
    <row r="4" spans="1:8" x14ac:dyDescent="0.25">
      <c r="A4" t="s">
        <v>3</v>
      </c>
      <c r="B4" t="str">
        <f>ROUND(Table1[[#This Row],[real]],4-(1+INT(LOG10(ABS(Table1[[#This Row],[real]])))))&amp;" ± "&amp;ROUND(Table1[[#This Row],[imaginary]],4-(1+INT(LOG10(ABS(Table1[[#This Row],[imaginary]])))))&amp;" j"</f>
        <v>-0.00008531 ± 0.003075 j</v>
      </c>
      <c r="C4" s="1">
        <v>-8.5307103557775597E-5</v>
      </c>
      <c r="D4">
        <v>3.0751506751110001E-3</v>
      </c>
      <c r="E4">
        <v>43.575099999999999</v>
      </c>
      <c r="F4">
        <v>173.2868</v>
      </c>
      <c r="G4" s="3">
        <f>ROUND(Table1[[#This Row],[Period]],4-(1+INT(LOG10(ABS(Table1[[#This Row],[Period]])))))</f>
        <v>43.58</v>
      </c>
      <c r="H4" s="3">
        <f>ROUND(Table1[[#This Row],[halftime]],4-(1+INT(LOG10(ABS(Table1[[#This Row],[halftime]])))))</f>
        <v>173.3</v>
      </c>
    </row>
    <row r="5" spans="1:8" x14ac:dyDescent="0.25">
      <c r="A5" t="s">
        <v>4</v>
      </c>
      <c r="B5" t="str">
        <f>ROUND(Table1[[#This Row],[real]],4-(1+INT(LOG10(ABS(Table1[[#This Row],[real]])))))&amp;" ± "&amp;ROUND(Table1[[#This Row],[imaginary]],4-(1+INT(LOG10(ABS(Table1[[#This Row],[imaginary]])))))&amp;" j"</f>
        <v>-0.03448 ± 0.3059 j</v>
      </c>
      <c r="C5">
        <v>-3.4479089511391003E-2</v>
      </c>
      <c r="D5">
        <v>0.30586658994527699</v>
      </c>
      <c r="E5">
        <v>3.3889</v>
      </c>
      <c r="F5">
        <v>3.3165</v>
      </c>
      <c r="G5" s="3">
        <f>ROUND(Table1[[#This Row],[Period]],4-(1+INT(LOG10(ABS(Table1[[#This Row],[Period]])))))</f>
        <v>3.3889999999999998</v>
      </c>
      <c r="H5" s="3">
        <f>ROUND(Table1[[#This Row],[halftime]],4-(1+INT(LOG10(ABS(Table1[[#This Row],[halftime]])))))</f>
        <v>3.3170000000000002</v>
      </c>
    </row>
    <row r="6" spans="1:8" x14ac:dyDescent="0.25">
      <c r="A6" t="s">
        <v>4</v>
      </c>
      <c r="B6" t="str">
        <f>ROUND(Table1[[#This Row],[real]],4-(1+INT(LOG10(ABS(Table1[[#This Row],[real]])))))&amp;" ± "&amp;ROUND(Table1[[#This Row],[imaginary]],4-(1+INT(LOG10(ABS(Table1[[#This Row],[imaginary]])))))&amp;" j"</f>
        <v>-0.03085 ± 0.307 j</v>
      </c>
      <c r="C6">
        <v>-3.0849711668087001E-2</v>
      </c>
      <c r="D6">
        <v>0.30701700495213102</v>
      </c>
      <c r="E6">
        <v>3.3761999999999999</v>
      </c>
      <c r="F6">
        <v>3.7067000000000001</v>
      </c>
      <c r="G6" s="3">
        <f>ROUND(Table1[[#This Row],[Period]],4-(1+INT(LOG10(ABS(Table1[[#This Row],[Period]])))))</f>
        <v>3.3759999999999999</v>
      </c>
      <c r="H6" s="3">
        <f>ROUND(Table1[[#This Row],[halftime]],4-(1+INT(LOG10(ABS(Table1[[#This Row],[halftime]])))))</f>
        <v>3.7069999999999999</v>
      </c>
    </row>
    <row r="7" spans="1:8" x14ac:dyDescent="0.25">
      <c r="A7" t="s">
        <v>5</v>
      </c>
      <c r="B7" t="str">
        <f>ROUND(Table1[[#This Row],[real]],4-(1+INT(LOG10(ABS(Table1[[#This Row],[real]])))))&amp;" ± "&amp;ROUND(Table1[[#This Row],[imaginary]],4-(1+INT(LOG10(ABS(Table1[[#This Row],[imaginary]])))))&amp;" j"</f>
        <v>-0.05048 ± 0.3344 j</v>
      </c>
      <c r="C7">
        <v>-5.0481346365961001E-2</v>
      </c>
      <c r="D7">
        <v>0.33437028649932099</v>
      </c>
      <c r="E7">
        <v>3.1</v>
      </c>
      <c r="F7">
        <v>2.2652000000000001</v>
      </c>
      <c r="G7" s="3">
        <f>ROUND(Table1[[#This Row],[Period]],4-(1+INT(LOG10(ABS(Table1[[#This Row],[Period]])))))</f>
        <v>3.1</v>
      </c>
      <c r="H7" s="3">
        <f>ROUND(Table1[[#This Row],[halftime]],4-(1+INT(LOG10(ABS(Table1[[#This Row],[halftime]])))))</f>
        <v>2.2650000000000001</v>
      </c>
    </row>
    <row r="8" spans="1:8" x14ac:dyDescent="0.25">
      <c r="A8" t="s">
        <v>5</v>
      </c>
      <c r="B8" t="str">
        <f>ROUND(Table1[[#This Row],[real]],4-(1+INT(LOG10(ABS(Table1[[#This Row],[real]])))))&amp;" ± "&amp;ROUND(Table1[[#This Row],[imaginary]],4-(1+INT(LOG10(ABS(Table1[[#This Row],[imaginary]])))))&amp;" j"</f>
        <v>-0.07638 ± 0.3344 j</v>
      </c>
      <c r="C8">
        <v>-7.6381906429541999E-2</v>
      </c>
      <c r="D8">
        <v>0.33437028649932099</v>
      </c>
      <c r="E8">
        <v>3.1</v>
      </c>
      <c r="F8">
        <v>1.4971000000000001</v>
      </c>
      <c r="G8" s="3">
        <f>ROUND(Table1[[#This Row],[Period]],4-(1+INT(LOG10(ABS(Table1[[#This Row],[Period]])))))</f>
        <v>3.1</v>
      </c>
      <c r="H8" s="3">
        <f>ROUND(Table1[[#This Row],[halftime]],4-(1+INT(LOG10(ABS(Table1[[#This Row],[halftime]])))))</f>
        <v>1.4970000000000001</v>
      </c>
    </row>
    <row r="10" spans="1:8" x14ac:dyDescent="0.25">
      <c r="A10" s="2" t="s">
        <v>6</v>
      </c>
      <c r="B10" s="2"/>
    </row>
    <row r="11" spans="1:8" x14ac:dyDescent="0.25">
      <c r="A11" t="s">
        <v>1</v>
      </c>
      <c r="B11" t="s">
        <v>2</v>
      </c>
      <c r="C11" t="s">
        <v>7</v>
      </c>
      <c r="D11" t="s">
        <v>8</v>
      </c>
      <c r="E11" t="s">
        <v>10</v>
      </c>
      <c r="F11" t="s">
        <v>11</v>
      </c>
      <c r="G11" t="s">
        <v>9</v>
      </c>
      <c r="H11" t="s">
        <v>12</v>
      </c>
    </row>
    <row r="12" spans="1:8" x14ac:dyDescent="0.25">
      <c r="A12" t="s">
        <v>3</v>
      </c>
      <c r="B12" t="str">
        <f>ROUND(Table13[[#This Row],[real]],4-(1+INT(LOG10(ABS(Table13[[#This Row],[real]])))))&amp;" ± "&amp;ROUND(Table13[[#This Row],[imaginary]],4-(1+INT(LOG10(ABS(Table13[[#This Row],[imaginary]])))))&amp;" j"</f>
        <v>-0.0001142 ± 0.003435 j</v>
      </c>
      <c r="C12" s="1">
        <v>-1.14208271518993E-4</v>
      </c>
      <c r="D12">
        <v>3.4347264912740001E-3</v>
      </c>
      <c r="E12" s="3">
        <v>41.784505135387299</v>
      </c>
      <c r="F12" s="3">
        <v>138.62943611198901</v>
      </c>
      <c r="G12">
        <f>ROUND(Table13[[#This Row],[Period]],4-(1+INT(LOG10(ABS(Table13[[#This Row],[Period]])))))</f>
        <v>41.78</v>
      </c>
      <c r="H12">
        <f>ROUND(Table13[[#This Row],[halftime]],4-(1+INT(LOG10(ABS(Table13[[#This Row],[halftime]])))))</f>
        <v>138.6</v>
      </c>
    </row>
    <row r="13" spans="1:8" x14ac:dyDescent="0.25">
      <c r="A13" t="s">
        <v>3</v>
      </c>
      <c r="B13" t="str">
        <f>ROUND(Table13[[#This Row],[real]],4-(1+INT(LOG10(ABS(Table13[[#This Row],[real]])))))&amp;" ± "&amp;ROUND(Table13[[#This Row],[imaginary]],4-(1+INT(LOG10(ABS(Table13[[#This Row],[imaginary]])))))&amp;" j"</f>
        <v>-0.0001142 ± 0.003427 j</v>
      </c>
      <c r="C13" s="1">
        <v>-1.14208271518993E-4</v>
      </c>
      <c r="D13">
        <v>3.4269283906689998E-3</v>
      </c>
      <c r="E13" s="3">
        <v>41.879600000000003</v>
      </c>
      <c r="F13" s="3">
        <v>138.6294</v>
      </c>
      <c r="G13">
        <f>ROUND(Table13[[#This Row],[Period]],4-(1+INT(LOG10(ABS(Table13[[#This Row],[Period]])))))</f>
        <v>41.88</v>
      </c>
      <c r="H13">
        <f>ROUND(Table13[[#This Row],[halftime]],4-(1+INT(LOG10(ABS(Table13[[#This Row],[halftime]])))))</f>
        <v>138.6</v>
      </c>
    </row>
    <row r="14" spans="1:8" x14ac:dyDescent="0.25">
      <c r="A14" t="s">
        <v>4</v>
      </c>
      <c r="B14" t="str">
        <f>ROUND(Table13[[#This Row],[real]],4-(1+INT(LOG10(ABS(Table13[[#This Row],[real]])))))&amp;" ± "&amp;ROUND(Table13[[#This Row],[imaginary]],4-(1+INT(LOG10(ABS(Table13[[#This Row],[imaginary]])))))&amp;" j"</f>
        <v>-0.0341 ± 0.3576 j</v>
      </c>
      <c r="C14">
        <v>-3.4101160675849E-2</v>
      </c>
      <c r="D14">
        <v>0.35757193061138298</v>
      </c>
      <c r="E14">
        <v>3.1048</v>
      </c>
      <c r="F14">
        <v>3.5914000000000001</v>
      </c>
      <c r="G14">
        <f>ROUND(Table13[[#This Row],[Period]],4-(1+INT(LOG10(ABS(Table13[[#This Row],[Period]])))))</f>
        <v>3.105</v>
      </c>
      <c r="H14">
        <f>ROUND(Table13[[#This Row],[halftime]],4-(1+INT(LOG10(ABS(Table13[[#This Row],[halftime]])))))</f>
        <v>3.5910000000000002</v>
      </c>
    </row>
    <row r="15" spans="1:8" x14ac:dyDescent="0.25">
      <c r="A15" t="s">
        <v>4</v>
      </c>
      <c r="B15" t="str">
        <f>ROUND(Table13[[#This Row],[real]],4-(1+INT(LOG10(ABS(Table13[[#This Row],[real]])))))&amp;" ± "&amp;ROUND(Table13[[#This Row],[imaginary]],4-(1+INT(LOG10(ABS(Table13[[#This Row],[imaginary]])))))&amp;" j"</f>
        <v>-0.03675 ± 0.3603 j</v>
      </c>
      <c r="C15">
        <v>-3.6751509951174002E-2</v>
      </c>
      <c r="D15">
        <v>0.36033523764859199</v>
      </c>
      <c r="E15">
        <v>3.081</v>
      </c>
      <c r="F15">
        <v>3.3323999999999998</v>
      </c>
      <c r="G15">
        <f>ROUND(Table13[[#This Row],[Period]],4-(1+INT(LOG10(ABS(Table13[[#This Row],[Period]])))))</f>
        <v>3.081</v>
      </c>
      <c r="H15">
        <f>ROUND(Table13[[#This Row],[halftime]],4-(1+INT(LOG10(ABS(Table13[[#This Row],[halftime]])))))</f>
        <v>3.3319999999999999</v>
      </c>
    </row>
    <row r="16" spans="1:8" x14ac:dyDescent="0.25">
      <c r="A16" t="s">
        <v>5</v>
      </c>
      <c r="B16" t="str">
        <f>ROUND(Table13[[#This Row],[real]],4-(1+INT(LOG10(ABS(Table13[[#This Row],[real]])))))&amp;" ± "&amp;ROUND(Table13[[#This Row],[imaginary]],4-(1+INT(LOG10(ABS(Table13[[#This Row],[imaginary]])))))&amp;" j"</f>
        <v>-0.04665 ± 0.3828 j</v>
      </c>
      <c r="C16">
        <v>-4.6646147245720998E-2</v>
      </c>
      <c r="D16">
        <v>0.38281920978427397</v>
      </c>
      <c r="E16">
        <v>2.9</v>
      </c>
      <c r="F16">
        <v>2.6255999999999999</v>
      </c>
      <c r="G16">
        <f>ROUND(Table13[[#This Row],[Period]],4-(1+INT(LOG10(ABS(Table13[[#This Row],[Period]])))))</f>
        <v>2.9</v>
      </c>
      <c r="H16">
        <f>ROUND(Table13[[#This Row],[halftime]],4-(1+INT(LOG10(ABS(Table13[[#This Row],[halftime]])))))</f>
        <v>2.6259999999999999</v>
      </c>
    </row>
    <row r="17" spans="1:8" x14ac:dyDescent="0.25">
      <c r="A17" t="s">
        <v>5</v>
      </c>
      <c r="B17" t="str">
        <f>ROUND(Table13[[#This Row],[real]],4-(1+INT(LOG10(ABS(Table13[[#This Row],[real]])))))&amp;" ± "&amp;ROUND(Table13[[#This Row],[imaginary]],4-(1+INT(LOG10(ABS(Table13[[#This Row],[imaginary]])))))&amp;" j"</f>
        <v>-0.07633 ± 0.3965 j</v>
      </c>
      <c r="C17">
        <v>-7.6330059129361999E-2</v>
      </c>
      <c r="D17">
        <v>0.39649132441941298</v>
      </c>
      <c r="E17">
        <v>2.8</v>
      </c>
      <c r="F17">
        <v>1.6045</v>
      </c>
      <c r="G17">
        <f>ROUND(Table13[[#This Row],[Period]],4-(1+INT(LOG10(ABS(Table13[[#This Row],[Period]])))))</f>
        <v>2.8</v>
      </c>
      <c r="H17">
        <f>ROUND(Table13[[#This Row],[halftime]],4-(1+INT(LOG10(ABS(Table13[[#This Row],[halftime]])))))</f>
        <v>1.605</v>
      </c>
    </row>
  </sheetData>
  <mergeCells count="2">
    <mergeCell ref="A1:B1"/>
    <mergeCell ref="A10:B10"/>
  </mergeCells>
  <phoneticPr fontId="1" type="noConversion"/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Vassen</dc:creator>
  <cp:lastModifiedBy>Frank Vassen</cp:lastModifiedBy>
  <dcterms:created xsi:type="dcterms:W3CDTF">2015-06-05T18:17:20Z</dcterms:created>
  <dcterms:modified xsi:type="dcterms:W3CDTF">2020-03-24T20:11:39Z</dcterms:modified>
</cp:coreProperties>
</file>