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\Dropbox\Drexel\Senior Design\Submissions\Progress Report Fall 2015-2016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definedNames>
    <definedName name="List1">Sheet3!$A$1:$A$34</definedName>
    <definedName name="List2">Sheet3!$E$1:$E$29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N15" i="2" l="1"/>
  <c r="N14" i="2"/>
  <c r="N13" i="2"/>
  <c r="N12" i="2"/>
  <c r="N11" i="2"/>
  <c r="N9" i="2"/>
  <c r="N8" i="2"/>
  <c r="N7" i="2"/>
  <c r="N6" i="2"/>
  <c r="N5" i="2"/>
  <c r="N4" i="2"/>
  <c r="N3" i="2"/>
  <c r="N10" i="2"/>
  <c r="N2" i="2"/>
  <c r="D30" i="2"/>
  <c r="D29" i="2"/>
  <c r="D28" i="2"/>
  <c r="D26" i="2"/>
  <c r="D25" i="2"/>
  <c r="D24" i="2"/>
  <c r="D23" i="2"/>
  <c r="D27" i="2"/>
  <c r="D22" i="2"/>
  <c r="D21" i="2"/>
  <c r="D19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1" l="1"/>
  <c r="D16" i="1"/>
  <c r="D14" i="1"/>
  <c r="D12" i="1"/>
  <c r="D27" i="1" l="1"/>
  <c r="D18" i="1"/>
  <c r="D15" i="1"/>
  <c r="D20" i="1"/>
  <c r="D19" i="1"/>
  <c r="D4" i="1"/>
  <c r="D3" i="1"/>
  <c r="D10" i="1"/>
  <c r="D6" i="1"/>
  <c r="D11" i="1"/>
  <c r="D5" i="1"/>
  <c r="D7" i="1"/>
  <c r="D8" i="1"/>
  <c r="D9" i="1"/>
  <c r="D13" i="1"/>
  <c r="D17" i="1"/>
  <c r="D21" i="1"/>
  <c r="D23" i="1"/>
  <c r="D25" i="1"/>
  <c r="D26" i="1"/>
  <c r="D24" i="1"/>
  <c r="D28" i="1"/>
  <c r="D29" i="1"/>
  <c r="D30" i="1"/>
  <c r="D2" i="1"/>
</calcChain>
</file>

<file path=xl/sharedStrings.xml><?xml version="1.0" encoding="utf-8"?>
<sst xmlns="http://schemas.openxmlformats.org/spreadsheetml/2006/main" count="197" uniqueCount="68">
  <si>
    <t>Task</t>
  </si>
  <si>
    <t>Start</t>
  </si>
  <si>
    <t>Duration</t>
  </si>
  <si>
    <t>End</t>
  </si>
  <si>
    <t>Identify and Define Project Scope</t>
  </si>
  <si>
    <t>Research Available Technologies</t>
  </si>
  <si>
    <t>Determine Feasibility</t>
  </si>
  <si>
    <t>Obtain Project Approval</t>
  </si>
  <si>
    <t>Develop Message Passing Standard</t>
  </si>
  <si>
    <t>Plan Logistics</t>
  </si>
  <si>
    <t>Develop Overall System Design</t>
  </si>
  <si>
    <t>Develop Resource and Man-Power Allocation Plan</t>
  </si>
  <si>
    <t>Develop Network Architecture</t>
  </si>
  <si>
    <t>Develop Software Architecture</t>
  </si>
  <si>
    <t>Develop GUI Framework and Required Utilities</t>
  </si>
  <si>
    <t>Develop Android Packaging Process for Python Application</t>
  </si>
  <si>
    <t>Sideload Test Application to HUD</t>
  </si>
  <si>
    <t>Develop Data Transfer to HUD From Pi</t>
  </si>
  <si>
    <t>Merge Subpanels to Single Application</t>
  </si>
  <si>
    <t>Implement Cross-User Communication</t>
  </si>
  <si>
    <t>Testing and Debugging</t>
  </si>
  <si>
    <t>Refining of Results</t>
  </si>
  <si>
    <t>Write Progress Report and Quad Chart</t>
  </si>
  <si>
    <t>Develop Presentation</t>
  </si>
  <si>
    <t>Obtain Hardware</t>
  </si>
  <si>
    <t>Familiarize With HUD SDK/API</t>
  </si>
  <si>
    <t>Familiarize With HUD Interface</t>
  </si>
  <si>
    <t>Implement Moving Map Subpanel</t>
  </si>
  <si>
    <t>Implement Low Pressure Indicator Subpanel</t>
  </si>
  <si>
    <t>Implement Paintball Level Indicator Subpanel</t>
  </si>
  <si>
    <t>Test and Evaluate Pressure Sensor Data Acquisition</t>
  </si>
  <si>
    <t>Test and Evaluate Laser Diode Feasibility</t>
  </si>
  <si>
    <t>Hardware Packaging Design and Implementation</t>
  </si>
  <si>
    <t>x</t>
  </si>
  <si>
    <t>Obtain and Evaluate Sensor Hardware</t>
  </si>
  <si>
    <t>Develop HUD, GUI, and Message Framework</t>
  </si>
  <si>
    <t>Develop HUD Test Application</t>
  </si>
  <si>
    <t>Fall Progress Reports</t>
  </si>
  <si>
    <t>Implement HUD Subpanels</t>
  </si>
  <si>
    <t>Develop Cross Element Communication</t>
  </si>
  <si>
    <t>Team Allocation</t>
  </si>
  <si>
    <t>Hardware Packaging &amp; Implementation</t>
  </si>
  <si>
    <t>Develop HUD, GUI, &amp; Message Framework</t>
  </si>
  <si>
    <t>Days Complete</t>
  </si>
  <si>
    <t>Days Remaining</t>
  </si>
  <si>
    <t>Complete</t>
  </si>
  <si>
    <t>Write Fall Progress Report and Quad Chart</t>
  </si>
  <si>
    <t>Develop Fall Presentation</t>
  </si>
  <si>
    <t>Develop Low Pressure Indicator Subpanel</t>
  </si>
  <si>
    <t>Develop Paintball Level Indicator Subpanel</t>
  </si>
  <si>
    <t>Acquire &amp; Test Accelerometer</t>
  </si>
  <si>
    <t>Develop User Database and Communication Server</t>
  </si>
  <si>
    <t>Develop Sensor Data Acquisition Software</t>
  </si>
  <si>
    <t>Develop Map Subpanel</t>
  </si>
  <si>
    <t>Hopper Attachment Design &amp; Iterations</t>
  </si>
  <si>
    <t>Test Kalman Filter for Accelerometer</t>
  </si>
  <si>
    <t>Write Winter Progress Report and Quad Chart</t>
  </si>
  <si>
    <t>Develop Winter Presentation</t>
  </si>
  <si>
    <t>Transfer Data to HUD</t>
  </si>
  <si>
    <t>Execute App on HUD</t>
  </si>
  <si>
    <t>Subpanel</t>
  </si>
  <si>
    <t>Accel. Tests</t>
  </si>
  <si>
    <t>Winter Reports</t>
  </si>
  <si>
    <t>HUD Integration</t>
  </si>
  <si>
    <t>Develop Subpanels</t>
  </si>
  <si>
    <t>Accelerometer Testing</t>
  </si>
  <si>
    <t>Prepare Winter Reports</t>
  </si>
  <si>
    <t>Develop User Database &amp; Communication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</si>
</sst>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Identify and Define Project Scope</c:v>
                </c:pt>
                <c:pt idx="1">
                  <c:v>Determine Feasibility</c:v>
                </c:pt>
                <c:pt idx="2">
                  <c:v>Research Available Technologies</c:v>
                </c:pt>
                <c:pt idx="3">
                  <c:v>Develop Overall System Design</c:v>
                </c:pt>
                <c:pt idx="4">
                  <c:v>Plan Logistics</c:v>
                </c:pt>
                <c:pt idx="5">
                  <c:v>Develop Resource and Man-Power Allocation Plan</c:v>
                </c:pt>
                <c:pt idx="6">
                  <c:v>Develop Network Architecture</c:v>
                </c:pt>
                <c:pt idx="7">
                  <c:v>Develop Software Architecture</c:v>
                </c:pt>
                <c:pt idx="8">
                  <c:v>Obtain Project Approval</c:v>
                </c:pt>
                <c:pt idx="9">
                  <c:v>Obtain Hardware</c:v>
                </c:pt>
                <c:pt idx="10">
                  <c:v>Develop GUI Framework and Required Utilities</c:v>
                </c:pt>
                <c:pt idx="11">
                  <c:v>Develop Message Passing Standard</c:v>
                </c:pt>
                <c:pt idx="12">
                  <c:v>Test and Evaluate Pressure Sensor Data Acquisition</c:v>
                </c:pt>
                <c:pt idx="13">
                  <c:v>Familiarize With HUD SDK/API</c:v>
                </c:pt>
                <c:pt idx="14">
                  <c:v>Test and Evaluate Laser Diode Feasibility</c:v>
                </c:pt>
                <c:pt idx="15">
                  <c:v>Develop Android Packaging Process for Python Application</c:v>
                </c:pt>
                <c:pt idx="16">
                  <c:v>Familiarize With HUD Interface</c:v>
                </c:pt>
                <c:pt idx="17">
                  <c:v>Write Progress Report and Quad Chart</c:v>
                </c:pt>
                <c:pt idx="18">
                  <c:v>Sideload Test Application to HUD</c:v>
                </c:pt>
                <c:pt idx="19">
                  <c:v>Develop Presentation</c:v>
                </c:pt>
                <c:pt idx="20">
                  <c:v>Hardware Packaging Design and Implementation</c:v>
                </c:pt>
                <c:pt idx="21">
                  <c:v>Develop Data Transfer to HUD From Pi</c:v>
                </c:pt>
                <c:pt idx="22">
                  <c:v>Implement Moving Map Subpanel</c:v>
                </c:pt>
                <c:pt idx="23">
                  <c:v>Implement Low Pressure Indicator Subpanel</c:v>
                </c:pt>
                <c:pt idx="24">
                  <c:v>Implement Paintball Level Indicator Subpanel</c:v>
                </c:pt>
                <c:pt idx="25">
                  <c:v>Merge Subpanels to Single Application</c:v>
                </c:pt>
                <c:pt idx="26">
                  <c:v>Implement Cross-User Communication</c:v>
                </c:pt>
                <c:pt idx="27">
                  <c:v>Testing and Debugging</c:v>
                </c:pt>
                <c:pt idx="28">
                  <c:v>Refining of Results</c:v>
                </c:pt>
              </c:strCache>
            </c:strRef>
          </c:cat>
          <c:val>
            <c:numRef>
              <c:f>Sheet1!$B$2:$B$30</c:f>
              <c:numCache>
                <c:formatCode>d\-mmm</c:formatCode>
                <c:ptCount val="29"/>
                <c:pt idx="0">
                  <c:v>42268</c:v>
                </c:pt>
                <c:pt idx="1">
                  <c:v>42273</c:v>
                </c:pt>
                <c:pt idx="2">
                  <c:v>42273</c:v>
                </c:pt>
                <c:pt idx="3">
                  <c:v>42273</c:v>
                </c:pt>
                <c:pt idx="4">
                  <c:v>42277</c:v>
                </c:pt>
                <c:pt idx="5">
                  <c:v>42277</c:v>
                </c:pt>
                <c:pt idx="6">
                  <c:v>42279</c:v>
                </c:pt>
                <c:pt idx="7">
                  <c:v>42279</c:v>
                </c:pt>
                <c:pt idx="8">
                  <c:v>42282</c:v>
                </c:pt>
                <c:pt idx="9">
                  <c:v>42282</c:v>
                </c:pt>
                <c:pt idx="10">
                  <c:v>42284</c:v>
                </c:pt>
                <c:pt idx="11">
                  <c:v>42284</c:v>
                </c:pt>
                <c:pt idx="12">
                  <c:v>42291</c:v>
                </c:pt>
                <c:pt idx="13">
                  <c:v>42305</c:v>
                </c:pt>
                <c:pt idx="14">
                  <c:v>42306</c:v>
                </c:pt>
                <c:pt idx="15">
                  <c:v>42309</c:v>
                </c:pt>
                <c:pt idx="16">
                  <c:v>42318</c:v>
                </c:pt>
                <c:pt idx="17">
                  <c:v>42324</c:v>
                </c:pt>
                <c:pt idx="18">
                  <c:v>42325</c:v>
                </c:pt>
                <c:pt idx="19">
                  <c:v>42331</c:v>
                </c:pt>
                <c:pt idx="20">
                  <c:v>42339</c:v>
                </c:pt>
                <c:pt idx="21">
                  <c:v>42341</c:v>
                </c:pt>
                <c:pt idx="22">
                  <c:v>42348</c:v>
                </c:pt>
                <c:pt idx="23">
                  <c:v>42362</c:v>
                </c:pt>
                <c:pt idx="24">
                  <c:v>42369</c:v>
                </c:pt>
                <c:pt idx="25">
                  <c:v>42376</c:v>
                </c:pt>
                <c:pt idx="26">
                  <c:v>42390</c:v>
                </c:pt>
                <c:pt idx="27">
                  <c:v>42404</c:v>
                </c:pt>
                <c:pt idx="28">
                  <c:v>42425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Identify and Define Project Scope</c:v>
                </c:pt>
                <c:pt idx="1">
                  <c:v>Determine Feasibility</c:v>
                </c:pt>
                <c:pt idx="2">
                  <c:v>Research Available Technologies</c:v>
                </c:pt>
                <c:pt idx="3">
                  <c:v>Develop Overall System Design</c:v>
                </c:pt>
                <c:pt idx="4">
                  <c:v>Plan Logistics</c:v>
                </c:pt>
                <c:pt idx="5">
                  <c:v>Develop Resource and Man-Power Allocation Plan</c:v>
                </c:pt>
                <c:pt idx="6">
                  <c:v>Develop Network Architecture</c:v>
                </c:pt>
                <c:pt idx="7">
                  <c:v>Develop Software Architecture</c:v>
                </c:pt>
                <c:pt idx="8">
                  <c:v>Obtain Project Approval</c:v>
                </c:pt>
                <c:pt idx="9">
                  <c:v>Obtain Hardware</c:v>
                </c:pt>
                <c:pt idx="10">
                  <c:v>Develop GUI Framework and Required Utilities</c:v>
                </c:pt>
                <c:pt idx="11">
                  <c:v>Develop Message Passing Standard</c:v>
                </c:pt>
                <c:pt idx="12">
                  <c:v>Test and Evaluate Pressure Sensor Data Acquisition</c:v>
                </c:pt>
                <c:pt idx="13">
                  <c:v>Familiarize With HUD SDK/API</c:v>
                </c:pt>
                <c:pt idx="14">
                  <c:v>Test and Evaluate Laser Diode Feasibility</c:v>
                </c:pt>
                <c:pt idx="15">
                  <c:v>Develop Android Packaging Process for Python Application</c:v>
                </c:pt>
                <c:pt idx="16">
                  <c:v>Familiarize With HUD Interface</c:v>
                </c:pt>
                <c:pt idx="17">
                  <c:v>Write Progress Report and Quad Chart</c:v>
                </c:pt>
                <c:pt idx="18">
                  <c:v>Sideload Test Application to HUD</c:v>
                </c:pt>
                <c:pt idx="19">
                  <c:v>Develop Presentation</c:v>
                </c:pt>
                <c:pt idx="20">
                  <c:v>Hardware Packaging Design and Implementation</c:v>
                </c:pt>
                <c:pt idx="21">
                  <c:v>Develop Data Transfer to HUD From Pi</c:v>
                </c:pt>
                <c:pt idx="22">
                  <c:v>Implement Moving Map Subpanel</c:v>
                </c:pt>
                <c:pt idx="23">
                  <c:v>Implement Low Pressure Indicator Subpanel</c:v>
                </c:pt>
                <c:pt idx="24">
                  <c:v>Implement Paintball Level Indicator Subpanel</c:v>
                </c:pt>
                <c:pt idx="25">
                  <c:v>Merge Subpanels to Single Application</c:v>
                </c:pt>
                <c:pt idx="26">
                  <c:v>Implement Cross-User Communication</c:v>
                </c:pt>
                <c:pt idx="27">
                  <c:v>Testing and Debugging</c:v>
                </c:pt>
                <c:pt idx="28">
                  <c:v>Refining of Results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36</c:v>
                </c:pt>
                <c:pt idx="10">
                  <c:v>28</c:v>
                </c:pt>
                <c:pt idx="11">
                  <c:v>21</c:v>
                </c:pt>
                <c:pt idx="12">
                  <c:v>14</c:v>
                </c:pt>
                <c:pt idx="13">
                  <c:v>4</c:v>
                </c:pt>
                <c:pt idx="14">
                  <c:v>1</c:v>
                </c:pt>
                <c:pt idx="15">
                  <c:v>16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45</c:v>
                </c:pt>
                <c:pt idx="21">
                  <c:v>7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14</c:v>
                </c:pt>
                <c:pt idx="26">
                  <c:v>14</c:v>
                </c:pt>
                <c:pt idx="27">
                  <c:v>21</c:v>
                </c:pt>
                <c:pt idx="28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5217504"/>
        <c:axId val="205218064"/>
      </c:barChart>
      <c:catAx>
        <c:axId val="205217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8064"/>
        <c:crosses val="autoZero"/>
        <c:auto val="1"/>
        <c:lblAlgn val="ctr"/>
        <c:lblOffset val="100"/>
        <c:noMultiLvlLbl val="0"/>
      </c:catAx>
      <c:valAx>
        <c:axId val="205218064"/>
        <c:scaling>
          <c:orientation val="minMax"/>
          <c:min val="422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750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87827855626695"/>
          <c:y val="6.0723810558973933E-2"/>
          <c:w val="0.76685407934849892"/>
          <c:h val="0.923036286432887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Sheet2!$K$2:$K$15</c:f>
              <c:strCache>
                <c:ptCount val="14"/>
                <c:pt idx="0">
                  <c:v>Identify and Define Project Scope</c:v>
                </c:pt>
                <c:pt idx="1">
                  <c:v>Team Allocation</c:v>
                </c:pt>
                <c:pt idx="2">
                  <c:v>Develop Software Architecture</c:v>
                </c:pt>
                <c:pt idx="3">
                  <c:v>Obtain Project Approval</c:v>
                </c:pt>
                <c:pt idx="4">
                  <c:v>Obtain and Evaluate Sensor Hardware</c:v>
                </c:pt>
                <c:pt idx="5">
                  <c:v>Develop HUD, GUI, &amp; Message Framework</c:v>
                </c:pt>
                <c:pt idx="6">
                  <c:v>Test and Evaluate Laser Diode Feasibility</c:v>
                </c:pt>
                <c:pt idx="7">
                  <c:v>Develop HUD Test Application</c:v>
                </c:pt>
                <c:pt idx="8">
                  <c:v>Fall Progress Reports</c:v>
                </c:pt>
                <c:pt idx="9">
                  <c:v>Hardware Packaging &amp; Implementation</c:v>
                </c:pt>
                <c:pt idx="10">
                  <c:v>Implement HUD Subpanels</c:v>
                </c:pt>
                <c:pt idx="11">
                  <c:v>Merge Subpanels to Single Application</c:v>
                </c:pt>
                <c:pt idx="12">
                  <c:v>Develop Cross Element Communication</c:v>
                </c:pt>
                <c:pt idx="13">
                  <c:v>Testing and Debugging</c:v>
                </c:pt>
              </c:strCache>
            </c:strRef>
          </c:cat>
          <c:val>
            <c:numRef>
              <c:f>Sheet2!$L$2:$L$15</c:f>
              <c:numCache>
                <c:formatCode>d\-mmm</c:formatCode>
                <c:ptCount val="14"/>
                <c:pt idx="0">
                  <c:v>42268</c:v>
                </c:pt>
                <c:pt idx="1">
                  <c:v>42277</c:v>
                </c:pt>
                <c:pt idx="2">
                  <c:v>42279</c:v>
                </c:pt>
                <c:pt idx="3">
                  <c:v>42282</c:v>
                </c:pt>
                <c:pt idx="4">
                  <c:v>42282</c:v>
                </c:pt>
                <c:pt idx="5">
                  <c:v>42284</c:v>
                </c:pt>
                <c:pt idx="6">
                  <c:v>42306</c:v>
                </c:pt>
                <c:pt idx="7">
                  <c:v>42309</c:v>
                </c:pt>
                <c:pt idx="8">
                  <c:v>42324</c:v>
                </c:pt>
                <c:pt idx="9">
                  <c:v>42339</c:v>
                </c:pt>
                <c:pt idx="10">
                  <c:v>42348</c:v>
                </c:pt>
                <c:pt idx="11">
                  <c:v>42376</c:v>
                </c:pt>
                <c:pt idx="12">
                  <c:v>42341</c:v>
                </c:pt>
                <c:pt idx="13">
                  <c:v>42404</c:v>
                </c:pt>
              </c:numCache>
            </c:numRef>
          </c:val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Sheet2!$M$2:$M$15</c:f>
              <c:numCache>
                <c:formatCode>General</c:formatCode>
                <c:ptCount val="14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36</c:v>
                </c:pt>
                <c:pt idx="5">
                  <c:v>28</c:v>
                </c:pt>
                <c:pt idx="6">
                  <c:v>1</c:v>
                </c:pt>
                <c:pt idx="7">
                  <c:v>23</c:v>
                </c:pt>
                <c:pt idx="8">
                  <c:v>17</c:v>
                </c:pt>
                <c:pt idx="9">
                  <c:v>45</c:v>
                </c:pt>
                <c:pt idx="10">
                  <c:v>28</c:v>
                </c:pt>
                <c:pt idx="11">
                  <c:v>14</c:v>
                </c:pt>
                <c:pt idx="12">
                  <c:v>65</c:v>
                </c:pt>
                <c:pt idx="13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205403024"/>
        <c:axId val="205403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Completed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Sheet2!$K$2:$K$15</c15:sqref>
                        </c15:formulaRef>
                      </c:ext>
                    </c:extLst>
                    <c:strCache>
                      <c:ptCount val="14"/>
                      <c:pt idx="0">
                        <c:v>Identify and Define Project Scope</c:v>
                      </c:pt>
                      <c:pt idx="1">
                        <c:v>Team Allocation</c:v>
                      </c:pt>
                      <c:pt idx="2">
                        <c:v>Develop Software Architecture</c:v>
                      </c:pt>
                      <c:pt idx="3">
                        <c:v>Obtain Project Approval</c:v>
                      </c:pt>
                      <c:pt idx="4">
                        <c:v>Obtain and Evaluate Sensor Hardware</c:v>
                      </c:pt>
                      <c:pt idx="5">
                        <c:v>Develop HUD, GUI, &amp; Message Framework</c:v>
                      </c:pt>
                      <c:pt idx="6">
                        <c:v>Test and Evaluate Laser Diode Feasibility</c:v>
                      </c:pt>
                      <c:pt idx="7">
                        <c:v>Develop HUD Test Application</c:v>
                      </c:pt>
                      <c:pt idx="8">
                        <c:v>Fall Progress Reports</c:v>
                      </c:pt>
                      <c:pt idx="9">
                        <c:v>Hardware Packaging &amp; Implementation</c:v>
                      </c:pt>
                      <c:pt idx="10">
                        <c:v>Implement HUD Subpanels</c:v>
                      </c:pt>
                      <c:pt idx="11">
                        <c:v>Merge Subpanels to Single Application</c:v>
                      </c:pt>
                      <c:pt idx="12">
                        <c:v>Develop Cross Element Communication</c:v>
                      </c:pt>
                      <c:pt idx="13">
                        <c:v>Testing and Debugging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Sheet2!$P$2:$P$15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36</c:v>
                      </c:pt>
                      <c:pt idx="5">
                        <c:v>28</c:v>
                      </c:pt>
                      <c:pt idx="6">
                        <c:v>1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Remaining</c:v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Sheet2!$Q$2:$Q$15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43</c:v>
                      </c:pt>
                      <c:pt idx="10">
                        <c:v>28</c:v>
                      </c:pt>
                      <c:pt idx="11">
                        <c:v>14</c:v>
                      </c:pt>
                      <c:pt idx="12">
                        <c:v>64</c:v>
                      </c:pt>
                      <c:pt idx="13">
                        <c:v>56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5403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584"/>
        <c:crosses val="autoZero"/>
        <c:auto val="1"/>
        <c:lblAlgn val="ctr"/>
        <c:lblOffset val="100"/>
        <c:noMultiLvlLbl val="0"/>
      </c:catAx>
      <c:valAx>
        <c:axId val="205403584"/>
        <c:scaling>
          <c:orientation val="minMax"/>
          <c:min val="422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02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31</xdr:row>
      <xdr:rowOff>66674</xdr:rowOff>
    </xdr:from>
    <xdr:to>
      <xdr:col>16</xdr:col>
      <xdr:colOff>523875</xdr:colOff>
      <xdr:row>66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11041</xdr:colOff>
      <xdr:row>33</xdr:row>
      <xdr:rowOff>80096</xdr:rowOff>
    </xdr:from>
    <xdr:to>
      <xdr:col>12</xdr:col>
      <xdr:colOff>325800</xdr:colOff>
      <xdr:row>69</xdr:row>
      <xdr:rowOff>30306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80" zoomScaleNormal="80" workbookViewId="0">
      <selection activeCell="A30" sqref="A2:A30"/>
    </sheetView>
  </sheetViews>
  <sheetFormatPr defaultRowHeight="15" x14ac:dyDescent="0.25"/>
  <cols>
    <col min="1" max="1" width="5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42268</v>
      </c>
      <c r="C2">
        <v>7</v>
      </c>
      <c r="D2" s="1">
        <f t="shared" ref="D2:D30" si="0" xml:space="preserve"> B2 + C2</f>
        <v>42275</v>
      </c>
    </row>
    <row r="3" spans="1:4" x14ac:dyDescent="0.25">
      <c r="A3" t="s">
        <v>6</v>
      </c>
      <c r="B3" s="1">
        <v>42273</v>
      </c>
      <c r="C3">
        <v>2</v>
      </c>
      <c r="D3" s="1">
        <f t="shared" si="0"/>
        <v>42275</v>
      </c>
    </row>
    <row r="4" spans="1:4" x14ac:dyDescent="0.25">
      <c r="A4" t="s">
        <v>5</v>
      </c>
      <c r="B4" s="1">
        <v>42273</v>
      </c>
      <c r="C4">
        <v>7</v>
      </c>
      <c r="D4" s="1">
        <f t="shared" si="0"/>
        <v>42280</v>
      </c>
    </row>
    <row r="5" spans="1:4" x14ac:dyDescent="0.25">
      <c r="A5" t="s">
        <v>10</v>
      </c>
      <c r="B5" s="1">
        <v>42273</v>
      </c>
      <c r="C5">
        <v>7</v>
      </c>
      <c r="D5" s="1">
        <f t="shared" si="0"/>
        <v>42280</v>
      </c>
    </row>
    <row r="6" spans="1:4" x14ac:dyDescent="0.25">
      <c r="A6" t="s">
        <v>9</v>
      </c>
      <c r="B6" s="1">
        <v>42277</v>
      </c>
      <c r="C6">
        <v>3</v>
      </c>
      <c r="D6" s="1">
        <f t="shared" si="0"/>
        <v>42280</v>
      </c>
    </row>
    <row r="7" spans="1:4" x14ac:dyDescent="0.25">
      <c r="A7" t="s">
        <v>11</v>
      </c>
      <c r="B7" s="1">
        <v>42277</v>
      </c>
      <c r="C7">
        <v>2</v>
      </c>
      <c r="D7" s="1">
        <f t="shared" si="0"/>
        <v>42279</v>
      </c>
    </row>
    <row r="8" spans="1:4" x14ac:dyDescent="0.25">
      <c r="A8" t="s">
        <v>12</v>
      </c>
      <c r="B8" s="1">
        <v>42279</v>
      </c>
      <c r="C8">
        <v>6</v>
      </c>
      <c r="D8" s="1">
        <f t="shared" si="0"/>
        <v>42285</v>
      </c>
    </row>
    <row r="9" spans="1:4" x14ac:dyDescent="0.25">
      <c r="A9" t="s">
        <v>13</v>
      </c>
      <c r="B9" s="1">
        <v>42279</v>
      </c>
      <c r="C9">
        <v>6</v>
      </c>
      <c r="D9" s="1">
        <f t="shared" si="0"/>
        <v>42285</v>
      </c>
    </row>
    <row r="10" spans="1:4" x14ac:dyDescent="0.25">
      <c r="A10" t="s">
        <v>7</v>
      </c>
      <c r="B10" s="1">
        <v>42282</v>
      </c>
      <c r="C10">
        <v>10</v>
      </c>
      <c r="D10" s="1">
        <f t="shared" si="0"/>
        <v>42292</v>
      </c>
    </row>
    <row r="11" spans="1:4" x14ac:dyDescent="0.25">
      <c r="A11" t="s">
        <v>24</v>
      </c>
      <c r="B11" s="1">
        <v>42282</v>
      </c>
      <c r="C11">
        <v>36</v>
      </c>
      <c r="D11" s="1">
        <f t="shared" si="0"/>
        <v>42318</v>
      </c>
    </row>
    <row r="12" spans="1:4" x14ac:dyDescent="0.25">
      <c r="A12" t="s">
        <v>14</v>
      </c>
      <c r="B12" s="1">
        <v>42284</v>
      </c>
      <c r="C12">
        <v>28</v>
      </c>
      <c r="D12" s="1">
        <f t="shared" si="0"/>
        <v>42312</v>
      </c>
    </row>
    <row r="13" spans="1:4" ht="15.6" customHeight="1" x14ac:dyDescent="0.25">
      <c r="A13" t="s">
        <v>8</v>
      </c>
      <c r="B13" s="1">
        <v>42284</v>
      </c>
      <c r="C13">
        <v>21</v>
      </c>
      <c r="D13" s="1">
        <f t="shared" si="0"/>
        <v>42305</v>
      </c>
    </row>
    <row r="14" spans="1:4" x14ac:dyDescent="0.25">
      <c r="A14" t="s">
        <v>30</v>
      </c>
      <c r="B14" s="1">
        <v>42291</v>
      </c>
      <c r="C14">
        <v>14</v>
      </c>
      <c r="D14" s="1">
        <f xml:space="preserve"> B14 + C14</f>
        <v>42305</v>
      </c>
    </row>
    <row r="15" spans="1:4" x14ac:dyDescent="0.25">
      <c r="A15" t="s">
        <v>25</v>
      </c>
      <c r="B15" s="1">
        <v>42305</v>
      </c>
      <c r="C15">
        <v>4</v>
      </c>
      <c r="D15" s="1">
        <f t="shared" si="0"/>
        <v>42309</v>
      </c>
    </row>
    <row r="16" spans="1:4" x14ac:dyDescent="0.25">
      <c r="A16" t="s">
        <v>31</v>
      </c>
      <c r="B16" s="1">
        <v>42306</v>
      </c>
      <c r="C16">
        <v>1</v>
      </c>
      <c r="D16" s="1">
        <f t="shared" si="0"/>
        <v>42307</v>
      </c>
    </row>
    <row r="17" spans="1:4" x14ac:dyDescent="0.25">
      <c r="A17" t="s">
        <v>15</v>
      </c>
      <c r="B17" s="1">
        <v>42309</v>
      </c>
      <c r="C17">
        <v>16</v>
      </c>
      <c r="D17" s="1">
        <f t="shared" si="0"/>
        <v>42325</v>
      </c>
    </row>
    <row r="18" spans="1:4" x14ac:dyDescent="0.25">
      <c r="A18" t="s">
        <v>26</v>
      </c>
      <c r="B18" s="1">
        <v>42318</v>
      </c>
      <c r="C18">
        <v>6</v>
      </c>
      <c r="D18" s="1">
        <f t="shared" si="0"/>
        <v>42324</v>
      </c>
    </row>
    <row r="19" spans="1:4" x14ac:dyDescent="0.25">
      <c r="A19" t="s">
        <v>22</v>
      </c>
      <c r="B19" s="1">
        <v>42324</v>
      </c>
      <c r="C19">
        <v>4</v>
      </c>
      <c r="D19" s="1">
        <f t="shared" si="0"/>
        <v>42328</v>
      </c>
    </row>
    <row r="20" spans="1:4" x14ac:dyDescent="0.25">
      <c r="A20" t="s">
        <v>16</v>
      </c>
      <c r="B20" s="1">
        <v>42325</v>
      </c>
      <c r="C20">
        <v>7</v>
      </c>
      <c r="D20" s="1">
        <f t="shared" si="0"/>
        <v>42332</v>
      </c>
    </row>
    <row r="21" spans="1:4" x14ac:dyDescent="0.25">
      <c r="A21" t="s">
        <v>23</v>
      </c>
      <c r="B21" s="1">
        <v>42331</v>
      </c>
      <c r="C21">
        <v>10</v>
      </c>
      <c r="D21" s="1">
        <f t="shared" si="0"/>
        <v>42341</v>
      </c>
    </row>
    <row r="22" spans="1:4" x14ac:dyDescent="0.25">
      <c r="A22" t="s">
        <v>32</v>
      </c>
      <c r="B22" s="1">
        <v>42339</v>
      </c>
      <c r="C22">
        <v>45</v>
      </c>
      <c r="D22" s="1">
        <f t="shared" si="0"/>
        <v>42384</v>
      </c>
    </row>
    <row r="23" spans="1:4" x14ac:dyDescent="0.25">
      <c r="A23" t="s">
        <v>17</v>
      </c>
      <c r="B23" s="1">
        <v>42341</v>
      </c>
      <c r="C23">
        <v>7</v>
      </c>
      <c r="D23" s="1">
        <f t="shared" si="0"/>
        <v>42348</v>
      </c>
    </row>
    <row r="24" spans="1:4" x14ac:dyDescent="0.25">
      <c r="A24" t="s">
        <v>27</v>
      </c>
      <c r="B24" s="1">
        <v>42348</v>
      </c>
      <c r="C24">
        <v>14</v>
      </c>
      <c r="D24" s="1">
        <f t="shared" si="0"/>
        <v>42362</v>
      </c>
    </row>
    <row r="25" spans="1:4" x14ac:dyDescent="0.25">
      <c r="A25" t="s">
        <v>28</v>
      </c>
      <c r="B25" s="1">
        <v>42362</v>
      </c>
      <c r="C25">
        <v>7</v>
      </c>
      <c r="D25" s="1">
        <f t="shared" si="0"/>
        <v>42369</v>
      </c>
    </row>
    <row r="26" spans="1:4" x14ac:dyDescent="0.25">
      <c r="A26" t="s">
        <v>29</v>
      </c>
      <c r="B26" s="1">
        <v>42369</v>
      </c>
      <c r="C26">
        <v>7</v>
      </c>
      <c r="D26" s="1">
        <f t="shared" si="0"/>
        <v>42376</v>
      </c>
    </row>
    <row r="27" spans="1:4" x14ac:dyDescent="0.25">
      <c r="A27" t="s">
        <v>18</v>
      </c>
      <c r="B27" s="1">
        <v>42376</v>
      </c>
      <c r="C27">
        <v>14</v>
      </c>
      <c r="D27" s="1">
        <f t="shared" si="0"/>
        <v>42390</v>
      </c>
    </row>
    <row r="28" spans="1:4" x14ac:dyDescent="0.25">
      <c r="A28" t="s">
        <v>19</v>
      </c>
      <c r="B28" s="1">
        <v>42390</v>
      </c>
      <c r="C28">
        <v>14</v>
      </c>
      <c r="D28" s="1">
        <f t="shared" si="0"/>
        <v>42404</v>
      </c>
    </row>
    <row r="29" spans="1:4" x14ac:dyDescent="0.25">
      <c r="A29" t="s">
        <v>20</v>
      </c>
      <c r="B29" s="1">
        <v>42404</v>
      </c>
      <c r="C29">
        <v>21</v>
      </c>
      <c r="D29" s="1">
        <f t="shared" si="0"/>
        <v>42425</v>
      </c>
    </row>
    <row r="30" spans="1:4" x14ac:dyDescent="0.25">
      <c r="A30" t="s">
        <v>21</v>
      </c>
      <c r="B30" s="1">
        <v>42425</v>
      </c>
      <c r="C30">
        <v>35</v>
      </c>
      <c r="D30" s="1">
        <f t="shared" si="0"/>
        <v>42460</v>
      </c>
    </row>
    <row r="31" spans="1:4" x14ac:dyDescent="0.25">
      <c r="D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Normal="100" workbookViewId="0"/>
  </sheetViews>
  <sheetFormatPr defaultRowHeight="15" x14ac:dyDescent="0.25"/>
  <cols>
    <col min="1" max="1" width="54" bestFit="1" customWidth="1"/>
    <col min="5" max="5" width="9.140625" style="2"/>
    <col min="11" max="11" width="45" bestFit="1" customWidth="1"/>
    <col min="15" max="15" width="10.5703125" bestFit="1" customWidth="1"/>
    <col min="16" max="16" width="15.85546875" bestFit="1" customWidth="1"/>
    <col min="17" max="17" width="17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O1" t="s">
        <v>45</v>
      </c>
      <c r="P1" t="s">
        <v>43</v>
      </c>
      <c r="Q1" t="s">
        <v>44</v>
      </c>
    </row>
    <row r="2" spans="1:17" x14ac:dyDescent="0.25">
      <c r="A2" t="s">
        <v>4</v>
      </c>
      <c r="B2" s="1">
        <v>42268</v>
      </c>
      <c r="C2">
        <v>7</v>
      </c>
      <c r="D2" s="1">
        <f t="shared" ref="D2:D30" si="0" xml:space="preserve"> B2 + C2</f>
        <v>42275</v>
      </c>
      <c r="E2" s="4" t="s">
        <v>33</v>
      </c>
      <c r="K2" t="s">
        <v>4</v>
      </c>
      <c r="L2" s="1">
        <v>42268</v>
      </c>
      <c r="M2">
        <v>12</v>
      </c>
      <c r="N2" s="1">
        <f t="shared" ref="N2:N13" si="1" xml:space="preserve"> L2 + M2</f>
        <v>42280</v>
      </c>
      <c r="O2" s="3">
        <f>((M2-Q2)/M2)</f>
        <v>1</v>
      </c>
      <c r="P2">
        <v>12</v>
      </c>
      <c r="Q2">
        <f>M2-P2</f>
        <v>0</v>
      </c>
    </row>
    <row r="3" spans="1:17" x14ac:dyDescent="0.25">
      <c r="A3" t="s">
        <v>6</v>
      </c>
      <c r="B3" s="1">
        <v>42273</v>
      </c>
      <c r="C3">
        <v>2</v>
      </c>
      <c r="D3" s="1">
        <f t="shared" si="0"/>
        <v>42275</v>
      </c>
      <c r="E3" s="4"/>
      <c r="K3" t="s">
        <v>40</v>
      </c>
      <c r="L3" s="1">
        <v>42277</v>
      </c>
      <c r="M3">
        <v>3</v>
      </c>
      <c r="N3" s="1">
        <f t="shared" si="1"/>
        <v>42280</v>
      </c>
      <c r="O3" s="3">
        <f t="shared" ref="O3:O15" si="2">((M3-Q3)/M3)</f>
        <v>1</v>
      </c>
      <c r="P3">
        <v>3</v>
      </c>
      <c r="Q3">
        <f t="shared" ref="Q3:Q15" si="3">M3-P3</f>
        <v>0</v>
      </c>
    </row>
    <row r="4" spans="1:17" x14ac:dyDescent="0.25">
      <c r="A4" t="s">
        <v>5</v>
      </c>
      <c r="B4" s="1">
        <v>42273</v>
      </c>
      <c r="C4">
        <v>7</v>
      </c>
      <c r="D4" s="1">
        <f t="shared" si="0"/>
        <v>42280</v>
      </c>
      <c r="E4" s="4"/>
      <c r="F4" t="s">
        <v>4</v>
      </c>
      <c r="K4" t="s">
        <v>13</v>
      </c>
      <c r="L4" s="1">
        <v>42279</v>
      </c>
      <c r="M4">
        <v>6</v>
      </c>
      <c r="N4" s="1">
        <f t="shared" si="1"/>
        <v>42285</v>
      </c>
      <c r="O4" s="3">
        <f t="shared" si="2"/>
        <v>1</v>
      </c>
      <c r="P4">
        <v>6</v>
      </c>
      <c r="Q4">
        <f t="shared" si="3"/>
        <v>0</v>
      </c>
    </row>
    <row r="5" spans="1:17" x14ac:dyDescent="0.25">
      <c r="A5" t="s">
        <v>10</v>
      </c>
      <c r="B5" s="1">
        <v>42273</v>
      </c>
      <c r="C5">
        <v>7</v>
      </c>
      <c r="D5" s="1">
        <f t="shared" si="0"/>
        <v>42280</v>
      </c>
      <c r="E5" s="4"/>
      <c r="K5" t="s">
        <v>7</v>
      </c>
      <c r="L5" s="1">
        <v>42282</v>
      </c>
      <c r="M5">
        <v>10</v>
      </c>
      <c r="N5" s="1">
        <f t="shared" si="1"/>
        <v>42292</v>
      </c>
      <c r="O5" s="3">
        <f t="shared" si="2"/>
        <v>1</v>
      </c>
      <c r="P5">
        <v>10</v>
      </c>
      <c r="Q5">
        <f t="shared" si="3"/>
        <v>0</v>
      </c>
    </row>
    <row r="6" spans="1:17" x14ac:dyDescent="0.25">
      <c r="A6" t="s">
        <v>9</v>
      </c>
      <c r="B6" s="1">
        <v>42277</v>
      </c>
      <c r="C6">
        <v>3</v>
      </c>
      <c r="D6" s="1">
        <f t="shared" si="0"/>
        <v>42280</v>
      </c>
      <c r="E6" s="4" t="s">
        <v>33</v>
      </c>
      <c r="K6" t="s">
        <v>34</v>
      </c>
      <c r="L6" s="1">
        <v>42282</v>
      </c>
      <c r="M6">
        <v>36</v>
      </c>
      <c r="N6" s="1">
        <f t="shared" si="1"/>
        <v>42318</v>
      </c>
      <c r="O6" s="3">
        <f t="shared" si="2"/>
        <v>1</v>
      </c>
      <c r="P6">
        <v>36</v>
      </c>
      <c r="Q6">
        <f t="shared" si="3"/>
        <v>0</v>
      </c>
    </row>
    <row r="7" spans="1:17" x14ac:dyDescent="0.25">
      <c r="A7" t="s">
        <v>11</v>
      </c>
      <c r="B7" s="1">
        <v>42277</v>
      </c>
      <c r="C7">
        <v>2</v>
      </c>
      <c r="D7" s="1">
        <f t="shared" si="0"/>
        <v>42279</v>
      </c>
      <c r="E7" s="4"/>
      <c r="K7" t="s">
        <v>42</v>
      </c>
      <c r="L7" s="1">
        <v>42284</v>
      </c>
      <c r="M7">
        <v>28</v>
      </c>
      <c r="N7" s="1">
        <f t="shared" si="1"/>
        <v>42312</v>
      </c>
      <c r="O7" s="3">
        <f t="shared" si="2"/>
        <v>1</v>
      </c>
      <c r="P7">
        <v>28</v>
      </c>
      <c r="Q7">
        <f t="shared" si="3"/>
        <v>0</v>
      </c>
    </row>
    <row r="8" spans="1:17" x14ac:dyDescent="0.25">
      <c r="A8" t="s">
        <v>12</v>
      </c>
      <c r="B8" s="1">
        <v>42279</v>
      </c>
      <c r="C8">
        <v>6</v>
      </c>
      <c r="D8" s="1">
        <f t="shared" si="0"/>
        <v>42285</v>
      </c>
      <c r="E8" s="4" t="s">
        <v>33</v>
      </c>
      <c r="K8" t="s">
        <v>31</v>
      </c>
      <c r="L8" s="1">
        <v>42306</v>
      </c>
      <c r="M8">
        <v>1</v>
      </c>
      <c r="N8" s="1">
        <f t="shared" si="1"/>
        <v>42307</v>
      </c>
      <c r="O8" s="3">
        <f t="shared" si="2"/>
        <v>1</v>
      </c>
      <c r="P8">
        <v>1</v>
      </c>
      <c r="Q8">
        <f t="shared" si="3"/>
        <v>0</v>
      </c>
    </row>
    <row r="9" spans="1:17" x14ac:dyDescent="0.25">
      <c r="A9" t="s">
        <v>13</v>
      </c>
      <c r="B9" s="1">
        <v>42279</v>
      </c>
      <c r="C9">
        <v>6</v>
      </c>
      <c r="D9" s="1">
        <f t="shared" si="0"/>
        <v>42285</v>
      </c>
      <c r="E9" s="4"/>
      <c r="K9" t="s">
        <v>36</v>
      </c>
      <c r="L9" s="1">
        <v>42309</v>
      </c>
      <c r="M9">
        <v>23</v>
      </c>
      <c r="N9" s="1">
        <f t="shared" si="1"/>
        <v>42332</v>
      </c>
      <c r="O9" s="3">
        <f t="shared" si="2"/>
        <v>1</v>
      </c>
      <c r="P9">
        <v>23</v>
      </c>
      <c r="Q9">
        <f t="shared" si="3"/>
        <v>0</v>
      </c>
    </row>
    <row r="10" spans="1:17" x14ac:dyDescent="0.25">
      <c r="A10" t="s">
        <v>7</v>
      </c>
      <c r="B10" s="1">
        <v>42282</v>
      </c>
      <c r="C10">
        <v>10</v>
      </c>
      <c r="D10" s="1">
        <f t="shared" si="0"/>
        <v>42292</v>
      </c>
      <c r="K10" t="s">
        <v>37</v>
      </c>
      <c r="L10" s="1">
        <v>42324</v>
      </c>
      <c r="M10">
        <v>17</v>
      </c>
      <c r="N10" s="1">
        <f t="shared" si="1"/>
        <v>42341</v>
      </c>
      <c r="O10" s="3">
        <f t="shared" si="2"/>
        <v>1</v>
      </c>
      <c r="P10">
        <v>17</v>
      </c>
      <c r="Q10">
        <f t="shared" si="3"/>
        <v>0</v>
      </c>
    </row>
    <row r="11" spans="1:17" x14ac:dyDescent="0.25">
      <c r="B11" s="1">
        <v>42282</v>
      </c>
      <c r="C11">
        <v>36</v>
      </c>
      <c r="D11" s="1">
        <f t="shared" si="0"/>
        <v>42318</v>
      </c>
      <c r="E11" s="4" t="s">
        <v>33</v>
      </c>
      <c r="F11" t="s">
        <v>34</v>
      </c>
      <c r="K11" t="s">
        <v>41</v>
      </c>
      <c r="L11" s="1">
        <v>42339</v>
      </c>
      <c r="M11">
        <v>45</v>
      </c>
      <c r="N11" s="1">
        <f t="shared" si="1"/>
        <v>42384</v>
      </c>
      <c r="O11" s="3">
        <f t="shared" si="2"/>
        <v>4.4444444444444446E-2</v>
      </c>
      <c r="P11">
        <v>2</v>
      </c>
      <c r="Q11">
        <f t="shared" si="3"/>
        <v>43</v>
      </c>
    </row>
    <row r="12" spans="1:17" x14ac:dyDescent="0.25">
      <c r="A12" t="s">
        <v>34</v>
      </c>
      <c r="B12" s="1">
        <v>42283</v>
      </c>
      <c r="C12">
        <v>1</v>
      </c>
      <c r="D12" s="1">
        <f t="shared" si="0"/>
        <v>42284</v>
      </c>
      <c r="E12" s="4"/>
      <c r="K12" t="s">
        <v>38</v>
      </c>
      <c r="L12" s="1">
        <v>42348</v>
      </c>
      <c r="M12">
        <v>28</v>
      </c>
      <c r="N12" s="1">
        <f t="shared" si="1"/>
        <v>42376</v>
      </c>
      <c r="O12" s="3">
        <f t="shared" si="2"/>
        <v>0</v>
      </c>
      <c r="P12">
        <v>0</v>
      </c>
      <c r="Q12">
        <f t="shared" si="3"/>
        <v>28</v>
      </c>
    </row>
    <row r="13" spans="1:17" x14ac:dyDescent="0.25">
      <c r="A13" t="s">
        <v>14</v>
      </c>
      <c r="B13" s="1">
        <v>42284</v>
      </c>
      <c r="C13">
        <v>28</v>
      </c>
      <c r="D13" s="1">
        <f t="shared" si="0"/>
        <v>42312</v>
      </c>
      <c r="E13" s="4" t="s">
        <v>33</v>
      </c>
      <c r="K13" t="s">
        <v>18</v>
      </c>
      <c r="L13" s="1">
        <v>42376</v>
      </c>
      <c r="M13">
        <v>14</v>
      </c>
      <c r="N13" s="1">
        <f t="shared" si="1"/>
        <v>42390</v>
      </c>
      <c r="O13" s="3">
        <f t="shared" si="2"/>
        <v>0</v>
      </c>
      <c r="P13">
        <v>0</v>
      </c>
      <c r="Q13">
        <f t="shared" si="3"/>
        <v>14</v>
      </c>
    </row>
    <row r="14" spans="1:17" x14ac:dyDescent="0.25">
      <c r="A14" t="s">
        <v>8</v>
      </c>
      <c r="B14" s="1">
        <v>42284</v>
      </c>
      <c r="C14">
        <v>21</v>
      </c>
      <c r="D14" s="1">
        <f t="shared" si="0"/>
        <v>42305</v>
      </c>
      <c r="E14" s="4"/>
      <c r="F14" t="s">
        <v>35</v>
      </c>
      <c r="K14" t="s">
        <v>39</v>
      </c>
      <c r="L14" s="1">
        <v>42341</v>
      </c>
      <c r="M14">
        <v>65</v>
      </c>
      <c r="N14" s="1">
        <f xml:space="preserve"> L14 + M14</f>
        <v>42406</v>
      </c>
      <c r="O14" s="3">
        <f t="shared" si="2"/>
        <v>1.5384615384615385E-2</v>
      </c>
      <c r="P14">
        <v>1</v>
      </c>
      <c r="Q14">
        <f t="shared" si="3"/>
        <v>64</v>
      </c>
    </row>
    <row r="15" spans="1:17" x14ac:dyDescent="0.25">
      <c r="A15" t="s">
        <v>25</v>
      </c>
      <c r="B15" s="1">
        <v>42305</v>
      </c>
      <c r="C15">
        <v>4</v>
      </c>
      <c r="D15" s="1">
        <f t="shared" si="0"/>
        <v>42309</v>
      </c>
      <c r="E15" s="4"/>
      <c r="K15" t="s">
        <v>20</v>
      </c>
      <c r="L15" s="1">
        <v>42404</v>
      </c>
      <c r="M15">
        <v>56</v>
      </c>
      <c r="N15" s="1">
        <f t="shared" ref="N15" si="4" xml:space="preserve"> L15 + M15</f>
        <v>42460</v>
      </c>
      <c r="O15" s="3">
        <f t="shared" si="2"/>
        <v>0</v>
      </c>
      <c r="P15">
        <v>0</v>
      </c>
      <c r="Q15">
        <f t="shared" si="3"/>
        <v>56</v>
      </c>
    </row>
    <row r="16" spans="1:17" x14ac:dyDescent="0.25">
      <c r="A16" t="s">
        <v>31</v>
      </c>
      <c r="B16" s="1">
        <v>42306</v>
      </c>
      <c r="C16">
        <v>1</v>
      </c>
      <c r="D16" s="1">
        <f t="shared" si="0"/>
        <v>42307</v>
      </c>
      <c r="K16" t="s">
        <v>64</v>
      </c>
    </row>
    <row r="17" spans="1:15" x14ac:dyDescent="0.25">
      <c r="A17" t="s">
        <v>15</v>
      </c>
      <c r="B17" s="1">
        <v>42309</v>
      </c>
      <c r="C17">
        <v>16</v>
      </c>
      <c r="D17" s="1">
        <f t="shared" si="0"/>
        <v>42325</v>
      </c>
      <c r="E17" s="4" t="s">
        <v>33</v>
      </c>
      <c r="K17" t="s">
        <v>65</v>
      </c>
    </row>
    <row r="18" spans="1:15" x14ac:dyDescent="0.25">
      <c r="A18" t="s">
        <v>26</v>
      </c>
      <c r="B18" s="1">
        <v>42318</v>
      </c>
      <c r="C18">
        <v>6</v>
      </c>
      <c r="D18" s="1">
        <f t="shared" si="0"/>
        <v>42324</v>
      </c>
      <c r="E18" s="4"/>
      <c r="F18" t="s">
        <v>36</v>
      </c>
      <c r="K18" t="s">
        <v>67</v>
      </c>
    </row>
    <row r="19" spans="1:15" x14ac:dyDescent="0.25">
      <c r="A19" t="s">
        <v>16</v>
      </c>
      <c r="B19" s="1">
        <v>42325</v>
      </c>
      <c r="C19">
        <v>7</v>
      </c>
      <c r="D19" s="1">
        <f xml:space="preserve"> B19 + C19</f>
        <v>42332</v>
      </c>
      <c r="E19" s="4"/>
      <c r="K19" t="s">
        <v>52</v>
      </c>
    </row>
    <row r="20" spans="1:15" x14ac:dyDescent="0.25">
      <c r="A20" t="s">
        <v>22</v>
      </c>
      <c r="B20" s="1">
        <v>42324</v>
      </c>
      <c r="C20">
        <v>4</v>
      </c>
      <c r="D20" s="1">
        <f t="shared" si="0"/>
        <v>42328</v>
      </c>
      <c r="E20" s="4" t="s">
        <v>33</v>
      </c>
      <c r="F20" t="s">
        <v>37</v>
      </c>
      <c r="K20" t="s">
        <v>54</v>
      </c>
    </row>
    <row r="21" spans="1:15" x14ac:dyDescent="0.25">
      <c r="A21" t="s">
        <v>23</v>
      </c>
      <c r="B21" s="1">
        <v>42331</v>
      </c>
      <c r="C21">
        <v>10</v>
      </c>
      <c r="D21" s="1">
        <f t="shared" si="0"/>
        <v>42341</v>
      </c>
      <c r="E21" s="4"/>
      <c r="K21" t="s">
        <v>66</v>
      </c>
      <c r="L21" s="1"/>
      <c r="N21" s="1"/>
      <c r="O21" s="3"/>
    </row>
    <row r="22" spans="1:15" x14ac:dyDescent="0.25">
      <c r="A22" t="s">
        <v>32</v>
      </c>
      <c r="B22" s="1">
        <v>42339</v>
      </c>
      <c r="C22">
        <v>45</v>
      </c>
      <c r="D22" s="1">
        <f t="shared" si="0"/>
        <v>42384</v>
      </c>
      <c r="K22" t="s">
        <v>63</v>
      </c>
      <c r="L22" s="1"/>
      <c r="N22" s="1"/>
      <c r="O22" s="3"/>
    </row>
    <row r="23" spans="1:15" x14ac:dyDescent="0.25">
      <c r="A23" t="s">
        <v>27</v>
      </c>
      <c r="B23" s="1">
        <v>42348</v>
      </c>
      <c r="C23">
        <v>14</v>
      </c>
      <c r="D23" s="1">
        <f t="shared" si="0"/>
        <v>42362</v>
      </c>
      <c r="E23" s="4" t="s">
        <v>33</v>
      </c>
      <c r="L23" s="1"/>
      <c r="N23" s="1"/>
      <c r="O23" s="3"/>
    </row>
    <row r="24" spans="1:15" x14ac:dyDescent="0.25">
      <c r="A24" t="s">
        <v>28</v>
      </c>
      <c r="B24" s="1">
        <v>42362</v>
      </c>
      <c r="C24">
        <v>7</v>
      </c>
      <c r="D24" s="1">
        <f t="shared" si="0"/>
        <v>42369</v>
      </c>
      <c r="E24" s="4"/>
      <c r="F24" t="s">
        <v>38</v>
      </c>
      <c r="L24" s="1"/>
      <c r="N24" s="1"/>
      <c r="O24" s="3"/>
    </row>
    <row r="25" spans="1:15" x14ac:dyDescent="0.25">
      <c r="A25" t="s">
        <v>29</v>
      </c>
      <c r="B25" s="1">
        <v>42369</v>
      </c>
      <c r="C25">
        <v>7</v>
      </c>
      <c r="D25" s="1">
        <f t="shared" si="0"/>
        <v>42376</v>
      </c>
      <c r="E25" s="4"/>
      <c r="L25" s="1"/>
      <c r="N25" s="1"/>
      <c r="O25" s="3"/>
    </row>
    <row r="26" spans="1:15" x14ac:dyDescent="0.25">
      <c r="A26" t="s">
        <v>18</v>
      </c>
      <c r="B26" s="1">
        <v>42376</v>
      </c>
      <c r="C26">
        <v>14</v>
      </c>
      <c r="D26" s="1">
        <f t="shared" si="0"/>
        <v>42390</v>
      </c>
      <c r="L26" s="1"/>
      <c r="N26" s="1"/>
      <c r="O26" s="3"/>
    </row>
    <row r="27" spans="1:15" x14ac:dyDescent="0.25">
      <c r="A27" t="s">
        <v>17</v>
      </c>
      <c r="B27" s="1">
        <v>42341</v>
      </c>
      <c r="C27">
        <v>7</v>
      </c>
      <c r="D27" s="1">
        <f xml:space="preserve"> B27 + C27</f>
        <v>42348</v>
      </c>
      <c r="E27" s="4" t="s">
        <v>33</v>
      </c>
      <c r="F27" t="s">
        <v>39</v>
      </c>
      <c r="L27" s="1"/>
      <c r="N27" s="1"/>
      <c r="O27" s="3"/>
    </row>
    <row r="28" spans="1:15" x14ac:dyDescent="0.25">
      <c r="A28" t="s">
        <v>19</v>
      </c>
      <c r="B28" s="1">
        <v>42390</v>
      </c>
      <c r="C28">
        <v>14</v>
      </c>
      <c r="D28" s="1">
        <f t="shared" si="0"/>
        <v>42404</v>
      </c>
      <c r="E28" s="4"/>
      <c r="L28" s="1"/>
      <c r="N28" s="1"/>
      <c r="O28" s="3"/>
    </row>
    <row r="29" spans="1:15" x14ac:dyDescent="0.25">
      <c r="A29" t="s">
        <v>20</v>
      </c>
      <c r="B29" s="1">
        <v>42404</v>
      </c>
      <c r="C29">
        <v>21</v>
      </c>
      <c r="D29" s="1">
        <f t="shared" si="0"/>
        <v>42425</v>
      </c>
      <c r="E29" s="4" t="s">
        <v>33</v>
      </c>
      <c r="F29" t="s">
        <v>20</v>
      </c>
      <c r="L29" s="1"/>
      <c r="N29" s="1"/>
      <c r="O29" s="3"/>
    </row>
    <row r="30" spans="1:15" x14ac:dyDescent="0.25">
      <c r="A30" t="s">
        <v>21</v>
      </c>
      <c r="B30" s="1">
        <v>42425</v>
      </c>
      <c r="C30">
        <v>35</v>
      </c>
      <c r="D30" s="1">
        <f t="shared" si="0"/>
        <v>42460</v>
      </c>
      <c r="E30" s="4"/>
      <c r="L30" s="1"/>
      <c r="N30" s="1"/>
      <c r="O30" s="3"/>
    </row>
    <row r="31" spans="1:15" x14ac:dyDescent="0.25">
      <c r="L31" s="1"/>
      <c r="N31" s="1"/>
      <c r="O31" s="3"/>
    </row>
    <row r="32" spans="1:15" x14ac:dyDescent="0.25">
      <c r="L32" s="1"/>
      <c r="N32" s="1"/>
      <c r="O32" s="3"/>
    </row>
    <row r="33" spans="12:15" x14ac:dyDescent="0.25">
      <c r="L33" s="1"/>
      <c r="N33" s="1"/>
      <c r="O33" s="3"/>
    </row>
    <row r="34" spans="12:15" x14ac:dyDescent="0.25">
      <c r="L34" s="1"/>
      <c r="N34" s="1"/>
      <c r="O34" s="3"/>
    </row>
  </sheetData>
  <mergeCells count="10">
    <mergeCell ref="E2:E5"/>
    <mergeCell ref="E6:E7"/>
    <mergeCell ref="E8:E9"/>
    <mergeCell ref="E11:E12"/>
    <mergeCell ref="E13:E15"/>
    <mergeCell ref="E17:E19"/>
    <mergeCell ref="E20:E21"/>
    <mergeCell ref="E23:E25"/>
    <mergeCell ref="E27:E28"/>
    <mergeCell ref="E29:E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E4" zoomScale="160" zoomScaleNormal="160" workbookViewId="0">
      <selection activeCell="N18" sqref="N12:N18"/>
    </sheetView>
  </sheetViews>
  <sheetFormatPr defaultRowHeight="15" x14ac:dyDescent="0.25"/>
  <cols>
    <col min="12" max="12" width="47" bestFit="1" customWidth="1"/>
    <col min="13" max="13" width="14.5703125" bestFit="1" customWidth="1"/>
  </cols>
  <sheetData>
    <row r="1" spans="1:14" x14ac:dyDescent="0.25">
      <c r="A1" t="s">
        <v>4</v>
      </c>
      <c r="E1" t="s">
        <v>4</v>
      </c>
    </row>
    <row r="2" spans="1:14" x14ac:dyDescent="0.25">
      <c r="A2" t="s">
        <v>6</v>
      </c>
      <c r="E2" t="s">
        <v>6</v>
      </c>
    </row>
    <row r="3" spans="1:14" x14ac:dyDescent="0.25">
      <c r="A3" t="s">
        <v>5</v>
      </c>
      <c r="E3" t="s">
        <v>5</v>
      </c>
    </row>
    <row r="4" spans="1:14" x14ac:dyDescent="0.25">
      <c r="A4" t="s">
        <v>10</v>
      </c>
      <c r="E4" t="s">
        <v>10</v>
      </c>
    </row>
    <row r="5" spans="1:14" x14ac:dyDescent="0.25">
      <c r="A5" t="s">
        <v>9</v>
      </c>
      <c r="E5" t="s">
        <v>9</v>
      </c>
    </row>
    <row r="6" spans="1:14" x14ac:dyDescent="0.25">
      <c r="A6" t="s">
        <v>11</v>
      </c>
      <c r="E6" t="s">
        <v>11</v>
      </c>
    </row>
    <row r="7" spans="1:14" x14ac:dyDescent="0.25">
      <c r="A7" t="s">
        <v>12</v>
      </c>
      <c r="E7" t="s">
        <v>12</v>
      </c>
    </row>
    <row r="8" spans="1:14" x14ac:dyDescent="0.25">
      <c r="A8" t="s">
        <v>13</v>
      </c>
      <c r="E8" t="s">
        <v>13</v>
      </c>
    </row>
    <row r="9" spans="1:14" x14ac:dyDescent="0.25">
      <c r="A9" t="s">
        <v>7</v>
      </c>
      <c r="E9" t="s">
        <v>7</v>
      </c>
    </row>
    <row r="10" spans="1:14" x14ac:dyDescent="0.25">
      <c r="A10" t="s">
        <v>24</v>
      </c>
      <c r="E10" t="s">
        <v>24</v>
      </c>
    </row>
    <row r="11" spans="1:14" x14ac:dyDescent="0.25">
      <c r="A11" t="s">
        <v>14</v>
      </c>
      <c r="E11" t="s">
        <v>14</v>
      </c>
    </row>
    <row r="12" spans="1:14" x14ac:dyDescent="0.25">
      <c r="A12" t="s">
        <v>8</v>
      </c>
      <c r="E12" t="s">
        <v>8</v>
      </c>
      <c r="L12" t="s">
        <v>53</v>
      </c>
      <c r="M12" s="5" t="s">
        <v>60</v>
      </c>
      <c r="N12" t="s">
        <v>64</v>
      </c>
    </row>
    <row r="13" spans="1:14" x14ac:dyDescent="0.25">
      <c r="A13" t="s">
        <v>25</v>
      </c>
      <c r="E13" t="s">
        <v>30</v>
      </c>
      <c r="L13" t="s">
        <v>48</v>
      </c>
      <c r="M13" s="5"/>
      <c r="N13" t="s">
        <v>65</v>
      </c>
    </row>
    <row r="14" spans="1:14" x14ac:dyDescent="0.25">
      <c r="A14" t="s">
        <v>15</v>
      </c>
      <c r="E14" t="s">
        <v>25</v>
      </c>
      <c r="L14" t="s">
        <v>49</v>
      </c>
      <c r="M14" s="5"/>
      <c r="N14" t="s">
        <v>51</v>
      </c>
    </row>
    <row r="15" spans="1:14" x14ac:dyDescent="0.25">
      <c r="A15" t="s">
        <v>26</v>
      </c>
      <c r="E15" t="s">
        <v>31</v>
      </c>
      <c r="L15" t="s">
        <v>50</v>
      </c>
      <c r="M15" s="6" t="s">
        <v>61</v>
      </c>
      <c r="N15" t="s">
        <v>52</v>
      </c>
    </row>
    <row r="16" spans="1:14" x14ac:dyDescent="0.25">
      <c r="A16" t="s">
        <v>46</v>
      </c>
      <c r="E16" t="s">
        <v>15</v>
      </c>
      <c r="L16" t="s">
        <v>55</v>
      </c>
      <c r="M16" s="6"/>
      <c r="N16" t="s">
        <v>54</v>
      </c>
    </row>
    <row r="17" spans="1:14" x14ac:dyDescent="0.25">
      <c r="A17" t="s">
        <v>16</v>
      </c>
      <c r="E17" t="s">
        <v>26</v>
      </c>
      <c r="L17" t="s">
        <v>51</v>
      </c>
      <c r="N17" t="s">
        <v>66</v>
      </c>
    </row>
    <row r="18" spans="1:14" x14ac:dyDescent="0.25">
      <c r="A18" t="s">
        <v>47</v>
      </c>
      <c r="E18" t="s">
        <v>22</v>
      </c>
      <c r="L18" t="s">
        <v>52</v>
      </c>
      <c r="N18" t="s">
        <v>63</v>
      </c>
    </row>
    <row r="19" spans="1:14" x14ac:dyDescent="0.25">
      <c r="A19" t="s">
        <v>48</v>
      </c>
      <c r="E19" t="s">
        <v>16</v>
      </c>
      <c r="L19" t="s">
        <v>54</v>
      </c>
    </row>
    <row r="20" spans="1:14" x14ac:dyDescent="0.25">
      <c r="A20" t="s">
        <v>49</v>
      </c>
      <c r="E20" t="s">
        <v>23</v>
      </c>
      <c r="L20" t="s">
        <v>56</v>
      </c>
      <c r="M20" s="8" t="s">
        <v>62</v>
      </c>
    </row>
    <row r="21" spans="1:14" x14ac:dyDescent="0.25">
      <c r="A21" t="s">
        <v>50</v>
      </c>
      <c r="E21" t="s">
        <v>32</v>
      </c>
      <c r="L21" t="s">
        <v>57</v>
      </c>
      <c r="M21" s="8"/>
    </row>
    <row r="22" spans="1:14" x14ac:dyDescent="0.25">
      <c r="A22" t="s">
        <v>51</v>
      </c>
      <c r="E22" t="s">
        <v>17</v>
      </c>
      <c r="L22" t="s">
        <v>58</v>
      </c>
      <c r="M22" s="7" t="s">
        <v>63</v>
      </c>
    </row>
    <row r="23" spans="1:14" x14ac:dyDescent="0.25">
      <c r="A23" t="s">
        <v>52</v>
      </c>
      <c r="E23" t="s">
        <v>27</v>
      </c>
      <c r="L23" t="s">
        <v>59</v>
      </c>
      <c r="M23" s="7"/>
    </row>
    <row r="24" spans="1:14" x14ac:dyDescent="0.25">
      <c r="A24" t="s">
        <v>53</v>
      </c>
      <c r="E24" t="s">
        <v>28</v>
      </c>
    </row>
    <row r="25" spans="1:14" x14ac:dyDescent="0.25">
      <c r="A25" t="s">
        <v>54</v>
      </c>
      <c r="E25" t="s">
        <v>29</v>
      </c>
    </row>
    <row r="26" spans="1:14" x14ac:dyDescent="0.25">
      <c r="A26" t="s">
        <v>55</v>
      </c>
      <c r="E26" t="s">
        <v>18</v>
      </c>
    </row>
    <row r="27" spans="1:14" x14ac:dyDescent="0.25">
      <c r="A27" t="s">
        <v>18</v>
      </c>
      <c r="E27" t="s">
        <v>19</v>
      </c>
    </row>
    <row r="28" spans="1:14" x14ac:dyDescent="0.25">
      <c r="A28" t="s">
        <v>56</v>
      </c>
      <c r="E28" t="s">
        <v>20</v>
      </c>
    </row>
    <row r="29" spans="1:14" x14ac:dyDescent="0.25">
      <c r="A29" t="s">
        <v>57</v>
      </c>
      <c r="E29" t="s">
        <v>21</v>
      </c>
    </row>
    <row r="30" spans="1:14" x14ac:dyDescent="0.25">
      <c r="A30" t="s">
        <v>19</v>
      </c>
    </row>
    <row r="31" spans="1:14" x14ac:dyDescent="0.25">
      <c r="A31" t="s">
        <v>58</v>
      </c>
    </row>
    <row r="32" spans="1:14" x14ac:dyDescent="0.25">
      <c r="A32" t="s">
        <v>59</v>
      </c>
    </row>
    <row r="33" spans="1:1" x14ac:dyDescent="0.25">
      <c r="A33" t="s">
        <v>20</v>
      </c>
    </row>
    <row r="34" spans="1:1" x14ac:dyDescent="0.25">
      <c r="A34" t="s">
        <v>21</v>
      </c>
    </row>
  </sheetData>
  <mergeCells count="2">
    <mergeCell ref="M12:M14"/>
    <mergeCell ref="M15:M16"/>
  </mergeCells>
  <conditionalFormatting sqref="A1:A34 L12:L19">
    <cfRule type="expression" dxfId="10" priority="5">
      <formula>COUNTIF(List2,A1)=0</formula>
    </cfRule>
  </conditionalFormatting>
  <conditionalFormatting sqref="L22:L23">
    <cfRule type="expression" dxfId="9" priority="4">
      <formula>COUNTIF(List2,L22)=0</formula>
    </cfRule>
  </conditionalFormatting>
  <conditionalFormatting sqref="L20:L21">
    <cfRule type="expression" dxfId="8" priority="3">
      <formula>COUNTIF(List2,L20)=0</formula>
    </cfRule>
  </conditionalFormatting>
  <conditionalFormatting sqref="L11">
    <cfRule type="expression" dxfId="7" priority="1">
      <formula>COUNTIF(List2,L11)=0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Anthony J. Schmidt</cp:lastModifiedBy>
  <dcterms:created xsi:type="dcterms:W3CDTF">2015-11-19T18:37:49Z</dcterms:created>
  <dcterms:modified xsi:type="dcterms:W3CDTF">2016-03-07T19:26:30Z</dcterms:modified>
</cp:coreProperties>
</file>