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4"/>
  <workbookPr/>
  <mc:AlternateContent xmlns:mc="http://schemas.openxmlformats.org/markup-compatibility/2006">
    <mc:Choice Requires="x15">
      <x15ac:absPath xmlns:x15ac="http://schemas.microsoft.com/office/spreadsheetml/2010/11/ac" url="https://hhmionline-my.sharepoint.com/personal/ramirezd2_hhmi_org/Documents/"/>
    </mc:Choice>
  </mc:AlternateContent>
  <xr:revisionPtr revIDLastSave="0" documentId="8_{0697EC3A-C31E-42A3-9205-B1E3A565E381}" xr6:coauthVersionLast="34" xr6:coauthVersionMax="34" xr10:uidLastSave="{00000000-0000-0000-0000-000000000000}"/>
  <bookViews>
    <workbookView xWindow="31620" yWindow="0" windowWidth="37470" windowHeight="17595" firstSheet="4" activeTab="4" xr2:uid="{00000000-000D-0000-FFFF-FFFF00000000}"/>
  </bookViews>
  <sheets>
    <sheet name="Template" sheetId="41" r:id="rId1"/>
    <sheet name="Neuron Info" sheetId="6" r:id="rId2"/>
    <sheet name="2018-03-26" sheetId="39" r:id="rId3"/>
    <sheet name="2018-04-03" sheetId="37" r:id="rId4"/>
    <sheet name="2018-04-13" sheetId="40" r:id="rId5"/>
    <sheet name="2018-04-25" sheetId="38" r:id="rId6"/>
  </sheets>
  <calcPr calcId="179016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1" l="1"/>
  <c r="D7" i="41"/>
  <c r="M7" i="41"/>
  <c r="D70" i="41"/>
  <c r="M70" i="41"/>
  <c r="D71" i="41"/>
  <c r="M71" i="41"/>
  <c r="K71" i="41"/>
  <c r="F71" i="41"/>
  <c r="L70" i="41"/>
  <c r="N70" i="41"/>
  <c r="Q70" i="41"/>
  <c r="O70" i="41"/>
  <c r="K70" i="41"/>
  <c r="F70" i="41"/>
  <c r="D68" i="41"/>
  <c r="M68" i="41"/>
  <c r="D69" i="41"/>
  <c r="M69" i="41"/>
  <c r="K69" i="41"/>
  <c r="F69" i="41"/>
  <c r="L68" i="41"/>
  <c r="N68" i="41"/>
  <c r="Q68" i="41"/>
  <c r="O68" i="41"/>
  <c r="K68" i="41"/>
  <c r="F68" i="41"/>
  <c r="D66" i="41"/>
  <c r="M66" i="41"/>
  <c r="D67" i="41"/>
  <c r="M67" i="41"/>
  <c r="K67" i="41"/>
  <c r="F67" i="41"/>
  <c r="L66" i="41"/>
  <c r="N66" i="41"/>
  <c r="Q66" i="41"/>
  <c r="O66" i="41"/>
  <c r="K66" i="41"/>
  <c r="F66" i="41"/>
  <c r="D64" i="41"/>
  <c r="M64" i="41"/>
  <c r="D65" i="41"/>
  <c r="M65" i="41"/>
  <c r="K65" i="41"/>
  <c r="F65" i="41"/>
  <c r="L64" i="41"/>
  <c r="N64" i="41"/>
  <c r="Q64" i="41"/>
  <c r="O64" i="41"/>
  <c r="K64" i="41"/>
  <c r="F64" i="41"/>
  <c r="D62" i="41"/>
  <c r="M62" i="41"/>
  <c r="D63" i="41"/>
  <c r="M63" i="41"/>
  <c r="K63" i="41"/>
  <c r="F63" i="41"/>
  <c r="L62" i="41"/>
  <c r="N62" i="41"/>
  <c r="Q62" i="41"/>
  <c r="O62" i="41"/>
  <c r="K62" i="41"/>
  <c r="F62" i="41"/>
  <c r="D60" i="41"/>
  <c r="M60" i="41"/>
  <c r="D61" i="41"/>
  <c r="M61" i="41"/>
  <c r="K61" i="41"/>
  <c r="F61" i="41"/>
  <c r="L60" i="41"/>
  <c r="N60" i="41"/>
  <c r="Q60" i="41"/>
  <c r="O60" i="41"/>
  <c r="K60" i="41"/>
  <c r="F60" i="41"/>
  <c r="D58" i="41"/>
  <c r="M58" i="41"/>
  <c r="D59" i="41"/>
  <c r="M59" i="41"/>
  <c r="K59" i="41"/>
  <c r="F59" i="41"/>
  <c r="L58" i="41"/>
  <c r="N58" i="41"/>
  <c r="Q58" i="41"/>
  <c r="O58" i="41"/>
  <c r="K58" i="41"/>
  <c r="F58" i="41"/>
  <c r="D56" i="41"/>
  <c r="M56" i="41"/>
  <c r="D57" i="41"/>
  <c r="M57" i="41"/>
  <c r="K57" i="41"/>
  <c r="F57" i="41"/>
  <c r="L56" i="41"/>
  <c r="N56" i="41"/>
  <c r="Q56" i="41"/>
  <c r="O56" i="41"/>
  <c r="K56" i="41"/>
  <c r="F56" i="41"/>
  <c r="D54" i="41"/>
  <c r="M54" i="41"/>
  <c r="D55" i="41"/>
  <c r="M55" i="41"/>
  <c r="K55" i="41"/>
  <c r="F55" i="41"/>
  <c r="L54" i="41"/>
  <c r="N54" i="41"/>
  <c r="Q54" i="41"/>
  <c r="O54" i="41"/>
  <c r="K54" i="41"/>
  <c r="F54" i="41"/>
  <c r="D52" i="41"/>
  <c r="M52" i="41"/>
  <c r="D53" i="41"/>
  <c r="M53" i="41"/>
  <c r="K53" i="41"/>
  <c r="F53" i="41"/>
  <c r="L52" i="41"/>
  <c r="N52" i="41"/>
  <c r="Q52" i="41"/>
  <c r="O52" i="41"/>
  <c r="K52" i="41"/>
  <c r="F52" i="41"/>
  <c r="D50" i="41"/>
  <c r="M50" i="41"/>
  <c r="D51" i="41"/>
  <c r="M51" i="41"/>
  <c r="K51" i="41"/>
  <c r="F51" i="41"/>
  <c r="L50" i="41"/>
  <c r="N50" i="41"/>
  <c r="Q50" i="41"/>
  <c r="O50" i="41"/>
  <c r="K50" i="41"/>
  <c r="F50" i="41"/>
  <c r="D48" i="41"/>
  <c r="M48" i="41"/>
  <c r="D49" i="41"/>
  <c r="M49" i="41"/>
  <c r="K49" i="41"/>
  <c r="F49" i="41"/>
  <c r="L48" i="41"/>
  <c r="N48" i="41"/>
  <c r="Q48" i="41"/>
  <c r="O48" i="41"/>
  <c r="K48" i="41"/>
  <c r="F48" i="41"/>
  <c r="D46" i="41"/>
  <c r="M46" i="41"/>
  <c r="D47" i="41"/>
  <c r="M47" i="41"/>
  <c r="K47" i="41"/>
  <c r="F47" i="41"/>
  <c r="L46" i="41"/>
  <c r="N46" i="41"/>
  <c r="Q46" i="41"/>
  <c r="O46" i="41"/>
  <c r="K46" i="41"/>
  <c r="F46" i="41"/>
  <c r="D44" i="41"/>
  <c r="M44" i="41"/>
  <c r="D45" i="41"/>
  <c r="M45" i="41"/>
  <c r="K45" i="41"/>
  <c r="F45" i="41"/>
  <c r="L44" i="41"/>
  <c r="N44" i="41"/>
  <c r="Q44" i="41"/>
  <c r="O44" i="41"/>
  <c r="K44" i="41"/>
  <c r="F44" i="41"/>
  <c r="D42" i="41"/>
  <c r="M42" i="41"/>
  <c r="D43" i="41"/>
  <c r="M43" i="41"/>
  <c r="K43" i="41"/>
  <c r="F43" i="41"/>
  <c r="L42" i="41"/>
  <c r="N42" i="41"/>
  <c r="Q42" i="41"/>
  <c r="O42" i="41"/>
  <c r="K42" i="41"/>
  <c r="F42" i="41"/>
  <c r="D40" i="41"/>
  <c r="M40" i="41"/>
  <c r="D41" i="41"/>
  <c r="M41" i="41"/>
  <c r="K41" i="41"/>
  <c r="F41" i="41"/>
  <c r="L40" i="41"/>
  <c r="N40" i="41"/>
  <c r="Q40" i="41"/>
  <c r="O40" i="41"/>
  <c r="K40" i="41"/>
  <c r="F40" i="41"/>
  <c r="D38" i="41"/>
  <c r="M38" i="41"/>
  <c r="D39" i="41"/>
  <c r="M39" i="41"/>
  <c r="K39" i="41"/>
  <c r="F39" i="41"/>
  <c r="L38" i="41"/>
  <c r="N38" i="41"/>
  <c r="Q38" i="41"/>
  <c r="O38" i="41"/>
  <c r="K38" i="41"/>
  <c r="F38" i="41"/>
  <c r="D36" i="41"/>
  <c r="M36" i="41"/>
  <c r="D37" i="41"/>
  <c r="M37" i="41"/>
  <c r="K37" i="41"/>
  <c r="F37" i="41"/>
  <c r="L36" i="41"/>
  <c r="N36" i="41"/>
  <c r="Q36" i="41"/>
  <c r="O36" i="41"/>
  <c r="K36" i="41"/>
  <c r="F36" i="41"/>
  <c r="D34" i="41"/>
  <c r="M34" i="41"/>
  <c r="D35" i="41"/>
  <c r="M35" i="41"/>
  <c r="K35" i="41"/>
  <c r="F35" i="41"/>
  <c r="L34" i="41"/>
  <c r="N34" i="41"/>
  <c r="Q34" i="41"/>
  <c r="O34" i="41"/>
  <c r="K34" i="41"/>
  <c r="F34" i="41"/>
  <c r="D32" i="41"/>
  <c r="M32" i="41"/>
  <c r="D33" i="41"/>
  <c r="M33" i="41"/>
  <c r="K33" i="41"/>
  <c r="F33" i="41"/>
  <c r="L32" i="41"/>
  <c r="N32" i="41"/>
  <c r="Q32" i="41"/>
  <c r="O32" i="41"/>
  <c r="K32" i="41"/>
  <c r="F32" i="41"/>
  <c r="D30" i="41"/>
  <c r="M30" i="41"/>
  <c r="D31" i="41"/>
  <c r="M31" i="41"/>
  <c r="K31" i="41"/>
  <c r="F31" i="41"/>
  <c r="L30" i="41"/>
  <c r="N30" i="41"/>
  <c r="Q30" i="41"/>
  <c r="O30" i="41"/>
  <c r="K30" i="41"/>
  <c r="F30" i="41"/>
  <c r="D28" i="41"/>
  <c r="M28" i="41"/>
  <c r="D29" i="41"/>
  <c r="M29" i="41"/>
  <c r="K29" i="41"/>
  <c r="F29" i="41"/>
  <c r="L28" i="41"/>
  <c r="N28" i="41"/>
  <c r="Q28" i="41"/>
  <c r="O28" i="41"/>
  <c r="K28" i="41"/>
  <c r="F28" i="41"/>
  <c r="D26" i="41"/>
  <c r="M26" i="41"/>
  <c r="D27" i="41"/>
  <c r="M27" i="41"/>
  <c r="K27" i="41"/>
  <c r="F27" i="41"/>
  <c r="L26" i="41"/>
  <c r="N26" i="41"/>
  <c r="Q26" i="41"/>
  <c r="O26" i="41"/>
  <c r="K26" i="41"/>
  <c r="F26" i="41"/>
  <c r="D24" i="41"/>
  <c r="M24" i="41"/>
  <c r="D25" i="41"/>
  <c r="M25" i="41"/>
  <c r="K25" i="41"/>
  <c r="F25" i="41"/>
  <c r="L24" i="41"/>
  <c r="N24" i="41"/>
  <c r="Q24" i="41"/>
  <c r="O24" i="41"/>
  <c r="K24" i="41"/>
  <c r="F24" i="41"/>
  <c r="D22" i="41"/>
  <c r="M22" i="41"/>
  <c r="D23" i="41"/>
  <c r="M23" i="41"/>
  <c r="K23" i="41"/>
  <c r="F23" i="41"/>
  <c r="L22" i="41"/>
  <c r="N22" i="41"/>
  <c r="Q22" i="41"/>
  <c r="O22" i="41"/>
  <c r="K22" i="41"/>
  <c r="F22" i="41"/>
  <c r="D20" i="41"/>
  <c r="M20" i="41"/>
  <c r="D21" i="41"/>
  <c r="M21" i="41"/>
  <c r="K21" i="41"/>
  <c r="F21" i="41"/>
  <c r="L20" i="41"/>
  <c r="N20" i="41"/>
  <c r="Q20" i="41"/>
  <c r="O20" i="41"/>
  <c r="K20" i="41"/>
  <c r="F20" i="41"/>
  <c r="D18" i="41"/>
  <c r="M18" i="41"/>
  <c r="D19" i="41"/>
  <c r="M19" i="41"/>
  <c r="K19" i="41"/>
  <c r="F19" i="41"/>
  <c r="L18" i="41"/>
  <c r="N18" i="41"/>
  <c r="Q18" i="41"/>
  <c r="O18" i="41"/>
  <c r="K18" i="41"/>
  <c r="F18" i="41"/>
  <c r="D16" i="41"/>
  <c r="M16" i="41"/>
  <c r="D17" i="41"/>
  <c r="M17" i="41"/>
  <c r="K17" i="41"/>
  <c r="F17" i="41"/>
  <c r="L16" i="41"/>
  <c r="N16" i="41"/>
  <c r="Q16" i="41"/>
  <c r="O16" i="41"/>
  <c r="K16" i="41"/>
  <c r="F16" i="41"/>
  <c r="D14" i="41"/>
  <c r="M14" i="41"/>
  <c r="D15" i="41"/>
  <c r="M15" i="41"/>
  <c r="K15" i="41"/>
  <c r="F15" i="41"/>
  <c r="L14" i="41"/>
  <c r="N14" i="41"/>
  <c r="Q14" i="41"/>
  <c r="O14" i="41"/>
  <c r="K14" i="41"/>
  <c r="F14" i="41"/>
  <c r="D12" i="41"/>
  <c r="M12" i="41"/>
  <c r="D13" i="41"/>
  <c r="M13" i="41"/>
  <c r="K13" i="41"/>
  <c r="F13" i="41"/>
  <c r="L12" i="41"/>
  <c r="N12" i="41"/>
  <c r="Q12" i="41"/>
  <c r="O12" i="41"/>
  <c r="K12" i="41"/>
  <c r="F12" i="41"/>
  <c r="D10" i="41"/>
  <c r="M10" i="41"/>
  <c r="D11" i="41"/>
  <c r="M11" i="41"/>
  <c r="K11" i="41"/>
  <c r="F11" i="41"/>
  <c r="L10" i="41"/>
  <c r="N10" i="41"/>
  <c r="Q10" i="41"/>
  <c r="O10" i="41"/>
  <c r="K10" i="41"/>
  <c r="F10" i="41"/>
  <c r="D8" i="41"/>
  <c r="M8" i="41"/>
  <c r="D9" i="41"/>
  <c r="M9" i="41"/>
  <c r="K9" i="41"/>
  <c r="F9" i="41"/>
  <c r="L8" i="41"/>
  <c r="N8" i="41"/>
  <c r="Q8" i="41"/>
  <c r="O8" i="41"/>
  <c r="K8" i="41"/>
  <c r="F8" i="41"/>
  <c r="K7" i="41"/>
  <c r="F7" i="41"/>
  <c r="L6" i="41"/>
  <c r="N6" i="41"/>
  <c r="Q6" i="41"/>
  <c r="O6" i="41"/>
  <c r="K6" i="41"/>
  <c r="F6" i="41"/>
  <c r="M4" i="41"/>
  <c r="D5" i="41"/>
  <c r="M5" i="41"/>
  <c r="K5" i="41"/>
  <c r="F5" i="41"/>
  <c r="L4" i="41"/>
  <c r="N4" i="41"/>
  <c r="Q4" i="41"/>
  <c r="O4" i="41"/>
  <c r="K4" i="41"/>
  <c r="F4" i="41"/>
  <c r="M2" i="41"/>
  <c r="D3" i="41"/>
  <c r="M3" i="41"/>
  <c r="K3" i="41"/>
  <c r="F3" i="41"/>
  <c r="L2" i="41"/>
  <c r="N2" i="41"/>
  <c r="Q2" i="41"/>
  <c r="O2" i="41"/>
  <c r="K2" i="41"/>
  <c r="F2" i="41"/>
  <c r="D210" i="40"/>
  <c r="F210" i="40"/>
  <c r="K210" i="40"/>
  <c r="L210" i="40"/>
  <c r="M210" i="40"/>
  <c r="D211" i="40"/>
  <c r="M211" i="40"/>
  <c r="N210" i="40"/>
  <c r="O210" i="40"/>
  <c r="Q210" i="40"/>
  <c r="F211" i="40"/>
  <c r="K211" i="40"/>
  <c r="D212" i="40"/>
  <c r="F212" i="40"/>
  <c r="K212" i="40"/>
  <c r="L212" i="40"/>
  <c r="M212" i="40"/>
  <c r="D213" i="40"/>
  <c r="M213" i="40"/>
  <c r="N212" i="40"/>
  <c r="O212" i="40"/>
  <c r="Q212" i="40"/>
  <c r="F213" i="40"/>
  <c r="K213" i="40"/>
  <c r="D214" i="40"/>
  <c r="F214" i="40"/>
  <c r="K214" i="40"/>
  <c r="L214" i="40"/>
  <c r="M214" i="40"/>
  <c r="D215" i="40"/>
  <c r="M215" i="40"/>
  <c r="N214" i="40"/>
  <c r="O214" i="40"/>
  <c r="Q214" i="40"/>
  <c r="F215" i="40"/>
  <c r="K215" i="40"/>
  <c r="D216" i="40"/>
  <c r="F216" i="40"/>
  <c r="K216" i="40"/>
  <c r="L216" i="40"/>
  <c r="M216" i="40"/>
  <c r="D217" i="40"/>
  <c r="M217" i="40"/>
  <c r="N216" i="40"/>
  <c r="O216" i="40"/>
  <c r="Q216" i="40"/>
  <c r="F217" i="40"/>
  <c r="K217" i="40"/>
  <c r="D218" i="40"/>
  <c r="F218" i="40"/>
  <c r="K218" i="40"/>
  <c r="L218" i="40"/>
  <c r="M218" i="40"/>
  <c r="D219" i="40"/>
  <c r="M219" i="40"/>
  <c r="N218" i="40"/>
  <c r="O218" i="40"/>
  <c r="Q218" i="40"/>
  <c r="F219" i="40"/>
  <c r="K219" i="40"/>
  <c r="D220" i="40"/>
  <c r="F220" i="40"/>
  <c r="K220" i="40"/>
  <c r="L220" i="40"/>
  <c r="M220" i="40"/>
  <c r="D221" i="40"/>
  <c r="M221" i="40"/>
  <c r="N220" i="40"/>
  <c r="O220" i="40"/>
  <c r="Q220" i="40"/>
  <c r="F221" i="40"/>
  <c r="K221" i="40"/>
  <c r="D222" i="40"/>
  <c r="F222" i="40"/>
  <c r="K222" i="40"/>
  <c r="L222" i="40"/>
  <c r="M222" i="40"/>
  <c r="D223" i="40"/>
  <c r="M223" i="40"/>
  <c r="N222" i="40"/>
  <c r="O222" i="40"/>
  <c r="Q222" i="40"/>
  <c r="F223" i="40"/>
  <c r="K223" i="40"/>
  <c r="D224" i="40"/>
  <c r="F224" i="40"/>
  <c r="K224" i="40"/>
  <c r="L224" i="40"/>
  <c r="M224" i="40"/>
  <c r="D225" i="40"/>
  <c r="M225" i="40"/>
  <c r="N224" i="40"/>
  <c r="O224" i="40"/>
  <c r="Q224" i="40"/>
  <c r="F225" i="40"/>
  <c r="K225" i="40"/>
  <c r="D226" i="40"/>
  <c r="F226" i="40"/>
  <c r="K226" i="40"/>
  <c r="L226" i="40"/>
  <c r="M226" i="40"/>
  <c r="D227" i="40"/>
  <c r="M227" i="40"/>
  <c r="N226" i="40"/>
  <c r="O226" i="40"/>
  <c r="Q226" i="40"/>
  <c r="F227" i="40"/>
  <c r="K227" i="40"/>
  <c r="D228" i="40"/>
  <c r="F228" i="40"/>
  <c r="K228" i="40"/>
  <c r="L228" i="40"/>
  <c r="M228" i="40"/>
  <c r="D229" i="40"/>
  <c r="M229" i="40"/>
  <c r="N228" i="40"/>
  <c r="O228" i="40"/>
  <c r="Q228" i="40"/>
  <c r="F229" i="40"/>
  <c r="K229" i="40"/>
  <c r="D230" i="40"/>
  <c r="F230" i="40"/>
  <c r="K230" i="40"/>
  <c r="L230" i="40"/>
  <c r="M230" i="40"/>
  <c r="D231" i="40"/>
  <c r="M231" i="40"/>
  <c r="N230" i="40"/>
  <c r="O230" i="40"/>
  <c r="Q230" i="40"/>
  <c r="F231" i="40"/>
  <c r="K231" i="40"/>
  <c r="D232" i="40"/>
  <c r="F232" i="40"/>
  <c r="K232" i="40"/>
  <c r="L232" i="40"/>
  <c r="M232" i="40"/>
  <c r="D233" i="40"/>
  <c r="M233" i="40"/>
  <c r="N232" i="40"/>
  <c r="O232" i="40"/>
  <c r="Q232" i="40"/>
  <c r="F233" i="40"/>
  <c r="K233" i="40"/>
  <c r="D234" i="40"/>
  <c r="F234" i="40"/>
  <c r="K234" i="40"/>
  <c r="L234" i="40"/>
  <c r="M234" i="40"/>
  <c r="D235" i="40"/>
  <c r="M235" i="40"/>
  <c r="N234" i="40"/>
  <c r="O234" i="40"/>
  <c r="Q234" i="40"/>
  <c r="F235" i="40"/>
  <c r="K235" i="40"/>
  <c r="M176" i="40"/>
  <c r="F177" i="40"/>
  <c r="G177" i="40"/>
  <c r="F156" i="40"/>
  <c r="F180" i="40"/>
  <c r="K180" i="40"/>
  <c r="L180" i="40"/>
  <c r="M180" i="40"/>
  <c r="M181" i="40"/>
  <c r="N180" i="40"/>
  <c r="O180" i="40"/>
  <c r="Q180" i="40"/>
  <c r="F181" i="40"/>
  <c r="K181" i="40"/>
  <c r="F182" i="40"/>
  <c r="K182" i="40"/>
  <c r="L182" i="40"/>
  <c r="M182" i="40"/>
  <c r="D183" i="40"/>
  <c r="M183" i="40"/>
  <c r="N182" i="40"/>
  <c r="O182" i="40"/>
  <c r="Q182" i="40"/>
  <c r="F183" i="40"/>
  <c r="K183" i="40"/>
  <c r="F184" i="40"/>
  <c r="K184" i="40"/>
  <c r="M184" i="40"/>
  <c r="M185" i="40"/>
  <c r="N184" i="40"/>
  <c r="Q184" i="40"/>
  <c r="F185" i="40"/>
  <c r="K185" i="40"/>
  <c r="F186" i="40"/>
  <c r="K186" i="40"/>
  <c r="L186" i="40"/>
  <c r="M186" i="40"/>
  <c r="M187" i="40"/>
  <c r="N186" i="40"/>
  <c r="O186" i="40"/>
  <c r="Q186" i="40"/>
  <c r="F187" i="40"/>
  <c r="K187" i="40"/>
  <c r="F188" i="40"/>
  <c r="K188" i="40"/>
  <c r="L188" i="40"/>
  <c r="M188" i="40"/>
  <c r="M189" i="40"/>
  <c r="N188" i="40"/>
  <c r="O188" i="40"/>
  <c r="Q188" i="40"/>
  <c r="F189" i="40"/>
  <c r="K189" i="40"/>
  <c r="F190" i="40"/>
  <c r="K190" i="40"/>
  <c r="L190" i="40"/>
  <c r="M190" i="40"/>
  <c r="M191" i="40"/>
  <c r="N190" i="40"/>
  <c r="O190" i="40"/>
  <c r="Q190" i="40"/>
  <c r="F191" i="40"/>
  <c r="K191" i="40"/>
  <c r="F192" i="40"/>
  <c r="K192" i="40"/>
  <c r="L192" i="40"/>
  <c r="M192" i="40"/>
  <c r="D193" i="40"/>
  <c r="M193" i="40"/>
  <c r="N192" i="40"/>
  <c r="O192" i="40"/>
  <c r="Q192" i="40"/>
  <c r="F193" i="40"/>
  <c r="K193" i="40"/>
  <c r="F194" i="40"/>
  <c r="K194" i="40"/>
  <c r="L194" i="40"/>
  <c r="M194" i="40"/>
  <c r="D195" i="40"/>
  <c r="M195" i="40"/>
  <c r="N194" i="40"/>
  <c r="O194" i="40"/>
  <c r="Q194" i="40"/>
  <c r="F195" i="40"/>
  <c r="K195" i="40"/>
  <c r="F196" i="40"/>
  <c r="K196" i="40"/>
  <c r="L196" i="40"/>
  <c r="M196" i="40"/>
  <c r="D197" i="40"/>
  <c r="M197" i="40"/>
  <c r="N196" i="40"/>
  <c r="O196" i="40"/>
  <c r="Q196" i="40"/>
  <c r="F197" i="40"/>
  <c r="K197" i="40"/>
  <c r="F198" i="40"/>
  <c r="K198" i="40"/>
  <c r="L198" i="40"/>
  <c r="M198" i="40"/>
  <c r="D199" i="40"/>
  <c r="M199" i="40"/>
  <c r="N198" i="40"/>
  <c r="O198" i="40"/>
  <c r="Q198" i="40"/>
  <c r="F199" i="40"/>
  <c r="K199" i="40"/>
  <c r="F200" i="40"/>
  <c r="K200" i="40"/>
  <c r="L200" i="40"/>
  <c r="M200" i="40"/>
  <c r="D201" i="40"/>
  <c r="M201" i="40"/>
  <c r="N200" i="40"/>
  <c r="O200" i="40"/>
  <c r="Q200" i="40"/>
  <c r="F201" i="40"/>
  <c r="K201" i="40"/>
  <c r="F202" i="40"/>
  <c r="K202" i="40"/>
  <c r="L202" i="40"/>
  <c r="M202" i="40"/>
  <c r="D203" i="40"/>
  <c r="M203" i="40"/>
  <c r="N202" i="40"/>
  <c r="O202" i="40"/>
  <c r="Q202" i="40"/>
  <c r="F203" i="40"/>
  <c r="K203" i="40"/>
  <c r="F204" i="40"/>
  <c r="K204" i="40"/>
  <c r="L204" i="40"/>
  <c r="M204" i="40"/>
  <c r="D205" i="40"/>
  <c r="M205" i="40"/>
  <c r="N204" i="40"/>
  <c r="O204" i="40"/>
  <c r="Q204" i="40"/>
  <c r="F205" i="40"/>
  <c r="K205" i="40"/>
  <c r="D206" i="40"/>
  <c r="F206" i="40"/>
  <c r="K206" i="40"/>
  <c r="L206" i="40"/>
  <c r="M206" i="40"/>
  <c r="D207" i="40"/>
  <c r="M207" i="40"/>
  <c r="N206" i="40"/>
  <c r="O206" i="40"/>
  <c r="Q206" i="40"/>
  <c r="F207" i="40"/>
  <c r="K207" i="40"/>
  <c r="D208" i="40"/>
  <c r="F208" i="40"/>
  <c r="K208" i="40"/>
  <c r="L208" i="40"/>
  <c r="M208" i="40"/>
  <c r="D209" i="40"/>
  <c r="M209" i="40"/>
  <c r="N208" i="40"/>
  <c r="O208" i="40"/>
  <c r="Q208" i="40"/>
  <c r="F209" i="40"/>
  <c r="K209" i="40"/>
  <c r="F152" i="40"/>
  <c r="K152" i="40"/>
  <c r="L152" i="40"/>
  <c r="M152" i="40"/>
  <c r="D153" i="40"/>
  <c r="M153" i="40"/>
  <c r="N152" i="40"/>
  <c r="O152" i="40"/>
  <c r="Q152" i="40"/>
  <c r="F153" i="40"/>
  <c r="K153" i="40"/>
  <c r="F154" i="40"/>
  <c r="K154" i="40"/>
  <c r="L154" i="40"/>
  <c r="M154" i="40"/>
  <c r="M155" i="40"/>
  <c r="N154" i="40"/>
  <c r="O154" i="40"/>
  <c r="Q154" i="40"/>
  <c r="F155" i="40"/>
  <c r="K155" i="40"/>
  <c r="K156" i="40"/>
  <c r="L156" i="40"/>
  <c r="M156" i="40"/>
  <c r="M157" i="40"/>
  <c r="N156" i="40"/>
  <c r="O156" i="40"/>
  <c r="Q156" i="40"/>
  <c r="F157" i="40"/>
  <c r="K157" i="40"/>
  <c r="F158" i="40"/>
  <c r="K158" i="40"/>
  <c r="L158" i="40"/>
  <c r="M158" i="40"/>
  <c r="M159" i="40"/>
  <c r="N158" i="40"/>
  <c r="O158" i="40"/>
  <c r="Q158" i="40"/>
  <c r="F159" i="40"/>
  <c r="K159" i="40"/>
  <c r="F160" i="40"/>
  <c r="K160" i="40"/>
  <c r="L160" i="40"/>
  <c r="M160" i="40"/>
  <c r="D161" i="40"/>
  <c r="M161" i="40"/>
  <c r="N160" i="40"/>
  <c r="O160" i="40"/>
  <c r="Q160" i="40"/>
  <c r="F161" i="40"/>
  <c r="K161" i="40"/>
  <c r="F162" i="40"/>
  <c r="K162" i="40"/>
  <c r="L162" i="40"/>
  <c r="M162" i="40"/>
  <c r="M163" i="40"/>
  <c r="N162" i="40"/>
  <c r="O162" i="40"/>
  <c r="Q162" i="40"/>
  <c r="F163" i="40"/>
  <c r="K163" i="40"/>
  <c r="F164" i="40"/>
  <c r="K164" i="40"/>
  <c r="M164" i="40"/>
  <c r="M165" i="40"/>
  <c r="N164" i="40"/>
  <c r="O164" i="40"/>
  <c r="Q164" i="40"/>
  <c r="F165" i="40"/>
  <c r="K165" i="40"/>
  <c r="F166" i="40"/>
  <c r="K166" i="40"/>
  <c r="M166" i="40"/>
  <c r="M167" i="40"/>
  <c r="N166" i="40"/>
  <c r="O166" i="40"/>
  <c r="Q166" i="40"/>
  <c r="F167" i="40"/>
  <c r="K167" i="40"/>
  <c r="F168" i="40"/>
  <c r="K168" i="40"/>
  <c r="L168" i="40"/>
  <c r="M168" i="40"/>
  <c r="M169" i="40"/>
  <c r="N168" i="40"/>
  <c r="O168" i="40"/>
  <c r="Q168" i="40"/>
  <c r="F169" i="40"/>
  <c r="K169" i="40"/>
  <c r="F170" i="40"/>
  <c r="K170" i="40"/>
  <c r="M170" i="40"/>
  <c r="M171" i="40"/>
  <c r="N170" i="40"/>
  <c r="O170" i="40"/>
  <c r="Q170" i="40"/>
  <c r="F171" i="40"/>
  <c r="K171" i="40"/>
  <c r="F172" i="40"/>
  <c r="K172" i="40"/>
  <c r="L172" i="40"/>
  <c r="M172" i="40"/>
  <c r="M173" i="40"/>
  <c r="N172" i="40"/>
  <c r="O172" i="40"/>
  <c r="Q172" i="40"/>
  <c r="F173" i="40"/>
  <c r="K173" i="40"/>
  <c r="F174" i="40"/>
  <c r="K174" i="40"/>
  <c r="M174" i="40"/>
  <c r="M175" i="40"/>
  <c r="N174" i="40"/>
  <c r="O174" i="40"/>
  <c r="Q174" i="40"/>
  <c r="F175" i="40"/>
  <c r="K175" i="40"/>
  <c r="F176" i="40"/>
  <c r="K176" i="40"/>
  <c r="L176" i="40"/>
  <c r="M177" i="40"/>
  <c r="N176" i="40"/>
  <c r="O176" i="40"/>
  <c r="Q176" i="40"/>
  <c r="K177" i="40"/>
  <c r="F178" i="40"/>
  <c r="K178" i="40"/>
  <c r="L178" i="40"/>
  <c r="D179" i="40"/>
  <c r="M179" i="40"/>
  <c r="N178" i="40"/>
  <c r="O178" i="40"/>
  <c r="Q178" i="40"/>
  <c r="F179" i="40"/>
  <c r="K179" i="40"/>
  <c r="L28" i="40"/>
  <c r="F122" i="40"/>
  <c r="K122" i="40"/>
  <c r="L122" i="40"/>
  <c r="M122" i="40"/>
  <c r="D123" i="40"/>
  <c r="M123" i="40"/>
  <c r="N122" i="40"/>
  <c r="O122" i="40"/>
  <c r="Q122" i="40"/>
  <c r="F123" i="40"/>
  <c r="K123" i="40"/>
  <c r="F124" i="40"/>
  <c r="K124" i="40"/>
  <c r="L124" i="40"/>
  <c r="M124" i="40"/>
  <c r="D125" i="40"/>
  <c r="M125" i="40"/>
  <c r="N124" i="40"/>
  <c r="O124" i="40"/>
  <c r="Q124" i="40"/>
  <c r="F125" i="40"/>
  <c r="K125" i="40"/>
  <c r="F126" i="40"/>
  <c r="K126" i="40"/>
  <c r="L126" i="40"/>
  <c r="M126" i="40"/>
  <c r="D127" i="40"/>
  <c r="M127" i="40"/>
  <c r="N126" i="40"/>
  <c r="O126" i="40"/>
  <c r="Q126" i="40"/>
  <c r="F127" i="40"/>
  <c r="K127" i="40"/>
  <c r="F128" i="40"/>
  <c r="K128" i="40"/>
  <c r="M128" i="40"/>
  <c r="M129" i="40"/>
  <c r="N128" i="40"/>
  <c r="O128" i="40"/>
  <c r="Q128" i="40"/>
  <c r="F129" i="40"/>
  <c r="K129" i="40"/>
  <c r="F130" i="40"/>
  <c r="K130" i="40"/>
  <c r="L130" i="40"/>
  <c r="M130" i="40"/>
  <c r="M131" i="40"/>
  <c r="N130" i="40"/>
  <c r="O130" i="40"/>
  <c r="Q130" i="40"/>
  <c r="F131" i="40"/>
  <c r="K131" i="40"/>
  <c r="D132" i="40"/>
  <c r="F132" i="40"/>
  <c r="K132" i="40"/>
  <c r="L132" i="40"/>
  <c r="M132" i="40"/>
  <c r="D133" i="40"/>
  <c r="M133" i="40"/>
  <c r="N132" i="40"/>
  <c r="O132" i="40"/>
  <c r="Q132" i="40"/>
  <c r="F133" i="40"/>
  <c r="K133" i="40"/>
  <c r="F134" i="40"/>
  <c r="K134" i="40"/>
  <c r="L134" i="40"/>
  <c r="M134" i="40"/>
  <c r="D135" i="40"/>
  <c r="M135" i="40"/>
  <c r="N134" i="40"/>
  <c r="O134" i="40"/>
  <c r="Q134" i="40"/>
  <c r="F135" i="40"/>
  <c r="K135" i="40"/>
  <c r="F136" i="40"/>
  <c r="K136" i="40"/>
  <c r="M136" i="40"/>
  <c r="M137" i="40"/>
  <c r="N136" i="40"/>
  <c r="O136" i="40"/>
  <c r="Q136" i="40"/>
  <c r="F137" i="40"/>
  <c r="K137" i="40"/>
  <c r="F138" i="40"/>
  <c r="K138" i="40"/>
  <c r="L138" i="40"/>
  <c r="M138" i="40"/>
  <c r="D139" i="40"/>
  <c r="M139" i="40"/>
  <c r="N138" i="40"/>
  <c r="O138" i="40"/>
  <c r="Q138" i="40"/>
  <c r="F139" i="40"/>
  <c r="K139" i="40"/>
  <c r="F140" i="40"/>
  <c r="K140" i="40"/>
  <c r="M140" i="40"/>
  <c r="M141" i="40"/>
  <c r="N140" i="40"/>
  <c r="Q140" i="40"/>
  <c r="F141" i="40"/>
  <c r="K141" i="40"/>
  <c r="F142" i="40"/>
  <c r="K142" i="40"/>
  <c r="M142" i="40"/>
  <c r="M143" i="40"/>
  <c r="N142" i="40"/>
  <c r="O142" i="40"/>
  <c r="Q142" i="40"/>
  <c r="F143" i="40"/>
  <c r="K143" i="40"/>
  <c r="F144" i="40"/>
  <c r="K144" i="40"/>
  <c r="M144" i="40"/>
  <c r="M145" i="40"/>
  <c r="N144" i="40"/>
  <c r="O144" i="40"/>
  <c r="Q144" i="40"/>
  <c r="F145" i="40"/>
  <c r="K145" i="40"/>
  <c r="F146" i="40"/>
  <c r="K146" i="40"/>
  <c r="L146" i="40"/>
  <c r="M146" i="40"/>
  <c r="M147" i="40"/>
  <c r="N146" i="40"/>
  <c r="O146" i="40"/>
  <c r="Q146" i="40"/>
  <c r="F147" i="40"/>
  <c r="K147" i="40"/>
  <c r="F148" i="40"/>
  <c r="K148" i="40"/>
  <c r="M148" i="40"/>
  <c r="M149" i="40"/>
  <c r="N148" i="40"/>
  <c r="O148" i="40"/>
  <c r="Q148" i="40"/>
  <c r="F149" i="40"/>
  <c r="K149" i="40"/>
  <c r="F150" i="40"/>
  <c r="K150" i="40"/>
  <c r="L150" i="40"/>
  <c r="M150" i="40"/>
  <c r="M151" i="40"/>
  <c r="N150" i="40"/>
  <c r="O150" i="40"/>
  <c r="Q150" i="40"/>
  <c r="F151" i="40"/>
  <c r="K151" i="40"/>
  <c r="L4" i="38"/>
  <c r="L6" i="38"/>
  <c r="L8" i="38"/>
  <c r="L10" i="38"/>
  <c r="L12" i="38"/>
  <c r="L14" i="38"/>
  <c r="L16" i="38"/>
  <c r="L18" i="38"/>
  <c r="L20" i="38"/>
  <c r="L22" i="38"/>
  <c r="L24" i="38"/>
  <c r="L26" i="38"/>
  <c r="L28" i="38"/>
  <c r="L30" i="38"/>
  <c r="L32" i="38"/>
  <c r="L34" i="38"/>
  <c r="L36" i="38"/>
  <c r="L38" i="38"/>
  <c r="L40" i="38"/>
  <c r="L42" i="38"/>
  <c r="L44" i="38"/>
  <c r="L46" i="38"/>
  <c r="L48" i="38"/>
  <c r="L50" i="38"/>
  <c r="L52" i="38"/>
  <c r="L54" i="38"/>
  <c r="L56" i="38"/>
  <c r="L58" i="38"/>
  <c r="L60" i="38"/>
  <c r="L62" i="38"/>
  <c r="L64" i="38"/>
  <c r="L66" i="38"/>
  <c r="L68" i="38"/>
  <c r="L70" i="38"/>
  <c r="L2" i="38"/>
  <c r="L4" i="40"/>
  <c r="L8" i="40"/>
  <c r="L10" i="40"/>
  <c r="L16" i="40"/>
  <c r="L18" i="40"/>
  <c r="L20" i="40"/>
  <c r="L24" i="40"/>
  <c r="L30" i="40"/>
  <c r="L32" i="40"/>
  <c r="L38" i="40"/>
  <c r="L42" i="40"/>
  <c r="L48" i="40"/>
  <c r="L50" i="40"/>
  <c r="L52" i="40"/>
  <c r="L54" i="40"/>
  <c r="L56" i="40"/>
  <c r="L64" i="40"/>
  <c r="L66" i="40"/>
  <c r="L68" i="40"/>
  <c r="L72" i="40"/>
  <c r="L74" i="40"/>
  <c r="L76" i="40"/>
  <c r="L80" i="40"/>
  <c r="L82" i="40"/>
  <c r="L84" i="40"/>
  <c r="L86" i="40"/>
  <c r="L88" i="40"/>
  <c r="L90" i="40"/>
  <c r="L92" i="40"/>
  <c r="L96" i="40"/>
  <c r="L98" i="40"/>
  <c r="L100" i="40"/>
  <c r="L102" i="40"/>
  <c r="L104" i="40"/>
  <c r="L106" i="40"/>
  <c r="L108" i="40"/>
  <c r="L110" i="40"/>
  <c r="L112" i="40"/>
  <c r="L120" i="40"/>
  <c r="L2" i="39"/>
  <c r="L22" i="37"/>
  <c r="L18" i="37"/>
  <c r="L14" i="37"/>
  <c r="L4" i="37"/>
  <c r="F4" i="38"/>
  <c r="M4" i="38"/>
  <c r="D5" i="38"/>
  <c r="F5" i="38"/>
  <c r="F6" i="38"/>
  <c r="D7" i="38"/>
  <c r="F7" i="38"/>
  <c r="D8" i="38"/>
  <c r="F8" i="38"/>
  <c r="M8" i="38"/>
  <c r="D9" i="38"/>
  <c r="F9" i="38"/>
  <c r="D10" i="38"/>
  <c r="F10" i="38"/>
  <c r="M10" i="38"/>
  <c r="D11" i="38"/>
  <c r="F11" i="38"/>
  <c r="D12" i="38"/>
  <c r="F12" i="38"/>
  <c r="M12" i="38"/>
  <c r="D13" i="38"/>
  <c r="F13" i="38"/>
  <c r="D14" i="38"/>
  <c r="F14" i="38"/>
  <c r="M14" i="38"/>
  <c r="D15" i="38"/>
  <c r="F15" i="38"/>
  <c r="D16" i="38"/>
  <c r="F16" i="38"/>
  <c r="M16" i="38"/>
  <c r="D17" i="38"/>
  <c r="F17" i="38"/>
  <c r="D18" i="38"/>
  <c r="F18" i="38"/>
  <c r="M18" i="38"/>
  <c r="D19" i="38"/>
  <c r="F19" i="38"/>
  <c r="D20" i="38"/>
  <c r="F20" i="38"/>
  <c r="M20" i="38"/>
  <c r="D21" i="38"/>
  <c r="F21" i="38"/>
  <c r="D22" i="38"/>
  <c r="F22" i="38"/>
  <c r="M22" i="38"/>
  <c r="D23" i="38"/>
  <c r="F23" i="38"/>
  <c r="D24" i="38"/>
  <c r="F24" i="38"/>
  <c r="M24" i="38"/>
  <c r="D25" i="38"/>
  <c r="F25" i="38"/>
  <c r="D26" i="38"/>
  <c r="F26" i="38"/>
  <c r="M26" i="38"/>
  <c r="D27" i="38"/>
  <c r="F27" i="38"/>
  <c r="D28" i="38"/>
  <c r="F28" i="38"/>
  <c r="M28" i="38"/>
  <c r="D29" i="38"/>
  <c r="F29" i="38"/>
  <c r="D30" i="38"/>
  <c r="F30" i="38"/>
  <c r="M30" i="38"/>
  <c r="D31" i="38"/>
  <c r="F31" i="38"/>
  <c r="D32" i="38"/>
  <c r="F32" i="38"/>
  <c r="M32" i="38"/>
  <c r="D33" i="38"/>
  <c r="F33" i="38"/>
  <c r="D34" i="38"/>
  <c r="F34" i="38"/>
  <c r="M34" i="38"/>
  <c r="D35" i="38"/>
  <c r="F35" i="38"/>
  <c r="D36" i="38"/>
  <c r="F36" i="38"/>
  <c r="M36" i="38"/>
  <c r="D37" i="38"/>
  <c r="F37" i="38"/>
  <c r="D38" i="38"/>
  <c r="F38" i="38"/>
  <c r="M38" i="38"/>
  <c r="D39" i="38"/>
  <c r="F39" i="38"/>
  <c r="D40" i="38"/>
  <c r="F40" i="38"/>
  <c r="M40" i="38"/>
  <c r="D41" i="38"/>
  <c r="F41" i="38"/>
  <c r="D42" i="38"/>
  <c r="F42" i="38"/>
  <c r="M42" i="38"/>
  <c r="D43" i="38"/>
  <c r="F43" i="38"/>
  <c r="D44" i="38"/>
  <c r="F44" i="38"/>
  <c r="M44" i="38"/>
  <c r="D45" i="38"/>
  <c r="F45" i="38"/>
  <c r="D46" i="38"/>
  <c r="F46" i="38"/>
  <c r="M46" i="38"/>
  <c r="D47" i="38"/>
  <c r="F47" i="38"/>
  <c r="D48" i="38"/>
  <c r="F48" i="38"/>
  <c r="M48" i="38"/>
  <c r="D49" i="38"/>
  <c r="F49" i="38"/>
  <c r="D50" i="38"/>
  <c r="F50" i="38"/>
  <c r="M50" i="38"/>
  <c r="D51" i="38"/>
  <c r="F51" i="38"/>
  <c r="D52" i="38"/>
  <c r="F52" i="38"/>
  <c r="M52" i="38"/>
  <c r="D53" i="38"/>
  <c r="F53" i="38"/>
  <c r="D54" i="38"/>
  <c r="F54" i="38"/>
  <c r="M54" i="38"/>
  <c r="D55" i="38"/>
  <c r="F55" i="38"/>
  <c r="D56" i="38"/>
  <c r="F56" i="38"/>
  <c r="M56" i="38"/>
  <c r="D57" i="38"/>
  <c r="F57" i="38"/>
  <c r="D58" i="38"/>
  <c r="F58" i="38"/>
  <c r="M58" i="38"/>
  <c r="D59" i="38"/>
  <c r="F59" i="38"/>
  <c r="D60" i="38"/>
  <c r="F60" i="38"/>
  <c r="M60" i="38"/>
  <c r="D61" i="38"/>
  <c r="F61" i="38"/>
  <c r="D62" i="38"/>
  <c r="F62" i="38"/>
  <c r="M62" i="38"/>
  <c r="D63" i="38"/>
  <c r="F63" i="38"/>
  <c r="D64" i="38"/>
  <c r="F64" i="38"/>
  <c r="M64" i="38"/>
  <c r="D65" i="38"/>
  <c r="F65" i="38"/>
  <c r="D66" i="38"/>
  <c r="F66" i="38"/>
  <c r="M66" i="38"/>
  <c r="D67" i="38"/>
  <c r="F67" i="38"/>
  <c r="D68" i="38"/>
  <c r="F68" i="38"/>
  <c r="M68" i="38"/>
  <c r="D69" i="38"/>
  <c r="F69" i="38"/>
  <c r="D70" i="38"/>
  <c r="F70" i="38"/>
  <c r="M70" i="38"/>
  <c r="D71" i="38"/>
  <c r="F71" i="38"/>
  <c r="M2" i="38"/>
  <c r="D3" i="38"/>
  <c r="F3" i="38"/>
  <c r="F2" i="38"/>
  <c r="F8" i="40"/>
  <c r="F6" i="40"/>
  <c r="F4" i="40"/>
  <c r="F2" i="40"/>
  <c r="F9" i="40"/>
  <c r="F3" i="40"/>
  <c r="F10" i="40"/>
  <c r="F12" i="40"/>
  <c r="F14" i="40"/>
  <c r="F16" i="40"/>
  <c r="F18" i="40"/>
  <c r="F20" i="40"/>
  <c r="F22" i="40"/>
  <c r="F24" i="40"/>
  <c r="F26" i="40"/>
  <c r="F28" i="40"/>
  <c r="F30" i="40"/>
  <c r="F32" i="40"/>
  <c r="F34" i="40"/>
  <c r="F36" i="40"/>
  <c r="F38" i="40"/>
  <c r="F40" i="40"/>
  <c r="F42" i="40"/>
  <c r="F44" i="40"/>
  <c r="F46" i="40"/>
  <c r="F48" i="40"/>
  <c r="F50" i="40"/>
  <c r="F52" i="40"/>
  <c r="F54" i="40"/>
  <c r="F56" i="40"/>
  <c r="F58" i="40"/>
  <c r="F60" i="40"/>
  <c r="F62" i="40"/>
  <c r="F64" i="40"/>
  <c r="F66" i="40"/>
  <c r="F68" i="40"/>
  <c r="F70" i="40"/>
  <c r="F72" i="40"/>
  <c r="F74" i="40"/>
  <c r="F78" i="40"/>
  <c r="F80" i="40"/>
  <c r="F82" i="40"/>
  <c r="F84" i="40"/>
  <c r="F86" i="40"/>
  <c r="F88" i="40"/>
  <c r="F92" i="40"/>
  <c r="M92" i="40"/>
  <c r="D93" i="40"/>
  <c r="M90" i="40"/>
  <c r="F91" i="40"/>
  <c r="M88" i="40"/>
  <c r="F89" i="40"/>
  <c r="M86" i="40"/>
  <c r="F87" i="40"/>
  <c r="M84" i="40"/>
  <c r="D85" i="40"/>
  <c r="F85" i="40"/>
  <c r="M82" i="40"/>
  <c r="D83" i="40"/>
  <c r="F83" i="40"/>
  <c r="M80" i="40"/>
  <c r="D81" i="40"/>
  <c r="F81" i="40"/>
  <c r="M78" i="40"/>
  <c r="F79" i="40"/>
  <c r="D76" i="40"/>
  <c r="M76" i="40"/>
  <c r="D77" i="40"/>
  <c r="F77" i="40"/>
  <c r="M74" i="40"/>
  <c r="F75" i="40"/>
  <c r="M72" i="40"/>
  <c r="F73" i="40"/>
  <c r="M70" i="40"/>
  <c r="F71" i="40"/>
  <c r="M68" i="40"/>
  <c r="F69" i="40"/>
  <c r="F67" i="40"/>
  <c r="D65" i="40"/>
  <c r="F65" i="40"/>
  <c r="M62" i="40"/>
  <c r="F63" i="40"/>
  <c r="M60" i="40"/>
  <c r="F61" i="40"/>
  <c r="M58" i="40"/>
  <c r="F59" i="40"/>
  <c r="M56" i="40"/>
  <c r="F57" i="40"/>
  <c r="M54" i="40"/>
  <c r="F55" i="40"/>
  <c r="M50" i="40"/>
  <c r="F51" i="40"/>
  <c r="M48" i="40"/>
  <c r="F49" i="40"/>
  <c r="M46" i="40"/>
  <c r="F47" i="40"/>
  <c r="M44" i="40"/>
  <c r="F45" i="40"/>
  <c r="M40" i="40"/>
  <c r="F41" i="40"/>
  <c r="M38" i="40"/>
  <c r="F39" i="40"/>
  <c r="M36" i="40"/>
  <c r="F37" i="40"/>
  <c r="M34" i="40"/>
  <c r="F35" i="40"/>
  <c r="M32" i="40"/>
  <c r="F33" i="40"/>
  <c r="F31" i="40"/>
  <c r="M26" i="40"/>
  <c r="F27" i="40"/>
  <c r="M22" i="40"/>
  <c r="F23" i="40"/>
  <c r="M20" i="40"/>
  <c r="F21" i="40"/>
  <c r="F17" i="40"/>
  <c r="M12" i="40"/>
  <c r="F13" i="40"/>
  <c r="M6" i="40"/>
  <c r="F7" i="40"/>
  <c r="F5" i="40"/>
  <c r="F90" i="40"/>
  <c r="F76" i="40"/>
  <c r="F96" i="40"/>
  <c r="M96" i="40"/>
  <c r="F97" i="40"/>
  <c r="F98" i="40"/>
  <c r="D99" i="40"/>
  <c r="F99" i="40"/>
  <c r="F100" i="40"/>
  <c r="M100" i="40"/>
  <c r="D101" i="40"/>
  <c r="F101" i="40"/>
  <c r="F102" i="40"/>
  <c r="M102" i="40"/>
  <c r="D103" i="40"/>
  <c r="F103" i="40"/>
  <c r="F104" i="40"/>
  <c r="M104" i="40"/>
  <c r="D105" i="40"/>
  <c r="F105" i="40"/>
  <c r="F106" i="40"/>
  <c r="M106" i="40"/>
  <c r="D107" i="40"/>
  <c r="F107" i="40"/>
  <c r="F108" i="40"/>
  <c r="M108" i="40"/>
  <c r="D109" i="40"/>
  <c r="F109" i="40"/>
  <c r="F110" i="40"/>
  <c r="D111" i="40"/>
  <c r="F111" i="40"/>
  <c r="F112" i="40"/>
  <c r="M112" i="40"/>
  <c r="F113" i="40"/>
  <c r="F114" i="40"/>
  <c r="M114" i="40"/>
  <c r="F115" i="40"/>
  <c r="F116" i="40"/>
  <c r="M116" i="40"/>
  <c r="F117" i="40"/>
  <c r="F118" i="40"/>
  <c r="M118" i="40"/>
  <c r="F119" i="40"/>
  <c r="F120" i="40"/>
  <c r="M120" i="40"/>
  <c r="D121" i="40"/>
  <c r="F121" i="40"/>
  <c r="D2" i="39"/>
  <c r="F94" i="40"/>
  <c r="K4" i="40"/>
  <c r="M4" i="40"/>
  <c r="M5" i="40"/>
  <c r="N4" i="40"/>
  <c r="Q4" i="40"/>
  <c r="K5" i="40"/>
  <c r="K6" i="40"/>
  <c r="M7" i="40"/>
  <c r="N6" i="40"/>
  <c r="Q6" i="40"/>
  <c r="K7" i="40"/>
  <c r="K8" i="40"/>
  <c r="M8" i="40"/>
  <c r="M9" i="40"/>
  <c r="N8" i="40"/>
  <c r="Q8" i="40"/>
  <c r="K9" i="40"/>
  <c r="K10" i="40"/>
  <c r="M10" i="40"/>
  <c r="M11" i="40"/>
  <c r="N10" i="40"/>
  <c r="O10" i="40"/>
  <c r="Q10" i="40"/>
  <c r="F11" i="40"/>
  <c r="K11" i="40"/>
  <c r="K12" i="40"/>
  <c r="M13" i="40"/>
  <c r="N12" i="40"/>
  <c r="Q12" i="40"/>
  <c r="K13" i="40"/>
  <c r="K14" i="40"/>
  <c r="M14" i="40"/>
  <c r="M15" i="40"/>
  <c r="N14" i="40"/>
  <c r="Q14" i="40"/>
  <c r="F15" i="40"/>
  <c r="K15" i="40"/>
  <c r="K16" i="40"/>
  <c r="M17" i="40"/>
  <c r="N16" i="40"/>
  <c r="O16" i="40"/>
  <c r="Q16" i="40"/>
  <c r="K17" i="40"/>
  <c r="K18" i="40"/>
  <c r="M18" i="40"/>
  <c r="M19" i="40"/>
  <c r="N18" i="40"/>
  <c r="O18" i="40"/>
  <c r="Q18" i="40"/>
  <c r="F19" i="40"/>
  <c r="K19" i="40"/>
  <c r="K20" i="40"/>
  <c r="M21" i="40"/>
  <c r="N20" i="40"/>
  <c r="O20" i="40"/>
  <c r="Q20" i="40"/>
  <c r="K21" i="40"/>
  <c r="K22" i="40"/>
  <c r="M23" i="40"/>
  <c r="N22" i="40"/>
  <c r="Q22" i="40"/>
  <c r="K23" i="40"/>
  <c r="K24" i="40"/>
  <c r="M24" i="40"/>
  <c r="M25" i="40"/>
  <c r="N24" i="40"/>
  <c r="Q24" i="40"/>
  <c r="F25" i="40"/>
  <c r="K25" i="40"/>
  <c r="K26" i="40"/>
  <c r="M27" i="40"/>
  <c r="N26" i="40"/>
  <c r="Q26" i="40"/>
  <c r="K27" i="40"/>
  <c r="K28" i="40"/>
  <c r="M28" i="40"/>
  <c r="M29" i="40"/>
  <c r="N28" i="40"/>
  <c r="Q28" i="40"/>
  <c r="F29" i="40"/>
  <c r="K29" i="40"/>
  <c r="K30" i="40"/>
  <c r="M31" i="40"/>
  <c r="O30" i="40"/>
  <c r="Q30" i="40"/>
  <c r="K31" i="40"/>
  <c r="K32" i="40"/>
  <c r="M33" i="40"/>
  <c r="N32" i="40"/>
  <c r="Q32" i="40"/>
  <c r="K33" i="40"/>
  <c r="K34" i="40"/>
  <c r="M35" i="40"/>
  <c r="N34" i="40"/>
  <c r="Q34" i="40"/>
  <c r="K35" i="40"/>
  <c r="K36" i="40"/>
  <c r="M37" i="40"/>
  <c r="N36" i="40"/>
  <c r="Q36" i="40"/>
  <c r="K37" i="40"/>
  <c r="K38" i="40"/>
  <c r="M39" i="40"/>
  <c r="N38" i="40"/>
  <c r="Q38" i="40"/>
  <c r="K39" i="40"/>
  <c r="K40" i="40"/>
  <c r="M41" i="40"/>
  <c r="N40" i="40"/>
  <c r="Q40" i="40"/>
  <c r="K41" i="40"/>
  <c r="K42" i="40"/>
  <c r="M42" i="40"/>
  <c r="M43" i="40"/>
  <c r="N42" i="40"/>
  <c r="Q42" i="40"/>
  <c r="F43" i="40"/>
  <c r="K43" i="40"/>
  <c r="K44" i="40"/>
  <c r="M45" i="40"/>
  <c r="N44" i="40"/>
  <c r="Q44" i="40"/>
  <c r="K45" i="40"/>
  <c r="K46" i="40"/>
  <c r="M47" i="40"/>
  <c r="N46" i="40"/>
  <c r="O46" i="40"/>
  <c r="Q46" i="40"/>
  <c r="K47" i="40"/>
  <c r="K48" i="40"/>
  <c r="N48" i="40"/>
  <c r="Q48" i="40"/>
  <c r="K49" i="40"/>
  <c r="K50" i="40"/>
  <c r="K51" i="40"/>
  <c r="K52" i="40"/>
  <c r="M52" i="40"/>
  <c r="M53" i="40"/>
  <c r="N52" i="40"/>
  <c r="F53" i="40"/>
  <c r="K53" i="40"/>
  <c r="K54" i="40"/>
  <c r="M55" i="40"/>
  <c r="N54" i="40"/>
  <c r="K55" i="40"/>
  <c r="K56" i="40"/>
  <c r="M57" i="40"/>
  <c r="K57" i="40"/>
  <c r="K58" i="40"/>
  <c r="M59" i="40"/>
  <c r="N58" i="40"/>
  <c r="K59" i="40"/>
  <c r="K60" i="40"/>
  <c r="M61" i="40"/>
  <c r="N60" i="40"/>
  <c r="Q60" i="40"/>
  <c r="K61" i="40"/>
  <c r="K62" i="40"/>
  <c r="M63" i="40"/>
  <c r="N62" i="40"/>
  <c r="K63" i="40"/>
  <c r="K64" i="40"/>
  <c r="M65" i="40"/>
  <c r="K65" i="40"/>
  <c r="K66" i="40"/>
  <c r="M67" i="40"/>
  <c r="O66" i="40"/>
  <c r="Q66" i="40"/>
  <c r="K67" i="40"/>
  <c r="K68" i="40"/>
  <c r="N68" i="40"/>
  <c r="Q68" i="40"/>
  <c r="K69" i="40"/>
  <c r="K70" i="40"/>
  <c r="M71" i="40"/>
  <c r="N70" i="40"/>
  <c r="K71" i="40"/>
  <c r="K72" i="40"/>
  <c r="M73" i="40"/>
  <c r="K73" i="40"/>
  <c r="K74" i="40"/>
  <c r="M75" i="40"/>
  <c r="N74" i="40"/>
  <c r="Q74" i="40"/>
  <c r="K75" i="40"/>
  <c r="K76" i="40"/>
  <c r="M77" i="40"/>
  <c r="N76" i="40"/>
  <c r="O76" i="40"/>
  <c r="Q76" i="40"/>
  <c r="K77" i="40"/>
  <c r="K78" i="40"/>
  <c r="M79" i="40"/>
  <c r="N78" i="40"/>
  <c r="K79" i="40"/>
  <c r="K80" i="40"/>
  <c r="M81" i="40"/>
  <c r="K81" i="40"/>
  <c r="K82" i="40"/>
  <c r="M83" i="40"/>
  <c r="N82" i="40"/>
  <c r="O82" i="40"/>
  <c r="Q82" i="40"/>
  <c r="K83" i="40"/>
  <c r="K84" i="40"/>
  <c r="M85" i="40"/>
  <c r="N84" i="40"/>
  <c r="O84" i="40"/>
  <c r="Q84" i="40"/>
  <c r="K85" i="40"/>
  <c r="K86" i="40"/>
  <c r="M87" i="40"/>
  <c r="N86" i="40"/>
  <c r="K87" i="40"/>
  <c r="K88" i="40"/>
  <c r="M89" i="40"/>
  <c r="K89" i="40"/>
  <c r="K90" i="40"/>
  <c r="M91" i="40"/>
  <c r="N90" i="40"/>
  <c r="Q90" i="40"/>
  <c r="K91" i="40"/>
  <c r="K92" i="40"/>
  <c r="M93" i="40"/>
  <c r="N92" i="40"/>
  <c r="O92" i="40"/>
  <c r="Q92" i="40"/>
  <c r="K93" i="40"/>
  <c r="K94" i="40"/>
  <c r="M94" i="40"/>
  <c r="K95" i="40"/>
  <c r="K96" i="40"/>
  <c r="M97" i="40"/>
  <c r="K97" i="40"/>
  <c r="K98" i="40"/>
  <c r="M99" i="40"/>
  <c r="N98" i="40"/>
  <c r="O98" i="40"/>
  <c r="Q98" i="40"/>
  <c r="K99" i="40"/>
  <c r="K100" i="40"/>
  <c r="M101" i="40"/>
  <c r="N100" i="40"/>
  <c r="O100" i="40"/>
  <c r="Q100" i="40"/>
  <c r="K101" i="40"/>
  <c r="K102" i="40"/>
  <c r="M103" i="40"/>
  <c r="N102" i="40"/>
  <c r="K103" i="40"/>
  <c r="K104" i="40"/>
  <c r="M105" i="40"/>
  <c r="K105" i="40"/>
  <c r="K106" i="40"/>
  <c r="M107" i="40"/>
  <c r="N106" i="40"/>
  <c r="O106" i="40"/>
  <c r="Q106" i="40"/>
  <c r="K107" i="40"/>
  <c r="K108" i="40"/>
  <c r="M109" i="40"/>
  <c r="N108" i="40"/>
  <c r="O108" i="40"/>
  <c r="Q108" i="40"/>
  <c r="K109" i="40"/>
  <c r="K110" i="40"/>
  <c r="M111" i="40"/>
  <c r="N110" i="40"/>
  <c r="K111" i="40"/>
  <c r="K112" i="40"/>
  <c r="M113" i="40"/>
  <c r="K113" i="40"/>
  <c r="K114" i="40"/>
  <c r="M115" i="40"/>
  <c r="N114" i="40"/>
  <c r="O114" i="40"/>
  <c r="Q114" i="40"/>
  <c r="K115" i="40"/>
  <c r="K116" i="40"/>
  <c r="M117" i="40"/>
  <c r="N116" i="40"/>
  <c r="O116" i="40"/>
  <c r="Q116" i="40"/>
  <c r="K117" i="40"/>
  <c r="K118" i="40"/>
  <c r="M119" i="40"/>
  <c r="N118" i="40"/>
  <c r="K119" i="40"/>
  <c r="K120" i="40"/>
  <c r="M121" i="40"/>
  <c r="K121" i="40"/>
  <c r="M2" i="40"/>
  <c r="M3" i="40"/>
  <c r="K3" i="40"/>
  <c r="N2" i="40"/>
  <c r="Q2" i="40"/>
  <c r="O2" i="40"/>
  <c r="K2" i="40"/>
  <c r="M2" i="39"/>
  <c r="D3" i="39"/>
  <c r="F3" i="39"/>
  <c r="K3" i="39"/>
  <c r="K2" i="39"/>
  <c r="F2" i="39"/>
  <c r="B9" i="6"/>
  <c r="M2" i="37"/>
  <c r="M3" i="37"/>
  <c r="N2" i="37"/>
  <c r="M5" i="37"/>
  <c r="M6" i="37"/>
  <c r="M7" i="37"/>
  <c r="M8" i="37"/>
  <c r="M9" i="37"/>
  <c r="N8" i="37"/>
  <c r="M10" i="37"/>
  <c r="M11" i="37"/>
  <c r="N10" i="37"/>
  <c r="N12" i="37"/>
  <c r="N14" i="37"/>
  <c r="M16" i="37"/>
  <c r="M17" i="37"/>
  <c r="N16" i="37"/>
  <c r="M19" i="37"/>
  <c r="M21" i="37"/>
  <c r="N20" i="37"/>
  <c r="M23" i="37"/>
  <c r="K71" i="38"/>
  <c r="K70" i="38"/>
  <c r="K69" i="38"/>
  <c r="K68" i="38"/>
  <c r="K67" i="38"/>
  <c r="M67" i="38"/>
  <c r="K66" i="38"/>
  <c r="K65" i="38"/>
  <c r="M65" i="38"/>
  <c r="K64" i="38"/>
  <c r="K63" i="38"/>
  <c r="K62" i="38"/>
  <c r="K61" i="38"/>
  <c r="K60" i="38"/>
  <c r="K59" i="38"/>
  <c r="K58" i="38"/>
  <c r="K57" i="38"/>
  <c r="M57" i="38"/>
  <c r="N56" i="38"/>
  <c r="K56" i="38"/>
  <c r="K55" i="38"/>
  <c r="K54" i="38"/>
  <c r="K53" i="38"/>
  <c r="M53" i="38"/>
  <c r="K52" i="38"/>
  <c r="K51" i="38"/>
  <c r="K50" i="38"/>
  <c r="K49" i="38"/>
  <c r="K48" i="38"/>
  <c r="K47" i="38"/>
  <c r="M47" i="38"/>
  <c r="K46" i="38"/>
  <c r="K45" i="38"/>
  <c r="M45" i="38"/>
  <c r="K44" i="38"/>
  <c r="K43" i="38"/>
  <c r="K42" i="38"/>
  <c r="K41" i="38"/>
  <c r="K40" i="38"/>
  <c r="K39" i="38"/>
  <c r="K38" i="38"/>
  <c r="K37" i="38"/>
  <c r="M37" i="38"/>
  <c r="N36" i="38"/>
  <c r="K36" i="38"/>
  <c r="K35" i="38"/>
  <c r="M35" i="38"/>
  <c r="K34" i="38"/>
  <c r="K33" i="38"/>
  <c r="M33" i="38"/>
  <c r="K32" i="38"/>
  <c r="K31" i="38"/>
  <c r="M31" i="38"/>
  <c r="K30" i="38"/>
  <c r="K29" i="38"/>
  <c r="M29" i="38"/>
  <c r="K28" i="38"/>
  <c r="K27" i="38"/>
  <c r="M27" i="38"/>
  <c r="N26" i="38"/>
  <c r="K26" i="38"/>
  <c r="K25" i="38"/>
  <c r="M25" i="38"/>
  <c r="K24" i="38"/>
  <c r="K23" i="38"/>
  <c r="K22" i="38"/>
  <c r="K21" i="38"/>
  <c r="M21" i="38"/>
  <c r="N20" i="38"/>
  <c r="O20" i="38"/>
  <c r="K20" i="38"/>
  <c r="K19" i="38"/>
  <c r="K18" i="38"/>
  <c r="K17" i="38"/>
  <c r="M17" i="38"/>
  <c r="K16" i="38"/>
  <c r="K15" i="38"/>
  <c r="K14" i="38"/>
  <c r="K13" i="38"/>
  <c r="M13" i="38"/>
  <c r="N12" i="38"/>
  <c r="K12" i="38"/>
  <c r="K11" i="38"/>
  <c r="K10" i="38"/>
  <c r="K9" i="38"/>
  <c r="K8" i="38"/>
  <c r="K7" i="38"/>
  <c r="M7" i="38"/>
  <c r="K6" i="38"/>
  <c r="K5" i="38"/>
  <c r="M5" i="38"/>
  <c r="N4" i="38"/>
  <c r="K4" i="38"/>
  <c r="K3" i="38"/>
  <c r="K2" i="38"/>
  <c r="M11" i="38"/>
  <c r="M43" i="38"/>
  <c r="M55" i="38"/>
  <c r="N54" i="38"/>
  <c r="M61" i="38"/>
  <c r="N60" i="38"/>
  <c r="Q60" i="38"/>
  <c r="M49" i="38"/>
  <c r="M23" i="38"/>
  <c r="N22" i="38"/>
  <c r="O22" i="38"/>
  <c r="M71" i="38"/>
  <c r="N70" i="38"/>
  <c r="Q70" i="38"/>
  <c r="M59" i="38"/>
  <c r="N58" i="38"/>
  <c r="O58" i="38"/>
  <c r="K2" i="37"/>
  <c r="K3" i="37"/>
  <c r="F2" i="37"/>
  <c r="F3" i="37"/>
  <c r="O4" i="37"/>
  <c r="O14" i="37"/>
  <c r="O18" i="37"/>
  <c r="O22" i="37"/>
  <c r="K23" i="37"/>
  <c r="F23" i="37"/>
  <c r="Q22" i="37"/>
  <c r="K22" i="37"/>
  <c r="F22" i="37"/>
  <c r="K21" i="37"/>
  <c r="F21" i="37"/>
  <c r="K20" i="37"/>
  <c r="F20" i="37"/>
  <c r="K19" i="37"/>
  <c r="F19" i="37"/>
  <c r="Q18" i="37"/>
  <c r="K18" i="37"/>
  <c r="F18" i="37"/>
  <c r="K17" i="37"/>
  <c r="F17" i="37"/>
  <c r="K16" i="37"/>
  <c r="F16" i="37"/>
  <c r="K15" i="37"/>
  <c r="F15" i="37"/>
  <c r="Q14" i="37"/>
  <c r="K14" i="37"/>
  <c r="F14" i="37"/>
  <c r="K13" i="37"/>
  <c r="F13" i="37"/>
  <c r="K12" i="37"/>
  <c r="F12" i="37"/>
  <c r="K11" i="37"/>
  <c r="F11" i="37"/>
  <c r="K10" i="37"/>
  <c r="F10" i="37"/>
  <c r="K9" i="37"/>
  <c r="F9" i="37"/>
  <c r="K8" i="37"/>
  <c r="F8" i="37"/>
  <c r="K7" i="37"/>
  <c r="F7" i="37"/>
  <c r="K6" i="37"/>
  <c r="F6" i="37"/>
  <c r="K5" i="37"/>
  <c r="F5" i="37"/>
  <c r="Q4" i="37"/>
  <c r="K4" i="37"/>
  <c r="F4" i="37"/>
  <c r="B2" i="6"/>
  <c r="B3" i="6"/>
  <c r="B4" i="6"/>
  <c r="B5" i="6"/>
  <c r="B6" i="6"/>
  <c r="B7" i="6"/>
  <c r="B8" i="6"/>
  <c r="O60" i="38"/>
  <c r="N46" i="38"/>
  <c r="M19" i="38"/>
  <c r="N18" i="38"/>
  <c r="M51" i="38"/>
  <c r="N50" i="38"/>
  <c r="N16" i="38"/>
  <c r="N44" i="38"/>
  <c r="O44" i="38"/>
  <c r="M3" i="38"/>
  <c r="N2" i="38"/>
  <c r="Q2" i="38"/>
  <c r="M3" i="39"/>
  <c r="N2" i="39"/>
  <c r="Q54" i="40"/>
  <c r="Q58" i="40"/>
  <c r="O102" i="40"/>
  <c r="Q102" i="40"/>
  <c r="Q78" i="40"/>
  <c r="O78" i="40"/>
  <c r="Q52" i="40"/>
  <c r="Q118" i="40"/>
  <c r="Q70" i="40"/>
  <c r="Q110" i="40"/>
  <c r="O110" i="40"/>
  <c r="Q86" i="40"/>
  <c r="O86" i="40"/>
  <c r="Q62" i="40"/>
  <c r="N120" i="40"/>
  <c r="N112" i="40"/>
  <c r="N104" i="40"/>
  <c r="N96" i="40"/>
  <c r="N88" i="40"/>
  <c r="N80" i="40"/>
  <c r="N72" i="40"/>
  <c r="N64" i="40"/>
  <c r="N56" i="40"/>
  <c r="M51" i="40"/>
  <c r="N50" i="40"/>
  <c r="Q18" i="38"/>
  <c r="O18" i="38"/>
  <c r="Q50" i="38"/>
  <c r="O50" i="38"/>
  <c r="Q46" i="38"/>
  <c r="O46" i="38"/>
  <c r="Q16" i="38"/>
  <c r="O16" i="38"/>
  <c r="Q2" i="39"/>
  <c r="O2" i="39"/>
  <c r="O112" i="40"/>
  <c r="Q112" i="40"/>
  <c r="O120" i="40"/>
  <c r="Q120" i="40"/>
  <c r="Q56" i="40"/>
  <c r="O64" i="40"/>
  <c r="Q64" i="40"/>
  <c r="Q72" i="40"/>
  <c r="O80" i="40"/>
  <c r="Q80" i="40"/>
  <c r="O88" i="40"/>
  <c r="Q88" i="40"/>
  <c r="Q96" i="40"/>
  <c r="O96" i="40"/>
  <c r="O104" i="40"/>
  <c r="Q104" i="40"/>
  <c r="O50" i="40"/>
  <c r="Q50" i="40"/>
  <c r="Q4" i="38"/>
  <c r="O4" i="38"/>
  <c r="Q56" i="38"/>
  <c r="O56" i="38"/>
  <c r="Q26" i="38"/>
  <c r="O26" i="38"/>
  <c r="Q36" i="38"/>
  <c r="O36" i="38"/>
  <c r="O54" i="38"/>
  <c r="Q54" i="38"/>
  <c r="Q12" i="38"/>
  <c r="O12" i="38"/>
  <c r="N28" i="38"/>
  <c r="N24" i="38"/>
  <c r="M39" i="38"/>
  <c r="N38" i="38"/>
  <c r="Q22" i="38"/>
  <c r="N34" i="38"/>
  <c r="N30" i="38"/>
  <c r="M41" i="38"/>
  <c r="N40" i="38"/>
  <c r="M63" i="38"/>
  <c r="N62" i="38"/>
  <c r="Q58" i="38"/>
  <c r="N64" i="38"/>
  <c r="M69" i="38"/>
  <c r="N68" i="38"/>
  <c r="O70" i="38"/>
  <c r="N10" i="38"/>
  <c r="M9" i="38"/>
  <c r="N8" i="38"/>
  <c r="M15" i="38"/>
  <c r="N14" i="38"/>
  <c r="N52" i="38"/>
  <c r="Q20" i="38"/>
  <c r="N66" i="38"/>
  <c r="N32" i="38"/>
  <c r="Q44" i="38"/>
  <c r="N6" i="38"/>
  <c r="N48" i="38"/>
  <c r="N42" i="38"/>
  <c r="O2" i="38"/>
  <c r="F95" i="40"/>
  <c r="M95" i="40"/>
  <c r="N94" i="40"/>
  <c r="Q68" i="38"/>
  <c r="O68" i="38"/>
  <c r="Q14" i="38"/>
  <c r="O14" i="38"/>
  <c r="Q66" i="38"/>
  <c r="O66" i="38"/>
  <c r="Q52" i="38"/>
  <c r="O52" i="38"/>
  <c r="Q30" i="38"/>
  <c r="O30" i="38"/>
  <c r="O64" i="38"/>
  <c r="Q64" i="38"/>
  <c r="O34" i="38"/>
  <c r="Q34" i="38"/>
  <c r="O40" i="38"/>
  <c r="Q40" i="38"/>
  <c r="O8" i="38"/>
  <c r="Q8" i="38"/>
  <c r="O32" i="38"/>
  <c r="Q32" i="38"/>
  <c r="Q10" i="38"/>
  <c r="O10" i="38"/>
  <c r="O38" i="38"/>
  <c r="Q38" i="38"/>
  <c r="Q62" i="38"/>
  <c r="O62" i="38"/>
  <c r="Q48" i="38"/>
  <c r="O48" i="38"/>
  <c r="Q24" i="38"/>
  <c r="O24" i="38"/>
  <c r="Q42" i="38"/>
  <c r="O42" i="38"/>
  <c r="Q6" i="38"/>
  <c r="O6" i="38"/>
  <c r="Q28" i="38"/>
  <c r="O28" i="38"/>
  <c r="Q94" i="40"/>
  <c r="O94" i="40"/>
</calcChain>
</file>

<file path=xl/sharedStrings.xml><?xml version="1.0" encoding="utf-8"?>
<sst xmlns="http://schemas.openxmlformats.org/spreadsheetml/2006/main" count="891" uniqueCount="322">
  <si>
    <t>Neuron Name</t>
  </si>
  <si>
    <t>Neuron Location (µm)</t>
  </si>
  <si>
    <t>Soma Compartment</t>
  </si>
  <si>
    <t>Annotator</t>
  </si>
  <si>
    <t>Segment Ver.</t>
  </si>
  <si>
    <t>Associated Workspace</t>
  </si>
  <si>
    <t>Start Date</t>
  </si>
  <si>
    <t>End Date</t>
  </si>
  <si>
    <t>Timing (hrs)</t>
  </si>
  <si>
    <t>Length (mm)</t>
  </si>
  <si>
    <t>Speed (mm/hr)</t>
  </si>
  <si>
    <t>Consensus Date</t>
  </si>
  <si>
    <t>Annotator Progress</t>
  </si>
  <si>
    <t>Neuron Status</t>
  </si>
  <si>
    <t>Dendrites</t>
  </si>
  <si>
    <t>Comments</t>
  </si>
  <si>
    <t>In Database</t>
  </si>
  <si>
    <t>Database ID</t>
  </si>
  <si>
    <t>Completed</t>
  </si>
  <si>
    <t>In Progress</t>
  </si>
  <si>
    <t>Untraceable</t>
  </si>
  <si>
    <t>Incomplete</t>
  </si>
  <si>
    <t>Other</t>
  </si>
  <si>
    <t>Review</t>
  </si>
  <si>
    <t>Waiting</t>
  </si>
  <si>
    <t>TOTAL</t>
  </si>
  <si>
    <t>2018-04-03_G-001</t>
  </si>
  <si>
    <t>[65682.6, 50475.9, 19404.3]</t>
  </si>
  <si>
    <t>Motor</t>
  </si>
  <si>
    <t>Cameron</t>
  </si>
  <si>
    <t>Manual</t>
  </si>
  <si>
    <t>Yes</t>
  </si>
  <si>
    <t>AA0575</t>
  </si>
  <si>
    <t>Monet</t>
  </si>
  <si>
    <t>2018-04-03_G-002</t>
  </si>
  <si>
    <t>[65499.6, 50263.7, 19429.6]</t>
  </si>
  <si>
    <t>MOs</t>
  </si>
  <si>
    <t>Bruno</t>
  </si>
  <si>
    <t>Ø</t>
  </si>
  <si>
    <t>too dim</t>
  </si>
  <si>
    <t>2018-04-03_G-003</t>
  </si>
  <si>
    <t>[65807.4, 50950.6, 18637.5]</t>
  </si>
  <si>
    <t>CTX</t>
  </si>
  <si>
    <t>goes deep into spinal cord; part gets cut; dendrite gets cut</t>
  </si>
  <si>
    <t>AA0576</t>
  </si>
  <si>
    <t>2018-04-03_G-004</t>
  </si>
  <si>
    <t>[66059.6, 50769.1, 18658.7]</t>
  </si>
  <si>
    <t>AA0577</t>
  </si>
  <si>
    <t>Assisted Manual</t>
  </si>
  <si>
    <t>2018-04-03_G-005</t>
  </si>
  <si>
    <t>[66222.7, 50896.0, 18719.6]</t>
  </si>
  <si>
    <t>Amina</t>
  </si>
  <si>
    <t>AA0578</t>
  </si>
  <si>
    <t>2018-04-03_G-007</t>
  </si>
  <si>
    <t>[64284.0, 52398.9, 21456.4]</t>
  </si>
  <si>
    <t>TH</t>
  </si>
  <si>
    <t>main axon goes to orbital area</t>
  </si>
  <si>
    <t>AA0579</t>
  </si>
  <si>
    <t>2018-04-03_G-008</t>
  </si>
  <si>
    <t>[66294.1, 50834.9, 18810.5]</t>
  </si>
  <si>
    <t>Mashtura</t>
  </si>
  <si>
    <t>branches get very dim</t>
  </si>
  <si>
    <t>2018-04-03_G-009</t>
  </si>
  <si>
    <t>[63745.8, 51890.3, 21327.3]</t>
  </si>
  <si>
    <t>part goes to orbital area</t>
  </si>
  <si>
    <t>AA0580</t>
  </si>
  <si>
    <t>2018-04-03_G-010</t>
  </si>
  <si>
    <t>[64094.3, 52554.2, 21679.4]</t>
  </si>
  <si>
    <t>too dim and problem ends</t>
  </si>
  <si>
    <t>2018-04-03_G-011</t>
  </si>
  <si>
    <t>[63986.3, 52120.7, 21406.3]</t>
  </si>
  <si>
    <t>AA0581</t>
  </si>
  <si>
    <t>2018-04-03_G-012</t>
  </si>
  <si>
    <t>[63883.1, 51997.0, 21551.4]</t>
  </si>
  <si>
    <t xml:space="preserve">gets too dim </t>
  </si>
  <si>
    <t>2018-04-13_G-001</t>
  </si>
  <si>
    <t>[75210.9, 15170.7, 31153.2]</t>
  </si>
  <si>
    <t>Split</t>
  </si>
  <si>
    <t>Daniel</t>
  </si>
  <si>
    <t>2018-04-13_G-002</t>
  </si>
  <si>
    <t>[74630.6, 14810.4, 31899.7]</t>
  </si>
  <si>
    <t>2018-04-13_R-001</t>
  </si>
  <si>
    <t>[72808.8, 17944.8, 33834.7]</t>
  </si>
  <si>
    <t>HY</t>
  </si>
  <si>
    <t>messy but all one cell</t>
  </si>
  <si>
    <t>2018-04-13_G-003</t>
  </si>
  <si>
    <t>[75038.4, 15163.7, 31838.7]</t>
  </si>
  <si>
    <t>2018-04-13_G-004</t>
  </si>
  <si>
    <t>[75145.9, 14984.6, 31629.6]</t>
  </si>
  <si>
    <t>2018-04-13_G-005</t>
  </si>
  <si>
    <t>[73175.2, 16679.7, 33915.5]</t>
  </si>
  <si>
    <t>2018-04-13_G-006</t>
  </si>
  <si>
    <t>[74995.6, 14918.5, 31643.1]</t>
  </si>
  <si>
    <t>2018-04-13_G-007</t>
  </si>
  <si>
    <t>[75278.9, 15089.1, 31757.4]</t>
  </si>
  <si>
    <t>went to very dense area.</t>
  </si>
  <si>
    <t>Julia</t>
  </si>
  <si>
    <t>2018-04-13_G-008</t>
  </si>
  <si>
    <t>[75128.2, 15402.3, 31566.6]</t>
  </si>
  <si>
    <t>part of axon goes into missing piece [76734.2, 18097.6, 33727.7]</t>
  </si>
  <si>
    <t>2018-04-13_G-009</t>
  </si>
  <si>
    <t>[75173.5, 14967.3, 31588.9]</t>
  </si>
  <si>
    <t>2018-04-13_G-010</t>
  </si>
  <si>
    <t>[74651.4, 15386.8, 29668.9]</t>
  </si>
  <si>
    <t xml:space="preserve">contralateral axon ends (though axon is complete) </t>
  </si>
  <si>
    <t>2018-04-13_G-011</t>
  </si>
  <si>
    <t>[73185.9, 16750.3, 33816.8]</t>
  </si>
  <si>
    <t>2018-04-13_G-012</t>
  </si>
  <si>
    <t>[75133.0, 14936.9, 31965.1]</t>
  </si>
  <si>
    <t>2018-04-13_G-013</t>
  </si>
  <si>
    <t>[73363.8, 16731.5, 34190.0]</t>
  </si>
  <si>
    <t xml:space="preserve">axon bundling here [72309.6, 15597.0, 31833.1] review </t>
  </si>
  <si>
    <t>2018-04-13_G-014</t>
  </si>
  <si>
    <t>[75702.3, 15361.5, 34144.0]</t>
  </si>
  <si>
    <t>main axon dims out quickly</t>
  </si>
  <si>
    <t xml:space="preserve">2018-04-13_G-015
</t>
  </si>
  <si>
    <t>[74707.8, 14620.3, 31833.4]</t>
  </si>
  <si>
    <t>branches near the soma/edge of brain get dim</t>
  </si>
  <si>
    <t>2018-04-13_R-002</t>
  </si>
  <si>
    <t>[73015.5, 17810.3, 33614.4]</t>
  </si>
  <si>
    <t>2018-04-13_R-003</t>
  </si>
  <si>
    <t>[72938.9, 17708.9, 34082.1]</t>
  </si>
  <si>
    <t>2018-04-13_R-004</t>
  </si>
  <si>
    <t>[72951.5, 17829.5, 34165.3]</t>
  </si>
  <si>
    <t>2018-04-13_R-005</t>
  </si>
  <si>
    <t>[72720.6, 17282.5, 33781.9]</t>
  </si>
  <si>
    <t>2018-04-13_R-006</t>
  </si>
  <si>
    <t>[76742.8, 16105.9, 35948.8]</t>
  </si>
  <si>
    <t>2018-04-13_R-007</t>
  </si>
  <si>
    <t>[72859.2, 16907.1, 33809.0]</t>
  </si>
  <si>
    <t>2018-04-13_R-008</t>
  </si>
  <si>
    <t>[76839.6, 16093.5, 35999.1]</t>
  </si>
  <si>
    <t>2018-04-13_G-016</t>
  </si>
  <si>
    <t>[73250.2, 16733.0, 34038.5]</t>
  </si>
  <si>
    <t>some areas are dim but mostly very confident</t>
  </si>
  <si>
    <t>2018-04-13_G-017</t>
  </si>
  <si>
    <t>[75144.5, 15198.5, 31211.8]</t>
  </si>
  <si>
    <t>dense at some areas</t>
  </si>
  <si>
    <t>2018-04-13_G-018</t>
  </si>
  <si>
    <t>[75406.4, 14770.3, 32229.4]</t>
  </si>
  <si>
    <t>2018-04-13_G-019</t>
  </si>
  <si>
    <t>[73541.2, 16863.8, 33814.3]</t>
  </si>
  <si>
    <t>2018-04-13_G-020</t>
  </si>
  <si>
    <t>[75001.0, 15430.7, 30731.1]</t>
  </si>
  <si>
    <t>2018-04-13_R-009</t>
  </si>
  <si>
    <t>[72972.8, 17498.9, 33656.7]</t>
  </si>
  <si>
    <t>2018-04-13_R-010</t>
  </si>
  <si>
    <t>[72998.0, 17484.9, 33690.9]</t>
  </si>
  <si>
    <t>2018-04-13_R-011</t>
  </si>
  <si>
    <t>[72834.5, 17482.6, 33675.4]</t>
  </si>
  <si>
    <t>2018-04-13_R-012</t>
  </si>
  <si>
    <t>[73106.0, 16834.7, 33635.7]</t>
  </si>
  <si>
    <t>some parts are dim</t>
  </si>
  <si>
    <t>2018-04-13_R-013</t>
  </si>
  <si>
    <t>[76765.5, 16309.9, 36241.2]</t>
  </si>
  <si>
    <t>2018-04-13_G-021</t>
  </si>
  <si>
    <t>[75137.6, 15527.1, 30696.2]</t>
  </si>
  <si>
    <t>2018-04-13_G-022</t>
  </si>
  <si>
    <t>[73328.3, 16245.4, 33756.2]</t>
  </si>
  <si>
    <t>2018-04-13_G-023</t>
  </si>
  <si>
    <t>[74886.2, 15574.5, 30474.0]</t>
  </si>
  <si>
    <t>2018-04-13_G-024</t>
  </si>
  <si>
    <t>[74186.1, 15314.2, 29981.7]</t>
  </si>
  <si>
    <t>2018-04-13_R-014</t>
  </si>
  <si>
    <t>[76604.2, 15797.0, 36174.4]</t>
  </si>
  <si>
    <t>SUB</t>
  </si>
  <si>
    <t>2018-04-13_R-015</t>
  </si>
  <si>
    <t>[76364.1, 15539.1, 35942.0]</t>
  </si>
  <si>
    <t>2018-04-13_R-016</t>
  </si>
  <si>
    <t>[76918.9, 15835.9, 35719.3]</t>
  </si>
  <si>
    <t>2018-04-13_R-017</t>
  </si>
  <si>
    <t>[76750.0, 15567.2, 35455.0]</t>
  </si>
  <si>
    <t>2018-04-13_R-018</t>
  </si>
  <si>
    <t>[76636.9, 15450.7, 35622.5]</t>
  </si>
  <si>
    <t>2018-04-13_G-025</t>
  </si>
  <si>
    <t>[73182.8, 16230.2, 33922.8]</t>
  </si>
  <si>
    <t xml:space="preserve"> a little crappy on edge of brain, needs LVV in those areas; confident of main projection</t>
  </si>
  <si>
    <t>2018-04-13_G-026</t>
  </si>
  <si>
    <t>[75073.4, 15340.8, 31596.7]</t>
  </si>
  <si>
    <t>2018-04-13_G-027</t>
  </si>
  <si>
    <t>[75240.4, 14796.2, 31819.6]</t>
  </si>
  <si>
    <t>2018-04-13_R-019</t>
  </si>
  <si>
    <t>[76743.2, 15672.5, 35723.2]</t>
  </si>
  <si>
    <t>???</t>
  </si>
  <si>
    <t>vvv</t>
  </si>
  <si>
    <t>2018-04-13_G-028</t>
  </si>
  <si>
    <t>[75857.9, 15157.1, 35595.4]</t>
  </si>
  <si>
    <t>2018-04-13_G-029</t>
  </si>
  <si>
    <t>[76083.9, 15562.8, 35511.1]</t>
  </si>
  <si>
    <t>2018-04-13_G-030</t>
  </si>
  <si>
    <t>[75945.2, 14819.6, 32095.6]</t>
  </si>
  <si>
    <t>too dense and noise, cannot find axon</t>
  </si>
  <si>
    <t>2018-04-13_G-031</t>
  </si>
  <si>
    <t>[75989.9, 15326.8, 34756.9]</t>
  </si>
  <si>
    <t>a lot of problem ends because signal gets dim/spotty/in a dense area</t>
  </si>
  <si>
    <t>2018-04-13_R-020</t>
  </si>
  <si>
    <t>[76191.1, 16184.6, 35881.0]</t>
  </si>
  <si>
    <t>2018-04-13_R-021</t>
  </si>
  <si>
    <t>[76149.3, 16189.2, 35961.4]</t>
  </si>
  <si>
    <t>2018-04-13_R-022</t>
  </si>
  <si>
    <t>[76605.0, 15926.8, 35905.2]</t>
  </si>
  <si>
    <t>2018-04-13_R-023</t>
  </si>
  <si>
    <t>[76096.9, 15794.4, 35804.0]</t>
  </si>
  <si>
    <t>2018-04-13_G-032</t>
  </si>
  <si>
    <t>[75126.9, 15512.7, 31276.2]</t>
  </si>
  <si>
    <t xml:space="preserve">goes into dense area, too ambiguous </t>
  </si>
  <si>
    <t>2018-04-13_G-033</t>
  </si>
  <si>
    <t>[75369.3, 15157.4, 31450.9]</t>
  </si>
  <si>
    <t>2018-04-13_G-034</t>
  </si>
  <si>
    <t>[75126.7, 15457.6, 31451.9]</t>
  </si>
  <si>
    <t>thalamus projection</t>
  </si>
  <si>
    <t>2018-04-13_G-035</t>
  </si>
  <si>
    <t>[75277.0, 15009.2, 31292.6]</t>
  </si>
  <si>
    <t>dense at beggining but then gets good</t>
  </si>
  <si>
    <t>2018-04-13_R-024</t>
  </si>
  <si>
    <t>[76497.8, 16011.2, 35852.9]</t>
  </si>
  <si>
    <t>Gina</t>
  </si>
  <si>
    <t>2018-04-13_R-025</t>
  </si>
  <si>
    <t>[76160.9, 16161.3, 35958.0]</t>
  </si>
  <si>
    <t>2018-04-13_R-026</t>
  </si>
  <si>
    <t>[76926.4, 16393.5, 36150.2]</t>
  </si>
  <si>
    <t>gets dense</t>
  </si>
  <si>
    <t>2018-04-13_R-027</t>
  </si>
  <si>
    <t>[76576.6, 16507.1, 36078.5]</t>
  </si>
  <si>
    <t>good signal</t>
  </si>
  <si>
    <t>2018-04-13_R-028</t>
  </si>
  <si>
    <t>[76192.7, 16666.2, 36109.5]</t>
  </si>
  <si>
    <t>2018-04-13_R-029</t>
  </si>
  <si>
    <t>[76282.1, 16620.0, 36075.1]</t>
  </si>
  <si>
    <t>2018-04-13_G-036</t>
  </si>
  <si>
    <t>[75108.0, 15316.8, 31167.7]</t>
  </si>
  <si>
    <t>dense at soma, but then gets good; bright signal</t>
  </si>
  <si>
    <t>2018-04-13_G-037</t>
  </si>
  <si>
    <t>[75091.2, 15334.7, 31518.7]</t>
  </si>
  <si>
    <t>2018-04-13_G-038</t>
  </si>
  <si>
    <t>[75021.0, 14936.1, 31320.2]</t>
  </si>
  <si>
    <t>2018-04-13_G-039</t>
  </si>
  <si>
    <t>[75092.3, 15348.2, 31191.5]</t>
  </si>
  <si>
    <t>several ambiguous regions</t>
  </si>
  <si>
    <t>2018-04-13_G-040</t>
  </si>
  <si>
    <t>[74723.0, 16978.4, 34251.0]</t>
  </si>
  <si>
    <t>must use LVV; confident of main projection</t>
  </si>
  <si>
    <t>2018-04-13_R-030</t>
  </si>
  <si>
    <t>[76565.0, 15774.1, 36133.7]</t>
  </si>
  <si>
    <t>2018-04-13_R-031</t>
  </si>
  <si>
    <t>[72747.9, 16879.9, 33762.5]</t>
  </si>
  <si>
    <t>sparse</t>
  </si>
  <si>
    <t>2018-04-13_R-032</t>
  </si>
  <si>
    <t>[72729.2, 16888.3, 33656.0]</t>
  </si>
  <si>
    <t>2018-04-13_R-033</t>
  </si>
  <si>
    <t>[73086.2, 16089.1, 33594.1]</t>
  </si>
  <si>
    <t>a bit dense at the edge</t>
  </si>
  <si>
    <t>2018-04-03_G-041</t>
  </si>
  <si>
    <t>[75190.3, 15402.3, 31569.5]</t>
  </si>
  <si>
    <t>2018-04-03_G-042</t>
  </si>
  <si>
    <t>[76055.0, 15426.7, 35275.9]</t>
  </si>
  <si>
    <t>2018-04-13_R-034</t>
  </si>
  <si>
    <t>[76191.1, 16470.4, 36174.4]</t>
  </si>
  <si>
    <t>2018-04-13_G-043</t>
  </si>
  <si>
    <t>[74992.5, 15284.6, 30462.4]</t>
  </si>
  <si>
    <t>2018-04-13_G-044</t>
  </si>
  <si>
    <t>[74960.3, 15538.0, 30539.4]</t>
  </si>
  <si>
    <t>looks incomplete</t>
  </si>
  <si>
    <t>2018-04-13_G-045</t>
  </si>
  <si>
    <t>[75004.4, 15465.0, 31085.4]</t>
  </si>
  <si>
    <t>2018-04-13_G-046</t>
  </si>
  <si>
    <t>[75079.7, 15281.2, 31475.6]</t>
  </si>
  <si>
    <t>2018-04-13_G-047</t>
  </si>
  <si>
    <t>[74161.6, 15194.9, 29869.8]</t>
  </si>
  <si>
    <t>2018-04-13_G-048</t>
  </si>
  <si>
    <t>[75140.4, 15355.6, 31274.2]</t>
  </si>
  <si>
    <t>2018-04-13_G-049</t>
  </si>
  <si>
    <t>[75813.1, 15098.1, 35438.5]</t>
  </si>
  <si>
    <t>2018-04-13_G-050</t>
  </si>
  <si>
    <t>[75095.1, 15224.3, 30357.3]</t>
  </si>
  <si>
    <t>2018-04-13_G-051</t>
  </si>
  <si>
    <t>[74996.1, 15410.5, 31621.8]</t>
  </si>
  <si>
    <t>2018-04-13_G-052</t>
  </si>
  <si>
    <t>[75176.0, 15753.4, 30848.2]</t>
  </si>
  <si>
    <t>2018-04-13_G-053</t>
  </si>
  <si>
    <t>[75095.2, 15531.9, 31040.9]</t>
  </si>
  <si>
    <t>2018-04-13_G-054</t>
  </si>
  <si>
    <t>[76051.5, 15416.2, 35114.7]</t>
  </si>
  <si>
    <t>2018-04-13_G-055</t>
  </si>
  <si>
    <t>[74933.5, 15454.8, 31480.5]</t>
  </si>
  <si>
    <t>Very confusing and dim in a lot of areas, but will return to try and finish.</t>
  </si>
  <si>
    <t>2018-04-13_G-056</t>
  </si>
  <si>
    <t>[74838.6, 15287.0, 29676.7]</t>
  </si>
  <si>
    <t>2018-04-13_G-057</t>
  </si>
  <si>
    <t>[74953.1, 15568.8, 30387.7]</t>
  </si>
  <si>
    <t>2018-04-13_R-035</t>
  </si>
  <si>
    <t>[76086.0, 16186.8, 35877.1]</t>
  </si>
  <si>
    <t>2018-04-13_G-058</t>
  </si>
  <si>
    <t>[74956.0, 15591.4, 30980.9]</t>
  </si>
  <si>
    <t>2018-04-13_G-059</t>
  </si>
  <si>
    <t>[75055.6, 15403.6, 31377.8]</t>
  </si>
  <si>
    <t>2018-04-13_G-060</t>
  </si>
  <si>
    <t>[75044.6, 15442.4, 31671.2]</t>
  </si>
  <si>
    <t>2018-04-13_G-061</t>
  </si>
  <si>
    <t>[74913.6, 15583.1, 30667.7]</t>
  </si>
  <si>
    <t>2018-04-13_G-062</t>
  </si>
  <si>
    <t>[75007.4, 15424.4, 31245.7]</t>
  </si>
  <si>
    <t>2018-04-13_G-063</t>
  </si>
  <si>
    <t>[73320.8, 16621.8, 33889.9]</t>
  </si>
  <si>
    <t>2018-04-13_G-064</t>
  </si>
  <si>
    <t>[75010.4, 15388.5, 31861.5]</t>
  </si>
  <si>
    <t>2018-04-13_G-065</t>
  </si>
  <si>
    <t>[75304.7, 15120.2, 29993.8]</t>
  </si>
  <si>
    <t>2018-04-13_G-066</t>
  </si>
  <si>
    <t>[75185.5, 15576.3, 30570.8]</t>
  </si>
  <si>
    <t>2018-04-13_G-067</t>
  </si>
  <si>
    <t>[74862.2, 15232.8, 29691.2]</t>
  </si>
  <si>
    <t>2018-04-13_G-068</t>
  </si>
  <si>
    <t>2018-04-13_G-069</t>
  </si>
  <si>
    <t>2018-04-13_G-070</t>
  </si>
  <si>
    <t>2018-04-25_G-001</t>
  </si>
  <si>
    <t>dim in some areas, must use LVV</t>
  </si>
  <si>
    <t>2018-04-25_G-002</t>
  </si>
  <si>
    <t>[74472.1, 16033.7, 36726.7]</t>
  </si>
  <si>
    <t>2018-04-25_G-003</t>
  </si>
  <si>
    <t>[75344.9, 15973.1, 36324.1]</t>
  </si>
  <si>
    <t>main axon becomes too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</si>
</sst>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gradientFill degree="45">
        <stop position="0">
          <color theme="0" tint="-0.25098422193060094"/>
        </stop>
        <stop position="1">
          <color theme="0"/>
        </stop>
      </gradientFill>
    </fill>
    <fill>
      <gradientFill degree="45">
        <stop position="0">
          <color rgb="FF7030A0"/>
        </stop>
        <stop position="1">
          <color rgb="FFBA76CC"/>
        </stop>
      </gradientFill>
    </fill>
    <fill>
      <gradientFill degree="45">
        <stop position="0">
          <color rgb="FFD7B1E1"/>
        </stop>
        <stop position="1">
          <color theme="0" tint="-5.0965910824915313E-2"/>
        </stop>
      </gradientFill>
    </fill>
    <fill>
      <gradientFill degree="45">
        <stop position="0">
          <color theme="4" tint="-0.25098422193060094"/>
        </stop>
        <stop position="1">
          <color rgb="FF00B0F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1">
      <alignment horizontal="center" vertical="center"/>
    </xf>
    <xf numFmtId="0" fontId="1" fillId="2" borderId="1">
      <alignment horizontal="center" vertical="center"/>
    </xf>
    <xf numFmtId="0" fontId="1" fillId="3" borderId="1">
      <alignment horizontal="center" vertical="center"/>
    </xf>
    <xf numFmtId="0" fontId="1" fillId="4" borderId="1">
      <alignment horizontal="center" vertical="center"/>
    </xf>
    <xf numFmtId="0" fontId="1" fillId="5" borderId="1">
      <alignment horizontal="center" vertical="center"/>
    </xf>
    <xf numFmtId="0" fontId="2" fillId="6" borderId="1">
      <alignment horizontal="center" vertical="center"/>
    </xf>
    <xf numFmtId="0" fontId="1" fillId="0" borderId="1"/>
    <xf numFmtId="14" fontId="1" fillId="7" borderId="1">
      <alignment horizontal="center" vertical="center"/>
    </xf>
    <xf numFmtId="14" fontId="1" fillId="8" borderId="1">
      <alignment horizontal="center" vertical="center"/>
    </xf>
    <xf numFmtId="0" fontId="1" fillId="0" borderId="1">
      <alignment horizontal="center" vertical="center"/>
    </xf>
  </cellStyleXfs>
  <cellXfs count="31">
    <xf numFmtId="0" fontId="0" fillId="0" borderId="0" xfId="0"/>
    <xf numFmtId="0" fontId="4" fillId="3" borderId="1" xfId="3" applyFont="1" applyAlignment="1">
      <alignment horizontal="center"/>
    </xf>
    <xf numFmtId="0" fontId="3" fillId="3" borderId="2" xfId="3" applyFont="1" applyBorder="1" applyAlignment="1">
      <alignment horizontal="center" vertical="center"/>
    </xf>
    <xf numFmtId="0" fontId="3" fillId="3" borderId="2" xfId="3" applyFont="1" applyBorder="1" applyAlignment="1">
      <alignment horizontal="center" vertical="top"/>
    </xf>
    <xf numFmtId="0" fontId="4" fillId="3" borderId="1" xfId="3" applyFont="1" applyAlignment="1">
      <alignment horizontal="center" vertical="center"/>
    </xf>
    <xf numFmtId="0" fontId="0" fillId="0" borderId="0" xfId="0" applyAlignment="1"/>
    <xf numFmtId="0" fontId="3" fillId="3" borderId="2" xfId="3" applyNumberFormat="1" applyFont="1" applyBorder="1" applyAlignment="1">
      <alignment horizontal="center" vertical="top"/>
    </xf>
    <xf numFmtId="0" fontId="1" fillId="0" borderId="1" xfId="7" applyAlignment="1">
      <alignment horizontal="left" vertical="center"/>
    </xf>
    <xf numFmtId="0" fontId="5" fillId="0" borderId="1" xfId="7" applyFont="1" applyAlignment="1">
      <alignment horizontal="left"/>
    </xf>
    <xf numFmtId="0" fontId="0" fillId="0" borderId="0" xfId="0" applyAlignment="1">
      <alignment horizontal="center"/>
    </xf>
    <xf numFmtId="0" fontId="1" fillId="0" borderId="1" xfId="10">
      <alignment horizontal="center" vertical="center"/>
    </xf>
    <xf numFmtId="18" fontId="1" fillId="0" borderId="1" xfId="10" applyNumberFormat="1">
      <alignment horizontal="center" vertical="center"/>
    </xf>
    <xf numFmtId="0" fontId="6" fillId="9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7" applyBorder="1" applyAlignment="1">
      <alignment horizontal="center" vertical="center"/>
    </xf>
    <xf numFmtId="1" fontId="1" fillId="0" borderId="1" xfId="10" applyNumberFormat="1">
      <alignment horizontal="center" vertical="center"/>
    </xf>
    <xf numFmtId="0" fontId="1" fillId="0" borderId="1" xfId="10" applyNumberFormat="1">
      <alignment horizontal="center" vertical="center"/>
    </xf>
    <xf numFmtId="0" fontId="0" fillId="0" borderId="3" xfId="0" applyBorder="1" applyAlignment="1">
      <alignment horizontal="center"/>
    </xf>
    <xf numFmtId="20" fontId="1" fillId="0" borderId="1" xfId="10" applyNumberFormat="1">
      <alignment horizontal="center" vertical="center"/>
    </xf>
    <xf numFmtId="0" fontId="1" fillId="0" borderId="1" xfId="7" applyAlignment="1">
      <alignment horizontal="center" vertical="center"/>
    </xf>
    <xf numFmtId="14" fontId="0" fillId="0" borderId="1" xfId="7" applyNumberFormat="1" applyFont="1" applyAlignment="1">
      <alignment horizontal="center" vertical="center"/>
    </xf>
    <xf numFmtId="0" fontId="5" fillId="0" borderId="1" xfId="7" applyFont="1" applyBorder="1" applyAlignment="1">
      <alignment horizontal="center" vertical="center" wrapText="1"/>
    </xf>
    <xf numFmtId="0" fontId="1" fillId="0" borderId="1" xfId="7" applyAlignment="1">
      <alignment horizontal="center" vertical="center"/>
    </xf>
    <xf numFmtId="14" fontId="0" fillId="0" borderId="1" xfId="7" applyNumberFormat="1" applyFont="1" applyAlignment="1">
      <alignment horizontal="center" vertical="center"/>
    </xf>
    <xf numFmtId="0" fontId="0" fillId="0" borderId="1" xfId="7" applyFont="1" applyAlignment="1">
      <alignment horizontal="center" vertical="center"/>
    </xf>
    <xf numFmtId="14" fontId="1" fillId="0" borderId="1" xfId="7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1" xfId="7" applyNumberFormat="1" applyFont="1" applyAlignment="1">
      <alignment horizontal="center" vertical="center" wrapText="1"/>
    </xf>
  </cellXfs>
  <cellStyles count="11">
    <cellStyle name="Normal" xfId="0" builtinId="0"/>
    <cellStyle name="Purple" xfId="4" xr:uid="{00000000-0005-0000-0000-000001000000}"/>
    <cellStyle name="Purple 2" xfId="5" xr:uid="{00000000-0005-0000-0000-000002000000}"/>
    <cellStyle name="Silver" xfId="2" xr:uid="{00000000-0005-0000-0000-000003000000}"/>
    <cellStyle name="Silver 2" xfId="3" xr:uid="{00000000-0005-0000-0000-000004000000}"/>
    <cellStyle name="Style 1" xfId="1" xr:uid="{00000000-0005-0000-0000-000005000000}"/>
    <cellStyle name="Style 1 2" xfId="7" xr:uid="{00000000-0005-0000-0000-000006000000}"/>
    <cellStyle name="Style 1 3" xfId="10" xr:uid="{00000000-0005-0000-0000-000007000000}"/>
    <cellStyle name="Style 2" xfId="6" xr:uid="{00000000-0005-0000-0000-000008000000}"/>
    <cellStyle name="Style 3" xfId="8" xr:uid="{00000000-0005-0000-0000-000009000000}"/>
    <cellStyle name="Style 4" xfId="9" xr:uid="{00000000-0005-0000-0000-00000A000000}"/>
  </cellStyles>
  <dxfs count="125"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70C0"/>
          </stop>
          <stop position="1">
            <color rgb="FF00B0F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00B050"/>
          </stop>
          <stop position="1">
            <color rgb="FF92D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45">
          <stop position="0">
            <color rgb="FFC0000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theme="0" tint="-0.49803155613879818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>
          <stop position="0">
            <color rgb="FFFF0000"/>
          </stop>
          <stop position="1">
            <color rgb="FF00B05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gradientFill>
          <stop position="0">
            <color rgb="FF2A2AEE"/>
          </stop>
          <stop position="1">
            <color rgb="FFF68E0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gradientFill degree="45">
          <stop position="0">
            <color rgb="FFFFC000"/>
          </stop>
          <stop position="1">
            <color rgb="FFFFFF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gradientFill degree="45">
          <stop position="0">
            <color theme="0" tint="-0.34900967436750391"/>
          </stop>
          <stop position="1">
            <color theme="0" tint="-0.1490218817712943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68E04"/>
      <color rgb="FF2A2AEE"/>
      <color rgb="FFBA76CC"/>
      <color rgb="FFD7B1E1"/>
      <color rgb="FFCFA1DB"/>
      <color rgb="FFBD7ECE"/>
      <color rgb="FFC58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C4BE-F70E-4DEB-A119-DA7C244A5A68}">
  <dimension ref="A1:R71"/>
  <sheetViews>
    <sheetView topLeftCell="A16" workbookViewId="0" xr3:uid="{CDA77924-C576-5D50-91D0-3C91C490251E}">
      <selection activeCell="M16" sqref="M16"/>
    </sheetView>
  </sheetViews>
  <sheetFormatPr defaultRowHeight="15"/>
  <cols>
    <col min="1" max="1" width="16.5703125" bestFit="1" customWidth="1"/>
    <col min="2" max="2" width="24.5703125" bestFit="1" customWidth="1"/>
    <col min="3" max="3" width="18.85546875" bestFit="1" customWidth="1"/>
    <col min="4" max="4" width="10" bestFit="1" customWidth="1"/>
    <col min="5" max="5" width="13.140625" bestFit="1" customWidth="1"/>
    <col min="6" max="6" width="21.140625" bestFit="1" customWidth="1"/>
    <col min="7" max="7" width="9.7109375" bestFit="1" customWidth="1"/>
    <col min="8" max="8" width="8.85546875" bestFit="1" customWidth="1"/>
    <col min="9" max="9" width="11.5703125" bestFit="1" customWidth="1"/>
    <col min="10" max="10" width="12.28515625" bestFit="1" customWidth="1"/>
    <col min="11" max="11" width="14.7109375" bestFit="1" customWidth="1"/>
    <col min="12" max="12" width="15.140625" bestFit="1" customWidth="1"/>
    <col min="13" max="13" width="18.28515625" bestFit="1" customWidth="1"/>
    <col min="14" max="14" width="13.7109375" bestFit="1" customWidth="1"/>
    <col min="15" max="15" width="9.7109375" bestFit="1" customWidth="1"/>
    <col min="16" max="16" width="28.7109375" bestFit="1" customWidth="1"/>
    <col min="17" max="17" width="10" bestFit="1" customWidth="1"/>
    <col min="18" max="18" width="10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</row>
    <row r="2" spans="1:18">
      <c r="A2" s="23"/>
      <c r="B2" s="24"/>
      <c r="C2" s="22"/>
      <c r="D2" s="19"/>
      <c r="E2" s="19"/>
      <c r="F2" s="7" t="str">
        <f>IF(AND(D2="Amina",OR(E2="Manual",E2="Assisted Manual")),A2&amp;"_AZ",IF(AND(D2="Amina",OR(E2="De-Novo Merge",E2="Assisted Merge")),A2&amp;"_SA_AZ",IF(AND(D2="Mashtura",OR(E2="Manual",E2="Assisted Manual")),A2&amp;"_MH",IF(AND(D2="Mashtura",OR(E2="De-Novo Merge",E2="Assisted Merge")),A2&amp;"_SA_MH",IF(AND(D2="Perry",OR(E2="Manual",E2="Assisted Manual")),A2&amp;"_PB",IF(AND(D2="Perry",OR(E2="De-Novo Merge",E2="Assisted Merge")),A2&amp;"_SA_PB",IF(AND(D2="Gina",OR(E2="Manual",E2="Assisted Manual")),A2&amp;"_GB",IF(AND(D2="Gina",OR(E2="De-Novo Merge",E2="Assisted Merge")),A2&amp;"_SA_GB",IF(AND(D2="Cameron",OR(E2="Manual",E2="Assisted Manual")),A2&amp;"_CA",IF(AND(D2="Cameron",OR(E2="De-Novo Merge",E2="Assisted Merge")),A2&amp;"_SA_CA",IF(AND(D2="Bruno",OR(E2="Manual",E2="Assisted Manual")),A2&amp;"_BD",IF(AND(D2="Bruno",OR(E2="De-Novo Merge",E2="Assisted Merge")),A2&amp;"_SA_BD",IF(AND(D2="Daniel",OR(E2="Manual",E2="Assisted Manual")),A2&amp;"_DR",IF(AND(D2="Daniel",OR(E2="De-Novo Merge",E2="Assisted Merge")),A2&amp;"_SA_DR",IF(AND(D2="Monet",OR(E2="Manual",E2="Assisted Manual")),A2&amp;"_MW",IF(AND(D2="Monet",OR(E2="De-Novo Merge",E2="Assisted Merge")),A2&amp;"_SA_MW",IF(AND(D2="Julia",OR(E2="Manual",E2="Assisted Manual")),A2&amp;"_JS",IF(AND(D2="Julia",OR(E2="De-Novo Merge",E2="Assisted Merge")),A2&amp;"_SA_JS",""))))))))))))))))))</f>
        <v/>
      </c>
      <c r="G2" s="20"/>
      <c r="H2" s="20"/>
      <c r="I2" s="11"/>
      <c r="J2" s="10"/>
      <c r="K2" s="15" t="str">
        <f t="shared" ref="K2:K65" si="0">IF(AND(NOT(I2=""),NOT(J2=""),NOT(H2="")),J2/I2,"")</f>
        <v/>
      </c>
      <c r="L2" s="25" t="str">
        <f>IF(AND(NOT(OR(H2="",H2="Ø")),NOT(OR(H3="",H3="Ø"))),"Needs to be Split","")</f>
        <v/>
      </c>
      <c r="M2" s="19" t="str">
        <f t="shared" ref="M2:M6" si="1">IF(AND(NOT(OR(G2="",G2="Ø")),H2=""),"In Progress",IF(AND(NOT(OR(H2="Ø",H2="")),NOT(OR(G2="Ø",G2=""))),"Completed",IF(AND(NOT(A2=""),NOT(OR(D2="",D2="???")),G2=""),"Waiting",IF(D2="???","Waiting",""))))</f>
        <v/>
      </c>
      <c r="N2" s="22" t="str">
        <f>IF(AND(NOT(OR(H2="Ø",H2="")),L2="Split"),"In Progress",IF(AND(NOT(OR(H2="Ø",H2="")),L2="Needs to be Split"),"Waiting",IF(AND(M2="Review",M3="Review"),"Review",IF(OR(AND(M2="Review",M3="Incomplete"),AND(M2="Incomplete",M3="Review")),"Review",IF(OR(AND(M2="Untraceable",M3="Review"),AND(M2="Review",M3="Untraceable")),"Review",IF(OR(AND(M2="Review",M3="Completed"),AND(M2="Completed",M3="Review")),"Review",IF(OR(AND(M2="Other",M3="Review"),AND(M2="Review",M3="Other")),"Review",IF(OR(AND(M2="Other",M3="Incomplete"),AND(M2="Incomplete",M3="Other")),"Review",IF(OR(AND(M2="Other",M3="Untraceable"),AND(M2="Untraceable",M3="Other")),"Review",IF(OR(AND(M2="Other",M3="Completed"),AND(M2="Completed",M3="Other")),"Review",IF(AND(M2="Waiting",M3="Waiting"),"Waiting",IF(OR(AND(M2="Review",M3="Waiting"),AND(M2="Waiting",M3="Review")),"Waiting",IF(OR(AND(M2="Other",M3="Waiting"),AND(M2="Waiting",M3="Other")),"Waiting",IF(OR(AND(M2="Incomplete",M3="Waiting"),AND(M2="Waiting",M3="Incomplete")),"Waiting",IF(OR(AND(M2="Completed",M3="Waiting"),AND(M2="Waiting",M3="Completed")),"Waiting",IF(OR(M2="In Progress",M3="In Progress"),"In Progress",IF(OR(AND(M2="Completed",M3="Untraceable"),AND(M2="Untraceable",M3="Completed")),"Review",IF(OR(AND(M2="Completed",M3="Incomplete"),AND(M2="Incomplete",M3="Completed")),"Review",IF(OR(AND(M2="Incomplete",M3="Untraceable"),AND(M2="Untraceable",M3="Incomplete")),"Untraceable",IF(AND(NOT(OR(H2="Ø",H2="")),NOT(OR(H3="Ø",H3="")),L2=""),"In Progress",IF(AND(M2="Untraceable",M3="Untraceable"),"Untraceable",IF(AND(NOT(OR(H2="Ø",H2="")),NOT(OR(H3="Ø",H3="")),NOT(OR(L2="Ø",L2="",L2="Split",L2="Needs to be Split"))),"Completed",IF(AND(M2="Incomplete",M3="Incomplete"),"Incomplete",IF(AND(M2="Other",M3="Other"),"Review",IF(AND(M2="Untraceable",M3=""),"Untraceable","")))))))))))))))))))))))))</f>
        <v/>
      </c>
      <c r="O2" s="22" t="str">
        <f t="shared" ref="O2:O46" si="2">IF(OR(N2="Untraceable",N2="Incomplete"),"Ignore",IF(N2="Completed","Waiting",IF(OR(N2="Waiting",N2="In Progress",N2="Review",N2="Other"),"HOLD","")))</f>
        <v/>
      </c>
      <c r="P2" s="8"/>
      <c r="Q2" s="21" t="str">
        <f t="shared" ref="Q2:Q4" si="3">IF(OR(N2="Untraceable",N2="Incomplete"),"No",IF(N2="Completed","In Progress",""))</f>
        <v/>
      </c>
      <c r="R2" s="22"/>
    </row>
    <row r="3" spans="1:18">
      <c r="A3" s="22"/>
      <c r="B3" s="22"/>
      <c r="C3" s="22"/>
      <c r="D3" s="19" t="str">
        <f t="shared" ref="D3:D65" si="4">IF(AND(NOT(A2=""),NOT(B2=""),NOT(M2="Untraceable")),"???","")</f>
        <v/>
      </c>
      <c r="E3" s="19"/>
      <c r="F3" s="7" t="str">
        <f>IF(AND(D3="Amina",OR(E3="Manual",E3="Assisted Manual")),A2&amp;"_AZ",IF(AND(D3="Amina",OR(E3="De-Novo Merge",E3="Assisted Merge")),A2&amp;"_SA_AZ",IF(AND(D3="Mashtura",OR(E3="Manual",E3="Assisted Manual")),A2&amp;"_MH",IF(AND(D3="Mashtura",OR(E3="De-Novo Merge",E3="Assisted Merge")),A2&amp;"_SA_MH",IF(AND(D3="Perry",OR(E3="Manual",E3="Assisted Manual")),A2&amp;"_PB",IF(AND(D3="Perry",OR(E3="De-Novo Merge",E3="Assisted Merge")),A2&amp;"_SA_PB",IF(AND(D3="Gina",OR(E3="Manual",E3="Assisted Manual")),A2&amp;"_GB",IF(AND(D3="Gina",OR(E3="De-Novo Merge",E3="Assisted Merge")),A2&amp;"_SA_GB",IF(AND(D3="Cameron",OR(E3="Manual",E3="Assisted Manual")),A2&amp;"_CA",IF(AND(D3="Cameron",OR(E3="De-Novo Merge",E3="Assisted Merge")),A2&amp;"_SA_CA",IF(AND(D3="Bruno",OR(E3="Manual",E3="Assisted Manual")),A2&amp;"_BD",IF(AND(D3="Bruno",OR(E3="De-Novo Merge",E3="Assisted Merge")),A2&amp;"_SA_BD",IF(AND(D3="Daniel",OR(E3="Manual",E3="Assisted Manual")),A2&amp;"_DR",IF(AND(D3="Daniel",OR(E3="De-Novo Merge",E3="Assisted Merge")),A2&amp;"_SA_DR",IF(AND(D3="Monet",OR(E3="Manual",E3="Assisted Manual")),A2&amp;"_MW",IF(AND(D3="Monet",OR(E3="De-Novo Merge",E3="Assisted Merge")),A2&amp;"_SA_MW",IF(AND(D3="Julia",OR(E3="Manual",E3="Assisted Manual")),A2&amp;"_JS",IF(AND(D3="Julia",OR(E3="De-Novo Merge",E3="Assisted Merge")),A2&amp;"_SA_JS",""))))))))))))))))))</f>
        <v/>
      </c>
      <c r="G3" s="20"/>
      <c r="H3" s="20"/>
      <c r="I3" s="10"/>
      <c r="J3" s="10"/>
      <c r="K3" s="15" t="str">
        <f t="shared" si="0"/>
        <v/>
      </c>
      <c r="L3" s="22"/>
      <c r="M3" s="19" t="str">
        <f t="shared" ref="M3:M7" si="5">IF(AND(NOT(OR(G3="",G3="Ø")),H3=""),"In Progress",IF(AND(NOT(OR(H3="Ø",H3="")),NOT(OR(G3="Ø",G3=""))),"Completed",IF(AND(NOT(A2=""),NOT(OR(D3="",D3="???")),G3=""),"Waiting",IF(D3="???","Waiting",""))))</f>
        <v/>
      </c>
      <c r="N3" s="22"/>
      <c r="O3" s="22"/>
      <c r="P3" s="8"/>
      <c r="Q3" s="21"/>
      <c r="R3" s="22"/>
    </row>
    <row r="4" spans="1:18">
      <c r="A4" s="23"/>
      <c r="B4" s="24"/>
      <c r="C4" s="22"/>
      <c r="D4" s="19"/>
      <c r="E4" s="19"/>
      <c r="F4" s="7" t="str">
        <f t="shared" ref="F4" si="6">IF(AND(D4="Amina",OR(E4="Manual",E4="Assisted Manual")),A4&amp;"_AZ",IF(AND(D4="Amina",OR(E4="De-Novo Merge",E4="Assisted Merge")),A4&amp;"_SA_AZ",IF(AND(D4="Mashtura",OR(E4="Manual",E4="Assisted Manual")),A4&amp;"_MH",IF(AND(D4="Mashtura",OR(E4="De-Novo Merge",E4="Assisted Merge")),A4&amp;"_SA_MH",IF(AND(D4="Perry",OR(E4="Manual",E4="Assisted Manual")),A4&amp;"_PB",IF(AND(D4="Perry",OR(E4="De-Novo Merge",E4="Assisted Merge")),A4&amp;"_SA_PB",IF(AND(D4="Gina",OR(E4="Manual",E4="Assisted Manual")),A4&amp;"_GB",IF(AND(D4="Gina",OR(E4="De-Novo Merge",E4="Assisted Merge")),A4&amp;"_SA_GB",IF(AND(D4="Cameron",OR(E4="Manual",E4="Assisted Manual")),A4&amp;"_CA",IF(AND(D4="Cameron",OR(E4="De-Novo Merge",E4="Assisted Merge")),A4&amp;"_SA_CA",IF(AND(D4="Bruno",OR(E4="Manual",E4="Assisted Manual")),A4&amp;"_BD",IF(AND(D4="Bruno",OR(E4="De-Novo Merge",E4="Assisted Merge")),A4&amp;"_SA_BD",IF(AND(D4="Daniel",OR(E4="Manual",E4="Assisted Manual")),A4&amp;"_DR",IF(AND(D4="Daniel",OR(E4="De-Novo Merge",E4="Assisted Merge")),A4&amp;"_SA_DR",IF(AND(D4="Monet",OR(E4="Manual",E4="Assisted Manual")),A4&amp;"_MW",IF(AND(D4="Monet",OR(E4="De-Novo Merge",E4="Assisted Merge")),A4&amp;"_SA_MW",IF(AND(D4="Julia",OR(E4="Manual",E4="Assisted Manual")),A4&amp;"_JS",IF(AND(D4="Julia",OR(E4="De-Novo Merge",E4="Assisted Merge")),A4&amp;"_SA_JS",""))))))))))))))))))</f>
        <v/>
      </c>
      <c r="G4" s="20"/>
      <c r="H4" s="20"/>
      <c r="I4" s="10"/>
      <c r="J4" s="10"/>
      <c r="K4" s="15" t="str">
        <f t="shared" si="0"/>
        <v/>
      </c>
      <c r="L4" s="25" t="str">
        <f t="shared" ref="L4:L35" si="7">IF(AND(NOT(OR(H4="",H4="Ø")),NOT(OR(H5="",H5="Ø"))),"Needs to be Split","")</f>
        <v/>
      </c>
      <c r="M4" s="19" t="str">
        <f t="shared" si="1"/>
        <v/>
      </c>
      <c r="N4" s="22" t="str">
        <f>IF(AND(NOT(OR(H4="Ø",H4="")),L4="Split"),"In Progress",IF(AND(NOT(OR(H4="Ø",H4="")),L4="Needs to be Split"),"Waiting",IF(AND(M4="Review",M5="Review"),"Review",IF(OR(AND(M4="Review",M5="Incomplete"),AND(M4="Incomplete",M5="Review")),"Review",IF(OR(AND(M4="Untraceable",M5="Review"),AND(M4="Review",M5="Untraceable")),"Review",IF(OR(AND(M4="Review",M5="Completed"),AND(M4="Completed",M5="Review")),"Review",IF(OR(AND(M4="Other",M5="Review"),AND(M4="Review",M5="Other")),"Review",IF(OR(AND(M4="Other",M5="Incomplete"),AND(M4="Incomplete",M5="Other")),"Review",IF(OR(AND(M4="Other",M5="Untraceable"),AND(M4="Untraceable",M5="Other")),"Review",IF(OR(AND(M4="Other",M5="Completed"),AND(M4="Completed",M5="Other")),"Review",IF(AND(M4="Waiting",M5="Waiting"),"Waiting",IF(OR(AND(M4="Review",M5="Waiting"),AND(M4="Waiting",M5="Review")),"Waiting",IF(OR(AND(M4="Other",M5="Waiting"),AND(M4="Waiting",M5="Other")),"Waiting",IF(OR(AND(M4="Incomplete",M5="Waiting"),AND(M4="Waiting",M5="Incomplete")),"Waiting",IF(OR(AND(M4="Completed",M5="Waiting"),AND(M4="Waiting",M5="Completed")),"Waiting",IF(OR(M4="In Progress",M5="In Progress"),"In Progress",IF(OR(AND(M4="Completed",M5="Untraceable"),AND(M4="Untraceable",M5="Completed")),"Review",IF(OR(AND(M4="Completed",M5="Incomplete"),AND(M4="Incomplete",M5="Completed")),"Review",IF(OR(AND(M4="Incomplete",M5="Untraceable"),AND(M4="Untraceable",M5="Incomplete")),"Untraceable",IF(AND(NOT(OR(H4="Ø",H4="")),NOT(OR(H5="Ø",H5="")),L4=""),"In Progress",IF(AND(M4="Untraceable",M5="Untraceable"),"Untraceable",IF(AND(NOT(OR(H4="Ø",H4="")),NOT(OR(H5="Ø",H5="")),NOT(OR(L4="Ø",L4="",L4="Split",L4="Needs to be Split"))),"Completed",IF(AND(M4="Incomplete",M5="Incomplete"),"Incomplete",IF(AND(M4="Other",M5="Other"),"Review",IF(AND(M4="Untraceable",M5=""),"Untraceable","")))))))))))))))))))))))))</f>
        <v/>
      </c>
      <c r="O4" s="22" t="str">
        <f t="shared" si="2"/>
        <v/>
      </c>
      <c r="P4" s="8"/>
      <c r="Q4" s="21" t="str">
        <f t="shared" si="3"/>
        <v/>
      </c>
      <c r="R4" s="22"/>
    </row>
    <row r="5" spans="1:18">
      <c r="A5" s="22"/>
      <c r="B5" s="22"/>
      <c r="C5" s="22"/>
      <c r="D5" s="19" t="str">
        <f t="shared" si="4"/>
        <v/>
      </c>
      <c r="E5" s="19"/>
      <c r="F5" s="7" t="str">
        <f t="shared" ref="F5" si="8">IF(AND(D5="Amina",OR(E5="Manual",E5="Assisted Manual")),A4&amp;"_AZ",IF(AND(D5="Amina",OR(E5="De-Novo Merge",E5="Assisted Merge")),A4&amp;"_SA_AZ",IF(AND(D5="Mashtura",OR(E5="Manual",E5="Assisted Manual")),A4&amp;"_MH",IF(AND(D5="Mashtura",OR(E5="De-Novo Merge",E5="Assisted Merge")),A4&amp;"_SA_MH",IF(AND(D5="Perry",OR(E5="Manual",E5="Assisted Manual")),A4&amp;"_PB",IF(AND(D5="Perry",OR(E5="De-Novo Merge",E5="Assisted Merge")),A4&amp;"_SA_PB",IF(AND(D5="Gina",OR(E5="Manual",E5="Assisted Manual")),A4&amp;"_GB",IF(AND(D5="Gina",OR(E5="De-Novo Merge",E5="Assisted Merge")),A4&amp;"_SA_GB",IF(AND(D5="Cameron",OR(E5="Manual",E5="Assisted Manual")),A4&amp;"_CA",IF(AND(D5="Cameron",OR(E5="De-Novo Merge",E5="Assisted Merge")),A4&amp;"_SA_CA",IF(AND(D5="Bruno",OR(E5="Manual",E5="Assisted Manual")),A4&amp;"_BD",IF(AND(D5="Bruno",OR(E5="De-Novo Merge",E5="Assisted Merge")),A4&amp;"_SA_BD",IF(AND(D5="Daniel",OR(E5="Manual",E5="Assisted Manual")),A4&amp;"_DR",IF(AND(D5="Daniel",OR(E5="De-Novo Merge",E5="Assisted Merge")),A4&amp;"_SA_DR",IF(AND(D5="Monet",OR(E5="Manual",E5="Assisted Manual")),A4&amp;"_MW",IF(AND(D5="Monet",OR(E5="De-Novo Merge",E5="Assisted Merge")),A4&amp;"_SA_MW",IF(AND(D5="Julia",OR(E5="Manual",E5="Assisted Manual")),A4&amp;"_JS",IF(AND(D5="Julia",OR(E5="De-Novo Merge",E5="Assisted Merge")),A4&amp;"_SA_JS",""))))))))))))))))))</f>
        <v/>
      </c>
      <c r="G5" s="20"/>
      <c r="H5" s="20"/>
      <c r="I5" s="10"/>
      <c r="J5" s="10"/>
      <c r="K5" s="15" t="str">
        <f t="shared" si="0"/>
        <v/>
      </c>
      <c r="L5" s="22"/>
      <c r="M5" s="19" t="str">
        <f t="shared" si="5"/>
        <v/>
      </c>
      <c r="N5" s="22"/>
      <c r="O5" s="22"/>
      <c r="P5" s="8"/>
      <c r="Q5" s="21"/>
      <c r="R5" s="22"/>
    </row>
    <row r="6" spans="1:18">
      <c r="A6" s="23"/>
      <c r="B6" s="24"/>
      <c r="C6" s="22"/>
      <c r="D6" s="19"/>
      <c r="E6" s="19"/>
      <c r="F6" s="7" t="str">
        <f t="shared" ref="F6" si="9">IF(AND(D6="Amina",OR(E6="Manual",E6="Assisted Manual")),A6&amp;"_AZ",IF(AND(D6="Amina",OR(E6="De-Novo Merge",E6="Assisted Merge")),A6&amp;"_SA_AZ",IF(AND(D6="Mashtura",OR(E6="Manual",E6="Assisted Manual")),A6&amp;"_MH",IF(AND(D6="Mashtura",OR(E6="De-Novo Merge",E6="Assisted Merge")),A6&amp;"_SA_MH",IF(AND(D6="Perry",OR(E6="Manual",E6="Assisted Manual")),A6&amp;"_PB",IF(AND(D6="Perry",OR(E6="De-Novo Merge",E6="Assisted Merge")),A6&amp;"_SA_PB",IF(AND(D6="Gina",OR(E6="Manual",E6="Assisted Manual")),A6&amp;"_GB",IF(AND(D6="Gina",OR(E6="De-Novo Merge",E6="Assisted Merge")),A6&amp;"_SA_GB",IF(AND(D6="Cameron",OR(E6="Manual",E6="Assisted Manual")),A6&amp;"_CA",IF(AND(D6="Cameron",OR(E6="De-Novo Merge",E6="Assisted Merge")),A6&amp;"_SA_CA",IF(AND(D6="Bruno",OR(E6="Manual",E6="Assisted Manual")),A6&amp;"_BD",IF(AND(D6="Bruno",OR(E6="De-Novo Merge",E6="Assisted Merge")),A6&amp;"_SA_BD",IF(AND(D6="Daniel",OR(E6="Manual",E6="Assisted Manual")),A6&amp;"_DR",IF(AND(D6="Daniel",OR(E6="De-Novo Merge",E6="Assisted Merge")),A6&amp;"_SA_DR",IF(AND(D6="Monet",OR(E6="Manual",E6="Assisted Manual")),A6&amp;"_MW",IF(AND(D6="Monet",OR(E6="De-Novo Merge",E6="Assisted Merge")),A6&amp;"_SA_MW",IF(AND(D6="Julia",OR(E6="Manual",E6="Assisted Manual")),A6&amp;"_JS",IF(AND(D6="Julia",OR(E6="De-Novo Merge",E6="Assisted Merge")),A6&amp;"_SA_JS",""))))))))))))))))))</f>
        <v/>
      </c>
      <c r="G6" s="20"/>
      <c r="H6" s="20"/>
      <c r="I6" s="10"/>
      <c r="J6" s="10"/>
      <c r="K6" s="15" t="str">
        <f t="shared" si="0"/>
        <v/>
      </c>
      <c r="L6" s="25" t="str">
        <f t="shared" ref="L6:L37" si="10">IF(AND(NOT(OR(H6="",H6="Ø")),NOT(OR(H7="",H7="Ø"))),"Needs to be Split","")</f>
        <v/>
      </c>
      <c r="M6" s="19" t="str">
        <f t="shared" si="1"/>
        <v/>
      </c>
      <c r="N6" s="22" t="str">
        <f>IF(AND(NOT(OR(H6="Ø",H6="")),L6="Split"),"In Progress",IF(AND(NOT(OR(H6="Ø",H6="")),L6="Needs to be Split"),"Waiting",IF(AND(M6="Review",M7="Review"),"Review",IF(OR(AND(M6="Review",M7="Incomplete"),AND(M6="Incomplete",M7="Review")),"Review",IF(OR(AND(M6="Untraceable",M7="Review"),AND(M6="Review",M7="Untraceable")),"Review",IF(OR(AND(M6="Review",M7="Completed"),AND(M6="Completed",M7="Review")),"Review",IF(OR(AND(M6="Other",M7="Review"),AND(M6="Review",M7="Other")),"Review",IF(OR(AND(M6="Other",M7="Incomplete"),AND(M6="Incomplete",M7="Other")),"Review",IF(OR(AND(M6="Other",M7="Untraceable"),AND(M6="Untraceable",M7="Other")),"Review",IF(OR(AND(M6="Other",M7="Completed"),AND(M6="Completed",M7="Other")),"Review",IF(AND(M6="Waiting",M7="Waiting"),"Waiting",IF(OR(AND(M6="Review",M7="Waiting"),AND(M6="Waiting",M7="Review")),"Waiting",IF(OR(AND(M6="Other",M7="Waiting"),AND(M6="Waiting",M7="Other")),"Waiting",IF(OR(AND(M6="Incomplete",M7="Waiting"),AND(M6="Waiting",M7="Incomplete")),"Waiting",IF(OR(AND(M6="Completed",M7="Waiting"),AND(M6="Waiting",M7="Completed")),"Waiting",IF(OR(M6="In Progress",M7="In Progress"),"In Progress",IF(OR(AND(M6="Completed",M7="Untraceable"),AND(M6="Untraceable",M7="Completed")),"Review",IF(OR(AND(M6="Completed",M7="Incomplete"),AND(M6="Incomplete",M7="Completed")),"Review",IF(OR(AND(M6="Incomplete",M7="Untraceable"),AND(M6="Untraceable",M7="Incomplete")),"Untraceable",IF(AND(NOT(OR(H6="Ø",H6="")),NOT(OR(H7="Ø",H7="")),L6=""),"In Progress",IF(AND(M6="Untraceable",M7="Untraceable"),"Untraceable",IF(AND(NOT(OR(H6="Ø",H6="")),NOT(OR(H7="Ø",H7="")),NOT(OR(L6="Ø",L6="",L6="Split",L6="Needs to be Split"))),"Completed",IF(AND(M6="Incomplete",M7="Incomplete"),"Incomplete",IF(AND(M6="Other",M7="Other"),"Review",IF(AND(M6="Untraceable",M7=""),"Untraceable","")))))))))))))))))))))))))</f>
        <v/>
      </c>
      <c r="O6" s="22" t="str">
        <f t="shared" si="2"/>
        <v/>
      </c>
      <c r="P6" s="8"/>
      <c r="Q6" s="21" t="str">
        <f t="shared" ref="Q6" si="11">IF(OR(N6="Untraceable",N6="Incomplete"),"No",IF(N6="Completed","In Progress",""))</f>
        <v/>
      </c>
      <c r="R6" s="22"/>
    </row>
    <row r="7" spans="1:18">
      <c r="A7" s="22"/>
      <c r="B7" s="22"/>
      <c r="C7" s="22"/>
      <c r="D7" s="19" t="str">
        <f t="shared" si="4"/>
        <v/>
      </c>
      <c r="E7" s="19"/>
      <c r="F7" s="7" t="str">
        <f t="shared" ref="F7" si="12">IF(AND(D7="Amina",OR(E7="Manual",E7="Assisted Manual")),A6&amp;"_AZ",IF(AND(D7="Amina",OR(E7="De-Novo Merge",E7="Assisted Merge")),A6&amp;"_SA_AZ",IF(AND(D7="Mashtura",OR(E7="Manual",E7="Assisted Manual")),A6&amp;"_MH",IF(AND(D7="Mashtura",OR(E7="De-Novo Merge",E7="Assisted Merge")),A6&amp;"_SA_MH",IF(AND(D7="Perry",OR(E7="Manual",E7="Assisted Manual")),A6&amp;"_PB",IF(AND(D7="Perry",OR(E7="De-Novo Merge",E7="Assisted Merge")),A6&amp;"_SA_PB",IF(AND(D7="Gina",OR(E7="Manual",E7="Assisted Manual")),A6&amp;"_GB",IF(AND(D7="Gina",OR(E7="De-Novo Merge",E7="Assisted Merge")),A6&amp;"_SA_GB",IF(AND(D7="Cameron",OR(E7="Manual",E7="Assisted Manual")),A6&amp;"_CA",IF(AND(D7="Cameron",OR(E7="De-Novo Merge",E7="Assisted Merge")),A6&amp;"_SA_CA",IF(AND(D7="Bruno",OR(E7="Manual",E7="Assisted Manual")),A6&amp;"_BD",IF(AND(D7="Bruno",OR(E7="De-Novo Merge",E7="Assisted Merge")),A6&amp;"_SA_BD",IF(AND(D7="Daniel",OR(E7="Manual",E7="Assisted Manual")),A6&amp;"_DR",IF(AND(D7="Daniel",OR(E7="De-Novo Merge",E7="Assisted Merge")),A6&amp;"_SA_DR",IF(AND(D7="Monet",OR(E7="Manual",E7="Assisted Manual")),A6&amp;"_MW",IF(AND(D7="Monet",OR(E7="De-Novo Merge",E7="Assisted Merge")),A6&amp;"_SA_MW",IF(AND(D7="Julia",OR(E7="Manual",E7="Assisted Manual")),A6&amp;"_JS",IF(AND(D7="Julia",OR(E7="De-Novo Merge",E7="Assisted Merge")),A6&amp;"_SA_JS",""))))))))))))))))))</f>
        <v/>
      </c>
      <c r="G7" s="20"/>
      <c r="H7" s="20"/>
      <c r="I7" s="10"/>
      <c r="J7" s="10"/>
      <c r="K7" s="15" t="str">
        <f t="shared" si="0"/>
        <v/>
      </c>
      <c r="L7" s="22"/>
      <c r="M7" s="19" t="str">
        <f t="shared" si="5"/>
        <v/>
      </c>
      <c r="N7" s="22"/>
      <c r="O7" s="22"/>
      <c r="P7" s="8"/>
      <c r="Q7" s="21"/>
      <c r="R7" s="22"/>
    </row>
    <row r="8" spans="1:18">
      <c r="A8" s="23"/>
      <c r="B8" s="24"/>
      <c r="C8" s="22"/>
      <c r="D8" s="19" t="str">
        <f t="shared" ref="D8:D70" si="13">IF(AND(NOT(B8=""),NOT(A8="")),"???","")</f>
        <v/>
      </c>
      <c r="E8" s="19"/>
      <c r="F8" s="7" t="str">
        <f t="shared" ref="F8" si="14">IF(AND(D8="Amina",OR(E8="Manual",E8="Assisted Manual")),A8&amp;"_AZ",IF(AND(D8="Amina",OR(E8="De-Novo Merge",E8="Assisted Merge")),A8&amp;"_SA_AZ",IF(AND(D8="Mashtura",OR(E8="Manual",E8="Assisted Manual")),A8&amp;"_MH",IF(AND(D8="Mashtura",OR(E8="De-Novo Merge",E8="Assisted Merge")),A8&amp;"_SA_MH",IF(AND(D8="Perry",OR(E8="Manual",E8="Assisted Manual")),A8&amp;"_PB",IF(AND(D8="Perry",OR(E8="De-Novo Merge",E8="Assisted Merge")),A8&amp;"_SA_PB",IF(AND(D8="Gina",OR(E8="Manual",E8="Assisted Manual")),A8&amp;"_GB",IF(AND(D8="Gina",OR(E8="De-Novo Merge",E8="Assisted Merge")),A8&amp;"_SA_GB",IF(AND(D8="Cameron",OR(E8="Manual",E8="Assisted Manual")),A8&amp;"_CA",IF(AND(D8="Cameron",OR(E8="De-Novo Merge",E8="Assisted Merge")),A8&amp;"_SA_CA",IF(AND(D8="Bruno",OR(E8="Manual",E8="Assisted Manual")),A8&amp;"_BD",IF(AND(D8="Bruno",OR(E8="De-Novo Merge",E8="Assisted Merge")),A8&amp;"_SA_BD",IF(AND(D8="Daniel",OR(E8="Manual",E8="Assisted Manual")),A8&amp;"_DR",IF(AND(D8="Daniel",OR(E8="De-Novo Merge",E8="Assisted Merge")),A8&amp;"_SA_DR",IF(AND(D8="Monet",OR(E8="Manual",E8="Assisted Manual")),A8&amp;"_MW",IF(AND(D8="Monet",OR(E8="De-Novo Merge",E8="Assisted Merge")),A8&amp;"_SA_MW",IF(AND(D8="Julia",OR(E8="Manual",E8="Assisted Manual")),A8&amp;"_JS",IF(AND(D8="Julia",OR(E8="De-Novo Merge",E8="Assisted Merge")),A8&amp;"_SA_JS",""))))))))))))))))))</f>
        <v/>
      </c>
      <c r="G8" s="20"/>
      <c r="H8" s="20"/>
      <c r="I8" s="10"/>
      <c r="J8" s="10"/>
      <c r="K8" s="15" t="str">
        <f t="shared" si="0"/>
        <v/>
      </c>
      <c r="L8" s="25" t="str">
        <f t="shared" ref="L8:L39" si="15">IF(AND(NOT(OR(H8="",H8="Ø")),NOT(OR(H9="",H9="Ø"))),"Needs to be Split","")</f>
        <v/>
      </c>
      <c r="M8" s="19" t="str">
        <f t="shared" ref="M8" si="16">IF(AND(NOT(OR(G8="",G8="Ø")),H8=""),"In Progress",IF(AND(NOT(OR(H8="Ø",H8="")),NOT(OR(G8="Ø",G8=""))),"Completed",IF(AND(NOT(A8=""),NOT(OR(D8="",D8="???")),G8=""),"Waiting",IF(D8="???","Waiting",""))))</f>
        <v/>
      </c>
      <c r="N8" s="22" t="str">
        <f>IF(AND(NOT(OR(H8="Ø",H8="")),L8="Split"),"In Progress",IF(AND(NOT(OR(H8="Ø",H8="")),L8="Needs to be Split"),"Waiting",IF(AND(M8="Review",M9="Review"),"Review",IF(OR(AND(M8="Review",M9="Incomplete"),AND(M8="Incomplete",M9="Review")),"Review",IF(OR(AND(M8="Untraceable",M9="Review"),AND(M8="Review",M9="Untraceable")),"Review",IF(OR(AND(M8="Review",M9="Completed"),AND(M8="Completed",M9="Review")),"Review",IF(OR(AND(M8="Other",M9="Review"),AND(M8="Review",M9="Other")),"Review",IF(OR(AND(M8="Other",M9="Incomplete"),AND(M8="Incomplete",M9="Other")),"Review",IF(OR(AND(M8="Other",M9="Untraceable"),AND(M8="Untraceable",M9="Other")),"Review",IF(OR(AND(M8="Other",M9="Completed"),AND(M8="Completed",M9="Other")),"Review",IF(AND(M8="Waiting",M9="Waiting"),"Waiting",IF(OR(AND(M8="Review",M9="Waiting"),AND(M8="Waiting",M9="Review")),"Waiting",IF(OR(AND(M8="Other",M9="Waiting"),AND(M8="Waiting",M9="Other")),"Waiting",IF(OR(AND(M8="Incomplete",M9="Waiting"),AND(M8="Waiting",M9="Incomplete")),"Waiting",IF(OR(AND(M8="Completed",M9="Waiting"),AND(M8="Waiting",M9="Completed")),"Waiting",IF(OR(M8="In Progress",M9="In Progress"),"In Progress",IF(OR(AND(M8="Completed",M9="Untraceable"),AND(M8="Untraceable",M9="Completed")),"Review",IF(OR(AND(M8="Completed",M9="Incomplete"),AND(M8="Incomplete",M9="Completed")),"Review",IF(OR(AND(M8="Incomplete",M9="Untraceable"),AND(M8="Untraceable",M9="Incomplete")),"Untraceable",IF(AND(NOT(OR(H8="Ø",H8="")),NOT(OR(H9="Ø",H9="")),L8=""),"In Progress",IF(AND(M8="Untraceable",M9="Untraceable"),"Untraceable",IF(AND(NOT(OR(H8="Ø",H8="")),NOT(OR(H9="Ø",H9="")),NOT(OR(L8="Ø",L8="",L8="Split",L8="Needs to be Split"))),"Completed",IF(AND(M8="Incomplete",M9="Incomplete"),"Incomplete",IF(AND(M8="Other",M9="Other"),"Review",IF(AND(M8="Untraceable",M9=""),"Untraceable","")))))))))))))))))))))))))</f>
        <v/>
      </c>
      <c r="O8" s="22" t="str">
        <f t="shared" si="2"/>
        <v/>
      </c>
      <c r="P8" s="8"/>
      <c r="Q8" s="21" t="str">
        <f t="shared" ref="Q8" si="17">IF(OR(N8="Untraceable",N8="Incomplete"),"No",IF(N8="Completed","In Progress",""))</f>
        <v/>
      </c>
      <c r="R8" s="22"/>
    </row>
    <row r="9" spans="1:18">
      <c r="A9" s="22"/>
      <c r="B9" s="22"/>
      <c r="C9" s="22"/>
      <c r="D9" s="19" t="str">
        <f t="shared" si="4"/>
        <v/>
      </c>
      <c r="E9" s="19"/>
      <c r="F9" s="7" t="str">
        <f t="shared" ref="F9" si="18">IF(AND(D9="Amina",OR(E9="Manual",E9="Assisted Manual")),A8&amp;"_AZ",IF(AND(D9="Amina",OR(E9="De-Novo Merge",E9="Assisted Merge")),A8&amp;"_SA_AZ",IF(AND(D9="Mashtura",OR(E9="Manual",E9="Assisted Manual")),A8&amp;"_MH",IF(AND(D9="Mashtura",OR(E9="De-Novo Merge",E9="Assisted Merge")),A8&amp;"_SA_MH",IF(AND(D9="Perry",OR(E9="Manual",E9="Assisted Manual")),A8&amp;"_PB",IF(AND(D9="Perry",OR(E9="De-Novo Merge",E9="Assisted Merge")),A8&amp;"_SA_PB",IF(AND(D9="Gina",OR(E9="Manual",E9="Assisted Manual")),A8&amp;"_GB",IF(AND(D9="Gina",OR(E9="De-Novo Merge",E9="Assisted Merge")),A8&amp;"_SA_GB",IF(AND(D9="Cameron",OR(E9="Manual",E9="Assisted Manual")),A8&amp;"_CA",IF(AND(D9="Cameron",OR(E9="De-Novo Merge",E9="Assisted Merge")),A8&amp;"_SA_CA",IF(AND(D9="Bruno",OR(E9="Manual",E9="Assisted Manual")),A8&amp;"_BD",IF(AND(D9="Bruno",OR(E9="De-Novo Merge",E9="Assisted Merge")),A8&amp;"_SA_BD",IF(AND(D9="Daniel",OR(E9="Manual",E9="Assisted Manual")),A8&amp;"_DR",IF(AND(D9="Daniel",OR(E9="De-Novo Merge",E9="Assisted Merge")),A8&amp;"_SA_DR",IF(AND(D9="Monet",OR(E9="Manual",E9="Assisted Manual")),A8&amp;"_MW",IF(AND(D9="Monet",OR(E9="De-Novo Merge",E9="Assisted Merge")),A8&amp;"_SA_MW",IF(AND(D9="Julia",OR(E9="Manual",E9="Assisted Manual")),A8&amp;"_JS",IF(AND(D9="Julia",OR(E9="De-Novo Merge",E9="Assisted Merge")),A8&amp;"_SA_JS",""))))))))))))))))))</f>
        <v/>
      </c>
      <c r="G9" s="20"/>
      <c r="H9" s="20"/>
      <c r="I9" s="10"/>
      <c r="J9" s="10"/>
      <c r="K9" s="15" t="str">
        <f t="shared" si="0"/>
        <v/>
      </c>
      <c r="L9" s="22"/>
      <c r="M9" s="19" t="str">
        <f t="shared" ref="M9" si="19">IF(AND(NOT(OR(G9="",G9="Ø")),H9=""),"In Progress",IF(AND(NOT(OR(H9="Ø",H9="")),NOT(OR(G9="Ø",G9=""))),"Completed",IF(AND(NOT(A8=""),NOT(OR(D9="",D9="???")),G9=""),"Waiting",IF(D9="???","Waiting",""))))</f>
        <v/>
      </c>
      <c r="N9" s="22"/>
      <c r="O9" s="22"/>
      <c r="P9" s="8"/>
      <c r="Q9" s="21"/>
      <c r="R9" s="22"/>
    </row>
    <row r="10" spans="1:18">
      <c r="A10" s="23"/>
      <c r="B10" s="24"/>
      <c r="C10" s="22"/>
      <c r="D10" s="19" t="str">
        <f t="shared" si="13"/>
        <v/>
      </c>
      <c r="E10" s="19"/>
      <c r="F10" s="7" t="str">
        <f t="shared" ref="F10" si="20">IF(AND(D10="Amina",OR(E10="Manual",E10="Assisted Manual")),A10&amp;"_AZ",IF(AND(D10="Amina",OR(E10="De-Novo Merge",E10="Assisted Merge")),A10&amp;"_SA_AZ",IF(AND(D10="Mashtura",OR(E10="Manual",E10="Assisted Manual")),A10&amp;"_MH",IF(AND(D10="Mashtura",OR(E10="De-Novo Merge",E10="Assisted Merge")),A10&amp;"_SA_MH",IF(AND(D10="Perry",OR(E10="Manual",E10="Assisted Manual")),A10&amp;"_PB",IF(AND(D10="Perry",OR(E10="De-Novo Merge",E10="Assisted Merge")),A10&amp;"_SA_PB",IF(AND(D10="Gina",OR(E10="Manual",E10="Assisted Manual")),A10&amp;"_GB",IF(AND(D10="Gina",OR(E10="De-Novo Merge",E10="Assisted Merge")),A10&amp;"_SA_GB",IF(AND(D10="Cameron",OR(E10="Manual",E10="Assisted Manual")),A10&amp;"_CA",IF(AND(D10="Cameron",OR(E10="De-Novo Merge",E10="Assisted Merge")),A10&amp;"_SA_CA",IF(AND(D10="Bruno",OR(E10="Manual",E10="Assisted Manual")),A10&amp;"_BD",IF(AND(D10="Bruno",OR(E10="De-Novo Merge",E10="Assisted Merge")),A10&amp;"_SA_BD",IF(AND(D10="Daniel",OR(E10="Manual",E10="Assisted Manual")),A10&amp;"_DR",IF(AND(D10="Daniel",OR(E10="De-Novo Merge",E10="Assisted Merge")),A10&amp;"_SA_DR",IF(AND(D10="Monet",OR(E10="Manual",E10="Assisted Manual")),A10&amp;"_MW",IF(AND(D10="Monet",OR(E10="De-Novo Merge",E10="Assisted Merge")),A10&amp;"_SA_MW",IF(AND(D10="Julia",OR(E10="Manual",E10="Assisted Manual")),A10&amp;"_JS",IF(AND(D10="Julia",OR(E10="De-Novo Merge",E10="Assisted Merge")),A10&amp;"_SA_JS",""))))))))))))))))))</f>
        <v/>
      </c>
      <c r="G10" s="20"/>
      <c r="H10" s="20"/>
      <c r="I10" s="10"/>
      <c r="J10" s="10"/>
      <c r="K10" s="15" t="str">
        <f t="shared" si="0"/>
        <v/>
      </c>
      <c r="L10" s="25" t="str">
        <f t="shared" ref="L10:L41" si="21">IF(AND(NOT(OR(H10="",H10="Ø")),NOT(OR(H11="",H11="Ø"))),"Needs to be Split","")</f>
        <v/>
      </c>
      <c r="M10" s="19" t="str">
        <f t="shared" ref="M10" si="22">IF(AND(NOT(OR(G10="",G10="Ø")),H10=""),"In Progress",IF(AND(NOT(OR(H10="Ø",H10="")),NOT(OR(G10="Ø",G10=""))),"Completed",IF(AND(NOT(A10=""),NOT(OR(D10="",D10="???")),G10=""),"Waiting",IF(D10="???","Waiting",""))))</f>
        <v/>
      </c>
      <c r="N10" s="22" t="str">
        <f>IF(AND(NOT(OR(H10="Ø",H10="")),L10="Split"),"In Progress",IF(AND(NOT(OR(H10="Ø",H10="")),L10="Needs to be Split"),"Waiting",IF(AND(M10="Review",M11="Review"),"Review",IF(OR(AND(M10="Review",M11="Incomplete"),AND(M10="Incomplete",M11="Review")),"Review",IF(OR(AND(M10="Untraceable",M11="Review"),AND(M10="Review",M11="Untraceable")),"Review",IF(OR(AND(M10="Review",M11="Completed"),AND(M10="Completed",M11="Review")),"Review",IF(OR(AND(M10="Other",M11="Review"),AND(M10="Review",M11="Other")),"Review",IF(OR(AND(M10="Other",M11="Incomplete"),AND(M10="Incomplete",M11="Other")),"Review",IF(OR(AND(M10="Other",M11="Untraceable"),AND(M10="Untraceable",M11="Other")),"Review",IF(OR(AND(M10="Other",M11="Completed"),AND(M10="Completed",M11="Other")),"Review",IF(AND(M10="Waiting",M11="Waiting"),"Waiting",IF(OR(AND(M10="Review",M11="Waiting"),AND(M10="Waiting",M11="Review")),"Waiting",IF(OR(AND(M10="Other",M11="Waiting"),AND(M10="Waiting",M11="Other")),"Waiting",IF(OR(AND(M10="Incomplete",M11="Waiting"),AND(M10="Waiting",M11="Incomplete")),"Waiting",IF(OR(AND(M10="Completed",M11="Waiting"),AND(M10="Waiting",M11="Completed")),"Waiting",IF(OR(M10="In Progress",M11="In Progress"),"In Progress",IF(OR(AND(M10="Completed",M11="Untraceable"),AND(M10="Untraceable",M11="Completed")),"Review",IF(OR(AND(M10="Completed",M11="Incomplete"),AND(M10="Incomplete",M11="Completed")),"Review",IF(OR(AND(M10="Incomplete",M11="Untraceable"),AND(M10="Untraceable",M11="Incomplete")),"Untraceable",IF(AND(NOT(OR(H10="Ø",H10="")),NOT(OR(H11="Ø",H11="")),L10=""),"In Progress",IF(AND(M10="Untraceable",M11="Untraceable"),"Untraceable",IF(AND(NOT(OR(H10="Ø",H10="")),NOT(OR(H11="Ø",H11="")),NOT(OR(L10="Ø",L10="",L10="Split",L10="Needs to be Split"))),"Completed",IF(AND(M10="Incomplete",M11="Incomplete"),"Incomplete",IF(AND(M10="Other",M11="Other"),"Review",IF(AND(M10="Untraceable",M11=""),"Untraceable","")))))))))))))))))))))))))</f>
        <v/>
      </c>
      <c r="O10" s="22" t="str">
        <f t="shared" si="2"/>
        <v/>
      </c>
      <c r="P10" s="8"/>
      <c r="Q10" s="21" t="str">
        <f t="shared" ref="Q10" si="23">IF(OR(N10="Untraceable",N10="Incomplete"),"No",IF(N10="Completed","In Progress",""))</f>
        <v/>
      </c>
      <c r="R10" s="22"/>
    </row>
    <row r="11" spans="1:18">
      <c r="A11" s="22"/>
      <c r="B11" s="22"/>
      <c r="C11" s="22"/>
      <c r="D11" s="19" t="str">
        <f t="shared" si="4"/>
        <v/>
      </c>
      <c r="E11" s="19"/>
      <c r="F11" s="7" t="str">
        <f t="shared" ref="F11" si="24">IF(AND(D11="Amina",OR(E11="Manual",E11="Assisted Manual")),A10&amp;"_AZ",IF(AND(D11="Amina",OR(E11="De-Novo Merge",E11="Assisted Merge")),A10&amp;"_SA_AZ",IF(AND(D11="Mashtura",OR(E11="Manual",E11="Assisted Manual")),A10&amp;"_MH",IF(AND(D11="Mashtura",OR(E11="De-Novo Merge",E11="Assisted Merge")),A10&amp;"_SA_MH",IF(AND(D11="Perry",OR(E11="Manual",E11="Assisted Manual")),A10&amp;"_PB",IF(AND(D11="Perry",OR(E11="De-Novo Merge",E11="Assisted Merge")),A10&amp;"_SA_PB",IF(AND(D11="Gina",OR(E11="Manual",E11="Assisted Manual")),A10&amp;"_GB",IF(AND(D11="Gina",OR(E11="De-Novo Merge",E11="Assisted Merge")),A10&amp;"_SA_GB",IF(AND(D11="Cameron",OR(E11="Manual",E11="Assisted Manual")),A10&amp;"_CA",IF(AND(D11="Cameron",OR(E11="De-Novo Merge",E11="Assisted Merge")),A10&amp;"_SA_CA",IF(AND(D11="Bruno",OR(E11="Manual",E11="Assisted Manual")),A10&amp;"_BD",IF(AND(D11="Bruno",OR(E11="De-Novo Merge",E11="Assisted Merge")),A10&amp;"_SA_BD",IF(AND(D11="Daniel",OR(E11="Manual",E11="Assisted Manual")),A10&amp;"_DR",IF(AND(D11="Daniel",OR(E11="De-Novo Merge",E11="Assisted Merge")),A10&amp;"_SA_DR",IF(AND(D11="Monet",OR(E11="Manual",E11="Assisted Manual")),A10&amp;"_MW",IF(AND(D11="Monet",OR(E11="De-Novo Merge",E11="Assisted Merge")),A10&amp;"_SA_MW",IF(AND(D11="Julia",OR(E11="Manual",E11="Assisted Manual")),A10&amp;"_JS",IF(AND(D11="Julia",OR(E11="De-Novo Merge",E11="Assisted Merge")),A10&amp;"_SA_JS",""))))))))))))))))))</f>
        <v/>
      </c>
      <c r="G11" s="20"/>
      <c r="H11" s="20"/>
      <c r="I11" s="10"/>
      <c r="J11" s="10"/>
      <c r="K11" s="15" t="str">
        <f t="shared" si="0"/>
        <v/>
      </c>
      <c r="L11" s="22"/>
      <c r="M11" s="19" t="str">
        <f t="shared" ref="M11" si="25">IF(AND(NOT(OR(G11="",G11="Ø")),H11=""),"In Progress",IF(AND(NOT(OR(H11="Ø",H11="")),NOT(OR(G11="Ø",G11=""))),"Completed",IF(AND(NOT(A10=""),NOT(OR(D11="",D11="???")),G11=""),"Waiting",IF(D11="???","Waiting",""))))</f>
        <v/>
      </c>
      <c r="N11" s="22"/>
      <c r="O11" s="22"/>
      <c r="P11" s="8"/>
      <c r="Q11" s="21"/>
      <c r="R11" s="22"/>
    </row>
    <row r="12" spans="1:18">
      <c r="A12" s="23"/>
      <c r="B12" s="24"/>
      <c r="C12" s="22"/>
      <c r="D12" s="19" t="str">
        <f t="shared" si="13"/>
        <v/>
      </c>
      <c r="E12" s="19"/>
      <c r="F12" s="7" t="str">
        <f t="shared" ref="F12" si="26">IF(AND(D12="Amina",OR(E12="Manual",E12="Assisted Manual")),A12&amp;"_AZ",IF(AND(D12="Amina",OR(E12="De-Novo Merge",E12="Assisted Merge")),A12&amp;"_SA_AZ",IF(AND(D12="Mashtura",OR(E12="Manual",E12="Assisted Manual")),A12&amp;"_MH",IF(AND(D12="Mashtura",OR(E12="De-Novo Merge",E12="Assisted Merge")),A12&amp;"_SA_MH",IF(AND(D12="Perry",OR(E12="Manual",E12="Assisted Manual")),A12&amp;"_PB",IF(AND(D12="Perry",OR(E12="De-Novo Merge",E12="Assisted Merge")),A12&amp;"_SA_PB",IF(AND(D12="Gina",OR(E12="Manual",E12="Assisted Manual")),A12&amp;"_GB",IF(AND(D12="Gina",OR(E12="De-Novo Merge",E12="Assisted Merge")),A12&amp;"_SA_GB",IF(AND(D12="Cameron",OR(E12="Manual",E12="Assisted Manual")),A12&amp;"_CA",IF(AND(D12="Cameron",OR(E12="De-Novo Merge",E12="Assisted Merge")),A12&amp;"_SA_CA",IF(AND(D12="Bruno",OR(E12="Manual",E12="Assisted Manual")),A12&amp;"_BD",IF(AND(D12="Bruno",OR(E12="De-Novo Merge",E12="Assisted Merge")),A12&amp;"_SA_BD",IF(AND(D12="Daniel",OR(E12="Manual",E12="Assisted Manual")),A12&amp;"_DR",IF(AND(D12="Daniel",OR(E12="De-Novo Merge",E12="Assisted Merge")),A12&amp;"_SA_DR",IF(AND(D12="Monet",OR(E12="Manual",E12="Assisted Manual")),A12&amp;"_MW",IF(AND(D12="Monet",OR(E12="De-Novo Merge",E12="Assisted Merge")),A12&amp;"_SA_MW",IF(AND(D12="Julia",OR(E12="Manual",E12="Assisted Manual")),A12&amp;"_JS",IF(AND(D12="Julia",OR(E12="De-Novo Merge",E12="Assisted Merge")),A12&amp;"_SA_JS",""))))))))))))))))))</f>
        <v/>
      </c>
      <c r="G12" s="20"/>
      <c r="H12" s="20"/>
      <c r="I12" s="10"/>
      <c r="J12" s="10"/>
      <c r="K12" s="15" t="str">
        <f t="shared" si="0"/>
        <v/>
      </c>
      <c r="L12" s="25" t="str">
        <f t="shared" ref="L12:L43" si="27">IF(AND(NOT(OR(H12="",H12="Ø")),NOT(OR(H13="",H13="Ø"))),"Needs to be Split","")</f>
        <v/>
      </c>
      <c r="M12" s="19" t="str">
        <f t="shared" ref="M12:M14" si="28">IF(AND(NOT(OR(G12="",G12="Ø")),H12=""),"In Progress",IF(AND(NOT(OR(H12="Ø",H12="")),NOT(OR(G12="Ø",G12=""))),"Completed",IF(AND(NOT(A12=""),NOT(OR(D12="",D12="???")),G12=""),"Waiting",IF(D12="???","Waiting",""))))</f>
        <v/>
      </c>
      <c r="N12" s="22" t="str">
        <f>IF(AND(NOT(OR(H12="Ø",H12="")),L12="Split"),"In Progress",IF(AND(NOT(OR(H12="Ø",H12="")),L12="Needs to be Split"),"Waiting",IF(AND(M12="Review",M13="Review"),"Review",IF(OR(AND(M12="Review",M13="Incomplete"),AND(M12="Incomplete",M13="Review")),"Review",IF(OR(AND(M12="Untraceable",M13="Review"),AND(M12="Review",M13="Untraceable")),"Review",IF(OR(AND(M12="Review",M13="Completed"),AND(M12="Completed",M13="Review")),"Review",IF(OR(AND(M12="Other",M13="Review"),AND(M12="Review",M13="Other")),"Review",IF(OR(AND(M12="Other",M13="Incomplete"),AND(M12="Incomplete",M13="Other")),"Review",IF(OR(AND(M12="Other",M13="Untraceable"),AND(M12="Untraceable",M13="Other")),"Review",IF(OR(AND(M12="Other",M13="Completed"),AND(M12="Completed",M13="Other")),"Review",IF(AND(M12="Waiting",M13="Waiting"),"Waiting",IF(OR(AND(M12="Review",M13="Waiting"),AND(M12="Waiting",M13="Review")),"Waiting",IF(OR(AND(M12="Other",M13="Waiting"),AND(M12="Waiting",M13="Other")),"Waiting",IF(OR(AND(M12="Incomplete",M13="Waiting"),AND(M12="Waiting",M13="Incomplete")),"Waiting",IF(OR(AND(M12="Completed",M13="Waiting"),AND(M12="Waiting",M13="Completed")),"Waiting",IF(OR(M12="In Progress",M13="In Progress"),"In Progress",IF(OR(AND(M12="Completed",M13="Untraceable"),AND(M12="Untraceable",M13="Completed")),"Review",IF(OR(AND(M12="Completed",M13="Incomplete"),AND(M12="Incomplete",M13="Completed")),"Review",IF(OR(AND(M12="Incomplete",M13="Untraceable"),AND(M12="Untraceable",M13="Incomplete")),"Untraceable",IF(AND(NOT(OR(H12="Ø",H12="")),NOT(OR(H13="Ø",H13="")),L12=""),"In Progress",IF(AND(M12="Untraceable",M13="Untraceable"),"Untraceable",IF(AND(NOT(OR(H12="Ø",H12="")),NOT(OR(H13="Ø",H13="")),NOT(OR(L12="Ø",L12="",L12="Split",L12="Needs to be Split"))),"Completed",IF(AND(M12="Incomplete",M13="Incomplete"),"Incomplete",IF(AND(M12="Other",M13="Other"),"Review",IF(AND(M12="Untraceable",M13=""),"Untraceable","")))))))))))))))))))))))))</f>
        <v/>
      </c>
      <c r="O12" s="22" t="str">
        <f t="shared" si="2"/>
        <v/>
      </c>
      <c r="P12" s="8"/>
      <c r="Q12" s="21" t="str">
        <f t="shared" ref="Q12" si="29">IF(OR(N12="Untraceable",N12="Incomplete"),"No",IF(N12="Completed","In Progress",""))</f>
        <v/>
      </c>
      <c r="R12" s="22"/>
    </row>
    <row r="13" spans="1:18">
      <c r="A13" s="22"/>
      <c r="B13" s="22"/>
      <c r="C13" s="22"/>
      <c r="D13" s="19" t="str">
        <f t="shared" si="4"/>
        <v/>
      </c>
      <c r="E13" s="19"/>
      <c r="F13" s="7" t="str">
        <f t="shared" ref="F13" si="30">IF(AND(D13="Amina",OR(E13="Manual",E13="Assisted Manual")),A12&amp;"_AZ",IF(AND(D13="Amina",OR(E13="De-Novo Merge",E13="Assisted Merge")),A12&amp;"_SA_AZ",IF(AND(D13="Mashtura",OR(E13="Manual",E13="Assisted Manual")),A12&amp;"_MH",IF(AND(D13="Mashtura",OR(E13="De-Novo Merge",E13="Assisted Merge")),A12&amp;"_SA_MH",IF(AND(D13="Perry",OR(E13="Manual",E13="Assisted Manual")),A12&amp;"_PB",IF(AND(D13="Perry",OR(E13="De-Novo Merge",E13="Assisted Merge")),A12&amp;"_SA_PB",IF(AND(D13="Gina",OR(E13="Manual",E13="Assisted Manual")),A12&amp;"_GB",IF(AND(D13="Gina",OR(E13="De-Novo Merge",E13="Assisted Merge")),A12&amp;"_SA_GB",IF(AND(D13="Cameron",OR(E13="Manual",E13="Assisted Manual")),A12&amp;"_CA",IF(AND(D13="Cameron",OR(E13="De-Novo Merge",E13="Assisted Merge")),A12&amp;"_SA_CA",IF(AND(D13="Bruno",OR(E13="Manual",E13="Assisted Manual")),A12&amp;"_BD",IF(AND(D13="Bruno",OR(E13="De-Novo Merge",E13="Assisted Merge")),A12&amp;"_SA_BD",IF(AND(D13="Daniel",OR(E13="Manual",E13="Assisted Manual")),A12&amp;"_DR",IF(AND(D13="Daniel",OR(E13="De-Novo Merge",E13="Assisted Merge")),A12&amp;"_SA_DR",IF(AND(D13="Monet",OR(E13="Manual",E13="Assisted Manual")),A12&amp;"_MW",IF(AND(D13="Monet",OR(E13="De-Novo Merge",E13="Assisted Merge")),A12&amp;"_SA_MW",IF(AND(D13="Julia",OR(E13="Manual",E13="Assisted Manual")),A12&amp;"_JS",IF(AND(D13="Julia",OR(E13="De-Novo Merge",E13="Assisted Merge")),A12&amp;"_SA_JS",""))))))))))))))))))</f>
        <v/>
      </c>
      <c r="G13" s="20"/>
      <c r="H13" s="20"/>
      <c r="I13" s="10"/>
      <c r="J13" s="10"/>
      <c r="K13" s="15" t="str">
        <f t="shared" si="0"/>
        <v/>
      </c>
      <c r="L13" s="22"/>
      <c r="M13" s="19" t="str">
        <f t="shared" ref="M13:M15" si="31">IF(AND(NOT(OR(G13="",G13="Ø")),H13=""),"In Progress",IF(AND(NOT(OR(H13="Ø",H13="")),NOT(OR(G13="Ø",G13=""))),"Completed",IF(AND(NOT(A12=""),NOT(OR(D13="",D13="???")),G13=""),"Waiting",IF(D13="???","Waiting",""))))</f>
        <v/>
      </c>
      <c r="N13" s="22"/>
      <c r="O13" s="22"/>
      <c r="P13" s="8"/>
      <c r="Q13" s="21"/>
      <c r="R13" s="22"/>
    </row>
    <row r="14" spans="1:18">
      <c r="A14" s="23"/>
      <c r="B14" s="24"/>
      <c r="C14" s="22"/>
      <c r="D14" s="19" t="str">
        <f t="shared" si="13"/>
        <v/>
      </c>
      <c r="E14" s="19"/>
      <c r="F14" s="7" t="str">
        <f t="shared" ref="F14" si="32">IF(AND(D14="Amina",OR(E14="Manual",E14="Assisted Manual")),A14&amp;"_AZ",IF(AND(D14="Amina",OR(E14="De-Novo Merge",E14="Assisted Merge")),A14&amp;"_SA_AZ",IF(AND(D14="Mashtura",OR(E14="Manual",E14="Assisted Manual")),A14&amp;"_MH",IF(AND(D14="Mashtura",OR(E14="De-Novo Merge",E14="Assisted Merge")),A14&amp;"_SA_MH",IF(AND(D14="Perry",OR(E14="Manual",E14="Assisted Manual")),A14&amp;"_PB",IF(AND(D14="Perry",OR(E14="De-Novo Merge",E14="Assisted Merge")),A14&amp;"_SA_PB",IF(AND(D14="Gina",OR(E14="Manual",E14="Assisted Manual")),A14&amp;"_GB",IF(AND(D14="Gina",OR(E14="De-Novo Merge",E14="Assisted Merge")),A14&amp;"_SA_GB",IF(AND(D14="Cameron",OR(E14="Manual",E14="Assisted Manual")),A14&amp;"_CA",IF(AND(D14="Cameron",OR(E14="De-Novo Merge",E14="Assisted Merge")),A14&amp;"_SA_CA",IF(AND(D14="Bruno",OR(E14="Manual",E14="Assisted Manual")),A14&amp;"_BD",IF(AND(D14="Bruno",OR(E14="De-Novo Merge",E14="Assisted Merge")),A14&amp;"_SA_BD",IF(AND(D14="Daniel",OR(E14="Manual",E14="Assisted Manual")),A14&amp;"_DR",IF(AND(D14="Daniel",OR(E14="De-Novo Merge",E14="Assisted Merge")),A14&amp;"_SA_DR",IF(AND(D14="Monet",OR(E14="Manual",E14="Assisted Manual")),A14&amp;"_MW",IF(AND(D14="Monet",OR(E14="De-Novo Merge",E14="Assisted Merge")),A14&amp;"_SA_MW",IF(AND(D14="Julia",OR(E14="Manual",E14="Assisted Manual")),A14&amp;"_JS",IF(AND(D14="Julia",OR(E14="De-Novo Merge",E14="Assisted Merge")),A14&amp;"_SA_JS",""))))))))))))))))))</f>
        <v/>
      </c>
      <c r="G14" s="20"/>
      <c r="H14" s="20"/>
      <c r="I14" s="10"/>
      <c r="J14" s="10"/>
      <c r="K14" s="15" t="str">
        <f t="shared" si="0"/>
        <v/>
      </c>
      <c r="L14" s="25" t="str">
        <f t="shared" ref="L14:L45" si="33">IF(AND(NOT(OR(H14="",H14="Ø")),NOT(OR(H15="",H15="Ø"))),"Needs to be Split","")</f>
        <v/>
      </c>
      <c r="M14" s="19" t="str">
        <f t="shared" si="28"/>
        <v/>
      </c>
      <c r="N14" s="22" t="str">
        <f>IF(AND(NOT(OR(H14="Ø",H14="")),L14="Split"),"In Progress",IF(AND(NOT(OR(H14="Ø",H14="")),L14="Needs to be Split"),"Waiting",IF(AND(M14="Review",M15="Review"),"Review",IF(OR(AND(M14="Review",M15="Incomplete"),AND(M14="Incomplete",M15="Review")),"Review",IF(OR(AND(M14="Untraceable",M15="Review"),AND(M14="Review",M15="Untraceable")),"Review",IF(OR(AND(M14="Review",M15="Completed"),AND(M14="Completed",M15="Review")),"Review",IF(OR(AND(M14="Other",M15="Review"),AND(M14="Review",M15="Other")),"Review",IF(OR(AND(M14="Other",M15="Incomplete"),AND(M14="Incomplete",M15="Other")),"Review",IF(OR(AND(M14="Other",M15="Untraceable"),AND(M14="Untraceable",M15="Other")),"Review",IF(OR(AND(M14="Other",M15="Completed"),AND(M14="Completed",M15="Other")),"Review",IF(AND(M14="Waiting",M15="Waiting"),"Waiting",IF(OR(AND(M14="Review",M15="Waiting"),AND(M14="Waiting",M15="Review")),"Waiting",IF(OR(AND(M14="Other",M15="Waiting"),AND(M14="Waiting",M15="Other")),"Waiting",IF(OR(AND(M14="Incomplete",M15="Waiting"),AND(M14="Waiting",M15="Incomplete")),"Waiting",IF(OR(AND(M14="Completed",M15="Waiting"),AND(M14="Waiting",M15="Completed")),"Waiting",IF(OR(M14="In Progress",M15="In Progress"),"In Progress",IF(OR(AND(M14="Completed",M15="Untraceable"),AND(M14="Untraceable",M15="Completed")),"Review",IF(OR(AND(M14="Completed",M15="Incomplete"),AND(M14="Incomplete",M15="Completed")),"Review",IF(OR(AND(M14="Incomplete",M15="Untraceable"),AND(M14="Untraceable",M15="Incomplete")),"Untraceable",IF(AND(NOT(OR(H14="Ø",H14="")),NOT(OR(H15="Ø",H15="")),L14=""),"In Progress",IF(AND(M14="Untraceable",M15="Untraceable"),"Untraceable",IF(AND(NOT(OR(H14="Ø",H14="")),NOT(OR(H15="Ø",H15="")),NOT(OR(L14="Ø",L14="",L14="Split",L14="Needs to be Split"))),"Completed",IF(AND(M14="Incomplete",M15="Incomplete"),"Incomplete",IF(AND(M14="Other",M15="Other"),"Review",IF(AND(M14="Untraceable",M15=""),"Untraceable","")))))))))))))))))))))))))</f>
        <v/>
      </c>
      <c r="O14" s="22" t="str">
        <f t="shared" si="2"/>
        <v/>
      </c>
      <c r="P14" s="8"/>
      <c r="Q14" s="21" t="str">
        <f t="shared" ref="Q14" si="34">IF(OR(N14="Untraceable",N14="Incomplete"),"No",IF(N14="Completed","In Progress",""))</f>
        <v/>
      </c>
      <c r="R14" s="22"/>
    </row>
    <row r="15" spans="1:18">
      <c r="A15" s="22"/>
      <c r="B15" s="22"/>
      <c r="C15" s="22"/>
      <c r="D15" s="19" t="str">
        <f t="shared" si="4"/>
        <v/>
      </c>
      <c r="E15" s="19"/>
      <c r="F15" s="7" t="str">
        <f t="shared" ref="F15" si="35">IF(AND(D15="Amina",OR(E15="Manual",E15="Assisted Manual")),A14&amp;"_AZ",IF(AND(D15="Amina",OR(E15="De-Novo Merge",E15="Assisted Merge")),A14&amp;"_SA_AZ",IF(AND(D15="Mashtura",OR(E15="Manual",E15="Assisted Manual")),A14&amp;"_MH",IF(AND(D15="Mashtura",OR(E15="De-Novo Merge",E15="Assisted Merge")),A14&amp;"_SA_MH",IF(AND(D15="Perry",OR(E15="Manual",E15="Assisted Manual")),A14&amp;"_PB",IF(AND(D15="Perry",OR(E15="De-Novo Merge",E15="Assisted Merge")),A14&amp;"_SA_PB",IF(AND(D15="Gina",OR(E15="Manual",E15="Assisted Manual")),A14&amp;"_GB",IF(AND(D15="Gina",OR(E15="De-Novo Merge",E15="Assisted Merge")),A14&amp;"_SA_GB",IF(AND(D15="Cameron",OR(E15="Manual",E15="Assisted Manual")),A14&amp;"_CA",IF(AND(D15="Cameron",OR(E15="De-Novo Merge",E15="Assisted Merge")),A14&amp;"_SA_CA",IF(AND(D15="Bruno",OR(E15="Manual",E15="Assisted Manual")),A14&amp;"_BD",IF(AND(D15="Bruno",OR(E15="De-Novo Merge",E15="Assisted Merge")),A14&amp;"_SA_BD",IF(AND(D15="Daniel",OR(E15="Manual",E15="Assisted Manual")),A14&amp;"_DR",IF(AND(D15="Daniel",OR(E15="De-Novo Merge",E15="Assisted Merge")),A14&amp;"_SA_DR",IF(AND(D15="Monet",OR(E15="Manual",E15="Assisted Manual")),A14&amp;"_MW",IF(AND(D15="Monet",OR(E15="De-Novo Merge",E15="Assisted Merge")),A14&amp;"_SA_MW",IF(AND(D15="Julia",OR(E15="Manual",E15="Assisted Manual")),A14&amp;"_JS",IF(AND(D15="Julia",OR(E15="De-Novo Merge",E15="Assisted Merge")),A14&amp;"_SA_JS",""))))))))))))))))))</f>
        <v/>
      </c>
      <c r="G15" s="20"/>
      <c r="H15" s="20"/>
      <c r="I15" s="10"/>
      <c r="J15" s="10"/>
      <c r="K15" s="15" t="str">
        <f t="shared" si="0"/>
        <v/>
      </c>
      <c r="L15" s="22"/>
      <c r="M15" s="19" t="str">
        <f t="shared" si="31"/>
        <v/>
      </c>
      <c r="N15" s="22"/>
      <c r="O15" s="22"/>
      <c r="P15" s="8"/>
      <c r="Q15" s="21"/>
      <c r="R15" s="22"/>
    </row>
    <row r="16" spans="1:18">
      <c r="A16" s="23"/>
      <c r="B16" s="24"/>
      <c r="C16" s="22"/>
      <c r="D16" s="19" t="str">
        <f t="shared" si="13"/>
        <v/>
      </c>
      <c r="E16" s="19"/>
      <c r="F16" s="7" t="str">
        <f t="shared" ref="F16" si="36">IF(AND(D16="Amina",OR(E16="Manual",E16="Assisted Manual")),A16&amp;"_AZ",IF(AND(D16="Amina",OR(E16="De-Novo Merge",E16="Assisted Merge")),A16&amp;"_SA_AZ",IF(AND(D16="Mashtura",OR(E16="Manual",E16="Assisted Manual")),A16&amp;"_MH",IF(AND(D16="Mashtura",OR(E16="De-Novo Merge",E16="Assisted Merge")),A16&amp;"_SA_MH",IF(AND(D16="Perry",OR(E16="Manual",E16="Assisted Manual")),A16&amp;"_PB",IF(AND(D16="Perry",OR(E16="De-Novo Merge",E16="Assisted Merge")),A16&amp;"_SA_PB",IF(AND(D16="Gina",OR(E16="Manual",E16="Assisted Manual")),A16&amp;"_GB",IF(AND(D16="Gina",OR(E16="De-Novo Merge",E16="Assisted Merge")),A16&amp;"_SA_GB",IF(AND(D16="Cameron",OR(E16="Manual",E16="Assisted Manual")),A16&amp;"_CA",IF(AND(D16="Cameron",OR(E16="De-Novo Merge",E16="Assisted Merge")),A16&amp;"_SA_CA",IF(AND(D16="Bruno",OR(E16="Manual",E16="Assisted Manual")),A16&amp;"_BD",IF(AND(D16="Bruno",OR(E16="De-Novo Merge",E16="Assisted Merge")),A16&amp;"_SA_BD",IF(AND(D16="Daniel",OR(E16="Manual",E16="Assisted Manual")),A16&amp;"_DR",IF(AND(D16="Daniel",OR(E16="De-Novo Merge",E16="Assisted Merge")),A16&amp;"_SA_DR",IF(AND(D16="Monet",OR(E16="Manual",E16="Assisted Manual")),A16&amp;"_MW",IF(AND(D16="Monet",OR(E16="De-Novo Merge",E16="Assisted Merge")),A16&amp;"_SA_MW",IF(AND(D16="Julia",OR(E16="Manual",E16="Assisted Manual")),A16&amp;"_JS",IF(AND(D16="Julia",OR(E16="De-Novo Merge",E16="Assisted Merge")),A16&amp;"_SA_JS",""))))))))))))))))))</f>
        <v/>
      </c>
      <c r="G16" s="20"/>
      <c r="H16" s="20"/>
      <c r="I16" s="16"/>
      <c r="J16" s="10"/>
      <c r="K16" s="15" t="str">
        <f t="shared" si="0"/>
        <v/>
      </c>
      <c r="L16" s="25" t="str">
        <f t="shared" ref="L16:L47" si="37">IF(AND(NOT(OR(H16="",H16="Ø")),NOT(OR(H17="",H17="Ø"))),"Needs to be Split","")</f>
        <v/>
      </c>
      <c r="M16" s="19" t="str">
        <f t="shared" ref="M16" si="38">IF(AND(NOT(OR(G16="",G16="Ø")),H16=""),"In Progress",IF(AND(NOT(OR(H16="Ø",H16="")),NOT(OR(G16="Ø",G16=""))),"Completed",IF(AND(NOT(A16=""),NOT(OR(D16="",D16="???")),G16=""),"Waiting",IF(D16="???","Waiting",""))))</f>
        <v/>
      </c>
      <c r="N16" s="22" t="str">
        <f>IF(AND(NOT(OR(H16="Ø",H16="")),L16="Split"),"In Progress",IF(AND(NOT(OR(H16="Ø",H16="")),L16="Needs to be Split"),"Waiting",IF(AND(M16="Review",M17="Review"),"Review",IF(OR(AND(M16="Review",M17="Incomplete"),AND(M16="Incomplete",M17="Review")),"Review",IF(OR(AND(M16="Untraceable",M17="Review"),AND(M16="Review",M17="Untraceable")),"Review",IF(OR(AND(M16="Review",M17="Completed"),AND(M16="Completed",M17="Review")),"Review",IF(OR(AND(M16="Other",M17="Review"),AND(M16="Review",M17="Other")),"Review",IF(OR(AND(M16="Other",M17="Incomplete"),AND(M16="Incomplete",M17="Other")),"Review",IF(OR(AND(M16="Other",M17="Untraceable"),AND(M16="Untraceable",M17="Other")),"Review",IF(OR(AND(M16="Other",M17="Completed"),AND(M16="Completed",M17="Other")),"Review",IF(AND(M16="Waiting",M17="Waiting"),"Waiting",IF(OR(AND(M16="Review",M17="Waiting"),AND(M16="Waiting",M17="Review")),"Waiting",IF(OR(AND(M16="Other",M17="Waiting"),AND(M16="Waiting",M17="Other")),"Waiting",IF(OR(AND(M16="Incomplete",M17="Waiting"),AND(M16="Waiting",M17="Incomplete")),"Waiting",IF(OR(AND(M16="Completed",M17="Waiting"),AND(M16="Waiting",M17="Completed")),"Waiting",IF(OR(M16="In Progress",M17="In Progress"),"In Progress",IF(OR(AND(M16="Completed",M17="Untraceable"),AND(M16="Untraceable",M17="Completed")),"Review",IF(OR(AND(M16="Completed",M17="Incomplete"),AND(M16="Incomplete",M17="Completed")),"Review",IF(OR(AND(M16="Incomplete",M17="Untraceable"),AND(M16="Untraceable",M17="Incomplete")),"Untraceable",IF(AND(NOT(OR(H16="Ø",H16="")),NOT(OR(H17="Ø",H17="")),L16=""),"In Progress",IF(AND(M16="Untraceable",M17="Untraceable"),"Untraceable",IF(AND(NOT(OR(H16="Ø",H16="")),NOT(OR(H17="Ø",H17="")),NOT(OR(L16="Ø",L16="",L16="Split",L16="Needs to be Split"))),"Completed",IF(AND(M16="Incomplete",M17="Incomplete"),"Incomplete",IF(AND(M16="Other",M17="Other"),"Review",IF(AND(M16="Untraceable",M17=""),"Untraceable","")))))))))))))))))))))))))</f>
        <v/>
      </c>
      <c r="O16" s="22" t="str">
        <f t="shared" si="2"/>
        <v/>
      </c>
      <c r="P16" s="8"/>
      <c r="Q16" s="21" t="str">
        <f t="shared" ref="Q16" si="39">IF(OR(N16="Untraceable",N16="Incomplete"),"No",IF(N16="Completed","In Progress",""))</f>
        <v/>
      </c>
      <c r="R16" s="22"/>
    </row>
    <row r="17" spans="1:18">
      <c r="A17" s="22"/>
      <c r="B17" s="22"/>
      <c r="C17" s="22"/>
      <c r="D17" s="19" t="str">
        <f t="shared" si="4"/>
        <v/>
      </c>
      <c r="E17" s="19"/>
      <c r="F17" s="7" t="str">
        <f t="shared" ref="F17" si="40">IF(AND(D17="Amina",OR(E17="Manual",E17="Assisted Manual")),A16&amp;"_AZ",IF(AND(D17="Amina",OR(E17="De-Novo Merge",E17="Assisted Merge")),A16&amp;"_SA_AZ",IF(AND(D17="Mashtura",OR(E17="Manual",E17="Assisted Manual")),A16&amp;"_MH",IF(AND(D17="Mashtura",OR(E17="De-Novo Merge",E17="Assisted Merge")),A16&amp;"_SA_MH",IF(AND(D17="Perry",OR(E17="Manual",E17="Assisted Manual")),A16&amp;"_PB",IF(AND(D17="Perry",OR(E17="De-Novo Merge",E17="Assisted Merge")),A16&amp;"_SA_PB",IF(AND(D17="Gina",OR(E17="Manual",E17="Assisted Manual")),A16&amp;"_GB",IF(AND(D17="Gina",OR(E17="De-Novo Merge",E17="Assisted Merge")),A16&amp;"_SA_GB",IF(AND(D17="Cameron",OR(E17="Manual",E17="Assisted Manual")),A16&amp;"_CA",IF(AND(D17="Cameron",OR(E17="De-Novo Merge",E17="Assisted Merge")),A16&amp;"_SA_CA",IF(AND(D17="Bruno",OR(E17="Manual",E17="Assisted Manual")),A16&amp;"_BD",IF(AND(D17="Bruno",OR(E17="De-Novo Merge",E17="Assisted Merge")),A16&amp;"_SA_BD",IF(AND(D17="Daniel",OR(E17="Manual",E17="Assisted Manual")),A16&amp;"_DR",IF(AND(D17="Daniel",OR(E17="De-Novo Merge",E17="Assisted Merge")),A16&amp;"_SA_DR",IF(AND(D17="Monet",OR(E17="Manual",E17="Assisted Manual")),A16&amp;"_MW",IF(AND(D17="Monet",OR(E17="De-Novo Merge",E17="Assisted Merge")),A16&amp;"_SA_MW",IF(AND(D17="Julia",OR(E17="Manual",E17="Assisted Manual")),A16&amp;"_JS",IF(AND(D17="Julia",OR(E17="De-Novo Merge",E17="Assisted Merge")),A16&amp;"_SA_JS",""))))))))))))))))))</f>
        <v/>
      </c>
      <c r="G17" s="20"/>
      <c r="H17" s="20"/>
      <c r="I17" s="10"/>
      <c r="J17" s="10"/>
      <c r="K17" s="15" t="str">
        <f t="shared" si="0"/>
        <v/>
      </c>
      <c r="L17" s="22"/>
      <c r="M17" s="19" t="str">
        <f t="shared" ref="M17" si="41">IF(AND(NOT(OR(G17="",G17="Ø")),H17=""),"In Progress",IF(AND(NOT(OR(H17="Ø",H17="")),NOT(OR(G17="Ø",G17=""))),"Completed",IF(AND(NOT(A16=""),NOT(OR(D17="",D17="???")),G17=""),"Waiting",IF(D17="???","Waiting",""))))</f>
        <v/>
      </c>
      <c r="N17" s="22"/>
      <c r="O17" s="22"/>
      <c r="P17" s="8"/>
      <c r="Q17" s="21"/>
      <c r="R17" s="22"/>
    </row>
    <row r="18" spans="1:18">
      <c r="A18" s="23"/>
      <c r="B18" s="24"/>
      <c r="C18" s="22"/>
      <c r="D18" s="19" t="str">
        <f t="shared" si="13"/>
        <v/>
      </c>
      <c r="E18" s="19"/>
      <c r="F18" s="7" t="str">
        <f t="shared" ref="F18" si="42">IF(AND(D18="Amina",OR(E18="Manual",E18="Assisted Manual")),A18&amp;"_AZ",IF(AND(D18="Amina",OR(E18="De-Novo Merge",E18="Assisted Merge")),A18&amp;"_SA_AZ",IF(AND(D18="Mashtura",OR(E18="Manual",E18="Assisted Manual")),A18&amp;"_MH",IF(AND(D18="Mashtura",OR(E18="De-Novo Merge",E18="Assisted Merge")),A18&amp;"_SA_MH",IF(AND(D18="Perry",OR(E18="Manual",E18="Assisted Manual")),A18&amp;"_PB",IF(AND(D18="Perry",OR(E18="De-Novo Merge",E18="Assisted Merge")),A18&amp;"_SA_PB",IF(AND(D18="Gina",OR(E18="Manual",E18="Assisted Manual")),A18&amp;"_GB",IF(AND(D18="Gina",OR(E18="De-Novo Merge",E18="Assisted Merge")),A18&amp;"_SA_GB",IF(AND(D18="Cameron",OR(E18="Manual",E18="Assisted Manual")),A18&amp;"_CA",IF(AND(D18="Cameron",OR(E18="De-Novo Merge",E18="Assisted Merge")),A18&amp;"_SA_CA",IF(AND(D18="Bruno",OR(E18="Manual",E18="Assisted Manual")),A18&amp;"_BD",IF(AND(D18="Bruno",OR(E18="De-Novo Merge",E18="Assisted Merge")),A18&amp;"_SA_BD",IF(AND(D18="Daniel",OR(E18="Manual",E18="Assisted Manual")),A18&amp;"_DR",IF(AND(D18="Daniel",OR(E18="De-Novo Merge",E18="Assisted Merge")),A18&amp;"_SA_DR",IF(AND(D18="Monet",OR(E18="Manual",E18="Assisted Manual")),A18&amp;"_MW",IF(AND(D18="Monet",OR(E18="De-Novo Merge",E18="Assisted Merge")),A18&amp;"_SA_MW",IF(AND(D18="Julia",OR(E18="Manual",E18="Assisted Manual")),A18&amp;"_JS",IF(AND(D18="Julia",OR(E18="De-Novo Merge",E18="Assisted Merge")),A18&amp;"_SA_JS",""))))))))))))))))))</f>
        <v/>
      </c>
      <c r="G18" s="20"/>
      <c r="H18" s="20"/>
      <c r="I18" s="10"/>
      <c r="J18" s="10"/>
      <c r="K18" s="15" t="str">
        <f t="shared" si="0"/>
        <v/>
      </c>
      <c r="L18" s="25" t="str">
        <f t="shared" ref="L18:L49" si="43">IF(AND(NOT(OR(H18="",H18="Ø")),NOT(OR(H19="",H19="Ø"))),"Needs to be Split","")</f>
        <v/>
      </c>
      <c r="M18" s="19" t="str">
        <f t="shared" ref="M18" si="44">IF(AND(NOT(OR(G18="",G18="Ø")),H18=""),"In Progress",IF(AND(NOT(OR(H18="Ø",H18="")),NOT(OR(G18="Ø",G18=""))),"Completed",IF(AND(NOT(A18=""),NOT(OR(D18="",D18="???")),G18=""),"Waiting",IF(D18="???","Waiting",""))))</f>
        <v/>
      </c>
      <c r="N18" s="22" t="str">
        <f>IF(AND(NOT(OR(H18="Ø",H18="")),L18="Split"),"In Progress",IF(AND(NOT(OR(H18="Ø",H18="")),L18="Needs to be Split"),"Waiting",IF(AND(M18="Review",M19="Review"),"Review",IF(OR(AND(M18="Review",M19="Incomplete"),AND(M18="Incomplete",M19="Review")),"Review",IF(OR(AND(M18="Untraceable",M19="Review"),AND(M18="Review",M19="Untraceable")),"Review",IF(OR(AND(M18="Review",M19="Completed"),AND(M18="Completed",M19="Review")),"Review",IF(OR(AND(M18="Other",M19="Review"),AND(M18="Review",M19="Other")),"Review",IF(OR(AND(M18="Other",M19="Incomplete"),AND(M18="Incomplete",M19="Other")),"Review",IF(OR(AND(M18="Other",M19="Untraceable"),AND(M18="Untraceable",M19="Other")),"Review",IF(OR(AND(M18="Other",M19="Completed"),AND(M18="Completed",M19="Other")),"Review",IF(AND(M18="Waiting",M19="Waiting"),"Waiting",IF(OR(AND(M18="Review",M19="Waiting"),AND(M18="Waiting",M19="Review")),"Waiting",IF(OR(AND(M18="Other",M19="Waiting"),AND(M18="Waiting",M19="Other")),"Waiting",IF(OR(AND(M18="Incomplete",M19="Waiting"),AND(M18="Waiting",M19="Incomplete")),"Waiting",IF(OR(AND(M18="Completed",M19="Waiting"),AND(M18="Waiting",M19="Completed")),"Waiting",IF(OR(M18="In Progress",M19="In Progress"),"In Progress",IF(OR(AND(M18="Completed",M19="Untraceable"),AND(M18="Untraceable",M19="Completed")),"Review",IF(OR(AND(M18="Completed",M19="Incomplete"),AND(M18="Incomplete",M19="Completed")),"Review",IF(OR(AND(M18="Incomplete",M19="Untraceable"),AND(M18="Untraceable",M19="Incomplete")),"Untraceable",IF(AND(NOT(OR(H18="Ø",H18="")),NOT(OR(H19="Ø",H19="")),L18=""),"In Progress",IF(AND(M18="Untraceable",M19="Untraceable"),"Untraceable",IF(AND(NOT(OR(H18="Ø",H18="")),NOT(OR(H19="Ø",H19="")),NOT(OR(L18="Ø",L18="",L18="Split",L18="Needs to be Split"))),"Completed",IF(AND(M18="Incomplete",M19="Incomplete"),"Incomplete",IF(AND(M18="Other",M19="Other"),"Review",IF(AND(M18="Untraceable",M19=""),"Untraceable","")))))))))))))))))))))))))</f>
        <v/>
      </c>
      <c r="O18" s="22" t="str">
        <f t="shared" si="2"/>
        <v/>
      </c>
      <c r="P18" s="8"/>
      <c r="Q18" s="21" t="str">
        <f t="shared" ref="Q18" si="45">IF(OR(N18="Untraceable",N18="Incomplete"),"No",IF(N18="Completed","In Progress",""))</f>
        <v/>
      </c>
      <c r="R18" s="22"/>
    </row>
    <row r="19" spans="1:18">
      <c r="A19" s="22"/>
      <c r="B19" s="22"/>
      <c r="C19" s="22"/>
      <c r="D19" s="19" t="str">
        <f t="shared" si="4"/>
        <v/>
      </c>
      <c r="E19" s="19"/>
      <c r="F19" s="7" t="str">
        <f t="shared" ref="F19" si="46">IF(AND(D19="Amina",OR(E19="Manual",E19="Assisted Manual")),A18&amp;"_AZ",IF(AND(D19="Amina",OR(E19="De-Novo Merge",E19="Assisted Merge")),A18&amp;"_SA_AZ",IF(AND(D19="Mashtura",OR(E19="Manual",E19="Assisted Manual")),A18&amp;"_MH",IF(AND(D19="Mashtura",OR(E19="De-Novo Merge",E19="Assisted Merge")),A18&amp;"_SA_MH",IF(AND(D19="Perry",OR(E19="Manual",E19="Assisted Manual")),A18&amp;"_PB",IF(AND(D19="Perry",OR(E19="De-Novo Merge",E19="Assisted Merge")),A18&amp;"_SA_PB",IF(AND(D19="Gina",OR(E19="Manual",E19="Assisted Manual")),A18&amp;"_GB",IF(AND(D19="Gina",OR(E19="De-Novo Merge",E19="Assisted Merge")),A18&amp;"_SA_GB",IF(AND(D19="Cameron",OR(E19="Manual",E19="Assisted Manual")),A18&amp;"_CA",IF(AND(D19="Cameron",OR(E19="De-Novo Merge",E19="Assisted Merge")),A18&amp;"_SA_CA",IF(AND(D19="Bruno",OR(E19="Manual",E19="Assisted Manual")),A18&amp;"_BD",IF(AND(D19="Bruno",OR(E19="De-Novo Merge",E19="Assisted Merge")),A18&amp;"_SA_BD",IF(AND(D19="Daniel",OR(E19="Manual",E19="Assisted Manual")),A18&amp;"_DR",IF(AND(D19="Daniel",OR(E19="De-Novo Merge",E19="Assisted Merge")),A18&amp;"_SA_DR",IF(AND(D19="Monet",OR(E19="Manual",E19="Assisted Manual")),A18&amp;"_MW",IF(AND(D19="Monet",OR(E19="De-Novo Merge",E19="Assisted Merge")),A18&amp;"_SA_MW",IF(AND(D19="Julia",OR(E19="Manual",E19="Assisted Manual")),A18&amp;"_JS",IF(AND(D19="Julia",OR(E19="De-Novo Merge",E19="Assisted Merge")),A18&amp;"_SA_JS",""))))))))))))))))))</f>
        <v/>
      </c>
      <c r="G19" s="20"/>
      <c r="H19" s="20"/>
      <c r="I19" s="10"/>
      <c r="J19" s="10"/>
      <c r="K19" s="15" t="str">
        <f t="shared" si="0"/>
        <v/>
      </c>
      <c r="L19" s="22"/>
      <c r="M19" s="19" t="str">
        <f t="shared" ref="M19" si="47">IF(AND(NOT(OR(G19="",G19="Ø")),H19=""),"In Progress",IF(AND(NOT(OR(H19="Ø",H19="")),NOT(OR(G19="Ø",G19=""))),"Completed",IF(AND(NOT(A18=""),NOT(OR(D19="",D19="???")),G19=""),"Waiting",IF(D19="???","Waiting",""))))</f>
        <v/>
      </c>
      <c r="N19" s="22"/>
      <c r="O19" s="22"/>
      <c r="P19" s="8"/>
      <c r="Q19" s="21"/>
      <c r="R19" s="22"/>
    </row>
    <row r="20" spans="1:18">
      <c r="A20" s="23"/>
      <c r="B20" s="24"/>
      <c r="C20" s="22"/>
      <c r="D20" s="19" t="str">
        <f t="shared" si="13"/>
        <v/>
      </c>
      <c r="E20" s="19"/>
      <c r="F20" s="7" t="str">
        <f t="shared" ref="F20" si="48">IF(AND(D20="Amina",OR(E20="Manual",E20="Assisted Manual")),A20&amp;"_AZ",IF(AND(D20="Amina",OR(E20="De-Novo Merge",E20="Assisted Merge")),A20&amp;"_SA_AZ",IF(AND(D20="Mashtura",OR(E20="Manual",E20="Assisted Manual")),A20&amp;"_MH",IF(AND(D20="Mashtura",OR(E20="De-Novo Merge",E20="Assisted Merge")),A20&amp;"_SA_MH",IF(AND(D20="Perry",OR(E20="Manual",E20="Assisted Manual")),A20&amp;"_PB",IF(AND(D20="Perry",OR(E20="De-Novo Merge",E20="Assisted Merge")),A20&amp;"_SA_PB",IF(AND(D20="Gina",OR(E20="Manual",E20="Assisted Manual")),A20&amp;"_GB",IF(AND(D20="Gina",OR(E20="De-Novo Merge",E20="Assisted Merge")),A20&amp;"_SA_GB",IF(AND(D20="Cameron",OR(E20="Manual",E20="Assisted Manual")),A20&amp;"_CA",IF(AND(D20="Cameron",OR(E20="De-Novo Merge",E20="Assisted Merge")),A20&amp;"_SA_CA",IF(AND(D20="Bruno",OR(E20="Manual",E20="Assisted Manual")),A20&amp;"_BD",IF(AND(D20="Bruno",OR(E20="De-Novo Merge",E20="Assisted Merge")),A20&amp;"_SA_BD",IF(AND(D20="Daniel",OR(E20="Manual",E20="Assisted Manual")),A20&amp;"_DR",IF(AND(D20="Daniel",OR(E20="De-Novo Merge",E20="Assisted Merge")),A20&amp;"_SA_DR",IF(AND(D20="Monet",OR(E20="Manual",E20="Assisted Manual")),A20&amp;"_MW",IF(AND(D20="Monet",OR(E20="De-Novo Merge",E20="Assisted Merge")),A20&amp;"_SA_MW",IF(AND(D20="Julia",OR(E20="Manual",E20="Assisted Manual")),A20&amp;"_JS",IF(AND(D20="Julia",OR(E20="De-Novo Merge",E20="Assisted Merge")),A20&amp;"_SA_JS",""))))))))))))))))))</f>
        <v/>
      </c>
      <c r="G20" s="20"/>
      <c r="H20" s="20"/>
      <c r="I20" s="10"/>
      <c r="J20" s="10"/>
      <c r="K20" s="15" t="str">
        <f t="shared" si="0"/>
        <v/>
      </c>
      <c r="L20" s="25" t="str">
        <f t="shared" ref="L20:L51" si="49">IF(AND(NOT(OR(H20="",H20="Ø")),NOT(OR(H21="",H21="Ø"))),"Needs to be Split","")</f>
        <v/>
      </c>
      <c r="M20" s="19" t="str">
        <f t="shared" ref="M20" si="50">IF(AND(NOT(OR(G20="",G20="Ø")),H20=""),"In Progress",IF(AND(NOT(OR(H20="Ø",H20="")),NOT(OR(G20="Ø",G20=""))),"Completed",IF(AND(NOT(A20=""),NOT(OR(D20="",D20="???")),G20=""),"Waiting",IF(D20="???","Waiting",""))))</f>
        <v/>
      </c>
      <c r="N20" s="22" t="str">
        <f>IF(AND(NOT(OR(H20="Ø",H20="")),L20="Split"),"In Progress",IF(AND(NOT(OR(H20="Ø",H20="")),L20="Needs to be Split"),"Waiting",IF(AND(M20="Review",M21="Review"),"Review",IF(OR(AND(M20="Review",M21="Incomplete"),AND(M20="Incomplete",M21="Review")),"Review",IF(OR(AND(M20="Untraceable",M21="Review"),AND(M20="Review",M21="Untraceable")),"Review",IF(OR(AND(M20="Review",M21="Completed"),AND(M20="Completed",M21="Review")),"Review",IF(OR(AND(M20="Other",M21="Review"),AND(M20="Review",M21="Other")),"Review",IF(OR(AND(M20="Other",M21="Incomplete"),AND(M20="Incomplete",M21="Other")),"Review",IF(OR(AND(M20="Other",M21="Untraceable"),AND(M20="Untraceable",M21="Other")),"Review",IF(OR(AND(M20="Other",M21="Completed"),AND(M20="Completed",M21="Other")),"Review",IF(AND(M20="Waiting",M21="Waiting"),"Waiting",IF(OR(AND(M20="Review",M21="Waiting"),AND(M20="Waiting",M21="Review")),"Waiting",IF(OR(AND(M20="Other",M21="Waiting"),AND(M20="Waiting",M21="Other")),"Waiting",IF(OR(AND(M20="Incomplete",M21="Waiting"),AND(M20="Waiting",M21="Incomplete")),"Waiting",IF(OR(AND(M20="Completed",M21="Waiting"),AND(M20="Waiting",M21="Completed")),"Waiting",IF(OR(M20="In Progress",M21="In Progress"),"In Progress",IF(OR(AND(M20="Completed",M21="Untraceable"),AND(M20="Untraceable",M21="Completed")),"Review",IF(OR(AND(M20="Completed",M21="Incomplete"),AND(M20="Incomplete",M21="Completed")),"Review",IF(OR(AND(M20="Incomplete",M21="Untraceable"),AND(M20="Untraceable",M21="Incomplete")),"Untraceable",IF(AND(NOT(OR(H20="Ø",H20="")),NOT(OR(H21="Ø",H21="")),L20=""),"In Progress",IF(AND(M20="Untraceable",M21="Untraceable"),"Untraceable",IF(AND(NOT(OR(H20="Ø",H20="")),NOT(OR(H21="Ø",H21="")),NOT(OR(L20="Ø",L20="",L20="Split",L20="Needs to be Split"))),"Completed",IF(AND(M20="Incomplete",M21="Incomplete"),"Incomplete",IF(AND(M20="Other",M21="Other"),"Review",IF(AND(M20="Untraceable",M21=""),"Untraceable","")))))))))))))))))))))))))</f>
        <v/>
      </c>
      <c r="O20" s="22" t="str">
        <f t="shared" si="2"/>
        <v/>
      </c>
      <c r="P20" s="8"/>
      <c r="Q20" s="21" t="str">
        <f t="shared" ref="Q20" si="51">IF(OR(N20="Untraceable",N20="Incomplete"),"No",IF(N20="Completed","In Progress",""))</f>
        <v/>
      </c>
      <c r="R20" s="22"/>
    </row>
    <row r="21" spans="1:18">
      <c r="A21" s="22"/>
      <c r="B21" s="22"/>
      <c r="C21" s="22"/>
      <c r="D21" s="19" t="str">
        <f t="shared" si="4"/>
        <v/>
      </c>
      <c r="E21" s="19"/>
      <c r="F21" s="7" t="str">
        <f t="shared" ref="F21" si="52">IF(AND(D21="Amina",OR(E21="Manual",E21="Assisted Manual")),A20&amp;"_AZ",IF(AND(D21="Amina",OR(E21="De-Novo Merge",E21="Assisted Merge")),A20&amp;"_SA_AZ",IF(AND(D21="Mashtura",OR(E21="Manual",E21="Assisted Manual")),A20&amp;"_MH",IF(AND(D21="Mashtura",OR(E21="De-Novo Merge",E21="Assisted Merge")),A20&amp;"_SA_MH",IF(AND(D21="Perry",OR(E21="Manual",E21="Assisted Manual")),A20&amp;"_PB",IF(AND(D21="Perry",OR(E21="De-Novo Merge",E21="Assisted Merge")),A20&amp;"_SA_PB",IF(AND(D21="Gina",OR(E21="Manual",E21="Assisted Manual")),A20&amp;"_GB",IF(AND(D21="Gina",OR(E21="De-Novo Merge",E21="Assisted Merge")),A20&amp;"_SA_GB",IF(AND(D21="Cameron",OR(E21="Manual",E21="Assisted Manual")),A20&amp;"_CA",IF(AND(D21="Cameron",OR(E21="De-Novo Merge",E21="Assisted Merge")),A20&amp;"_SA_CA",IF(AND(D21="Bruno",OR(E21="Manual",E21="Assisted Manual")),A20&amp;"_BD",IF(AND(D21="Bruno",OR(E21="De-Novo Merge",E21="Assisted Merge")),A20&amp;"_SA_BD",IF(AND(D21="Daniel",OR(E21="Manual",E21="Assisted Manual")),A20&amp;"_DR",IF(AND(D21="Daniel",OR(E21="De-Novo Merge",E21="Assisted Merge")),A20&amp;"_SA_DR",IF(AND(D21="Monet",OR(E21="Manual",E21="Assisted Manual")),A20&amp;"_MW",IF(AND(D21="Monet",OR(E21="De-Novo Merge",E21="Assisted Merge")),A20&amp;"_SA_MW",IF(AND(D21="Julia",OR(E21="Manual",E21="Assisted Manual")),A20&amp;"_JS",IF(AND(D21="Julia",OR(E21="De-Novo Merge",E21="Assisted Merge")),A20&amp;"_SA_JS",""))))))))))))))))))</f>
        <v/>
      </c>
      <c r="G21" s="20"/>
      <c r="H21" s="20"/>
      <c r="I21" s="10"/>
      <c r="J21" s="10"/>
      <c r="K21" s="15" t="str">
        <f t="shared" si="0"/>
        <v/>
      </c>
      <c r="L21" s="22"/>
      <c r="M21" s="19" t="str">
        <f t="shared" ref="M21" si="53">IF(AND(NOT(OR(G21="",G21="Ø")),H21=""),"In Progress",IF(AND(NOT(OR(H21="Ø",H21="")),NOT(OR(G21="Ø",G21=""))),"Completed",IF(AND(NOT(A20=""),NOT(OR(D21="",D21="???")),G21=""),"Waiting",IF(D21="???","Waiting",""))))</f>
        <v/>
      </c>
      <c r="N21" s="22"/>
      <c r="O21" s="22"/>
      <c r="P21" s="8"/>
      <c r="Q21" s="21"/>
      <c r="R21" s="22"/>
    </row>
    <row r="22" spans="1:18">
      <c r="A22" s="23"/>
      <c r="B22" s="24"/>
      <c r="C22" s="22"/>
      <c r="D22" s="19" t="str">
        <f t="shared" si="13"/>
        <v/>
      </c>
      <c r="E22" s="19"/>
      <c r="F22" s="7" t="str">
        <f t="shared" ref="F22" si="54">IF(AND(D22="Amina",OR(E22="Manual",E22="Assisted Manual")),A22&amp;"_AZ",IF(AND(D22="Amina",OR(E22="De-Novo Merge",E22="Assisted Merge")),A22&amp;"_SA_AZ",IF(AND(D22="Mashtura",OR(E22="Manual",E22="Assisted Manual")),A22&amp;"_MH",IF(AND(D22="Mashtura",OR(E22="De-Novo Merge",E22="Assisted Merge")),A22&amp;"_SA_MH",IF(AND(D22="Perry",OR(E22="Manual",E22="Assisted Manual")),A22&amp;"_PB",IF(AND(D22="Perry",OR(E22="De-Novo Merge",E22="Assisted Merge")),A22&amp;"_SA_PB",IF(AND(D22="Gina",OR(E22="Manual",E22="Assisted Manual")),A22&amp;"_GB",IF(AND(D22="Gina",OR(E22="De-Novo Merge",E22="Assisted Merge")),A22&amp;"_SA_GB",IF(AND(D22="Cameron",OR(E22="Manual",E22="Assisted Manual")),A22&amp;"_CA",IF(AND(D22="Cameron",OR(E22="De-Novo Merge",E22="Assisted Merge")),A22&amp;"_SA_CA",IF(AND(D22="Bruno",OR(E22="Manual",E22="Assisted Manual")),A22&amp;"_BD",IF(AND(D22="Bruno",OR(E22="De-Novo Merge",E22="Assisted Merge")),A22&amp;"_SA_BD",IF(AND(D22="Daniel",OR(E22="Manual",E22="Assisted Manual")),A22&amp;"_DR",IF(AND(D22="Daniel",OR(E22="De-Novo Merge",E22="Assisted Merge")),A22&amp;"_SA_DR",IF(AND(D22="Monet",OR(E22="Manual",E22="Assisted Manual")),A22&amp;"_MW",IF(AND(D22="Monet",OR(E22="De-Novo Merge",E22="Assisted Merge")),A22&amp;"_SA_MW",IF(AND(D22="Julia",OR(E22="Manual",E22="Assisted Manual")),A22&amp;"_JS",IF(AND(D22="Julia",OR(E22="De-Novo Merge",E22="Assisted Merge")),A22&amp;"_SA_JS",""))))))))))))))))))</f>
        <v/>
      </c>
      <c r="G22" s="20"/>
      <c r="H22" s="20"/>
      <c r="I22" s="16"/>
      <c r="J22" s="10"/>
      <c r="K22" s="15" t="str">
        <f t="shared" si="0"/>
        <v/>
      </c>
      <c r="L22" s="25" t="str">
        <f t="shared" ref="L22:L53" si="55">IF(AND(NOT(OR(H22="",H22="Ø")),NOT(OR(H23="",H23="Ø"))),"Needs to be Split","")</f>
        <v/>
      </c>
      <c r="M22" s="19" t="str">
        <f t="shared" ref="M22" si="56">IF(AND(NOT(OR(G22="",G22="Ø")),H22=""),"In Progress",IF(AND(NOT(OR(H22="Ø",H22="")),NOT(OR(G22="Ø",G22=""))),"Completed",IF(AND(NOT(A22=""),NOT(OR(D22="",D22="???")),G22=""),"Waiting",IF(D22="???","Waiting",""))))</f>
        <v/>
      </c>
      <c r="N22" s="22" t="str">
        <f>IF(AND(NOT(OR(H22="Ø",H22="")),L22="Split"),"In Progress",IF(AND(NOT(OR(H22="Ø",H22="")),L22="Needs to be Split"),"Waiting",IF(AND(M22="Review",M23="Review"),"Review",IF(OR(AND(M22="Review",M23="Incomplete"),AND(M22="Incomplete",M23="Review")),"Review",IF(OR(AND(M22="Untraceable",M23="Review"),AND(M22="Review",M23="Untraceable")),"Review",IF(OR(AND(M22="Review",M23="Completed"),AND(M22="Completed",M23="Review")),"Review",IF(OR(AND(M22="Other",M23="Review"),AND(M22="Review",M23="Other")),"Review",IF(OR(AND(M22="Other",M23="Incomplete"),AND(M22="Incomplete",M23="Other")),"Review",IF(OR(AND(M22="Other",M23="Untraceable"),AND(M22="Untraceable",M23="Other")),"Review",IF(OR(AND(M22="Other",M23="Completed"),AND(M22="Completed",M23="Other")),"Review",IF(AND(M22="Waiting",M23="Waiting"),"Waiting",IF(OR(AND(M22="Review",M23="Waiting"),AND(M22="Waiting",M23="Review")),"Waiting",IF(OR(AND(M22="Other",M23="Waiting"),AND(M22="Waiting",M23="Other")),"Waiting",IF(OR(AND(M22="Incomplete",M23="Waiting"),AND(M22="Waiting",M23="Incomplete")),"Waiting",IF(OR(AND(M22="Completed",M23="Waiting"),AND(M22="Waiting",M23="Completed")),"Waiting",IF(OR(M22="In Progress",M23="In Progress"),"In Progress",IF(OR(AND(M22="Completed",M23="Untraceable"),AND(M22="Untraceable",M23="Completed")),"Review",IF(OR(AND(M22="Completed",M23="Incomplete"),AND(M22="Incomplete",M23="Completed")),"Review",IF(OR(AND(M22="Incomplete",M23="Untraceable"),AND(M22="Untraceable",M23="Incomplete")),"Untraceable",IF(AND(NOT(OR(H22="Ø",H22="")),NOT(OR(H23="Ø",H23="")),L22=""),"In Progress",IF(AND(M22="Untraceable",M23="Untraceable"),"Untraceable",IF(AND(NOT(OR(H22="Ø",H22="")),NOT(OR(H23="Ø",H23="")),NOT(OR(L22="Ø",L22="",L22="Split",L22="Needs to be Split"))),"Completed",IF(AND(M22="Incomplete",M23="Incomplete"),"Incomplete",IF(AND(M22="Other",M23="Other"),"Review",IF(AND(M22="Untraceable",M23=""),"Untraceable","")))))))))))))))))))))))))</f>
        <v/>
      </c>
      <c r="O22" s="22" t="str">
        <f t="shared" si="2"/>
        <v/>
      </c>
      <c r="P22" s="8"/>
      <c r="Q22" s="21" t="str">
        <f t="shared" ref="Q22" si="57">IF(OR(N22="Untraceable",N22="Incomplete"),"No",IF(N22="Completed","In Progress",""))</f>
        <v/>
      </c>
      <c r="R22" s="22"/>
    </row>
    <row r="23" spans="1:18">
      <c r="A23" s="22"/>
      <c r="B23" s="22"/>
      <c r="C23" s="22"/>
      <c r="D23" s="19" t="str">
        <f t="shared" si="4"/>
        <v/>
      </c>
      <c r="E23" s="19"/>
      <c r="F23" s="7" t="str">
        <f t="shared" ref="F23" si="58">IF(AND(D23="Amina",OR(E23="Manual",E23="Assisted Manual")),A22&amp;"_AZ",IF(AND(D23="Amina",OR(E23="De-Novo Merge",E23="Assisted Merge")),A22&amp;"_SA_AZ",IF(AND(D23="Mashtura",OR(E23="Manual",E23="Assisted Manual")),A22&amp;"_MH",IF(AND(D23="Mashtura",OR(E23="De-Novo Merge",E23="Assisted Merge")),A22&amp;"_SA_MH",IF(AND(D23="Perry",OR(E23="Manual",E23="Assisted Manual")),A22&amp;"_PB",IF(AND(D23="Perry",OR(E23="De-Novo Merge",E23="Assisted Merge")),A22&amp;"_SA_PB",IF(AND(D23="Gina",OR(E23="Manual",E23="Assisted Manual")),A22&amp;"_GB",IF(AND(D23="Gina",OR(E23="De-Novo Merge",E23="Assisted Merge")),A22&amp;"_SA_GB",IF(AND(D23="Cameron",OR(E23="Manual",E23="Assisted Manual")),A22&amp;"_CA",IF(AND(D23="Cameron",OR(E23="De-Novo Merge",E23="Assisted Merge")),A22&amp;"_SA_CA",IF(AND(D23="Bruno",OR(E23="Manual",E23="Assisted Manual")),A22&amp;"_BD",IF(AND(D23="Bruno",OR(E23="De-Novo Merge",E23="Assisted Merge")),A22&amp;"_SA_BD",IF(AND(D23="Daniel",OR(E23="Manual",E23="Assisted Manual")),A22&amp;"_DR",IF(AND(D23="Daniel",OR(E23="De-Novo Merge",E23="Assisted Merge")),A22&amp;"_SA_DR",IF(AND(D23="Monet",OR(E23="Manual",E23="Assisted Manual")),A22&amp;"_MW",IF(AND(D23="Monet",OR(E23="De-Novo Merge",E23="Assisted Merge")),A22&amp;"_SA_MW",IF(AND(D23="Julia",OR(E23="Manual",E23="Assisted Manual")),A22&amp;"_JS",IF(AND(D23="Julia",OR(E23="De-Novo Merge",E23="Assisted Merge")),A22&amp;"_SA_JS",""))))))))))))))))))</f>
        <v/>
      </c>
      <c r="G23" s="20"/>
      <c r="H23" s="20"/>
      <c r="I23" s="10"/>
      <c r="J23" s="10"/>
      <c r="K23" s="15" t="str">
        <f t="shared" si="0"/>
        <v/>
      </c>
      <c r="L23" s="22"/>
      <c r="M23" s="19" t="str">
        <f t="shared" ref="M23" si="59">IF(AND(NOT(OR(G23="",G23="Ø")),H23=""),"In Progress",IF(AND(NOT(OR(H23="Ø",H23="")),NOT(OR(G23="Ø",G23=""))),"Completed",IF(AND(NOT(A22=""),NOT(OR(D23="",D23="???")),G23=""),"Waiting",IF(D23="???","Waiting",""))))</f>
        <v/>
      </c>
      <c r="N23" s="22"/>
      <c r="O23" s="22"/>
      <c r="P23" s="8"/>
      <c r="Q23" s="21"/>
      <c r="R23" s="22"/>
    </row>
    <row r="24" spans="1:18">
      <c r="A24" s="23"/>
      <c r="B24" s="24"/>
      <c r="C24" s="22"/>
      <c r="D24" s="19" t="str">
        <f t="shared" si="13"/>
        <v/>
      </c>
      <c r="E24" s="19"/>
      <c r="F24" s="7" t="str">
        <f t="shared" ref="F24" si="60">IF(AND(D24="Amina",OR(E24="Manual",E24="Assisted Manual")),A24&amp;"_AZ",IF(AND(D24="Amina",OR(E24="De-Novo Merge",E24="Assisted Merge")),A24&amp;"_SA_AZ",IF(AND(D24="Mashtura",OR(E24="Manual",E24="Assisted Manual")),A24&amp;"_MH",IF(AND(D24="Mashtura",OR(E24="De-Novo Merge",E24="Assisted Merge")),A24&amp;"_SA_MH",IF(AND(D24="Perry",OR(E24="Manual",E24="Assisted Manual")),A24&amp;"_PB",IF(AND(D24="Perry",OR(E24="De-Novo Merge",E24="Assisted Merge")),A24&amp;"_SA_PB",IF(AND(D24="Gina",OR(E24="Manual",E24="Assisted Manual")),A24&amp;"_GB",IF(AND(D24="Gina",OR(E24="De-Novo Merge",E24="Assisted Merge")),A24&amp;"_SA_GB",IF(AND(D24="Cameron",OR(E24="Manual",E24="Assisted Manual")),A24&amp;"_CA",IF(AND(D24="Cameron",OR(E24="De-Novo Merge",E24="Assisted Merge")),A24&amp;"_SA_CA",IF(AND(D24="Bruno",OR(E24="Manual",E24="Assisted Manual")),A24&amp;"_BD",IF(AND(D24="Bruno",OR(E24="De-Novo Merge",E24="Assisted Merge")),A24&amp;"_SA_BD",IF(AND(D24="Daniel",OR(E24="Manual",E24="Assisted Manual")),A24&amp;"_DR",IF(AND(D24="Daniel",OR(E24="De-Novo Merge",E24="Assisted Merge")),A24&amp;"_SA_DR",IF(AND(D24="Monet",OR(E24="Manual",E24="Assisted Manual")),A24&amp;"_MW",IF(AND(D24="Monet",OR(E24="De-Novo Merge",E24="Assisted Merge")),A24&amp;"_SA_MW",IF(AND(D24="Julia",OR(E24="Manual",E24="Assisted Manual")),A24&amp;"_JS",IF(AND(D24="Julia",OR(E24="De-Novo Merge",E24="Assisted Merge")),A24&amp;"_SA_JS",""))))))))))))))))))</f>
        <v/>
      </c>
      <c r="G24" s="20"/>
      <c r="H24" s="20"/>
      <c r="I24" s="16"/>
      <c r="J24" s="10"/>
      <c r="K24" s="15" t="str">
        <f t="shared" si="0"/>
        <v/>
      </c>
      <c r="L24" s="25" t="str">
        <f t="shared" ref="L24:L71" si="61">IF(AND(NOT(OR(H24="",H24="Ø")),NOT(OR(H25="",H25="Ø"))),"Needs to be Split","")</f>
        <v/>
      </c>
      <c r="M24" s="19" t="str">
        <f t="shared" ref="M24" si="62">IF(AND(NOT(OR(G24="",G24="Ø")),H24=""),"In Progress",IF(AND(NOT(OR(H24="Ø",H24="")),NOT(OR(G24="Ø",G24=""))),"Completed",IF(AND(NOT(A24=""),NOT(OR(D24="",D24="???")),G24=""),"Waiting",IF(D24="???","Waiting",""))))</f>
        <v/>
      </c>
      <c r="N24" s="22" t="str">
        <f>IF(AND(NOT(OR(H24="Ø",H24="")),L24="Split"),"In Progress",IF(AND(NOT(OR(H24="Ø",H24="")),L24="Needs to be Split"),"Waiting",IF(AND(M24="Review",M25="Review"),"Review",IF(OR(AND(M24="Review",M25="Incomplete"),AND(M24="Incomplete",M25="Review")),"Review",IF(OR(AND(M24="Untraceable",M25="Review"),AND(M24="Review",M25="Untraceable")),"Review",IF(OR(AND(M24="Review",M25="Completed"),AND(M24="Completed",M25="Review")),"Review",IF(OR(AND(M24="Other",M25="Review"),AND(M24="Review",M25="Other")),"Review",IF(OR(AND(M24="Other",M25="Incomplete"),AND(M24="Incomplete",M25="Other")),"Review",IF(OR(AND(M24="Other",M25="Untraceable"),AND(M24="Untraceable",M25="Other")),"Review",IF(OR(AND(M24="Other",M25="Completed"),AND(M24="Completed",M25="Other")),"Review",IF(AND(M24="Waiting",M25="Waiting"),"Waiting",IF(OR(AND(M24="Review",M25="Waiting"),AND(M24="Waiting",M25="Review")),"Waiting",IF(OR(AND(M24="Other",M25="Waiting"),AND(M24="Waiting",M25="Other")),"Waiting",IF(OR(AND(M24="Incomplete",M25="Waiting"),AND(M24="Waiting",M25="Incomplete")),"Waiting",IF(OR(AND(M24="Completed",M25="Waiting"),AND(M24="Waiting",M25="Completed")),"Waiting",IF(OR(M24="In Progress",M25="In Progress"),"In Progress",IF(OR(AND(M24="Completed",M25="Untraceable"),AND(M24="Untraceable",M25="Completed")),"Review",IF(OR(AND(M24="Completed",M25="Incomplete"),AND(M24="Incomplete",M25="Completed")),"Review",IF(OR(AND(M24="Incomplete",M25="Untraceable"),AND(M24="Untraceable",M25="Incomplete")),"Untraceable",IF(AND(NOT(OR(H24="Ø",H24="")),NOT(OR(H25="Ø",H25="")),L24=""),"In Progress",IF(AND(M24="Untraceable",M25="Untraceable"),"Untraceable",IF(AND(NOT(OR(H24="Ø",H24="")),NOT(OR(H25="Ø",H25="")),NOT(OR(L24="Ø",L24="",L24="Split",L24="Needs to be Split"))),"Completed",IF(AND(M24="Incomplete",M25="Incomplete"),"Incomplete",IF(AND(M24="Other",M25="Other"),"Review",IF(AND(M24="Untraceable",M25=""),"Untraceable","")))))))))))))))))))))))))</f>
        <v/>
      </c>
      <c r="O24" s="22" t="str">
        <f t="shared" si="2"/>
        <v/>
      </c>
      <c r="P24" s="8"/>
      <c r="Q24" s="21" t="str">
        <f t="shared" ref="Q24" si="63">IF(OR(N24="Untraceable",N24="Incomplete"),"No",IF(N24="Completed","In Progress",""))</f>
        <v/>
      </c>
      <c r="R24" s="22"/>
    </row>
    <row r="25" spans="1:18">
      <c r="A25" s="22"/>
      <c r="B25" s="22"/>
      <c r="C25" s="22"/>
      <c r="D25" s="19" t="str">
        <f t="shared" si="4"/>
        <v/>
      </c>
      <c r="E25" s="19"/>
      <c r="F25" s="7" t="str">
        <f t="shared" ref="F25" si="64">IF(AND(D25="Amina",OR(E25="Manual",E25="Assisted Manual")),A24&amp;"_AZ",IF(AND(D25="Amina",OR(E25="De-Novo Merge",E25="Assisted Merge")),A24&amp;"_SA_AZ",IF(AND(D25="Mashtura",OR(E25="Manual",E25="Assisted Manual")),A24&amp;"_MH",IF(AND(D25="Mashtura",OR(E25="De-Novo Merge",E25="Assisted Merge")),A24&amp;"_SA_MH",IF(AND(D25="Perry",OR(E25="Manual",E25="Assisted Manual")),A24&amp;"_PB",IF(AND(D25="Perry",OR(E25="De-Novo Merge",E25="Assisted Merge")),A24&amp;"_SA_PB",IF(AND(D25="Gina",OR(E25="Manual",E25="Assisted Manual")),A24&amp;"_GB",IF(AND(D25="Gina",OR(E25="De-Novo Merge",E25="Assisted Merge")),A24&amp;"_SA_GB",IF(AND(D25="Cameron",OR(E25="Manual",E25="Assisted Manual")),A24&amp;"_CA",IF(AND(D25="Cameron",OR(E25="De-Novo Merge",E25="Assisted Merge")),A24&amp;"_SA_CA",IF(AND(D25="Bruno",OR(E25="Manual",E25="Assisted Manual")),A24&amp;"_BD",IF(AND(D25="Bruno",OR(E25="De-Novo Merge",E25="Assisted Merge")),A24&amp;"_SA_BD",IF(AND(D25="Daniel",OR(E25="Manual",E25="Assisted Manual")),A24&amp;"_DR",IF(AND(D25="Daniel",OR(E25="De-Novo Merge",E25="Assisted Merge")),A24&amp;"_SA_DR",IF(AND(D25="Monet",OR(E25="Manual",E25="Assisted Manual")),A24&amp;"_MW",IF(AND(D25="Monet",OR(E25="De-Novo Merge",E25="Assisted Merge")),A24&amp;"_SA_MW",IF(AND(D25="Julia",OR(E25="Manual",E25="Assisted Manual")),A24&amp;"_JS",IF(AND(D25="Julia",OR(E25="De-Novo Merge",E25="Assisted Merge")),A24&amp;"_SA_JS",""))))))))))))))))))</f>
        <v/>
      </c>
      <c r="G25" s="20"/>
      <c r="H25" s="20"/>
      <c r="I25" s="10"/>
      <c r="J25" s="10"/>
      <c r="K25" s="15" t="str">
        <f t="shared" si="0"/>
        <v/>
      </c>
      <c r="L25" s="22"/>
      <c r="M25" s="19" t="str">
        <f t="shared" ref="M25" si="65">IF(AND(NOT(OR(G25="",G25="Ø")),H25=""),"In Progress",IF(AND(NOT(OR(H25="Ø",H25="")),NOT(OR(G25="Ø",G25=""))),"Completed",IF(AND(NOT(A24=""),NOT(OR(D25="",D25="???")),G25=""),"Waiting",IF(D25="???","Waiting",""))))</f>
        <v/>
      </c>
      <c r="N25" s="22"/>
      <c r="O25" s="22"/>
      <c r="P25" s="8"/>
      <c r="Q25" s="21"/>
      <c r="R25" s="22"/>
    </row>
    <row r="26" spans="1:18">
      <c r="A26" s="23"/>
      <c r="B26" s="24"/>
      <c r="C26" s="22"/>
      <c r="D26" s="19" t="str">
        <f t="shared" si="13"/>
        <v/>
      </c>
      <c r="E26" s="19"/>
      <c r="F26" s="7" t="str">
        <f t="shared" ref="F26" si="66">IF(AND(D26="Amina",OR(E26="Manual",E26="Assisted Manual")),A26&amp;"_AZ",IF(AND(D26="Amina",OR(E26="De-Novo Merge",E26="Assisted Merge")),A26&amp;"_SA_AZ",IF(AND(D26="Mashtura",OR(E26="Manual",E26="Assisted Manual")),A26&amp;"_MH",IF(AND(D26="Mashtura",OR(E26="De-Novo Merge",E26="Assisted Merge")),A26&amp;"_SA_MH",IF(AND(D26="Perry",OR(E26="Manual",E26="Assisted Manual")),A26&amp;"_PB",IF(AND(D26="Perry",OR(E26="De-Novo Merge",E26="Assisted Merge")),A26&amp;"_SA_PB",IF(AND(D26="Gina",OR(E26="Manual",E26="Assisted Manual")),A26&amp;"_GB",IF(AND(D26="Gina",OR(E26="De-Novo Merge",E26="Assisted Merge")),A26&amp;"_SA_GB",IF(AND(D26="Cameron",OR(E26="Manual",E26="Assisted Manual")),A26&amp;"_CA",IF(AND(D26="Cameron",OR(E26="De-Novo Merge",E26="Assisted Merge")),A26&amp;"_SA_CA",IF(AND(D26="Bruno",OR(E26="Manual",E26="Assisted Manual")),A26&amp;"_BD",IF(AND(D26="Bruno",OR(E26="De-Novo Merge",E26="Assisted Merge")),A26&amp;"_SA_BD",IF(AND(D26="Daniel",OR(E26="Manual",E26="Assisted Manual")),A26&amp;"_DR",IF(AND(D26="Daniel",OR(E26="De-Novo Merge",E26="Assisted Merge")),A26&amp;"_SA_DR",IF(AND(D26="Monet",OR(E26="Manual",E26="Assisted Manual")),A26&amp;"_MW",IF(AND(D26="Monet",OR(E26="De-Novo Merge",E26="Assisted Merge")),A26&amp;"_SA_MW",IF(AND(D26="Julia",OR(E26="Manual",E26="Assisted Manual")),A26&amp;"_JS",IF(AND(D26="Julia",OR(E26="De-Novo Merge",E26="Assisted Merge")),A26&amp;"_SA_JS",""))))))))))))))))))</f>
        <v/>
      </c>
      <c r="G26" s="20"/>
      <c r="H26" s="20"/>
      <c r="I26" s="10"/>
      <c r="J26" s="10"/>
      <c r="K26" s="15" t="str">
        <f t="shared" si="0"/>
        <v/>
      </c>
      <c r="L26" s="25" t="str">
        <f t="shared" ref="L26:L71" si="67">IF(AND(NOT(OR(H26="",H26="Ø")),NOT(OR(H27="",H27="Ø"))),"Needs to be Split","")</f>
        <v/>
      </c>
      <c r="M26" s="19" t="str">
        <f t="shared" ref="M26" si="68">IF(AND(NOT(OR(G26="",G26="Ø")),H26=""),"In Progress",IF(AND(NOT(OR(H26="Ø",H26="")),NOT(OR(G26="Ø",G26=""))),"Completed",IF(AND(NOT(A26=""),NOT(OR(D26="",D26="???")),G26=""),"Waiting",IF(D26="???","Waiting",""))))</f>
        <v/>
      </c>
      <c r="N26" s="22" t="str">
        <f>IF(AND(NOT(OR(H26="Ø",H26="")),L26="Split"),"In Progress",IF(AND(NOT(OR(H26="Ø",H26="")),L26="Needs to be Split"),"Waiting",IF(AND(M26="Review",M27="Review"),"Review",IF(OR(AND(M26="Review",M27="Incomplete"),AND(M26="Incomplete",M27="Review")),"Review",IF(OR(AND(M26="Untraceable",M27="Review"),AND(M26="Review",M27="Untraceable")),"Review",IF(OR(AND(M26="Review",M27="Completed"),AND(M26="Completed",M27="Review")),"Review",IF(OR(AND(M26="Other",M27="Review"),AND(M26="Review",M27="Other")),"Review",IF(OR(AND(M26="Other",M27="Incomplete"),AND(M26="Incomplete",M27="Other")),"Review",IF(OR(AND(M26="Other",M27="Untraceable"),AND(M26="Untraceable",M27="Other")),"Review",IF(OR(AND(M26="Other",M27="Completed"),AND(M26="Completed",M27="Other")),"Review",IF(AND(M26="Waiting",M27="Waiting"),"Waiting",IF(OR(AND(M26="Review",M27="Waiting"),AND(M26="Waiting",M27="Review")),"Waiting",IF(OR(AND(M26="Other",M27="Waiting"),AND(M26="Waiting",M27="Other")),"Waiting",IF(OR(AND(M26="Incomplete",M27="Waiting"),AND(M26="Waiting",M27="Incomplete")),"Waiting",IF(OR(AND(M26="Completed",M27="Waiting"),AND(M26="Waiting",M27="Completed")),"Waiting",IF(OR(M26="In Progress",M27="In Progress"),"In Progress",IF(OR(AND(M26="Completed",M27="Untraceable"),AND(M26="Untraceable",M27="Completed")),"Review",IF(OR(AND(M26="Completed",M27="Incomplete"),AND(M26="Incomplete",M27="Completed")),"Review",IF(OR(AND(M26="Incomplete",M27="Untraceable"),AND(M26="Untraceable",M27="Incomplete")),"Untraceable",IF(AND(NOT(OR(H26="Ø",H26="")),NOT(OR(H27="Ø",H27="")),L26=""),"In Progress",IF(AND(M26="Untraceable",M27="Untraceable"),"Untraceable",IF(AND(NOT(OR(H26="Ø",H26="")),NOT(OR(H27="Ø",H27="")),NOT(OR(L26="Ø",L26="",L26="Split",L26="Needs to be Split"))),"Completed",IF(AND(M26="Incomplete",M27="Incomplete"),"Incomplete",IF(AND(M26="Other",M27="Other"),"Review",IF(AND(M26="Untraceable",M27=""),"Untraceable","")))))))))))))))))))))))))</f>
        <v/>
      </c>
      <c r="O26" s="22" t="str">
        <f t="shared" si="2"/>
        <v/>
      </c>
      <c r="P26" s="8"/>
      <c r="Q26" s="21" t="str">
        <f t="shared" ref="Q26" si="69">IF(OR(N26="Untraceable",N26="Incomplete"),"No",IF(N26="Completed","In Progress",""))</f>
        <v/>
      </c>
      <c r="R26" s="22"/>
    </row>
    <row r="27" spans="1:18">
      <c r="A27" s="22"/>
      <c r="B27" s="22"/>
      <c r="C27" s="22"/>
      <c r="D27" s="19" t="str">
        <f t="shared" si="4"/>
        <v/>
      </c>
      <c r="E27" s="19"/>
      <c r="F27" s="7" t="str">
        <f t="shared" ref="F27" si="70">IF(AND(D27="Amina",OR(E27="Manual",E27="Assisted Manual")),A26&amp;"_AZ",IF(AND(D27="Amina",OR(E27="De-Novo Merge",E27="Assisted Merge")),A26&amp;"_SA_AZ",IF(AND(D27="Mashtura",OR(E27="Manual",E27="Assisted Manual")),A26&amp;"_MH",IF(AND(D27="Mashtura",OR(E27="De-Novo Merge",E27="Assisted Merge")),A26&amp;"_SA_MH",IF(AND(D27="Perry",OR(E27="Manual",E27="Assisted Manual")),A26&amp;"_PB",IF(AND(D27="Perry",OR(E27="De-Novo Merge",E27="Assisted Merge")),A26&amp;"_SA_PB",IF(AND(D27="Gina",OR(E27="Manual",E27="Assisted Manual")),A26&amp;"_GB",IF(AND(D27="Gina",OR(E27="De-Novo Merge",E27="Assisted Merge")),A26&amp;"_SA_GB",IF(AND(D27="Cameron",OR(E27="Manual",E27="Assisted Manual")),A26&amp;"_CA",IF(AND(D27="Cameron",OR(E27="De-Novo Merge",E27="Assisted Merge")),A26&amp;"_SA_CA",IF(AND(D27="Bruno",OR(E27="Manual",E27="Assisted Manual")),A26&amp;"_BD",IF(AND(D27="Bruno",OR(E27="De-Novo Merge",E27="Assisted Merge")),A26&amp;"_SA_BD",IF(AND(D27="Daniel",OR(E27="Manual",E27="Assisted Manual")),A26&amp;"_DR",IF(AND(D27="Daniel",OR(E27="De-Novo Merge",E27="Assisted Merge")),A26&amp;"_SA_DR",IF(AND(D27="Monet",OR(E27="Manual",E27="Assisted Manual")),A26&amp;"_MW",IF(AND(D27="Monet",OR(E27="De-Novo Merge",E27="Assisted Merge")),A26&amp;"_SA_MW",IF(AND(D27="Julia",OR(E27="Manual",E27="Assisted Manual")),A26&amp;"_JS",IF(AND(D27="Julia",OR(E27="De-Novo Merge",E27="Assisted Merge")),A26&amp;"_SA_JS",""))))))))))))))))))</f>
        <v/>
      </c>
      <c r="G27" s="20"/>
      <c r="H27" s="20"/>
      <c r="I27" s="10"/>
      <c r="J27" s="10"/>
      <c r="K27" s="15" t="str">
        <f t="shared" si="0"/>
        <v/>
      </c>
      <c r="L27" s="22"/>
      <c r="M27" s="19" t="str">
        <f t="shared" ref="M27" si="71">IF(AND(NOT(OR(G27="",G27="Ø")),H27=""),"In Progress",IF(AND(NOT(OR(H27="Ø",H27="")),NOT(OR(G27="Ø",G27=""))),"Completed",IF(AND(NOT(A26=""),NOT(OR(D27="",D27="???")),G27=""),"Waiting",IF(D27="???","Waiting",""))))</f>
        <v/>
      </c>
      <c r="N27" s="22"/>
      <c r="O27" s="22"/>
      <c r="P27" s="8"/>
      <c r="Q27" s="21"/>
      <c r="R27" s="22"/>
    </row>
    <row r="28" spans="1:18">
      <c r="A28" s="23"/>
      <c r="B28" s="24"/>
      <c r="C28" s="22"/>
      <c r="D28" s="19" t="str">
        <f t="shared" si="13"/>
        <v/>
      </c>
      <c r="E28" s="19"/>
      <c r="F28" s="7" t="str">
        <f t="shared" ref="F28" si="72">IF(AND(D28="Amina",OR(E28="Manual",E28="Assisted Manual")),A28&amp;"_AZ",IF(AND(D28="Amina",OR(E28="De-Novo Merge",E28="Assisted Merge")),A28&amp;"_SA_AZ",IF(AND(D28="Mashtura",OR(E28="Manual",E28="Assisted Manual")),A28&amp;"_MH",IF(AND(D28="Mashtura",OR(E28="De-Novo Merge",E28="Assisted Merge")),A28&amp;"_SA_MH",IF(AND(D28="Perry",OR(E28="Manual",E28="Assisted Manual")),A28&amp;"_PB",IF(AND(D28="Perry",OR(E28="De-Novo Merge",E28="Assisted Merge")),A28&amp;"_SA_PB",IF(AND(D28="Gina",OR(E28="Manual",E28="Assisted Manual")),A28&amp;"_GB",IF(AND(D28="Gina",OR(E28="De-Novo Merge",E28="Assisted Merge")),A28&amp;"_SA_GB",IF(AND(D28="Cameron",OR(E28="Manual",E28="Assisted Manual")),A28&amp;"_CA",IF(AND(D28="Cameron",OR(E28="De-Novo Merge",E28="Assisted Merge")),A28&amp;"_SA_CA",IF(AND(D28="Bruno",OR(E28="Manual",E28="Assisted Manual")),A28&amp;"_BD",IF(AND(D28="Bruno",OR(E28="De-Novo Merge",E28="Assisted Merge")),A28&amp;"_SA_BD",IF(AND(D28="Daniel",OR(E28="Manual",E28="Assisted Manual")),A28&amp;"_DR",IF(AND(D28="Daniel",OR(E28="De-Novo Merge",E28="Assisted Merge")),A28&amp;"_SA_DR",IF(AND(D28="Monet",OR(E28="Manual",E28="Assisted Manual")),A28&amp;"_MW",IF(AND(D28="Monet",OR(E28="De-Novo Merge",E28="Assisted Merge")),A28&amp;"_SA_MW",IF(AND(D28="Julia",OR(E28="Manual",E28="Assisted Manual")),A28&amp;"_JS",IF(AND(D28="Julia",OR(E28="De-Novo Merge",E28="Assisted Merge")),A28&amp;"_SA_JS",""))))))))))))))))))</f>
        <v/>
      </c>
      <c r="G28" s="20"/>
      <c r="H28" s="20"/>
      <c r="I28" s="10"/>
      <c r="J28" s="10"/>
      <c r="K28" s="15" t="str">
        <f t="shared" si="0"/>
        <v/>
      </c>
      <c r="L28" s="25" t="str">
        <f t="shared" ref="L28:L71" si="73">IF(AND(NOT(OR(H28="",H28="Ø")),NOT(OR(H29="",H29="Ø"))),"Needs to be Split","")</f>
        <v/>
      </c>
      <c r="M28" s="19" t="str">
        <f t="shared" ref="M28" si="74">IF(AND(NOT(OR(G28="",G28="Ø")),H28=""),"In Progress",IF(AND(NOT(OR(H28="Ø",H28="")),NOT(OR(G28="Ø",G28=""))),"Completed",IF(AND(NOT(A28=""),NOT(OR(D28="",D28="???")),G28=""),"Waiting",IF(D28="???","Waiting",""))))</f>
        <v/>
      </c>
      <c r="N28" s="22" t="str">
        <f>IF(AND(NOT(OR(H28="Ø",H28="")),L28="Split"),"In Progress",IF(AND(NOT(OR(H28="Ø",H28="")),L28="Needs to be Split"),"Waiting",IF(AND(M28="Review",M29="Review"),"Review",IF(OR(AND(M28="Review",M29="Incomplete"),AND(M28="Incomplete",M29="Review")),"Review",IF(OR(AND(M28="Untraceable",M29="Review"),AND(M28="Review",M29="Untraceable")),"Review",IF(OR(AND(M28="Review",M29="Completed"),AND(M28="Completed",M29="Review")),"Review",IF(OR(AND(M28="Other",M29="Review"),AND(M28="Review",M29="Other")),"Review",IF(OR(AND(M28="Other",M29="Incomplete"),AND(M28="Incomplete",M29="Other")),"Review",IF(OR(AND(M28="Other",M29="Untraceable"),AND(M28="Untraceable",M29="Other")),"Review",IF(OR(AND(M28="Other",M29="Completed"),AND(M28="Completed",M29="Other")),"Review",IF(AND(M28="Waiting",M29="Waiting"),"Waiting",IF(OR(AND(M28="Review",M29="Waiting"),AND(M28="Waiting",M29="Review")),"Waiting",IF(OR(AND(M28="Other",M29="Waiting"),AND(M28="Waiting",M29="Other")),"Waiting",IF(OR(AND(M28="Incomplete",M29="Waiting"),AND(M28="Waiting",M29="Incomplete")),"Waiting",IF(OR(AND(M28="Completed",M29="Waiting"),AND(M28="Waiting",M29="Completed")),"Waiting",IF(OR(M28="In Progress",M29="In Progress"),"In Progress",IF(OR(AND(M28="Completed",M29="Untraceable"),AND(M28="Untraceable",M29="Completed")),"Review",IF(OR(AND(M28="Completed",M29="Incomplete"),AND(M28="Incomplete",M29="Completed")),"Review",IF(OR(AND(M28="Incomplete",M29="Untraceable"),AND(M28="Untraceable",M29="Incomplete")),"Untraceable",IF(AND(NOT(OR(H28="Ø",H28="")),NOT(OR(H29="Ø",H29="")),L28=""),"In Progress",IF(AND(M28="Untraceable",M29="Untraceable"),"Untraceable",IF(AND(NOT(OR(H28="Ø",H28="")),NOT(OR(H29="Ø",H29="")),NOT(OR(L28="Ø",L28="",L28="Split",L28="Needs to be Split"))),"Completed",IF(AND(M28="Incomplete",M29="Incomplete"),"Incomplete",IF(AND(M28="Other",M29="Other"),"Review",IF(AND(M28="Untraceable",M29=""),"Untraceable","")))))))))))))))))))))))))</f>
        <v/>
      </c>
      <c r="O28" s="22" t="str">
        <f t="shared" si="2"/>
        <v/>
      </c>
      <c r="P28" s="8"/>
      <c r="Q28" s="21" t="str">
        <f t="shared" ref="Q28" si="75">IF(OR(N28="Untraceable",N28="Incomplete"),"No",IF(N28="Completed","In Progress",""))</f>
        <v/>
      </c>
      <c r="R28" s="22"/>
    </row>
    <row r="29" spans="1:18">
      <c r="A29" s="22"/>
      <c r="B29" s="22"/>
      <c r="C29" s="22"/>
      <c r="D29" s="19" t="str">
        <f t="shared" si="4"/>
        <v/>
      </c>
      <c r="E29" s="19"/>
      <c r="F29" s="7" t="str">
        <f t="shared" ref="F29" si="76">IF(AND(D29="Amina",OR(E29="Manual",E29="Assisted Manual")),A28&amp;"_AZ",IF(AND(D29="Amina",OR(E29="De-Novo Merge",E29="Assisted Merge")),A28&amp;"_SA_AZ",IF(AND(D29="Mashtura",OR(E29="Manual",E29="Assisted Manual")),A28&amp;"_MH",IF(AND(D29="Mashtura",OR(E29="De-Novo Merge",E29="Assisted Merge")),A28&amp;"_SA_MH",IF(AND(D29="Perry",OR(E29="Manual",E29="Assisted Manual")),A28&amp;"_PB",IF(AND(D29="Perry",OR(E29="De-Novo Merge",E29="Assisted Merge")),A28&amp;"_SA_PB",IF(AND(D29="Gina",OR(E29="Manual",E29="Assisted Manual")),A28&amp;"_GB",IF(AND(D29="Gina",OR(E29="De-Novo Merge",E29="Assisted Merge")),A28&amp;"_SA_GB",IF(AND(D29="Cameron",OR(E29="Manual",E29="Assisted Manual")),A28&amp;"_CA",IF(AND(D29="Cameron",OR(E29="De-Novo Merge",E29="Assisted Merge")),A28&amp;"_SA_CA",IF(AND(D29="Bruno",OR(E29="Manual",E29="Assisted Manual")),A28&amp;"_BD",IF(AND(D29="Bruno",OR(E29="De-Novo Merge",E29="Assisted Merge")),A28&amp;"_SA_BD",IF(AND(D29="Daniel",OR(E29="Manual",E29="Assisted Manual")),A28&amp;"_DR",IF(AND(D29="Daniel",OR(E29="De-Novo Merge",E29="Assisted Merge")),A28&amp;"_SA_DR",IF(AND(D29="Monet",OR(E29="Manual",E29="Assisted Manual")),A28&amp;"_MW",IF(AND(D29="Monet",OR(E29="De-Novo Merge",E29="Assisted Merge")),A28&amp;"_SA_MW",IF(AND(D29="Julia",OR(E29="Manual",E29="Assisted Manual")),A28&amp;"_JS",IF(AND(D29="Julia",OR(E29="De-Novo Merge",E29="Assisted Merge")),A28&amp;"_SA_JS",""))))))))))))))))))</f>
        <v/>
      </c>
      <c r="G29" s="20"/>
      <c r="H29" s="20"/>
      <c r="I29" s="10"/>
      <c r="J29" s="10"/>
      <c r="K29" s="15" t="str">
        <f t="shared" si="0"/>
        <v/>
      </c>
      <c r="L29" s="22"/>
      <c r="M29" s="19" t="str">
        <f t="shared" ref="M29" si="77">IF(AND(NOT(OR(G29="",G29="Ø")),H29=""),"In Progress",IF(AND(NOT(OR(H29="Ø",H29="")),NOT(OR(G29="Ø",G29=""))),"Completed",IF(AND(NOT(A28=""),NOT(OR(D29="",D29="???")),G29=""),"Waiting",IF(D29="???","Waiting",""))))</f>
        <v/>
      </c>
      <c r="N29" s="22"/>
      <c r="O29" s="22"/>
      <c r="P29" s="8"/>
      <c r="Q29" s="21"/>
      <c r="R29" s="22"/>
    </row>
    <row r="30" spans="1:18">
      <c r="A30" s="23"/>
      <c r="B30" s="24"/>
      <c r="C30" s="22"/>
      <c r="D30" s="19" t="str">
        <f t="shared" si="13"/>
        <v/>
      </c>
      <c r="E30" s="19"/>
      <c r="F30" s="7" t="str">
        <f t="shared" ref="F30" si="78">IF(AND(D30="Amina",OR(E30="Manual",E30="Assisted Manual")),A30&amp;"_AZ",IF(AND(D30="Amina",OR(E30="De-Novo Merge",E30="Assisted Merge")),A30&amp;"_SA_AZ",IF(AND(D30="Mashtura",OR(E30="Manual",E30="Assisted Manual")),A30&amp;"_MH",IF(AND(D30="Mashtura",OR(E30="De-Novo Merge",E30="Assisted Merge")),A30&amp;"_SA_MH",IF(AND(D30="Perry",OR(E30="Manual",E30="Assisted Manual")),A30&amp;"_PB",IF(AND(D30="Perry",OR(E30="De-Novo Merge",E30="Assisted Merge")),A30&amp;"_SA_PB",IF(AND(D30="Gina",OR(E30="Manual",E30="Assisted Manual")),A30&amp;"_GB",IF(AND(D30="Gina",OR(E30="De-Novo Merge",E30="Assisted Merge")),A30&amp;"_SA_GB",IF(AND(D30="Cameron",OR(E30="Manual",E30="Assisted Manual")),A30&amp;"_CA",IF(AND(D30="Cameron",OR(E30="De-Novo Merge",E30="Assisted Merge")),A30&amp;"_SA_CA",IF(AND(D30="Bruno",OR(E30="Manual",E30="Assisted Manual")),A30&amp;"_BD",IF(AND(D30="Bruno",OR(E30="De-Novo Merge",E30="Assisted Merge")),A30&amp;"_SA_BD",IF(AND(D30="Daniel",OR(E30="Manual",E30="Assisted Manual")),A30&amp;"_DR",IF(AND(D30="Daniel",OR(E30="De-Novo Merge",E30="Assisted Merge")),A30&amp;"_SA_DR",IF(AND(D30="Monet",OR(E30="Manual",E30="Assisted Manual")),A30&amp;"_MW",IF(AND(D30="Monet",OR(E30="De-Novo Merge",E30="Assisted Merge")),A30&amp;"_SA_MW",IF(AND(D30="Julia",OR(E30="Manual",E30="Assisted Manual")),A30&amp;"_JS",IF(AND(D30="Julia",OR(E30="De-Novo Merge",E30="Assisted Merge")),A30&amp;"_SA_JS",""))))))))))))))))))</f>
        <v/>
      </c>
      <c r="G30" s="20"/>
      <c r="H30" s="20"/>
      <c r="I30" s="10"/>
      <c r="J30" s="10"/>
      <c r="K30" s="15" t="str">
        <f t="shared" si="0"/>
        <v/>
      </c>
      <c r="L30" s="25" t="str">
        <f t="shared" ref="L30:L71" si="79">IF(AND(NOT(OR(H30="",H30="Ø")),NOT(OR(H31="",H31="Ø"))),"Needs to be Split","")</f>
        <v/>
      </c>
      <c r="M30" s="19" t="str">
        <f t="shared" ref="M30" si="80">IF(AND(NOT(OR(G30="",G30="Ø")),H30=""),"In Progress",IF(AND(NOT(OR(H30="Ø",H30="")),NOT(OR(G30="Ø",G30=""))),"Completed",IF(AND(NOT(A30=""),NOT(OR(D30="",D30="???")),G30=""),"Waiting",IF(D30="???","Waiting",""))))</f>
        <v/>
      </c>
      <c r="N30" s="22" t="str">
        <f>IF(AND(NOT(OR(H30="Ø",H30="")),L30="Split"),"In Progress",IF(AND(NOT(OR(H30="Ø",H30="")),L30="Needs to be Split"),"Waiting",IF(AND(M30="Review",M31="Review"),"Review",IF(OR(AND(M30="Review",M31="Incomplete"),AND(M30="Incomplete",M31="Review")),"Review",IF(OR(AND(M30="Untraceable",M31="Review"),AND(M30="Review",M31="Untraceable")),"Review",IF(OR(AND(M30="Review",M31="Completed"),AND(M30="Completed",M31="Review")),"Review",IF(OR(AND(M30="Other",M31="Review"),AND(M30="Review",M31="Other")),"Review",IF(OR(AND(M30="Other",M31="Incomplete"),AND(M30="Incomplete",M31="Other")),"Review",IF(OR(AND(M30="Other",M31="Untraceable"),AND(M30="Untraceable",M31="Other")),"Review",IF(OR(AND(M30="Other",M31="Completed"),AND(M30="Completed",M31="Other")),"Review",IF(AND(M30="Waiting",M31="Waiting"),"Waiting",IF(OR(AND(M30="Review",M31="Waiting"),AND(M30="Waiting",M31="Review")),"Waiting",IF(OR(AND(M30="Other",M31="Waiting"),AND(M30="Waiting",M31="Other")),"Waiting",IF(OR(AND(M30="Incomplete",M31="Waiting"),AND(M30="Waiting",M31="Incomplete")),"Waiting",IF(OR(AND(M30="Completed",M31="Waiting"),AND(M30="Waiting",M31="Completed")),"Waiting",IF(OR(M30="In Progress",M31="In Progress"),"In Progress",IF(OR(AND(M30="Completed",M31="Untraceable"),AND(M30="Untraceable",M31="Completed")),"Review",IF(OR(AND(M30="Completed",M31="Incomplete"),AND(M30="Incomplete",M31="Completed")),"Review",IF(OR(AND(M30="Incomplete",M31="Untraceable"),AND(M30="Untraceable",M31="Incomplete")),"Untraceable",IF(AND(NOT(OR(H30="Ø",H30="")),NOT(OR(H31="Ø",H31="")),L30=""),"In Progress",IF(AND(M30="Untraceable",M31="Untraceable"),"Untraceable",IF(AND(NOT(OR(H30="Ø",H30="")),NOT(OR(H31="Ø",H31="")),NOT(OR(L30="Ø",L30="",L30="Split",L30="Needs to be Split"))),"Completed",IF(AND(M30="Incomplete",M31="Incomplete"),"Incomplete",IF(AND(M30="Other",M31="Other"),"Review",IF(AND(M30="Untraceable",M31=""),"Untraceable","")))))))))))))))))))))))))</f>
        <v/>
      </c>
      <c r="O30" s="22" t="str">
        <f t="shared" si="2"/>
        <v/>
      </c>
      <c r="P30" s="8"/>
      <c r="Q30" s="21" t="str">
        <f t="shared" ref="Q30" si="81">IF(OR(N30="Untraceable",N30="Incomplete"),"No",IF(N30="Completed","In Progress",""))</f>
        <v/>
      </c>
      <c r="R30" s="22"/>
    </row>
    <row r="31" spans="1:18">
      <c r="A31" s="22"/>
      <c r="B31" s="22"/>
      <c r="C31" s="22"/>
      <c r="D31" s="19" t="str">
        <f t="shared" si="4"/>
        <v/>
      </c>
      <c r="E31" s="19"/>
      <c r="F31" s="7" t="str">
        <f t="shared" ref="F31" si="82">IF(AND(D31="Amina",OR(E31="Manual",E31="Assisted Manual")),A30&amp;"_AZ",IF(AND(D31="Amina",OR(E31="De-Novo Merge",E31="Assisted Merge")),A30&amp;"_SA_AZ",IF(AND(D31="Mashtura",OR(E31="Manual",E31="Assisted Manual")),A30&amp;"_MH",IF(AND(D31="Mashtura",OR(E31="De-Novo Merge",E31="Assisted Merge")),A30&amp;"_SA_MH",IF(AND(D31="Perry",OR(E31="Manual",E31="Assisted Manual")),A30&amp;"_PB",IF(AND(D31="Perry",OR(E31="De-Novo Merge",E31="Assisted Merge")),A30&amp;"_SA_PB",IF(AND(D31="Gina",OR(E31="Manual",E31="Assisted Manual")),A30&amp;"_GB",IF(AND(D31="Gina",OR(E31="De-Novo Merge",E31="Assisted Merge")),A30&amp;"_SA_GB",IF(AND(D31="Cameron",OR(E31="Manual",E31="Assisted Manual")),A30&amp;"_CA",IF(AND(D31="Cameron",OR(E31="De-Novo Merge",E31="Assisted Merge")),A30&amp;"_SA_CA",IF(AND(D31="Bruno",OR(E31="Manual",E31="Assisted Manual")),A30&amp;"_BD",IF(AND(D31="Bruno",OR(E31="De-Novo Merge",E31="Assisted Merge")),A30&amp;"_SA_BD",IF(AND(D31="Daniel",OR(E31="Manual",E31="Assisted Manual")),A30&amp;"_DR",IF(AND(D31="Daniel",OR(E31="De-Novo Merge",E31="Assisted Merge")),A30&amp;"_SA_DR",IF(AND(D31="Monet",OR(E31="Manual",E31="Assisted Manual")),A30&amp;"_MW",IF(AND(D31="Monet",OR(E31="De-Novo Merge",E31="Assisted Merge")),A30&amp;"_SA_MW",IF(AND(D31="Julia",OR(E31="Manual",E31="Assisted Manual")),A30&amp;"_JS",IF(AND(D31="Julia",OR(E31="De-Novo Merge",E31="Assisted Merge")),A30&amp;"_SA_JS",""))))))))))))))))))</f>
        <v/>
      </c>
      <c r="G31" s="20"/>
      <c r="H31" s="20"/>
      <c r="I31" s="10"/>
      <c r="J31" s="10"/>
      <c r="K31" s="15" t="str">
        <f t="shared" si="0"/>
        <v/>
      </c>
      <c r="L31" s="22"/>
      <c r="M31" s="19" t="str">
        <f t="shared" ref="M31" si="83">IF(AND(NOT(OR(G31="",G31="Ø")),H31=""),"In Progress",IF(AND(NOT(OR(H31="Ø",H31="")),NOT(OR(G31="Ø",G31=""))),"Completed",IF(AND(NOT(A30=""),NOT(OR(D31="",D31="???")),G31=""),"Waiting",IF(D31="???","Waiting",""))))</f>
        <v/>
      </c>
      <c r="N31" s="22"/>
      <c r="O31" s="22"/>
      <c r="P31" s="8"/>
      <c r="Q31" s="21"/>
      <c r="R31" s="22"/>
    </row>
    <row r="32" spans="1:18">
      <c r="A32" s="23"/>
      <c r="B32" s="24"/>
      <c r="C32" s="22"/>
      <c r="D32" s="19" t="str">
        <f t="shared" si="13"/>
        <v/>
      </c>
      <c r="E32" s="19"/>
      <c r="F32" s="7" t="str">
        <f t="shared" ref="F32" si="84">IF(AND(D32="Amina",OR(E32="Manual",E32="Assisted Manual")),A32&amp;"_AZ",IF(AND(D32="Amina",OR(E32="De-Novo Merge",E32="Assisted Merge")),A32&amp;"_SA_AZ",IF(AND(D32="Mashtura",OR(E32="Manual",E32="Assisted Manual")),A32&amp;"_MH",IF(AND(D32="Mashtura",OR(E32="De-Novo Merge",E32="Assisted Merge")),A32&amp;"_SA_MH",IF(AND(D32="Perry",OR(E32="Manual",E32="Assisted Manual")),A32&amp;"_PB",IF(AND(D32="Perry",OR(E32="De-Novo Merge",E32="Assisted Merge")),A32&amp;"_SA_PB",IF(AND(D32="Gina",OR(E32="Manual",E32="Assisted Manual")),A32&amp;"_GB",IF(AND(D32="Gina",OR(E32="De-Novo Merge",E32="Assisted Merge")),A32&amp;"_SA_GB",IF(AND(D32="Cameron",OR(E32="Manual",E32="Assisted Manual")),A32&amp;"_CA",IF(AND(D32="Cameron",OR(E32="De-Novo Merge",E32="Assisted Merge")),A32&amp;"_SA_CA",IF(AND(D32="Bruno",OR(E32="Manual",E32="Assisted Manual")),A32&amp;"_BD",IF(AND(D32="Bruno",OR(E32="De-Novo Merge",E32="Assisted Merge")),A32&amp;"_SA_BD",IF(AND(D32="Daniel",OR(E32="Manual",E32="Assisted Manual")),A32&amp;"_DR",IF(AND(D32="Daniel",OR(E32="De-Novo Merge",E32="Assisted Merge")),A32&amp;"_SA_DR",IF(AND(D32="Monet",OR(E32="Manual",E32="Assisted Manual")),A32&amp;"_MW",IF(AND(D32="Monet",OR(E32="De-Novo Merge",E32="Assisted Merge")),A32&amp;"_SA_MW",IF(AND(D32="Julia",OR(E32="Manual",E32="Assisted Manual")),A32&amp;"_JS",IF(AND(D32="Julia",OR(E32="De-Novo Merge",E32="Assisted Merge")),A32&amp;"_SA_JS",""))))))))))))))))))</f>
        <v/>
      </c>
      <c r="G32" s="20"/>
      <c r="H32" s="20"/>
      <c r="I32" s="10"/>
      <c r="J32" s="10"/>
      <c r="K32" s="15" t="str">
        <f t="shared" si="0"/>
        <v/>
      </c>
      <c r="L32" s="25" t="str">
        <f t="shared" ref="L32:L71" si="85">IF(AND(NOT(OR(H32="",H32="Ø")),NOT(OR(H33="",H33="Ø"))),"Needs to be Split","")</f>
        <v/>
      </c>
      <c r="M32" s="19" t="str">
        <f t="shared" ref="M32" si="86">IF(AND(NOT(OR(G32="",G32="Ø")),H32=""),"In Progress",IF(AND(NOT(OR(H32="Ø",H32="")),NOT(OR(G32="Ø",G32=""))),"Completed",IF(AND(NOT(A32=""),NOT(OR(D32="",D32="???")),G32=""),"Waiting",IF(D32="???","Waiting",""))))</f>
        <v/>
      </c>
      <c r="N32" s="22" t="str">
        <f>IF(AND(NOT(OR(H32="Ø",H32="")),L32="Split"),"In Progress",IF(AND(NOT(OR(H32="Ø",H32="")),L32="Needs to be Split"),"Waiting",IF(AND(M32="Review",M33="Review"),"Review",IF(OR(AND(M32="Review",M33="Incomplete"),AND(M32="Incomplete",M33="Review")),"Review",IF(OR(AND(M32="Untraceable",M33="Review"),AND(M32="Review",M33="Untraceable")),"Review",IF(OR(AND(M32="Review",M33="Completed"),AND(M32="Completed",M33="Review")),"Review",IF(OR(AND(M32="Other",M33="Review"),AND(M32="Review",M33="Other")),"Review",IF(OR(AND(M32="Other",M33="Incomplete"),AND(M32="Incomplete",M33="Other")),"Review",IF(OR(AND(M32="Other",M33="Untraceable"),AND(M32="Untraceable",M33="Other")),"Review",IF(OR(AND(M32="Other",M33="Completed"),AND(M32="Completed",M33="Other")),"Review",IF(AND(M32="Waiting",M33="Waiting"),"Waiting",IF(OR(AND(M32="Review",M33="Waiting"),AND(M32="Waiting",M33="Review")),"Waiting",IF(OR(AND(M32="Other",M33="Waiting"),AND(M32="Waiting",M33="Other")),"Waiting",IF(OR(AND(M32="Incomplete",M33="Waiting"),AND(M32="Waiting",M33="Incomplete")),"Waiting",IF(OR(AND(M32="Completed",M33="Waiting"),AND(M32="Waiting",M33="Completed")),"Waiting",IF(OR(M32="In Progress",M33="In Progress"),"In Progress",IF(OR(AND(M32="Completed",M33="Untraceable"),AND(M32="Untraceable",M33="Completed")),"Review",IF(OR(AND(M32="Completed",M33="Incomplete"),AND(M32="Incomplete",M33="Completed")),"Review",IF(OR(AND(M32="Incomplete",M33="Untraceable"),AND(M32="Untraceable",M33="Incomplete")),"Untraceable",IF(AND(NOT(OR(H32="Ø",H32="")),NOT(OR(H33="Ø",H33="")),L32=""),"In Progress",IF(AND(M32="Untraceable",M33="Untraceable"),"Untraceable",IF(AND(NOT(OR(H32="Ø",H32="")),NOT(OR(H33="Ø",H33="")),NOT(OR(L32="Ø",L32="",L32="Split",L32="Needs to be Split"))),"Completed",IF(AND(M32="Incomplete",M33="Incomplete"),"Incomplete",IF(AND(M32="Other",M33="Other"),"Review",IF(AND(M32="Untraceable",M33=""),"Untraceable","")))))))))))))))))))))))))</f>
        <v/>
      </c>
      <c r="O32" s="22" t="str">
        <f t="shared" si="2"/>
        <v/>
      </c>
      <c r="P32" s="8"/>
      <c r="Q32" s="21" t="str">
        <f t="shared" ref="Q32" si="87">IF(OR(N32="Untraceable",N32="Incomplete"),"No",IF(N32="Completed","In Progress",""))</f>
        <v/>
      </c>
      <c r="R32" s="22"/>
    </row>
    <row r="33" spans="1:18">
      <c r="A33" s="22"/>
      <c r="B33" s="22"/>
      <c r="C33" s="22"/>
      <c r="D33" s="19" t="str">
        <f t="shared" si="4"/>
        <v/>
      </c>
      <c r="E33" s="19"/>
      <c r="F33" s="7" t="str">
        <f t="shared" ref="F33" si="88">IF(AND(D33="Amina",OR(E33="Manual",E33="Assisted Manual")),A32&amp;"_AZ",IF(AND(D33="Amina",OR(E33="De-Novo Merge",E33="Assisted Merge")),A32&amp;"_SA_AZ",IF(AND(D33="Mashtura",OR(E33="Manual",E33="Assisted Manual")),A32&amp;"_MH",IF(AND(D33="Mashtura",OR(E33="De-Novo Merge",E33="Assisted Merge")),A32&amp;"_SA_MH",IF(AND(D33="Perry",OR(E33="Manual",E33="Assisted Manual")),A32&amp;"_PB",IF(AND(D33="Perry",OR(E33="De-Novo Merge",E33="Assisted Merge")),A32&amp;"_SA_PB",IF(AND(D33="Gina",OR(E33="Manual",E33="Assisted Manual")),A32&amp;"_GB",IF(AND(D33="Gina",OR(E33="De-Novo Merge",E33="Assisted Merge")),A32&amp;"_SA_GB",IF(AND(D33="Cameron",OR(E33="Manual",E33="Assisted Manual")),A32&amp;"_CA",IF(AND(D33="Cameron",OR(E33="De-Novo Merge",E33="Assisted Merge")),A32&amp;"_SA_CA",IF(AND(D33="Bruno",OR(E33="Manual",E33="Assisted Manual")),A32&amp;"_BD",IF(AND(D33="Bruno",OR(E33="De-Novo Merge",E33="Assisted Merge")),A32&amp;"_SA_BD",IF(AND(D33="Daniel",OR(E33="Manual",E33="Assisted Manual")),A32&amp;"_DR",IF(AND(D33="Daniel",OR(E33="De-Novo Merge",E33="Assisted Merge")),A32&amp;"_SA_DR",IF(AND(D33="Monet",OR(E33="Manual",E33="Assisted Manual")),A32&amp;"_MW",IF(AND(D33="Monet",OR(E33="De-Novo Merge",E33="Assisted Merge")),A32&amp;"_SA_MW",IF(AND(D33="Julia",OR(E33="Manual",E33="Assisted Manual")),A32&amp;"_JS",IF(AND(D33="Julia",OR(E33="De-Novo Merge",E33="Assisted Merge")),A32&amp;"_SA_JS",""))))))))))))))))))</f>
        <v/>
      </c>
      <c r="G33" s="20"/>
      <c r="H33" s="20"/>
      <c r="I33" s="10"/>
      <c r="J33" s="10"/>
      <c r="K33" s="15" t="str">
        <f t="shared" si="0"/>
        <v/>
      </c>
      <c r="L33" s="22"/>
      <c r="M33" s="19" t="str">
        <f t="shared" ref="M33" si="89">IF(AND(NOT(OR(G33="",G33="Ø")),H33=""),"In Progress",IF(AND(NOT(OR(H33="Ø",H33="")),NOT(OR(G33="Ø",G33=""))),"Completed",IF(AND(NOT(A32=""),NOT(OR(D33="",D33="???")),G33=""),"Waiting",IF(D33="???","Waiting",""))))</f>
        <v/>
      </c>
      <c r="N33" s="22"/>
      <c r="O33" s="22"/>
      <c r="P33" s="8"/>
      <c r="Q33" s="21"/>
      <c r="R33" s="22"/>
    </row>
    <row r="34" spans="1:18">
      <c r="A34" s="23"/>
      <c r="B34" s="24"/>
      <c r="C34" s="22"/>
      <c r="D34" s="19" t="str">
        <f t="shared" si="13"/>
        <v/>
      </c>
      <c r="E34" s="19"/>
      <c r="F34" s="7" t="str">
        <f t="shared" ref="F34" si="90">IF(AND(D34="Amina",OR(E34="Manual",E34="Assisted Manual")),A34&amp;"_AZ",IF(AND(D34="Amina",OR(E34="De-Novo Merge",E34="Assisted Merge")),A34&amp;"_SA_AZ",IF(AND(D34="Mashtura",OR(E34="Manual",E34="Assisted Manual")),A34&amp;"_MH",IF(AND(D34="Mashtura",OR(E34="De-Novo Merge",E34="Assisted Merge")),A34&amp;"_SA_MH",IF(AND(D34="Perry",OR(E34="Manual",E34="Assisted Manual")),A34&amp;"_PB",IF(AND(D34="Perry",OR(E34="De-Novo Merge",E34="Assisted Merge")),A34&amp;"_SA_PB",IF(AND(D34="Gina",OR(E34="Manual",E34="Assisted Manual")),A34&amp;"_GB",IF(AND(D34="Gina",OR(E34="De-Novo Merge",E34="Assisted Merge")),A34&amp;"_SA_GB",IF(AND(D34="Cameron",OR(E34="Manual",E34="Assisted Manual")),A34&amp;"_CA",IF(AND(D34="Cameron",OR(E34="De-Novo Merge",E34="Assisted Merge")),A34&amp;"_SA_CA",IF(AND(D34="Bruno",OR(E34="Manual",E34="Assisted Manual")),A34&amp;"_BD",IF(AND(D34="Bruno",OR(E34="De-Novo Merge",E34="Assisted Merge")),A34&amp;"_SA_BD",IF(AND(D34="Daniel",OR(E34="Manual",E34="Assisted Manual")),A34&amp;"_DR",IF(AND(D34="Daniel",OR(E34="De-Novo Merge",E34="Assisted Merge")),A34&amp;"_SA_DR",IF(AND(D34="Monet",OR(E34="Manual",E34="Assisted Manual")),A34&amp;"_MW",IF(AND(D34="Monet",OR(E34="De-Novo Merge",E34="Assisted Merge")),A34&amp;"_SA_MW",IF(AND(D34="Julia",OR(E34="Manual",E34="Assisted Manual")),A34&amp;"_JS",IF(AND(D34="Julia",OR(E34="De-Novo Merge",E34="Assisted Merge")),A34&amp;"_SA_JS",""))))))))))))))))))</f>
        <v/>
      </c>
      <c r="G34" s="20"/>
      <c r="H34" s="20"/>
      <c r="I34" s="10"/>
      <c r="J34" s="10"/>
      <c r="K34" s="15" t="str">
        <f t="shared" si="0"/>
        <v/>
      </c>
      <c r="L34" s="25" t="str">
        <f t="shared" ref="L34:L71" si="91">IF(AND(NOT(OR(H34="",H34="Ø")),NOT(OR(H35="",H35="Ø"))),"Needs to be Split","")</f>
        <v/>
      </c>
      <c r="M34" s="19" t="str">
        <f t="shared" ref="M34" si="92">IF(AND(NOT(OR(G34="",G34="Ø")),H34=""),"In Progress",IF(AND(NOT(OR(H34="Ø",H34="")),NOT(OR(G34="Ø",G34=""))),"Completed",IF(AND(NOT(A34=""),NOT(OR(D34="",D34="???")),G34=""),"Waiting",IF(D34="???","Waiting",""))))</f>
        <v/>
      </c>
      <c r="N34" s="22" t="str">
        <f>IF(AND(NOT(OR(H34="Ø",H34="")),L34="Split"),"In Progress",IF(AND(NOT(OR(H34="Ø",H34="")),L34="Needs to be Split"),"Waiting",IF(AND(M34="Review",M35="Review"),"Review",IF(OR(AND(M34="Review",M35="Incomplete"),AND(M34="Incomplete",M35="Review")),"Review",IF(OR(AND(M34="Untraceable",M35="Review"),AND(M34="Review",M35="Untraceable")),"Review",IF(OR(AND(M34="Review",M35="Completed"),AND(M34="Completed",M35="Review")),"Review",IF(OR(AND(M34="Other",M35="Review"),AND(M34="Review",M35="Other")),"Review",IF(OR(AND(M34="Other",M35="Incomplete"),AND(M34="Incomplete",M35="Other")),"Review",IF(OR(AND(M34="Other",M35="Untraceable"),AND(M34="Untraceable",M35="Other")),"Review",IF(OR(AND(M34="Other",M35="Completed"),AND(M34="Completed",M35="Other")),"Review",IF(AND(M34="Waiting",M35="Waiting"),"Waiting",IF(OR(AND(M34="Review",M35="Waiting"),AND(M34="Waiting",M35="Review")),"Waiting",IF(OR(AND(M34="Other",M35="Waiting"),AND(M34="Waiting",M35="Other")),"Waiting",IF(OR(AND(M34="Incomplete",M35="Waiting"),AND(M34="Waiting",M35="Incomplete")),"Waiting",IF(OR(AND(M34="Completed",M35="Waiting"),AND(M34="Waiting",M35="Completed")),"Waiting",IF(OR(M34="In Progress",M35="In Progress"),"In Progress",IF(OR(AND(M34="Completed",M35="Untraceable"),AND(M34="Untraceable",M35="Completed")),"Review",IF(OR(AND(M34="Completed",M35="Incomplete"),AND(M34="Incomplete",M35="Completed")),"Review",IF(OR(AND(M34="Incomplete",M35="Untraceable"),AND(M34="Untraceable",M35="Incomplete")),"Untraceable",IF(AND(NOT(OR(H34="Ø",H34="")),NOT(OR(H35="Ø",H35="")),L34=""),"In Progress",IF(AND(M34="Untraceable",M35="Untraceable"),"Untraceable",IF(AND(NOT(OR(H34="Ø",H34="")),NOT(OR(H35="Ø",H35="")),NOT(OR(L34="Ø",L34="",L34="Split",L34="Needs to be Split"))),"Completed",IF(AND(M34="Incomplete",M35="Incomplete"),"Incomplete",IF(AND(M34="Other",M35="Other"),"Review",IF(AND(M34="Untraceable",M35=""),"Untraceable","")))))))))))))))))))))))))</f>
        <v/>
      </c>
      <c r="O34" s="22" t="str">
        <f t="shared" si="2"/>
        <v/>
      </c>
      <c r="P34" s="8"/>
      <c r="Q34" s="21" t="str">
        <f t="shared" ref="Q34" si="93">IF(OR(N34="Untraceable",N34="Incomplete"),"No",IF(N34="Completed","In Progress",""))</f>
        <v/>
      </c>
      <c r="R34" s="22"/>
    </row>
    <row r="35" spans="1:18">
      <c r="A35" s="22"/>
      <c r="B35" s="22"/>
      <c r="C35" s="22"/>
      <c r="D35" s="19" t="str">
        <f t="shared" si="4"/>
        <v/>
      </c>
      <c r="E35" s="19"/>
      <c r="F35" s="7" t="str">
        <f t="shared" ref="F35" si="94">IF(AND(D35="Amina",OR(E35="Manual",E35="Assisted Manual")),A34&amp;"_AZ",IF(AND(D35="Amina",OR(E35="De-Novo Merge",E35="Assisted Merge")),A34&amp;"_SA_AZ",IF(AND(D35="Mashtura",OR(E35="Manual",E35="Assisted Manual")),A34&amp;"_MH",IF(AND(D35="Mashtura",OR(E35="De-Novo Merge",E35="Assisted Merge")),A34&amp;"_SA_MH",IF(AND(D35="Perry",OR(E35="Manual",E35="Assisted Manual")),A34&amp;"_PB",IF(AND(D35="Perry",OR(E35="De-Novo Merge",E35="Assisted Merge")),A34&amp;"_SA_PB",IF(AND(D35="Gina",OR(E35="Manual",E35="Assisted Manual")),A34&amp;"_GB",IF(AND(D35="Gina",OR(E35="De-Novo Merge",E35="Assisted Merge")),A34&amp;"_SA_GB",IF(AND(D35="Cameron",OR(E35="Manual",E35="Assisted Manual")),A34&amp;"_CA",IF(AND(D35="Cameron",OR(E35="De-Novo Merge",E35="Assisted Merge")),A34&amp;"_SA_CA",IF(AND(D35="Bruno",OR(E35="Manual",E35="Assisted Manual")),A34&amp;"_BD",IF(AND(D35="Bruno",OR(E35="De-Novo Merge",E35="Assisted Merge")),A34&amp;"_SA_BD",IF(AND(D35="Daniel",OR(E35="Manual",E35="Assisted Manual")),A34&amp;"_DR",IF(AND(D35="Daniel",OR(E35="De-Novo Merge",E35="Assisted Merge")),A34&amp;"_SA_DR",IF(AND(D35="Monet",OR(E35="Manual",E35="Assisted Manual")),A34&amp;"_MW",IF(AND(D35="Monet",OR(E35="De-Novo Merge",E35="Assisted Merge")),A34&amp;"_SA_MW",IF(AND(D35="Julia",OR(E35="Manual",E35="Assisted Manual")),A34&amp;"_JS",IF(AND(D35="Julia",OR(E35="De-Novo Merge",E35="Assisted Merge")),A34&amp;"_SA_JS",""))))))))))))))))))</f>
        <v/>
      </c>
      <c r="G35" s="20"/>
      <c r="H35" s="20"/>
      <c r="I35" s="10"/>
      <c r="J35" s="10"/>
      <c r="K35" s="15" t="str">
        <f t="shared" si="0"/>
        <v/>
      </c>
      <c r="L35" s="22"/>
      <c r="M35" s="19" t="str">
        <f t="shared" ref="M35" si="95">IF(AND(NOT(OR(G35="",G35="Ø")),H35=""),"In Progress",IF(AND(NOT(OR(H35="Ø",H35="")),NOT(OR(G35="Ø",G35=""))),"Completed",IF(AND(NOT(A34=""),NOT(OR(D35="",D35="???")),G35=""),"Waiting",IF(D35="???","Waiting",""))))</f>
        <v/>
      </c>
      <c r="N35" s="22"/>
      <c r="O35" s="22"/>
      <c r="P35" s="8"/>
      <c r="Q35" s="21"/>
      <c r="R35" s="22"/>
    </row>
    <row r="36" spans="1:18">
      <c r="A36" s="23"/>
      <c r="B36" s="26"/>
      <c r="C36" s="22"/>
      <c r="D36" s="19" t="str">
        <f t="shared" si="13"/>
        <v/>
      </c>
      <c r="E36" s="19"/>
      <c r="F36" s="7" t="str">
        <f t="shared" ref="F36" si="96">IF(AND(D36="Amina",OR(E36="Manual",E36="Assisted Manual")),A36&amp;"_AZ",IF(AND(D36="Amina",OR(E36="De-Novo Merge",E36="Assisted Merge")),A36&amp;"_SA_AZ",IF(AND(D36="Mashtura",OR(E36="Manual",E36="Assisted Manual")),A36&amp;"_MH",IF(AND(D36="Mashtura",OR(E36="De-Novo Merge",E36="Assisted Merge")),A36&amp;"_SA_MH",IF(AND(D36="Perry",OR(E36="Manual",E36="Assisted Manual")),A36&amp;"_PB",IF(AND(D36="Perry",OR(E36="De-Novo Merge",E36="Assisted Merge")),A36&amp;"_SA_PB",IF(AND(D36="Gina",OR(E36="Manual",E36="Assisted Manual")),A36&amp;"_GB",IF(AND(D36="Gina",OR(E36="De-Novo Merge",E36="Assisted Merge")),A36&amp;"_SA_GB",IF(AND(D36="Cameron",OR(E36="Manual",E36="Assisted Manual")),A36&amp;"_CA",IF(AND(D36="Cameron",OR(E36="De-Novo Merge",E36="Assisted Merge")),A36&amp;"_SA_CA",IF(AND(D36="Bruno",OR(E36="Manual",E36="Assisted Manual")),A36&amp;"_BD",IF(AND(D36="Bruno",OR(E36="De-Novo Merge",E36="Assisted Merge")),A36&amp;"_SA_BD",IF(AND(D36="Daniel",OR(E36="Manual",E36="Assisted Manual")),A36&amp;"_DR",IF(AND(D36="Daniel",OR(E36="De-Novo Merge",E36="Assisted Merge")),A36&amp;"_SA_DR",IF(AND(D36="Monet",OR(E36="Manual",E36="Assisted Manual")),A36&amp;"_MW",IF(AND(D36="Monet",OR(E36="De-Novo Merge",E36="Assisted Merge")),A36&amp;"_SA_MW",IF(AND(D36="Julia",OR(E36="Manual",E36="Assisted Manual")),A36&amp;"_JS",IF(AND(D36="Julia",OR(E36="De-Novo Merge",E36="Assisted Merge")),A36&amp;"_SA_JS",""))))))))))))))))))</f>
        <v/>
      </c>
      <c r="G36" s="20"/>
      <c r="H36" s="20"/>
      <c r="I36" s="16"/>
      <c r="J36" s="10"/>
      <c r="K36" s="15" t="str">
        <f t="shared" si="0"/>
        <v/>
      </c>
      <c r="L36" s="25" t="str">
        <f t="shared" ref="L36:L71" si="97">IF(AND(NOT(OR(H36="",H36="Ø")),NOT(OR(H37="",H37="Ø"))),"Needs to be Split","")</f>
        <v/>
      </c>
      <c r="M36" s="19" t="str">
        <f t="shared" ref="M36" si="98">IF(AND(NOT(OR(G36="",G36="Ø")),H36=""),"In Progress",IF(AND(NOT(OR(H36="Ø",H36="")),NOT(OR(G36="Ø",G36=""))),"Completed",IF(AND(NOT(A36=""),NOT(OR(D36="",D36="???")),G36=""),"Waiting",IF(D36="???","Waiting",""))))</f>
        <v/>
      </c>
      <c r="N36" s="22" t="str">
        <f>IF(AND(NOT(OR(H36="Ø",H36="")),L36="Split"),"In Progress",IF(AND(NOT(OR(H36="Ø",H36="")),L36="Needs to be Split"),"Waiting",IF(AND(M36="Review",M37="Review"),"Review",IF(OR(AND(M36="Review",M37="Incomplete"),AND(M36="Incomplete",M37="Review")),"Review",IF(OR(AND(M36="Untraceable",M37="Review"),AND(M36="Review",M37="Untraceable")),"Review",IF(OR(AND(M36="Review",M37="Completed"),AND(M36="Completed",M37="Review")),"Review",IF(OR(AND(M36="Other",M37="Review"),AND(M36="Review",M37="Other")),"Review",IF(OR(AND(M36="Other",M37="Incomplete"),AND(M36="Incomplete",M37="Other")),"Review",IF(OR(AND(M36="Other",M37="Untraceable"),AND(M36="Untraceable",M37="Other")),"Review",IF(OR(AND(M36="Other",M37="Completed"),AND(M36="Completed",M37="Other")),"Review",IF(AND(M36="Waiting",M37="Waiting"),"Waiting",IF(OR(AND(M36="Review",M37="Waiting"),AND(M36="Waiting",M37="Review")),"Waiting",IF(OR(AND(M36="Other",M37="Waiting"),AND(M36="Waiting",M37="Other")),"Waiting",IF(OR(AND(M36="Incomplete",M37="Waiting"),AND(M36="Waiting",M37="Incomplete")),"Waiting",IF(OR(AND(M36="Completed",M37="Waiting"),AND(M36="Waiting",M37="Completed")),"Waiting",IF(OR(M36="In Progress",M37="In Progress"),"In Progress",IF(OR(AND(M36="Completed",M37="Untraceable"),AND(M36="Untraceable",M37="Completed")),"Review",IF(OR(AND(M36="Completed",M37="Incomplete"),AND(M36="Incomplete",M37="Completed")),"Review",IF(OR(AND(M36="Incomplete",M37="Untraceable"),AND(M36="Untraceable",M37="Incomplete")),"Untraceable",IF(AND(NOT(OR(H36="Ø",H36="")),NOT(OR(H37="Ø",H37="")),L36=""),"In Progress",IF(AND(M36="Untraceable",M37="Untraceable"),"Untraceable",IF(AND(NOT(OR(H36="Ø",H36="")),NOT(OR(H37="Ø",H37="")),NOT(OR(L36="Ø",L36="",L36="Split",L36="Needs to be Split"))),"Completed",IF(AND(M36="Incomplete",M37="Incomplete"),"Incomplete",IF(AND(M36="Other",M37="Other"),"Review",IF(AND(M36="Untraceable",M37=""),"Untraceable","")))))))))))))))))))))))))</f>
        <v/>
      </c>
      <c r="O36" s="22" t="str">
        <f t="shared" si="2"/>
        <v/>
      </c>
      <c r="P36" s="8"/>
      <c r="Q36" s="21" t="str">
        <f t="shared" ref="Q36" si="99">IF(OR(N36="Untraceable",N36="Incomplete"),"No",IF(N36="Completed","In Progress",""))</f>
        <v/>
      </c>
      <c r="R36" s="22"/>
    </row>
    <row r="37" spans="1:18">
      <c r="A37" s="22"/>
      <c r="B37" s="27"/>
      <c r="C37" s="22"/>
      <c r="D37" s="19" t="str">
        <f t="shared" si="4"/>
        <v/>
      </c>
      <c r="E37" s="19"/>
      <c r="F37" s="7" t="str">
        <f t="shared" ref="F37" si="100">IF(AND(D37="Amina",OR(E37="Manual",E37="Assisted Manual")),A36&amp;"_AZ",IF(AND(D37="Amina",OR(E37="De-Novo Merge",E37="Assisted Merge")),A36&amp;"_SA_AZ",IF(AND(D37="Mashtura",OR(E37="Manual",E37="Assisted Manual")),A36&amp;"_MH",IF(AND(D37="Mashtura",OR(E37="De-Novo Merge",E37="Assisted Merge")),A36&amp;"_SA_MH",IF(AND(D37="Perry",OR(E37="Manual",E37="Assisted Manual")),A36&amp;"_PB",IF(AND(D37="Perry",OR(E37="De-Novo Merge",E37="Assisted Merge")),A36&amp;"_SA_PB",IF(AND(D37="Gina",OR(E37="Manual",E37="Assisted Manual")),A36&amp;"_GB",IF(AND(D37="Gina",OR(E37="De-Novo Merge",E37="Assisted Merge")),A36&amp;"_SA_GB",IF(AND(D37="Cameron",OR(E37="Manual",E37="Assisted Manual")),A36&amp;"_CA",IF(AND(D37="Cameron",OR(E37="De-Novo Merge",E37="Assisted Merge")),A36&amp;"_SA_CA",IF(AND(D37="Bruno",OR(E37="Manual",E37="Assisted Manual")),A36&amp;"_BD",IF(AND(D37="Bruno",OR(E37="De-Novo Merge",E37="Assisted Merge")),A36&amp;"_SA_BD",IF(AND(D37="Daniel",OR(E37="Manual",E37="Assisted Manual")),A36&amp;"_DR",IF(AND(D37="Daniel",OR(E37="De-Novo Merge",E37="Assisted Merge")),A36&amp;"_SA_DR",IF(AND(D37="Monet",OR(E37="Manual",E37="Assisted Manual")),A36&amp;"_MW",IF(AND(D37="Monet",OR(E37="De-Novo Merge",E37="Assisted Merge")),A36&amp;"_SA_MW",IF(AND(D37="Julia",OR(E37="Manual",E37="Assisted Manual")),A36&amp;"_JS",IF(AND(D37="Julia",OR(E37="De-Novo Merge",E37="Assisted Merge")),A36&amp;"_SA_JS",""))))))))))))))))))</f>
        <v/>
      </c>
      <c r="G37" s="20"/>
      <c r="H37" s="20"/>
      <c r="I37" s="10"/>
      <c r="J37" s="10"/>
      <c r="K37" s="15" t="str">
        <f t="shared" si="0"/>
        <v/>
      </c>
      <c r="L37" s="22"/>
      <c r="M37" s="19" t="str">
        <f t="shared" ref="M37" si="101">IF(AND(NOT(OR(G37="",G37="Ø")),H37=""),"In Progress",IF(AND(NOT(OR(H37="Ø",H37="")),NOT(OR(G37="Ø",G37=""))),"Completed",IF(AND(NOT(A36=""),NOT(OR(D37="",D37="???")),G37=""),"Waiting",IF(D37="???","Waiting",""))))</f>
        <v/>
      </c>
      <c r="N37" s="22"/>
      <c r="O37" s="22"/>
      <c r="P37" s="8"/>
      <c r="Q37" s="21"/>
      <c r="R37" s="22"/>
    </row>
    <row r="38" spans="1:18">
      <c r="A38" s="23"/>
      <c r="B38" s="24"/>
      <c r="C38" s="22"/>
      <c r="D38" s="19" t="str">
        <f t="shared" si="13"/>
        <v/>
      </c>
      <c r="E38" s="19"/>
      <c r="F38" s="7" t="str">
        <f t="shared" ref="F38" si="102">IF(AND(D38="Amina",OR(E38="Manual",E38="Assisted Manual")),A38&amp;"_AZ",IF(AND(D38="Amina",OR(E38="De-Novo Merge",E38="Assisted Merge")),A38&amp;"_SA_AZ",IF(AND(D38="Mashtura",OR(E38="Manual",E38="Assisted Manual")),A38&amp;"_MH",IF(AND(D38="Mashtura",OR(E38="De-Novo Merge",E38="Assisted Merge")),A38&amp;"_SA_MH",IF(AND(D38="Perry",OR(E38="Manual",E38="Assisted Manual")),A38&amp;"_PB",IF(AND(D38="Perry",OR(E38="De-Novo Merge",E38="Assisted Merge")),A38&amp;"_SA_PB",IF(AND(D38="Gina",OR(E38="Manual",E38="Assisted Manual")),A38&amp;"_GB",IF(AND(D38="Gina",OR(E38="De-Novo Merge",E38="Assisted Merge")),A38&amp;"_SA_GB",IF(AND(D38="Cameron",OR(E38="Manual",E38="Assisted Manual")),A38&amp;"_CA",IF(AND(D38="Cameron",OR(E38="De-Novo Merge",E38="Assisted Merge")),A38&amp;"_SA_CA",IF(AND(D38="Bruno",OR(E38="Manual",E38="Assisted Manual")),A38&amp;"_BD",IF(AND(D38="Bruno",OR(E38="De-Novo Merge",E38="Assisted Merge")),A38&amp;"_SA_BD",IF(AND(D38="Daniel",OR(E38="Manual",E38="Assisted Manual")),A38&amp;"_DR",IF(AND(D38="Daniel",OR(E38="De-Novo Merge",E38="Assisted Merge")),A38&amp;"_SA_DR",IF(AND(D38="Monet",OR(E38="Manual",E38="Assisted Manual")),A38&amp;"_MW",IF(AND(D38="Monet",OR(E38="De-Novo Merge",E38="Assisted Merge")),A38&amp;"_SA_MW",IF(AND(D38="Julia",OR(E38="Manual",E38="Assisted Manual")),A38&amp;"_JS",IF(AND(D38="Julia",OR(E38="De-Novo Merge",E38="Assisted Merge")),A38&amp;"_SA_JS",""))))))))))))))))))</f>
        <v/>
      </c>
      <c r="G38" s="20"/>
      <c r="H38" s="20"/>
      <c r="I38" s="10"/>
      <c r="J38" s="10"/>
      <c r="K38" s="15" t="str">
        <f t="shared" si="0"/>
        <v/>
      </c>
      <c r="L38" s="25" t="str">
        <f t="shared" ref="L38:L71" si="103">IF(AND(NOT(OR(H38="",H38="Ø")),NOT(OR(H39="",H39="Ø"))),"Needs to be Split","")</f>
        <v/>
      </c>
      <c r="M38" s="19" t="str">
        <f t="shared" ref="M38" si="104">IF(AND(NOT(OR(G38="",G38="Ø")),H38=""),"In Progress",IF(AND(NOT(OR(H38="Ø",H38="")),NOT(OR(G38="Ø",G38=""))),"Completed",IF(AND(NOT(A38=""),NOT(OR(D38="",D38="???")),G38=""),"Waiting",IF(D38="???","Waiting",""))))</f>
        <v/>
      </c>
      <c r="N38" s="22" t="str">
        <f>IF(AND(NOT(OR(H38="Ø",H38="")),L38="Split"),"In Progress",IF(AND(NOT(OR(H38="Ø",H38="")),L38="Needs to be Split"),"Waiting",IF(AND(M38="Review",M39="Review"),"Review",IF(OR(AND(M38="Review",M39="Incomplete"),AND(M38="Incomplete",M39="Review")),"Review",IF(OR(AND(M38="Untraceable",M39="Review"),AND(M38="Review",M39="Untraceable")),"Review",IF(OR(AND(M38="Review",M39="Completed"),AND(M38="Completed",M39="Review")),"Review",IF(OR(AND(M38="Other",M39="Review"),AND(M38="Review",M39="Other")),"Review",IF(OR(AND(M38="Other",M39="Incomplete"),AND(M38="Incomplete",M39="Other")),"Review",IF(OR(AND(M38="Other",M39="Untraceable"),AND(M38="Untraceable",M39="Other")),"Review",IF(OR(AND(M38="Other",M39="Completed"),AND(M38="Completed",M39="Other")),"Review",IF(AND(M38="Waiting",M39="Waiting"),"Waiting",IF(OR(AND(M38="Review",M39="Waiting"),AND(M38="Waiting",M39="Review")),"Waiting",IF(OR(AND(M38="Other",M39="Waiting"),AND(M38="Waiting",M39="Other")),"Waiting",IF(OR(AND(M38="Incomplete",M39="Waiting"),AND(M38="Waiting",M39="Incomplete")),"Waiting",IF(OR(AND(M38="Completed",M39="Waiting"),AND(M38="Waiting",M39="Completed")),"Waiting",IF(OR(M38="In Progress",M39="In Progress"),"In Progress",IF(OR(AND(M38="Completed",M39="Untraceable"),AND(M38="Untraceable",M39="Completed")),"Review",IF(OR(AND(M38="Completed",M39="Incomplete"),AND(M38="Incomplete",M39="Completed")),"Review",IF(OR(AND(M38="Incomplete",M39="Untraceable"),AND(M38="Untraceable",M39="Incomplete")),"Untraceable",IF(AND(NOT(OR(H38="Ø",H38="")),NOT(OR(H39="Ø",H39="")),L38=""),"In Progress",IF(AND(M38="Untraceable",M39="Untraceable"),"Untraceable",IF(AND(NOT(OR(H38="Ø",H38="")),NOT(OR(H39="Ø",H39="")),NOT(OR(L38="Ø",L38="",L38="Split",L38="Needs to be Split"))),"Completed",IF(AND(M38="Incomplete",M39="Incomplete"),"Incomplete",IF(AND(M38="Other",M39="Other"),"Review",IF(AND(M38="Untraceable",M39=""),"Untraceable","")))))))))))))))))))))))))</f>
        <v/>
      </c>
      <c r="O38" s="22" t="str">
        <f t="shared" si="2"/>
        <v/>
      </c>
      <c r="P38" s="8"/>
      <c r="Q38" s="21" t="str">
        <f t="shared" ref="Q38" si="105">IF(OR(N38="Untraceable",N38="Incomplete"),"No",IF(N38="Completed","In Progress",""))</f>
        <v/>
      </c>
      <c r="R38" s="22"/>
    </row>
    <row r="39" spans="1:18">
      <c r="A39" s="22"/>
      <c r="B39" s="22"/>
      <c r="C39" s="22"/>
      <c r="D39" s="19" t="str">
        <f t="shared" si="4"/>
        <v/>
      </c>
      <c r="E39" s="19"/>
      <c r="F39" s="7" t="str">
        <f t="shared" ref="F39" si="106">IF(AND(D39="Amina",OR(E39="Manual",E39="Assisted Manual")),A38&amp;"_AZ",IF(AND(D39="Amina",OR(E39="De-Novo Merge",E39="Assisted Merge")),A38&amp;"_SA_AZ",IF(AND(D39="Mashtura",OR(E39="Manual",E39="Assisted Manual")),A38&amp;"_MH",IF(AND(D39="Mashtura",OR(E39="De-Novo Merge",E39="Assisted Merge")),A38&amp;"_SA_MH",IF(AND(D39="Perry",OR(E39="Manual",E39="Assisted Manual")),A38&amp;"_PB",IF(AND(D39="Perry",OR(E39="De-Novo Merge",E39="Assisted Merge")),A38&amp;"_SA_PB",IF(AND(D39="Gina",OR(E39="Manual",E39="Assisted Manual")),A38&amp;"_GB",IF(AND(D39="Gina",OR(E39="De-Novo Merge",E39="Assisted Merge")),A38&amp;"_SA_GB",IF(AND(D39="Cameron",OR(E39="Manual",E39="Assisted Manual")),A38&amp;"_CA",IF(AND(D39="Cameron",OR(E39="De-Novo Merge",E39="Assisted Merge")),A38&amp;"_SA_CA",IF(AND(D39="Bruno",OR(E39="Manual",E39="Assisted Manual")),A38&amp;"_BD",IF(AND(D39="Bruno",OR(E39="De-Novo Merge",E39="Assisted Merge")),A38&amp;"_SA_BD",IF(AND(D39="Daniel",OR(E39="Manual",E39="Assisted Manual")),A38&amp;"_DR",IF(AND(D39="Daniel",OR(E39="De-Novo Merge",E39="Assisted Merge")),A38&amp;"_SA_DR",IF(AND(D39="Monet",OR(E39="Manual",E39="Assisted Manual")),A38&amp;"_MW",IF(AND(D39="Monet",OR(E39="De-Novo Merge",E39="Assisted Merge")),A38&amp;"_SA_MW",IF(AND(D39="Julia",OR(E39="Manual",E39="Assisted Manual")),A38&amp;"_JS",IF(AND(D39="Julia",OR(E39="De-Novo Merge",E39="Assisted Merge")),A38&amp;"_SA_JS",""))))))))))))))))))</f>
        <v/>
      </c>
      <c r="G39" s="20"/>
      <c r="H39" s="20"/>
      <c r="I39" s="10"/>
      <c r="J39" s="10"/>
      <c r="K39" s="15" t="str">
        <f t="shared" si="0"/>
        <v/>
      </c>
      <c r="L39" s="22"/>
      <c r="M39" s="19" t="str">
        <f t="shared" ref="M39" si="107">IF(AND(NOT(OR(G39="",G39="Ø")),H39=""),"In Progress",IF(AND(NOT(OR(H39="Ø",H39="")),NOT(OR(G39="Ø",G39=""))),"Completed",IF(AND(NOT(A38=""),NOT(OR(D39="",D39="???")),G39=""),"Waiting",IF(D39="???","Waiting",""))))</f>
        <v/>
      </c>
      <c r="N39" s="22"/>
      <c r="O39" s="22"/>
      <c r="P39" s="8"/>
      <c r="Q39" s="21"/>
      <c r="R39" s="22"/>
    </row>
    <row r="40" spans="1:18">
      <c r="A40" s="23"/>
      <c r="B40" s="24"/>
      <c r="C40" s="22"/>
      <c r="D40" s="19" t="str">
        <f t="shared" si="13"/>
        <v/>
      </c>
      <c r="E40" s="19"/>
      <c r="F40" s="7" t="str">
        <f t="shared" ref="F40" si="108">IF(AND(D40="Amina",OR(E40="Manual",E40="Assisted Manual")),A40&amp;"_AZ",IF(AND(D40="Amina",OR(E40="De-Novo Merge",E40="Assisted Merge")),A40&amp;"_SA_AZ",IF(AND(D40="Mashtura",OR(E40="Manual",E40="Assisted Manual")),A40&amp;"_MH",IF(AND(D40="Mashtura",OR(E40="De-Novo Merge",E40="Assisted Merge")),A40&amp;"_SA_MH",IF(AND(D40="Perry",OR(E40="Manual",E40="Assisted Manual")),A40&amp;"_PB",IF(AND(D40="Perry",OR(E40="De-Novo Merge",E40="Assisted Merge")),A40&amp;"_SA_PB",IF(AND(D40="Gina",OR(E40="Manual",E40="Assisted Manual")),A40&amp;"_GB",IF(AND(D40="Gina",OR(E40="De-Novo Merge",E40="Assisted Merge")),A40&amp;"_SA_GB",IF(AND(D40="Cameron",OR(E40="Manual",E40="Assisted Manual")),A40&amp;"_CA",IF(AND(D40="Cameron",OR(E40="De-Novo Merge",E40="Assisted Merge")),A40&amp;"_SA_CA",IF(AND(D40="Bruno",OR(E40="Manual",E40="Assisted Manual")),A40&amp;"_BD",IF(AND(D40="Bruno",OR(E40="De-Novo Merge",E40="Assisted Merge")),A40&amp;"_SA_BD",IF(AND(D40="Daniel",OR(E40="Manual",E40="Assisted Manual")),A40&amp;"_DR",IF(AND(D40="Daniel",OR(E40="De-Novo Merge",E40="Assisted Merge")),A40&amp;"_SA_DR",IF(AND(D40="Monet",OR(E40="Manual",E40="Assisted Manual")),A40&amp;"_MW",IF(AND(D40="Monet",OR(E40="De-Novo Merge",E40="Assisted Merge")),A40&amp;"_SA_MW",IF(AND(D40="Julia",OR(E40="Manual",E40="Assisted Manual")),A40&amp;"_JS",IF(AND(D40="Julia",OR(E40="De-Novo Merge",E40="Assisted Merge")),A40&amp;"_SA_JS",""))))))))))))))))))</f>
        <v/>
      </c>
      <c r="G40" s="20"/>
      <c r="H40" s="20"/>
      <c r="I40" s="10"/>
      <c r="J40" s="10"/>
      <c r="K40" s="15" t="str">
        <f t="shared" si="0"/>
        <v/>
      </c>
      <c r="L40" s="25" t="str">
        <f t="shared" ref="L40:L71" si="109">IF(AND(NOT(OR(H40="",H40="Ø")),NOT(OR(H41="",H41="Ø"))),"Needs to be Split","")</f>
        <v/>
      </c>
      <c r="M40" s="19" t="str">
        <f t="shared" ref="M40" si="110">IF(AND(NOT(OR(G40="",G40="Ø")),H40=""),"In Progress",IF(AND(NOT(OR(H40="Ø",H40="")),NOT(OR(G40="Ø",G40=""))),"Completed",IF(AND(NOT(A40=""),NOT(OR(D40="",D40="???")),G40=""),"Waiting",IF(D40="???","Waiting",""))))</f>
        <v/>
      </c>
      <c r="N40" s="22" t="str">
        <f>IF(AND(NOT(OR(H40="Ø",H40="")),L40="Split"),"In Progress",IF(AND(NOT(OR(H40="Ø",H40="")),L40="Needs to be Split"),"Waiting",IF(AND(M40="Review",M41="Review"),"Review",IF(OR(AND(M40="Review",M41="Incomplete"),AND(M40="Incomplete",M41="Review")),"Review",IF(OR(AND(M40="Untraceable",M41="Review"),AND(M40="Review",M41="Untraceable")),"Review",IF(OR(AND(M40="Review",M41="Completed"),AND(M40="Completed",M41="Review")),"Review",IF(OR(AND(M40="Other",M41="Review"),AND(M40="Review",M41="Other")),"Review",IF(OR(AND(M40="Other",M41="Incomplete"),AND(M40="Incomplete",M41="Other")),"Review",IF(OR(AND(M40="Other",M41="Untraceable"),AND(M40="Untraceable",M41="Other")),"Review",IF(OR(AND(M40="Other",M41="Completed"),AND(M40="Completed",M41="Other")),"Review",IF(AND(M40="Waiting",M41="Waiting"),"Waiting",IF(OR(AND(M40="Review",M41="Waiting"),AND(M40="Waiting",M41="Review")),"Waiting",IF(OR(AND(M40="Other",M41="Waiting"),AND(M40="Waiting",M41="Other")),"Waiting",IF(OR(AND(M40="Incomplete",M41="Waiting"),AND(M40="Waiting",M41="Incomplete")),"Waiting",IF(OR(AND(M40="Completed",M41="Waiting"),AND(M40="Waiting",M41="Completed")),"Waiting",IF(OR(M40="In Progress",M41="In Progress"),"In Progress",IF(OR(AND(M40="Completed",M41="Untraceable"),AND(M40="Untraceable",M41="Completed")),"Review",IF(OR(AND(M40="Completed",M41="Incomplete"),AND(M40="Incomplete",M41="Completed")),"Review",IF(OR(AND(M40="Incomplete",M41="Untraceable"),AND(M40="Untraceable",M41="Incomplete")),"Untraceable",IF(AND(NOT(OR(H40="Ø",H40="")),NOT(OR(H41="Ø",H41="")),L40=""),"In Progress",IF(AND(M40="Untraceable",M41="Untraceable"),"Untraceable",IF(AND(NOT(OR(H40="Ø",H40="")),NOT(OR(H41="Ø",H41="")),NOT(OR(L40="Ø",L40="",L40="Split",L40="Needs to be Split"))),"Completed",IF(AND(M40="Incomplete",M41="Incomplete"),"Incomplete",IF(AND(M40="Other",M41="Other"),"Review",IF(AND(M40="Untraceable",M41=""),"Untraceable","")))))))))))))))))))))))))</f>
        <v/>
      </c>
      <c r="O40" s="22" t="str">
        <f t="shared" si="2"/>
        <v/>
      </c>
      <c r="P40" s="8"/>
      <c r="Q40" s="21" t="str">
        <f t="shared" ref="Q40" si="111">IF(OR(N40="Untraceable",N40="Incomplete"),"No",IF(N40="Completed","In Progress",""))</f>
        <v/>
      </c>
      <c r="R40" s="22"/>
    </row>
    <row r="41" spans="1:18">
      <c r="A41" s="22"/>
      <c r="B41" s="22"/>
      <c r="C41" s="22"/>
      <c r="D41" s="19" t="str">
        <f t="shared" si="4"/>
        <v/>
      </c>
      <c r="E41" s="19"/>
      <c r="F41" s="7" t="str">
        <f t="shared" ref="F41" si="112">IF(AND(D41="Amina",OR(E41="Manual",E41="Assisted Manual")),A40&amp;"_AZ",IF(AND(D41="Amina",OR(E41="De-Novo Merge",E41="Assisted Merge")),A40&amp;"_SA_AZ",IF(AND(D41="Mashtura",OR(E41="Manual",E41="Assisted Manual")),A40&amp;"_MH",IF(AND(D41="Mashtura",OR(E41="De-Novo Merge",E41="Assisted Merge")),A40&amp;"_SA_MH",IF(AND(D41="Perry",OR(E41="Manual",E41="Assisted Manual")),A40&amp;"_PB",IF(AND(D41="Perry",OR(E41="De-Novo Merge",E41="Assisted Merge")),A40&amp;"_SA_PB",IF(AND(D41="Gina",OR(E41="Manual",E41="Assisted Manual")),A40&amp;"_GB",IF(AND(D41="Gina",OR(E41="De-Novo Merge",E41="Assisted Merge")),A40&amp;"_SA_GB",IF(AND(D41="Cameron",OR(E41="Manual",E41="Assisted Manual")),A40&amp;"_CA",IF(AND(D41="Cameron",OR(E41="De-Novo Merge",E41="Assisted Merge")),A40&amp;"_SA_CA",IF(AND(D41="Bruno",OR(E41="Manual",E41="Assisted Manual")),A40&amp;"_BD",IF(AND(D41="Bruno",OR(E41="De-Novo Merge",E41="Assisted Merge")),A40&amp;"_SA_BD",IF(AND(D41="Daniel",OR(E41="Manual",E41="Assisted Manual")),A40&amp;"_DR",IF(AND(D41="Daniel",OR(E41="De-Novo Merge",E41="Assisted Merge")),A40&amp;"_SA_DR",IF(AND(D41="Monet",OR(E41="Manual",E41="Assisted Manual")),A40&amp;"_MW",IF(AND(D41="Monet",OR(E41="De-Novo Merge",E41="Assisted Merge")),A40&amp;"_SA_MW",IF(AND(D41="Julia",OR(E41="Manual",E41="Assisted Manual")),A40&amp;"_JS",IF(AND(D41="Julia",OR(E41="De-Novo Merge",E41="Assisted Merge")),A40&amp;"_SA_JS",""))))))))))))))))))</f>
        <v/>
      </c>
      <c r="G41" s="20"/>
      <c r="H41" s="20"/>
      <c r="I41" s="10"/>
      <c r="J41" s="10"/>
      <c r="K41" s="15" t="str">
        <f t="shared" si="0"/>
        <v/>
      </c>
      <c r="L41" s="22"/>
      <c r="M41" s="19" t="str">
        <f t="shared" ref="M41" si="113">IF(AND(NOT(OR(G41="",G41="Ø")),H41=""),"In Progress",IF(AND(NOT(OR(H41="Ø",H41="")),NOT(OR(G41="Ø",G41=""))),"Completed",IF(AND(NOT(A40=""),NOT(OR(D41="",D41="???")),G41=""),"Waiting",IF(D41="???","Waiting",""))))</f>
        <v/>
      </c>
      <c r="N41" s="22"/>
      <c r="O41" s="22"/>
      <c r="P41" s="8"/>
      <c r="Q41" s="21"/>
      <c r="R41" s="22"/>
    </row>
    <row r="42" spans="1:18">
      <c r="A42" s="23"/>
      <c r="B42" s="24"/>
      <c r="C42" s="22"/>
      <c r="D42" s="19" t="str">
        <f t="shared" si="13"/>
        <v/>
      </c>
      <c r="E42" s="19"/>
      <c r="F42" s="7" t="str">
        <f t="shared" ref="F42" si="114">IF(AND(D42="Amina",OR(E42="Manual",E42="Assisted Manual")),A42&amp;"_AZ",IF(AND(D42="Amina",OR(E42="De-Novo Merge",E42="Assisted Merge")),A42&amp;"_SA_AZ",IF(AND(D42="Mashtura",OR(E42="Manual",E42="Assisted Manual")),A42&amp;"_MH",IF(AND(D42="Mashtura",OR(E42="De-Novo Merge",E42="Assisted Merge")),A42&amp;"_SA_MH",IF(AND(D42="Perry",OR(E42="Manual",E42="Assisted Manual")),A42&amp;"_PB",IF(AND(D42="Perry",OR(E42="De-Novo Merge",E42="Assisted Merge")),A42&amp;"_SA_PB",IF(AND(D42="Gina",OR(E42="Manual",E42="Assisted Manual")),A42&amp;"_GB",IF(AND(D42="Gina",OR(E42="De-Novo Merge",E42="Assisted Merge")),A42&amp;"_SA_GB",IF(AND(D42="Cameron",OR(E42="Manual",E42="Assisted Manual")),A42&amp;"_CA",IF(AND(D42="Cameron",OR(E42="De-Novo Merge",E42="Assisted Merge")),A42&amp;"_SA_CA",IF(AND(D42="Bruno",OR(E42="Manual",E42="Assisted Manual")),A42&amp;"_BD",IF(AND(D42="Bruno",OR(E42="De-Novo Merge",E42="Assisted Merge")),A42&amp;"_SA_BD",IF(AND(D42="Daniel",OR(E42="Manual",E42="Assisted Manual")),A42&amp;"_DR",IF(AND(D42="Daniel",OR(E42="De-Novo Merge",E42="Assisted Merge")),A42&amp;"_SA_DR",IF(AND(D42="Monet",OR(E42="Manual",E42="Assisted Manual")),A42&amp;"_MW",IF(AND(D42="Monet",OR(E42="De-Novo Merge",E42="Assisted Merge")),A42&amp;"_SA_MW",IF(AND(D42="Julia",OR(E42="Manual",E42="Assisted Manual")),A42&amp;"_JS",IF(AND(D42="Julia",OR(E42="De-Novo Merge",E42="Assisted Merge")),A42&amp;"_SA_JS",""))))))))))))))))))</f>
        <v/>
      </c>
      <c r="G42" s="20"/>
      <c r="H42" s="20"/>
      <c r="I42" s="10"/>
      <c r="J42" s="10"/>
      <c r="K42" s="15" t="str">
        <f t="shared" si="0"/>
        <v/>
      </c>
      <c r="L42" s="25" t="str">
        <f t="shared" ref="L42:L71" si="115">IF(AND(NOT(OR(H42="",H42="Ø")),NOT(OR(H43="",H43="Ø"))),"Needs to be Split","")</f>
        <v/>
      </c>
      <c r="M42" s="19" t="str">
        <f t="shared" ref="M42" si="116">IF(AND(NOT(OR(G42="",G42="Ø")),H42=""),"In Progress",IF(AND(NOT(OR(H42="Ø",H42="")),NOT(OR(G42="Ø",G42=""))),"Completed",IF(AND(NOT(A42=""),NOT(OR(D42="",D42="???")),G42=""),"Waiting",IF(D42="???","Waiting",""))))</f>
        <v/>
      </c>
      <c r="N42" s="22" t="str">
        <f>IF(AND(NOT(OR(H42="Ø",H42="")),L42="Split"),"In Progress",IF(AND(NOT(OR(H42="Ø",H42="")),L42="Needs to be Split"),"Waiting",IF(AND(M42="Review",M43="Review"),"Review",IF(OR(AND(M42="Review",M43="Incomplete"),AND(M42="Incomplete",M43="Review")),"Review",IF(OR(AND(M42="Untraceable",M43="Review"),AND(M42="Review",M43="Untraceable")),"Review",IF(OR(AND(M42="Review",M43="Completed"),AND(M42="Completed",M43="Review")),"Review",IF(OR(AND(M42="Other",M43="Review"),AND(M42="Review",M43="Other")),"Review",IF(OR(AND(M42="Other",M43="Incomplete"),AND(M42="Incomplete",M43="Other")),"Review",IF(OR(AND(M42="Other",M43="Untraceable"),AND(M42="Untraceable",M43="Other")),"Review",IF(OR(AND(M42="Other",M43="Completed"),AND(M42="Completed",M43="Other")),"Review",IF(AND(M42="Waiting",M43="Waiting"),"Waiting",IF(OR(AND(M42="Review",M43="Waiting"),AND(M42="Waiting",M43="Review")),"Waiting",IF(OR(AND(M42="Other",M43="Waiting"),AND(M42="Waiting",M43="Other")),"Waiting",IF(OR(AND(M42="Incomplete",M43="Waiting"),AND(M42="Waiting",M43="Incomplete")),"Waiting",IF(OR(AND(M42="Completed",M43="Waiting"),AND(M42="Waiting",M43="Completed")),"Waiting",IF(OR(M42="In Progress",M43="In Progress"),"In Progress",IF(OR(AND(M42="Completed",M43="Untraceable"),AND(M42="Untraceable",M43="Completed")),"Review",IF(OR(AND(M42="Completed",M43="Incomplete"),AND(M42="Incomplete",M43="Completed")),"Review",IF(OR(AND(M42="Incomplete",M43="Untraceable"),AND(M42="Untraceable",M43="Incomplete")),"Untraceable",IF(AND(NOT(OR(H42="Ø",H42="")),NOT(OR(H43="Ø",H43="")),L42=""),"In Progress",IF(AND(M42="Untraceable",M43="Untraceable"),"Untraceable",IF(AND(NOT(OR(H42="Ø",H42="")),NOT(OR(H43="Ø",H43="")),NOT(OR(L42="Ø",L42="",L42="Split",L42="Needs to be Split"))),"Completed",IF(AND(M42="Incomplete",M43="Incomplete"),"Incomplete",IF(AND(M42="Other",M43="Other"),"Review",IF(AND(M42="Untraceable",M43=""),"Untraceable","")))))))))))))))))))))))))</f>
        <v/>
      </c>
      <c r="O42" s="22" t="str">
        <f t="shared" si="2"/>
        <v/>
      </c>
      <c r="P42" s="8"/>
      <c r="Q42" s="21" t="str">
        <f t="shared" ref="Q42" si="117">IF(OR(N42="Untraceable",N42="Incomplete"),"No",IF(N42="Completed","In Progress",""))</f>
        <v/>
      </c>
      <c r="R42" s="22"/>
    </row>
    <row r="43" spans="1:18">
      <c r="A43" s="22"/>
      <c r="B43" s="22"/>
      <c r="C43" s="22"/>
      <c r="D43" s="19" t="str">
        <f t="shared" si="4"/>
        <v/>
      </c>
      <c r="E43" s="19"/>
      <c r="F43" s="7" t="str">
        <f t="shared" ref="F43" si="118">IF(AND(D43="Amina",OR(E43="Manual",E43="Assisted Manual")),A42&amp;"_AZ",IF(AND(D43="Amina",OR(E43="De-Novo Merge",E43="Assisted Merge")),A42&amp;"_SA_AZ",IF(AND(D43="Mashtura",OR(E43="Manual",E43="Assisted Manual")),A42&amp;"_MH",IF(AND(D43="Mashtura",OR(E43="De-Novo Merge",E43="Assisted Merge")),A42&amp;"_SA_MH",IF(AND(D43="Perry",OR(E43="Manual",E43="Assisted Manual")),A42&amp;"_PB",IF(AND(D43="Perry",OR(E43="De-Novo Merge",E43="Assisted Merge")),A42&amp;"_SA_PB",IF(AND(D43="Gina",OR(E43="Manual",E43="Assisted Manual")),A42&amp;"_GB",IF(AND(D43="Gina",OR(E43="De-Novo Merge",E43="Assisted Merge")),A42&amp;"_SA_GB",IF(AND(D43="Cameron",OR(E43="Manual",E43="Assisted Manual")),A42&amp;"_CA",IF(AND(D43="Cameron",OR(E43="De-Novo Merge",E43="Assisted Merge")),A42&amp;"_SA_CA",IF(AND(D43="Bruno",OR(E43="Manual",E43="Assisted Manual")),A42&amp;"_BD",IF(AND(D43="Bruno",OR(E43="De-Novo Merge",E43="Assisted Merge")),A42&amp;"_SA_BD",IF(AND(D43="Daniel",OR(E43="Manual",E43="Assisted Manual")),A42&amp;"_DR",IF(AND(D43="Daniel",OR(E43="De-Novo Merge",E43="Assisted Merge")),A42&amp;"_SA_DR",IF(AND(D43="Monet",OR(E43="Manual",E43="Assisted Manual")),A42&amp;"_MW",IF(AND(D43="Monet",OR(E43="De-Novo Merge",E43="Assisted Merge")),A42&amp;"_SA_MW",IF(AND(D43="Julia",OR(E43="Manual",E43="Assisted Manual")),A42&amp;"_JS",IF(AND(D43="Julia",OR(E43="De-Novo Merge",E43="Assisted Merge")),A42&amp;"_SA_JS",""))))))))))))))))))</f>
        <v/>
      </c>
      <c r="G43" s="20"/>
      <c r="H43" s="20"/>
      <c r="I43" s="10"/>
      <c r="J43" s="10"/>
      <c r="K43" s="15" t="str">
        <f t="shared" si="0"/>
        <v/>
      </c>
      <c r="L43" s="22"/>
      <c r="M43" s="19" t="str">
        <f t="shared" ref="M43" si="119">IF(AND(NOT(OR(G43="",G43="Ø")),H43=""),"In Progress",IF(AND(NOT(OR(H43="Ø",H43="")),NOT(OR(G43="Ø",G43=""))),"Completed",IF(AND(NOT(A42=""),NOT(OR(D43="",D43="???")),G43=""),"Waiting",IF(D43="???","Waiting",""))))</f>
        <v/>
      </c>
      <c r="N43" s="22"/>
      <c r="O43" s="22"/>
      <c r="P43" s="8"/>
      <c r="Q43" s="21"/>
      <c r="R43" s="22"/>
    </row>
    <row r="44" spans="1:18">
      <c r="A44" s="23"/>
      <c r="B44" s="24"/>
      <c r="C44" s="22"/>
      <c r="D44" s="19" t="str">
        <f t="shared" si="13"/>
        <v/>
      </c>
      <c r="E44" s="19"/>
      <c r="F44" s="7" t="str">
        <f t="shared" ref="F44" si="120">IF(AND(D44="Amina",OR(E44="Manual",E44="Assisted Manual")),A44&amp;"_AZ",IF(AND(D44="Amina",OR(E44="De-Novo Merge",E44="Assisted Merge")),A44&amp;"_SA_AZ",IF(AND(D44="Mashtura",OR(E44="Manual",E44="Assisted Manual")),A44&amp;"_MH",IF(AND(D44="Mashtura",OR(E44="De-Novo Merge",E44="Assisted Merge")),A44&amp;"_SA_MH",IF(AND(D44="Perry",OR(E44="Manual",E44="Assisted Manual")),A44&amp;"_PB",IF(AND(D44="Perry",OR(E44="De-Novo Merge",E44="Assisted Merge")),A44&amp;"_SA_PB",IF(AND(D44="Gina",OR(E44="Manual",E44="Assisted Manual")),A44&amp;"_GB",IF(AND(D44="Gina",OR(E44="De-Novo Merge",E44="Assisted Merge")),A44&amp;"_SA_GB",IF(AND(D44="Cameron",OR(E44="Manual",E44="Assisted Manual")),A44&amp;"_CA",IF(AND(D44="Cameron",OR(E44="De-Novo Merge",E44="Assisted Merge")),A44&amp;"_SA_CA",IF(AND(D44="Bruno",OR(E44="Manual",E44="Assisted Manual")),A44&amp;"_BD",IF(AND(D44="Bruno",OR(E44="De-Novo Merge",E44="Assisted Merge")),A44&amp;"_SA_BD",IF(AND(D44="Daniel",OR(E44="Manual",E44="Assisted Manual")),A44&amp;"_DR",IF(AND(D44="Daniel",OR(E44="De-Novo Merge",E44="Assisted Merge")),A44&amp;"_SA_DR",IF(AND(D44="Monet",OR(E44="Manual",E44="Assisted Manual")),A44&amp;"_MW",IF(AND(D44="Monet",OR(E44="De-Novo Merge",E44="Assisted Merge")),A44&amp;"_SA_MW",IF(AND(D44="Julia",OR(E44="Manual",E44="Assisted Manual")),A44&amp;"_JS",IF(AND(D44="Julia",OR(E44="De-Novo Merge",E44="Assisted Merge")),A44&amp;"_SA_JS",""))))))))))))))))))</f>
        <v/>
      </c>
      <c r="G44" s="20"/>
      <c r="H44" s="20"/>
      <c r="I44" s="10"/>
      <c r="J44" s="10"/>
      <c r="K44" s="15" t="str">
        <f t="shared" si="0"/>
        <v/>
      </c>
      <c r="L44" s="25" t="str">
        <f t="shared" ref="L44:L71" si="121">IF(AND(NOT(OR(H44="",H44="Ø")),NOT(OR(H45="",H45="Ø"))),"Needs to be Split","")</f>
        <v/>
      </c>
      <c r="M44" s="19" t="str">
        <f t="shared" ref="M44" si="122">IF(AND(NOT(OR(G44="",G44="Ø")),H44=""),"In Progress",IF(AND(NOT(OR(H44="Ø",H44="")),NOT(OR(G44="Ø",G44=""))),"Completed",IF(AND(NOT(A44=""),NOT(OR(D44="",D44="???")),G44=""),"Waiting",IF(D44="???","Waiting",""))))</f>
        <v/>
      </c>
      <c r="N44" s="22" t="str">
        <f>IF(AND(NOT(OR(H44="Ø",H44="")),L44="Split"),"In Progress",IF(AND(NOT(OR(H44="Ø",H44="")),L44="Needs to be Split"),"Waiting",IF(AND(M44="Review",M45="Review"),"Review",IF(OR(AND(M44="Review",M45="Incomplete"),AND(M44="Incomplete",M45="Review")),"Review",IF(OR(AND(M44="Untraceable",M45="Review"),AND(M44="Review",M45="Untraceable")),"Review",IF(OR(AND(M44="Review",M45="Completed"),AND(M44="Completed",M45="Review")),"Review",IF(OR(AND(M44="Other",M45="Review"),AND(M44="Review",M45="Other")),"Review",IF(OR(AND(M44="Other",M45="Incomplete"),AND(M44="Incomplete",M45="Other")),"Review",IF(OR(AND(M44="Other",M45="Untraceable"),AND(M44="Untraceable",M45="Other")),"Review",IF(OR(AND(M44="Other",M45="Completed"),AND(M44="Completed",M45="Other")),"Review",IF(AND(M44="Waiting",M45="Waiting"),"Waiting",IF(OR(AND(M44="Review",M45="Waiting"),AND(M44="Waiting",M45="Review")),"Waiting",IF(OR(AND(M44="Other",M45="Waiting"),AND(M44="Waiting",M45="Other")),"Waiting",IF(OR(AND(M44="Incomplete",M45="Waiting"),AND(M44="Waiting",M45="Incomplete")),"Waiting",IF(OR(AND(M44="Completed",M45="Waiting"),AND(M44="Waiting",M45="Completed")),"Waiting",IF(OR(M44="In Progress",M45="In Progress"),"In Progress",IF(OR(AND(M44="Completed",M45="Untraceable"),AND(M44="Untraceable",M45="Completed")),"Review",IF(OR(AND(M44="Completed",M45="Incomplete"),AND(M44="Incomplete",M45="Completed")),"Review",IF(OR(AND(M44="Incomplete",M45="Untraceable"),AND(M44="Untraceable",M45="Incomplete")),"Untraceable",IF(AND(NOT(OR(H44="Ø",H44="")),NOT(OR(H45="Ø",H45="")),L44=""),"In Progress",IF(AND(M44="Untraceable",M45="Untraceable"),"Untraceable",IF(AND(NOT(OR(H44="Ø",H44="")),NOT(OR(H45="Ø",H45="")),NOT(OR(L44="Ø",L44="",L44="Split",L44="Needs to be Split"))),"Completed",IF(AND(M44="Incomplete",M45="Incomplete"),"Incomplete",IF(AND(M44="Other",M45="Other"),"Review",IF(AND(M44="Untraceable",M45=""),"Untraceable","")))))))))))))))))))))))))</f>
        <v/>
      </c>
      <c r="O44" s="22" t="str">
        <f t="shared" si="2"/>
        <v/>
      </c>
      <c r="P44" s="8"/>
      <c r="Q44" s="21" t="str">
        <f t="shared" ref="Q44" si="123">IF(OR(N44="Untraceable",N44="Incomplete"),"No",IF(N44="Completed","In Progress",""))</f>
        <v/>
      </c>
      <c r="R44" s="22"/>
    </row>
    <row r="45" spans="1:18">
      <c r="A45" s="22"/>
      <c r="B45" s="22"/>
      <c r="C45" s="22"/>
      <c r="D45" s="19" t="str">
        <f t="shared" si="4"/>
        <v/>
      </c>
      <c r="E45" s="19"/>
      <c r="F45" s="7" t="str">
        <f t="shared" ref="F45" si="124">IF(AND(D45="Amina",OR(E45="Manual",E45="Assisted Manual")),A44&amp;"_AZ",IF(AND(D45="Amina",OR(E45="De-Novo Merge",E45="Assisted Merge")),A44&amp;"_SA_AZ",IF(AND(D45="Mashtura",OR(E45="Manual",E45="Assisted Manual")),A44&amp;"_MH",IF(AND(D45="Mashtura",OR(E45="De-Novo Merge",E45="Assisted Merge")),A44&amp;"_SA_MH",IF(AND(D45="Perry",OR(E45="Manual",E45="Assisted Manual")),A44&amp;"_PB",IF(AND(D45="Perry",OR(E45="De-Novo Merge",E45="Assisted Merge")),A44&amp;"_SA_PB",IF(AND(D45="Gina",OR(E45="Manual",E45="Assisted Manual")),A44&amp;"_GB",IF(AND(D45="Gina",OR(E45="De-Novo Merge",E45="Assisted Merge")),A44&amp;"_SA_GB",IF(AND(D45="Cameron",OR(E45="Manual",E45="Assisted Manual")),A44&amp;"_CA",IF(AND(D45="Cameron",OR(E45="De-Novo Merge",E45="Assisted Merge")),A44&amp;"_SA_CA",IF(AND(D45="Bruno",OR(E45="Manual",E45="Assisted Manual")),A44&amp;"_BD",IF(AND(D45="Bruno",OR(E45="De-Novo Merge",E45="Assisted Merge")),A44&amp;"_SA_BD",IF(AND(D45="Daniel",OR(E45="Manual",E45="Assisted Manual")),A44&amp;"_DR",IF(AND(D45="Daniel",OR(E45="De-Novo Merge",E45="Assisted Merge")),A44&amp;"_SA_DR",IF(AND(D45="Monet",OR(E45="Manual",E45="Assisted Manual")),A44&amp;"_MW",IF(AND(D45="Monet",OR(E45="De-Novo Merge",E45="Assisted Merge")),A44&amp;"_SA_MW",IF(AND(D45="Julia",OR(E45="Manual",E45="Assisted Manual")),A44&amp;"_JS",IF(AND(D45="Julia",OR(E45="De-Novo Merge",E45="Assisted Merge")),A44&amp;"_SA_JS",""))))))))))))))))))</f>
        <v/>
      </c>
      <c r="G45" s="20"/>
      <c r="H45" s="20"/>
      <c r="I45" s="10"/>
      <c r="J45" s="10"/>
      <c r="K45" s="15" t="str">
        <f t="shared" si="0"/>
        <v/>
      </c>
      <c r="L45" s="22"/>
      <c r="M45" s="19" t="str">
        <f t="shared" ref="M45" si="125">IF(AND(NOT(OR(G45="",G45="Ø")),H45=""),"In Progress",IF(AND(NOT(OR(H45="Ø",H45="")),NOT(OR(G45="Ø",G45=""))),"Completed",IF(AND(NOT(A44=""),NOT(OR(D45="",D45="???")),G45=""),"Waiting",IF(D45="???","Waiting",""))))</f>
        <v/>
      </c>
      <c r="N45" s="22"/>
      <c r="O45" s="22"/>
      <c r="P45" s="8"/>
      <c r="Q45" s="21"/>
      <c r="R45" s="22"/>
    </row>
    <row r="46" spans="1:18">
      <c r="A46" s="23"/>
      <c r="B46" s="24"/>
      <c r="C46" s="22"/>
      <c r="D46" s="19" t="str">
        <f t="shared" si="13"/>
        <v/>
      </c>
      <c r="E46" s="19"/>
      <c r="F46" s="7" t="str">
        <f t="shared" ref="F46" si="126">IF(AND(D46="Amina",OR(E46="Manual",E46="Assisted Manual")),A46&amp;"_AZ",IF(AND(D46="Amina",OR(E46="De-Novo Merge",E46="Assisted Merge")),A46&amp;"_SA_AZ",IF(AND(D46="Mashtura",OR(E46="Manual",E46="Assisted Manual")),A46&amp;"_MH",IF(AND(D46="Mashtura",OR(E46="De-Novo Merge",E46="Assisted Merge")),A46&amp;"_SA_MH",IF(AND(D46="Perry",OR(E46="Manual",E46="Assisted Manual")),A46&amp;"_PB",IF(AND(D46="Perry",OR(E46="De-Novo Merge",E46="Assisted Merge")),A46&amp;"_SA_PB",IF(AND(D46="Gina",OR(E46="Manual",E46="Assisted Manual")),A46&amp;"_GB",IF(AND(D46="Gina",OR(E46="De-Novo Merge",E46="Assisted Merge")),A46&amp;"_SA_GB",IF(AND(D46="Cameron",OR(E46="Manual",E46="Assisted Manual")),A46&amp;"_CA",IF(AND(D46="Cameron",OR(E46="De-Novo Merge",E46="Assisted Merge")),A46&amp;"_SA_CA",IF(AND(D46="Bruno",OR(E46="Manual",E46="Assisted Manual")),A46&amp;"_BD",IF(AND(D46="Bruno",OR(E46="De-Novo Merge",E46="Assisted Merge")),A46&amp;"_SA_BD",IF(AND(D46="Daniel",OR(E46="Manual",E46="Assisted Manual")),A46&amp;"_DR",IF(AND(D46="Daniel",OR(E46="De-Novo Merge",E46="Assisted Merge")),A46&amp;"_SA_DR",IF(AND(D46="Monet",OR(E46="Manual",E46="Assisted Manual")),A46&amp;"_MW",IF(AND(D46="Monet",OR(E46="De-Novo Merge",E46="Assisted Merge")),A46&amp;"_SA_MW",IF(AND(D46="Julia",OR(E46="Manual",E46="Assisted Manual")),A46&amp;"_JS",IF(AND(D46="Julia",OR(E46="De-Novo Merge",E46="Assisted Merge")),A46&amp;"_SA_JS",""))))))))))))))))))</f>
        <v/>
      </c>
      <c r="G46" s="20"/>
      <c r="H46" s="20"/>
      <c r="I46" s="10"/>
      <c r="J46" s="10"/>
      <c r="K46" s="15" t="str">
        <f t="shared" si="0"/>
        <v/>
      </c>
      <c r="L46" s="25" t="str">
        <f t="shared" ref="L46:L71" si="127">IF(AND(NOT(OR(H46="",H46="Ø")),NOT(OR(H47="",H47="Ø"))),"Needs to be Split","")</f>
        <v/>
      </c>
      <c r="M46" s="19" t="str">
        <f t="shared" ref="M46" si="128">IF(AND(NOT(OR(G46="",G46="Ø")),H46=""),"In Progress",IF(AND(NOT(OR(H46="Ø",H46="")),NOT(OR(G46="Ø",G46=""))),"Completed",IF(AND(NOT(A46=""),NOT(OR(D46="",D46="???")),G46=""),"Waiting",IF(D46="???","Waiting",""))))</f>
        <v/>
      </c>
      <c r="N46" s="22" t="str">
        <f>IF(AND(NOT(OR(H46="Ø",H46="")),L46="Split"),"In Progress",IF(AND(NOT(OR(H46="Ø",H46="")),L46="Needs to be Split"),"Waiting",IF(AND(M46="Review",M47="Review"),"Review",IF(OR(AND(M46="Review",M47="Incomplete"),AND(M46="Incomplete",M47="Review")),"Review",IF(OR(AND(M46="Untraceable",M47="Review"),AND(M46="Review",M47="Untraceable")),"Review",IF(OR(AND(M46="Review",M47="Completed"),AND(M46="Completed",M47="Review")),"Review",IF(OR(AND(M46="Other",M47="Review"),AND(M46="Review",M47="Other")),"Review",IF(OR(AND(M46="Other",M47="Incomplete"),AND(M46="Incomplete",M47="Other")),"Review",IF(OR(AND(M46="Other",M47="Untraceable"),AND(M46="Untraceable",M47="Other")),"Review",IF(OR(AND(M46="Other",M47="Completed"),AND(M46="Completed",M47="Other")),"Review",IF(AND(M46="Waiting",M47="Waiting"),"Waiting",IF(OR(AND(M46="Review",M47="Waiting"),AND(M46="Waiting",M47="Review")),"Waiting",IF(OR(AND(M46="Other",M47="Waiting"),AND(M46="Waiting",M47="Other")),"Waiting",IF(OR(AND(M46="Incomplete",M47="Waiting"),AND(M46="Waiting",M47="Incomplete")),"Waiting",IF(OR(AND(M46="Completed",M47="Waiting"),AND(M46="Waiting",M47="Completed")),"Waiting",IF(OR(M46="In Progress",M47="In Progress"),"In Progress",IF(OR(AND(M46="Completed",M47="Untraceable"),AND(M46="Untraceable",M47="Completed")),"Review",IF(OR(AND(M46="Completed",M47="Incomplete"),AND(M46="Incomplete",M47="Completed")),"Review",IF(OR(AND(M46="Incomplete",M47="Untraceable"),AND(M46="Untraceable",M47="Incomplete")),"Untraceable",IF(AND(NOT(OR(H46="Ø",H46="")),NOT(OR(H47="Ø",H47="")),L46=""),"In Progress",IF(AND(M46="Untraceable",M47="Untraceable"),"Untraceable",IF(AND(NOT(OR(H46="Ø",H46="")),NOT(OR(H47="Ø",H47="")),NOT(OR(L46="Ø",L46="",L46="Split",L46="Needs to be Split"))),"Completed",IF(AND(M46="Incomplete",M47="Incomplete"),"Incomplete",IF(AND(M46="Other",M47="Other"),"Review",IF(AND(M46="Untraceable",M47=""),"Untraceable","")))))))))))))))))))))))))</f>
        <v/>
      </c>
      <c r="O46" s="22" t="str">
        <f t="shared" si="2"/>
        <v/>
      </c>
      <c r="P46" s="8"/>
      <c r="Q46" s="21" t="str">
        <f t="shared" ref="Q46" si="129">IF(OR(N46="Untraceable",N46="Incomplete"),"No",IF(N46="Completed","In Progress",""))</f>
        <v/>
      </c>
      <c r="R46" s="22"/>
    </row>
    <row r="47" spans="1:18">
      <c r="A47" s="22"/>
      <c r="B47" s="22"/>
      <c r="C47" s="22"/>
      <c r="D47" s="19" t="str">
        <f t="shared" si="4"/>
        <v/>
      </c>
      <c r="E47" s="19"/>
      <c r="F47" s="7" t="str">
        <f t="shared" ref="F47" si="130">IF(AND(D47="Amina",OR(E47="Manual",E47="Assisted Manual")),A46&amp;"_AZ",IF(AND(D47="Amina",OR(E47="De-Novo Merge",E47="Assisted Merge")),A46&amp;"_SA_AZ",IF(AND(D47="Mashtura",OR(E47="Manual",E47="Assisted Manual")),A46&amp;"_MH",IF(AND(D47="Mashtura",OR(E47="De-Novo Merge",E47="Assisted Merge")),A46&amp;"_SA_MH",IF(AND(D47="Perry",OR(E47="Manual",E47="Assisted Manual")),A46&amp;"_PB",IF(AND(D47="Perry",OR(E47="De-Novo Merge",E47="Assisted Merge")),A46&amp;"_SA_PB",IF(AND(D47="Gina",OR(E47="Manual",E47="Assisted Manual")),A46&amp;"_GB",IF(AND(D47="Gina",OR(E47="De-Novo Merge",E47="Assisted Merge")),A46&amp;"_SA_GB",IF(AND(D47="Cameron",OR(E47="Manual",E47="Assisted Manual")),A46&amp;"_CA",IF(AND(D47="Cameron",OR(E47="De-Novo Merge",E47="Assisted Merge")),A46&amp;"_SA_CA",IF(AND(D47="Bruno",OR(E47="Manual",E47="Assisted Manual")),A46&amp;"_BD",IF(AND(D47="Bruno",OR(E47="De-Novo Merge",E47="Assisted Merge")),A46&amp;"_SA_BD",IF(AND(D47="Daniel",OR(E47="Manual",E47="Assisted Manual")),A46&amp;"_DR",IF(AND(D47="Daniel",OR(E47="De-Novo Merge",E47="Assisted Merge")),A46&amp;"_SA_DR",IF(AND(D47="Monet",OR(E47="Manual",E47="Assisted Manual")),A46&amp;"_MW",IF(AND(D47="Monet",OR(E47="De-Novo Merge",E47="Assisted Merge")),A46&amp;"_SA_MW",IF(AND(D47="Julia",OR(E47="Manual",E47="Assisted Manual")),A46&amp;"_JS",IF(AND(D47="Julia",OR(E47="De-Novo Merge",E47="Assisted Merge")),A46&amp;"_SA_JS",""))))))))))))))))))</f>
        <v/>
      </c>
      <c r="G47" s="20"/>
      <c r="H47" s="20"/>
      <c r="I47" s="10"/>
      <c r="J47" s="10"/>
      <c r="K47" s="15" t="str">
        <f t="shared" si="0"/>
        <v/>
      </c>
      <c r="L47" s="22"/>
      <c r="M47" s="19" t="str">
        <f t="shared" ref="M47" si="131">IF(AND(NOT(OR(G47="",G47="Ø")),H47=""),"In Progress",IF(AND(NOT(OR(H47="Ø",H47="")),NOT(OR(G47="Ø",G47=""))),"Completed",IF(AND(NOT(A46=""),NOT(OR(D47="",D47="???")),G47=""),"Waiting",IF(D47="???","Waiting",""))))</f>
        <v/>
      </c>
      <c r="N47" s="22"/>
      <c r="O47" s="22"/>
      <c r="P47" s="8"/>
      <c r="Q47" s="21"/>
      <c r="R47" s="22"/>
    </row>
    <row r="48" spans="1:18">
      <c r="A48" s="23"/>
      <c r="B48" s="24"/>
      <c r="C48" s="22"/>
      <c r="D48" s="19" t="str">
        <f t="shared" si="13"/>
        <v/>
      </c>
      <c r="E48" s="19"/>
      <c r="F48" s="7" t="str">
        <f t="shared" ref="F48" si="132">IF(AND(D48="Amina",OR(E48="Manual",E48="Assisted Manual")),A48&amp;"_AZ",IF(AND(D48="Amina",OR(E48="De-Novo Merge",E48="Assisted Merge")),A48&amp;"_SA_AZ",IF(AND(D48="Mashtura",OR(E48="Manual",E48="Assisted Manual")),A48&amp;"_MH",IF(AND(D48="Mashtura",OR(E48="De-Novo Merge",E48="Assisted Merge")),A48&amp;"_SA_MH",IF(AND(D48="Perry",OR(E48="Manual",E48="Assisted Manual")),A48&amp;"_PB",IF(AND(D48="Perry",OR(E48="De-Novo Merge",E48="Assisted Merge")),A48&amp;"_SA_PB",IF(AND(D48="Gina",OR(E48="Manual",E48="Assisted Manual")),A48&amp;"_GB",IF(AND(D48="Gina",OR(E48="De-Novo Merge",E48="Assisted Merge")),A48&amp;"_SA_GB",IF(AND(D48="Cameron",OR(E48="Manual",E48="Assisted Manual")),A48&amp;"_CA",IF(AND(D48="Cameron",OR(E48="De-Novo Merge",E48="Assisted Merge")),A48&amp;"_SA_CA",IF(AND(D48="Bruno",OR(E48="Manual",E48="Assisted Manual")),A48&amp;"_BD",IF(AND(D48="Bruno",OR(E48="De-Novo Merge",E48="Assisted Merge")),A48&amp;"_SA_BD",IF(AND(D48="Daniel",OR(E48="Manual",E48="Assisted Manual")),A48&amp;"_DR",IF(AND(D48="Daniel",OR(E48="De-Novo Merge",E48="Assisted Merge")),A48&amp;"_SA_DR",IF(AND(D48="Monet",OR(E48="Manual",E48="Assisted Manual")),A48&amp;"_MW",IF(AND(D48="Monet",OR(E48="De-Novo Merge",E48="Assisted Merge")),A48&amp;"_SA_MW",IF(AND(D48="Julia",OR(E48="Manual",E48="Assisted Manual")),A48&amp;"_JS",IF(AND(D48="Julia",OR(E48="De-Novo Merge",E48="Assisted Merge")),A48&amp;"_SA_JS",""))))))))))))))))))</f>
        <v/>
      </c>
      <c r="G48" s="20"/>
      <c r="H48" s="20"/>
      <c r="I48" s="10"/>
      <c r="J48" s="10"/>
      <c r="K48" s="15" t="str">
        <f t="shared" si="0"/>
        <v/>
      </c>
      <c r="L48" s="25" t="str">
        <f t="shared" ref="L48:L71" si="133">IF(AND(NOT(OR(H48="",H48="Ø")),NOT(OR(H49="",H49="Ø"))),"Needs to be Split","")</f>
        <v/>
      </c>
      <c r="M48" s="19" t="str">
        <f t="shared" ref="M48" si="134">IF(AND(NOT(OR(G48="",G48="Ø")),H48=""),"In Progress",IF(AND(NOT(OR(H48="Ø",H48="")),NOT(OR(G48="Ø",G48=""))),"Completed",IF(AND(NOT(A48=""),NOT(OR(D48="",D48="???")),G48=""),"Waiting",IF(D48="???","Waiting",""))))</f>
        <v/>
      </c>
      <c r="N48" s="22" t="str">
        <f t="shared" ref="N48" si="135">IF(AND(NOT(OR(H48="Ø",H48="")),L48="Split"),"In Progress",IF(AND(NOT(OR(H48="Ø",H48="")),L48="Needs to be Split"),"Waiting",IF(AND(M48="Review",M49="Review"),"Review",IF(OR(AND(M48="Review",M49="Incomplete"),AND(M48="Incomplete",M49="Review")),"Review",IF(OR(AND(M48="Untraceable",M49="Review"),AND(M48="Review",M49="Untraceable")),"Review",IF(OR(AND(M48="Review",M49="Completed"),AND(M48="Completed",M49="Review")),"Review",IF(OR(AND(M48="Other",M49="Review"),AND(M48="Review",M49="Other")),"Review",IF(OR(AND(M48="Other",M49="Incomplete"),AND(M48="Incomplete",M49="Other")),"Review",IF(OR(AND(M48="Other",M49="Untraceable"),AND(M48="Untraceable",M49="Other")),"Review",IF(OR(AND(M48="Other",M49="Completed"),AND(M48="Completed",M49="Other")),"Review",IF(AND(M48="Waiting",M49="Waiting"),"Waiting",IF(OR(AND(M48="Review",M49="Waiting"),AND(M48="Waiting",M49="Review")),"Waiting",IF(OR(AND(M48="Other",M49="Waiting"),AND(M48="Waiting",M49="Other")),"Waiting",IF(OR(AND(M48="Incomplete",M49="Waiting"),AND(M48="Waiting",M49="Incomplete")),"Waiting",IF(OR(AND(M48="Completed",M49="Waiting"),AND(M48="Waiting",M49="Completed")),"Waiting",IF(OR(M48="In Progress",M49="In Progress"),"In Progress",IF(OR(AND(M48="Completed",M49="Untraceable"),AND(M48="Untraceable",M49="Completed")),"Review",IF(OR(AND(M48="Completed",M49="Incomplete"),AND(M48="Incomplete",M49="Completed")),"Review",IF(OR(AND(M48="Incomplete",M49="Untraceable"),AND(M48="Untraceable",M49="Incomplete")),"Untraceable",IF(AND(NOT(OR(H48="Ø",H48="")),NOT(OR(H49="Ø",H49="")),L48=""),"In Progress",IF(AND(M48="Untraceable",M49="Untraceable"),"Untraceable",IF(AND(NOT(OR(H48="Ø",H48="")),NOT(OR(H49="Ø",H49="")),NOT(OR(L48="Ø",L48="",L48="Split",L48="Needs to be Split"))),"Completed",IF(AND(M48="Incomplete",M49="Incomplete"),"Incomplete",IF(AND(M48="Other",M49="Other"),"Review",IF(AND(M48="Untraceable",M49=""),"Untraceable","")))))))))))))))))))))))))</f>
        <v/>
      </c>
      <c r="O48" s="22" t="str">
        <f t="shared" ref="O48" si="136">IF(OR(N48="Untraceable",N48="Incomplete"),"Ignore",IF(N48="Completed","Waiting",IF(OR(N48="Waiting",N48="In Progress",N48="Review",N48="Other"),"HOLD","")))</f>
        <v/>
      </c>
      <c r="P48" s="8"/>
      <c r="Q48" s="21" t="str">
        <f t="shared" ref="Q48" si="137">IF(OR(N48="Untraceable",N48="Incomplete"),"No",IF(N48="Completed","In Progress",""))</f>
        <v/>
      </c>
      <c r="R48" s="22"/>
    </row>
    <row r="49" spans="1:18">
      <c r="A49" s="22"/>
      <c r="B49" s="22"/>
      <c r="C49" s="22"/>
      <c r="D49" s="19" t="str">
        <f t="shared" si="4"/>
        <v/>
      </c>
      <c r="E49" s="19"/>
      <c r="F49" s="7" t="str">
        <f t="shared" ref="F49" si="138">IF(AND(D49="Amina",OR(E49="Manual",E49="Assisted Manual")),A48&amp;"_AZ",IF(AND(D49="Amina",OR(E49="De-Novo Merge",E49="Assisted Merge")),A48&amp;"_SA_AZ",IF(AND(D49="Mashtura",OR(E49="Manual",E49="Assisted Manual")),A48&amp;"_MH",IF(AND(D49="Mashtura",OR(E49="De-Novo Merge",E49="Assisted Merge")),A48&amp;"_SA_MH",IF(AND(D49="Perry",OR(E49="Manual",E49="Assisted Manual")),A48&amp;"_PB",IF(AND(D49="Perry",OR(E49="De-Novo Merge",E49="Assisted Merge")),A48&amp;"_SA_PB",IF(AND(D49="Gina",OR(E49="Manual",E49="Assisted Manual")),A48&amp;"_GB",IF(AND(D49="Gina",OR(E49="De-Novo Merge",E49="Assisted Merge")),A48&amp;"_SA_GB",IF(AND(D49="Cameron",OR(E49="Manual",E49="Assisted Manual")),A48&amp;"_CA",IF(AND(D49="Cameron",OR(E49="De-Novo Merge",E49="Assisted Merge")),A48&amp;"_SA_CA",IF(AND(D49="Bruno",OR(E49="Manual",E49="Assisted Manual")),A48&amp;"_BD",IF(AND(D49="Bruno",OR(E49="De-Novo Merge",E49="Assisted Merge")),A48&amp;"_SA_BD",IF(AND(D49="Daniel",OR(E49="Manual",E49="Assisted Manual")),A48&amp;"_DR",IF(AND(D49="Daniel",OR(E49="De-Novo Merge",E49="Assisted Merge")),A48&amp;"_SA_DR",IF(AND(D49="Monet",OR(E49="Manual",E49="Assisted Manual")),A48&amp;"_MW",IF(AND(D49="Monet",OR(E49="De-Novo Merge",E49="Assisted Merge")),A48&amp;"_SA_MW",IF(AND(D49="Julia",OR(E49="Manual",E49="Assisted Manual")),A48&amp;"_JS",IF(AND(D49="Julia",OR(E49="De-Novo Merge",E49="Assisted Merge")),A48&amp;"_SA_JS",""))))))))))))))))))</f>
        <v/>
      </c>
      <c r="G49" s="20"/>
      <c r="H49" s="20"/>
      <c r="I49" s="10"/>
      <c r="J49" s="10"/>
      <c r="K49" s="15" t="str">
        <f t="shared" si="0"/>
        <v/>
      </c>
      <c r="L49" s="22"/>
      <c r="M49" s="19" t="str">
        <f t="shared" ref="M49" si="139">IF(AND(NOT(OR(G49="",G49="Ø")),H49=""),"In Progress",IF(AND(NOT(OR(H49="Ø",H49="")),NOT(OR(G49="Ø",G49=""))),"Completed",IF(AND(NOT(A48=""),NOT(OR(D49="",D49="???")),G49=""),"Waiting",IF(D49="???","Waiting",""))))</f>
        <v/>
      </c>
      <c r="N49" s="22"/>
      <c r="O49" s="22"/>
      <c r="P49" s="8"/>
      <c r="Q49" s="21"/>
      <c r="R49" s="22"/>
    </row>
    <row r="50" spans="1:18">
      <c r="A50" s="23"/>
      <c r="B50" s="24"/>
      <c r="C50" s="22"/>
      <c r="D50" s="19" t="str">
        <f t="shared" si="13"/>
        <v/>
      </c>
      <c r="E50" s="19"/>
      <c r="F50" s="7" t="str">
        <f t="shared" ref="F50" si="140">IF(AND(D50="Amina",OR(E50="Manual",E50="Assisted Manual")),A50&amp;"_AZ",IF(AND(D50="Amina",OR(E50="De-Novo Merge",E50="Assisted Merge")),A50&amp;"_SA_AZ",IF(AND(D50="Mashtura",OR(E50="Manual",E50="Assisted Manual")),A50&amp;"_MH",IF(AND(D50="Mashtura",OR(E50="De-Novo Merge",E50="Assisted Merge")),A50&amp;"_SA_MH",IF(AND(D50="Perry",OR(E50="Manual",E50="Assisted Manual")),A50&amp;"_PB",IF(AND(D50="Perry",OR(E50="De-Novo Merge",E50="Assisted Merge")),A50&amp;"_SA_PB",IF(AND(D50="Gina",OR(E50="Manual",E50="Assisted Manual")),A50&amp;"_GB",IF(AND(D50="Gina",OR(E50="De-Novo Merge",E50="Assisted Merge")),A50&amp;"_SA_GB",IF(AND(D50="Cameron",OR(E50="Manual",E50="Assisted Manual")),A50&amp;"_CA",IF(AND(D50="Cameron",OR(E50="De-Novo Merge",E50="Assisted Merge")),A50&amp;"_SA_CA",IF(AND(D50="Bruno",OR(E50="Manual",E50="Assisted Manual")),A50&amp;"_BD",IF(AND(D50="Bruno",OR(E50="De-Novo Merge",E50="Assisted Merge")),A50&amp;"_SA_BD",IF(AND(D50="Daniel",OR(E50="Manual",E50="Assisted Manual")),A50&amp;"_DR",IF(AND(D50="Daniel",OR(E50="De-Novo Merge",E50="Assisted Merge")),A50&amp;"_SA_DR",IF(AND(D50="Monet",OR(E50="Manual",E50="Assisted Manual")),A50&amp;"_MW",IF(AND(D50="Monet",OR(E50="De-Novo Merge",E50="Assisted Merge")),A50&amp;"_SA_MW",IF(AND(D50="Julia",OR(E50="Manual",E50="Assisted Manual")),A50&amp;"_JS",IF(AND(D50="Julia",OR(E50="De-Novo Merge",E50="Assisted Merge")),A50&amp;"_SA_JS",""))))))))))))))))))</f>
        <v/>
      </c>
      <c r="G50" s="20"/>
      <c r="H50" s="20"/>
      <c r="I50" s="10"/>
      <c r="J50" s="10"/>
      <c r="K50" s="15" t="str">
        <f t="shared" si="0"/>
        <v/>
      </c>
      <c r="L50" s="25" t="str">
        <f t="shared" ref="L50:L71" si="141">IF(AND(NOT(OR(H50="",H50="Ø")),NOT(OR(H51="",H51="Ø"))),"Needs to be Split","")</f>
        <v/>
      </c>
      <c r="M50" s="19" t="str">
        <f t="shared" ref="M50" si="142">IF(AND(NOT(OR(G50="",G50="Ø")),H50=""),"In Progress",IF(AND(NOT(OR(H50="Ø",H50="")),NOT(OR(G50="Ø",G50=""))),"Completed",IF(AND(NOT(A50=""),NOT(OR(D50="",D50="???")),G50=""),"Waiting",IF(D50="???","Waiting",""))))</f>
        <v/>
      </c>
      <c r="N50" s="22" t="str">
        <f t="shared" ref="N50" si="143">IF(AND(NOT(OR(H50="Ø",H50="")),L50="Split"),"In Progress",IF(AND(NOT(OR(H50="Ø",H50="")),L50="Needs to be Split"),"Waiting",IF(AND(M50="Review",M51="Review"),"Review",IF(OR(AND(M50="Review",M51="Incomplete"),AND(M50="Incomplete",M51="Review")),"Review",IF(OR(AND(M50="Untraceable",M51="Review"),AND(M50="Review",M51="Untraceable")),"Review",IF(OR(AND(M50="Review",M51="Completed"),AND(M50="Completed",M51="Review")),"Review",IF(OR(AND(M50="Other",M51="Review"),AND(M50="Review",M51="Other")),"Review",IF(OR(AND(M50="Other",M51="Incomplete"),AND(M50="Incomplete",M51="Other")),"Review",IF(OR(AND(M50="Other",M51="Untraceable"),AND(M50="Untraceable",M51="Other")),"Review",IF(OR(AND(M50="Other",M51="Completed"),AND(M50="Completed",M51="Other")),"Review",IF(AND(M50="Waiting",M51="Waiting"),"Waiting",IF(OR(AND(M50="Review",M51="Waiting"),AND(M50="Waiting",M51="Review")),"Waiting",IF(OR(AND(M50="Other",M51="Waiting"),AND(M50="Waiting",M51="Other")),"Waiting",IF(OR(AND(M50="Incomplete",M51="Waiting"),AND(M50="Waiting",M51="Incomplete")),"Waiting",IF(OR(AND(M50="Completed",M51="Waiting"),AND(M50="Waiting",M51="Completed")),"Waiting",IF(OR(M50="In Progress",M51="In Progress"),"In Progress",IF(OR(AND(M50="Completed",M51="Untraceable"),AND(M50="Untraceable",M51="Completed")),"Review",IF(OR(AND(M50="Completed",M51="Incomplete"),AND(M50="Incomplete",M51="Completed")),"Review",IF(OR(AND(M50="Incomplete",M51="Untraceable"),AND(M50="Untraceable",M51="Incomplete")),"Untraceable",IF(AND(NOT(OR(H50="Ø",H50="")),NOT(OR(H51="Ø",H51="")),L50=""),"In Progress",IF(AND(M50="Untraceable",M51="Untraceable"),"Untraceable",IF(AND(NOT(OR(H50="Ø",H50="")),NOT(OR(H51="Ø",H51="")),NOT(OR(L50="Ø",L50="",L50="Split",L50="Needs to be Split"))),"Completed",IF(AND(M50="Incomplete",M51="Incomplete"),"Incomplete",IF(AND(M50="Other",M51="Other"),"Review",IF(AND(M50="Untraceable",M51=""),"Untraceable","")))))))))))))))))))))))))</f>
        <v/>
      </c>
      <c r="O50" s="22" t="str">
        <f t="shared" ref="O50" si="144">IF(OR(N50="Untraceable",N50="Incomplete"),"Ignore",IF(N50="Completed","Waiting",IF(OR(N50="Waiting",N50="In Progress",N50="Review",N50="Other"),"HOLD","")))</f>
        <v/>
      </c>
      <c r="P50" s="8"/>
      <c r="Q50" s="21" t="str">
        <f t="shared" ref="Q50" si="145">IF(OR(N50="Untraceable",N50="Incomplete"),"No",IF(N50="Completed","In Progress",""))</f>
        <v/>
      </c>
      <c r="R50" s="22"/>
    </row>
    <row r="51" spans="1:18">
      <c r="A51" s="22"/>
      <c r="B51" s="22"/>
      <c r="C51" s="22"/>
      <c r="D51" s="19" t="str">
        <f t="shared" si="4"/>
        <v/>
      </c>
      <c r="E51" s="19"/>
      <c r="F51" s="7" t="str">
        <f t="shared" ref="F51" si="146">IF(AND(D51="Amina",OR(E51="Manual",E51="Assisted Manual")),A50&amp;"_AZ",IF(AND(D51="Amina",OR(E51="De-Novo Merge",E51="Assisted Merge")),A50&amp;"_SA_AZ",IF(AND(D51="Mashtura",OR(E51="Manual",E51="Assisted Manual")),A50&amp;"_MH",IF(AND(D51="Mashtura",OR(E51="De-Novo Merge",E51="Assisted Merge")),A50&amp;"_SA_MH",IF(AND(D51="Perry",OR(E51="Manual",E51="Assisted Manual")),A50&amp;"_PB",IF(AND(D51="Perry",OR(E51="De-Novo Merge",E51="Assisted Merge")),A50&amp;"_SA_PB",IF(AND(D51="Gina",OR(E51="Manual",E51="Assisted Manual")),A50&amp;"_GB",IF(AND(D51="Gina",OR(E51="De-Novo Merge",E51="Assisted Merge")),A50&amp;"_SA_GB",IF(AND(D51="Cameron",OR(E51="Manual",E51="Assisted Manual")),A50&amp;"_CA",IF(AND(D51="Cameron",OR(E51="De-Novo Merge",E51="Assisted Merge")),A50&amp;"_SA_CA",IF(AND(D51="Bruno",OR(E51="Manual",E51="Assisted Manual")),A50&amp;"_BD",IF(AND(D51="Bruno",OR(E51="De-Novo Merge",E51="Assisted Merge")),A50&amp;"_SA_BD",IF(AND(D51="Daniel",OR(E51="Manual",E51="Assisted Manual")),A50&amp;"_DR",IF(AND(D51="Daniel",OR(E51="De-Novo Merge",E51="Assisted Merge")),A50&amp;"_SA_DR",IF(AND(D51="Monet",OR(E51="Manual",E51="Assisted Manual")),A50&amp;"_MW",IF(AND(D51="Monet",OR(E51="De-Novo Merge",E51="Assisted Merge")),A50&amp;"_SA_MW",IF(AND(D51="Julia",OR(E51="Manual",E51="Assisted Manual")),A50&amp;"_JS",IF(AND(D51="Julia",OR(E51="De-Novo Merge",E51="Assisted Merge")),A50&amp;"_SA_JS",""))))))))))))))))))</f>
        <v/>
      </c>
      <c r="G51" s="20"/>
      <c r="H51" s="20"/>
      <c r="I51" s="10"/>
      <c r="J51" s="10"/>
      <c r="K51" s="15" t="str">
        <f t="shared" si="0"/>
        <v/>
      </c>
      <c r="L51" s="22"/>
      <c r="M51" s="19" t="str">
        <f t="shared" ref="M51" si="147">IF(AND(NOT(OR(G51="",G51="Ø")),H51=""),"In Progress",IF(AND(NOT(OR(H51="Ø",H51="")),NOT(OR(G51="Ø",G51=""))),"Completed",IF(AND(NOT(A50=""),NOT(OR(D51="",D51="???")),G51=""),"Waiting",IF(D51="???","Waiting",""))))</f>
        <v/>
      </c>
      <c r="N51" s="22"/>
      <c r="O51" s="22"/>
      <c r="P51" s="8"/>
      <c r="Q51" s="21"/>
      <c r="R51" s="22"/>
    </row>
    <row r="52" spans="1:18">
      <c r="A52" s="23"/>
      <c r="B52" s="24"/>
      <c r="C52" s="22"/>
      <c r="D52" s="19" t="str">
        <f t="shared" si="13"/>
        <v/>
      </c>
      <c r="E52" s="19"/>
      <c r="F52" s="7" t="str">
        <f t="shared" ref="F52" si="148">IF(AND(D52="Amina",OR(E52="Manual",E52="Assisted Manual")),A52&amp;"_AZ",IF(AND(D52="Amina",OR(E52="De-Novo Merge",E52="Assisted Merge")),A52&amp;"_SA_AZ",IF(AND(D52="Mashtura",OR(E52="Manual",E52="Assisted Manual")),A52&amp;"_MH",IF(AND(D52="Mashtura",OR(E52="De-Novo Merge",E52="Assisted Merge")),A52&amp;"_SA_MH",IF(AND(D52="Perry",OR(E52="Manual",E52="Assisted Manual")),A52&amp;"_PB",IF(AND(D52="Perry",OR(E52="De-Novo Merge",E52="Assisted Merge")),A52&amp;"_SA_PB",IF(AND(D52="Gina",OR(E52="Manual",E52="Assisted Manual")),A52&amp;"_GB",IF(AND(D52="Gina",OR(E52="De-Novo Merge",E52="Assisted Merge")),A52&amp;"_SA_GB",IF(AND(D52="Cameron",OR(E52="Manual",E52="Assisted Manual")),A52&amp;"_CA",IF(AND(D52="Cameron",OR(E52="De-Novo Merge",E52="Assisted Merge")),A52&amp;"_SA_CA",IF(AND(D52="Bruno",OR(E52="Manual",E52="Assisted Manual")),A52&amp;"_BD",IF(AND(D52="Bruno",OR(E52="De-Novo Merge",E52="Assisted Merge")),A52&amp;"_SA_BD",IF(AND(D52="Daniel",OR(E52="Manual",E52="Assisted Manual")),A52&amp;"_DR",IF(AND(D52="Daniel",OR(E52="De-Novo Merge",E52="Assisted Merge")),A52&amp;"_SA_DR",IF(AND(D52="Monet",OR(E52="Manual",E52="Assisted Manual")),A52&amp;"_MW",IF(AND(D52="Monet",OR(E52="De-Novo Merge",E52="Assisted Merge")),A52&amp;"_SA_MW",IF(AND(D52="Julia",OR(E52="Manual",E52="Assisted Manual")),A52&amp;"_JS",IF(AND(D52="Julia",OR(E52="De-Novo Merge",E52="Assisted Merge")),A52&amp;"_SA_JS",""))))))))))))))))))</f>
        <v/>
      </c>
      <c r="G52" s="20"/>
      <c r="H52" s="20"/>
      <c r="I52" s="10"/>
      <c r="J52" s="10"/>
      <c r="K52" s="15" t="str">
        <f t="shared" si="0"/>
        <v/>
      </c>
      <c r="L52" s="25" t="str">
        <f t="shared" ref="L52:L71" si="149">IF(AND(NOT(OR(H52="",H52="Ø")),NOT(OR(H53="",H53="Ø"))),"Needs to be Split","")</f>
        <v/>
      </c>
      <c r="M52" s="19" t="str">
        <f t="shared" ref="M52" si="150">IF(AND(NOT(OR(G52="",G52="Ø")),H52=""),"In Progress",IF(AND(NOT(OR(H52="Ø",H52="")),NOT(OR(G52="Ø",G52=""))),"Completed",IF(AND(NOT(A52=""),NOT(OR(D52="",D52="???")),G52=""),"Waiting",IF(D52="???","Waiting",""))))</f>
        <v/>
      </c>
      <c r="N52" s="22" t="str">
        <f t="shared" ref="N52" si="151">IF(AND(NOT(OR(H52="Ø",H52="")),L52="Split"),"In Progress",IF(AND(NOT(OR(H52="Ø",H52="")),L52="Needs to be Split"),"Waiting",IF(AND(M52="Review",M53="Review"),"Review",IF(OR(AND(M52="Review",M53="Incomplete"),AND(M52="Incomplete",M53="Review")),"Review",IF(OR(AND(M52="Untraceable",M53="Review"),AND(M52="Review",M53="Untraceable")),"Review",IF(OR(AND(M52="Review",M53="Completed"),AND(M52="Completed",M53="Review")),"Review",IF(OR(AND(M52="Other",M53="Review"),AND(M52="Review",M53="Other")),"Review",IF(OR(AND(M52="Other",M53="Incomplete"),AND(M52="Incomplete",M53="Other")),"Review",IF(OR(AND(M52="Other",M53="Untraceable"),AND(M52="Untraceable",M53="Other")),"Review",IF(OR(AND(M52="Other",M53="Completed"),AND(M52="Completed",M53="Other")),"Review",IF(AND(M52="Waiting",M53="Waiting"),"Waiting",IF(OR(AND(M52="Review",M53="Waiting"),AND(M52="Waiting",M53="Review")),"Waiting",IF(OR(AND(M52="Other",M53="Waiting"),AND(M52="Waiting",M53="Other")),"Waiting",IF(OR(AND(M52="Incomplete",M53="Waiting"),AND(M52="Waiting",M53="Incomplete")),"Waiting",IF(OR(AND(M52="Completed",M53="Waiting"),AND(M52="Waiting",M53="Completed")),"Waiting",IF(OR(M52="In Progress",M53="In Progress"),"In Progress",IF(OR(AND(M52="Completed",M53="Untraceable"),AND(M52="Untraceable",M53="Completed")),"Review",IF(OR(AND(M52="Completed",M53="Incomplete"),AND(M52="Incomplete",M53="Completed")),"Review",IF(OR(AND(M52="Incomplete",M53="Untraceable"),AND(M52="Untraceable",M53="Incomplete")),"Untraceable",IF(AND(NOT(OR(H52="Ø",H52="")),NOT(OR(H53="Ø",H53="")),L52=""),"In Progress",IF(AND(M52="Untraceable",M53="Untraceable"),"Untraceable",IF(AND(NOT(OR(H52="Ø",H52="")),NOT(OR(H53="Ø",H53="")),NOT(OR(L52="Ø",L52="",L52="Split",L52="Needs to be Split"))),"Completed",IF(AND(M52="Incomplete",M53="Incomplete"),"Incomplete",IF(AND(M52="Other",M53="Other"),"Review",IF(AND(M52="Untraceable",M53=""),"Untraceable","")))))))))))))))))))))))))</f>
        <v/>
      </c>
      <c r="O52" s="22" t="str">
        <f t="shared" ref="O52" si="152">IF(OR(N52="Untraceable",N52="Incomplete"),"Ignore",IF(N52="Completed","Waiting",IF(OR(N52="Waiting",N52="In Progress",N52="Review",N52="Other"),"HOLD","")))</f>
        <v/>
      </c>
      <c r="P52" s="8"/>
      <c r="Q52" s="21" t="str">
        <f t="shared" ref="Q52" si="153">IF(OR(N52="Untraceable",N52="Incomplete"),"No",IF(N52="Completed","In Progress",""))</f>
        <v/>
      </c>
      <c r="R52" s="22"/>
    </row>
    <row r="53" spans="1:18">
      <c r="A53" s="22"/>
      <c r="B53" s="22"/>
      <c r="C53" s="22"/>
      <c r="D53" s="19" t="str">
        <f t="shared" si="4"/>
        <v/>
      </c>
      <c r="E53" s="19"/>
      <c r="F53" s="7" t="str">
        <f t="shared" ref="F53" si="154">IF(AND(D53="Amina",OR(E53="Manual",E53="Assisted Manual")),A52&amp;"_AZ",IF(AND(D53="Amina",OR(E53="De-Novo Merge",E53="Assisted Merge")),A52&amp;"_SA_AZ",IF(AND(D53="Mashtura",OR(E53="Manual",E53="Assisted Manual")),A52&amp;"_MH",IF(AND(D53="Mashtura",OR(E53="De-Novo Merge",E53="Assisted Merge")),A52&amp;"_SA_MH",IF(AND(D53="Perry",OR(E53="Manual",E53="Assisted Manual")),A52&amp;"_PB",IF(AND(D53="Perry",OR(E53="De-Novo Merge",E53="Assisted Merge")),A52&amp;"_SA_PB",IF(AND(D53="Gina",OR(E53="Manual",E53="Assisted Manual")),A52&amp;"_GB",IF(AND(D53="Gina",OR(E53="De-Novo Merge",E53="Assisted Merge")),A52&amp;"_SA_GB",IF(AND(D53="Cameron",OR(E53="Manual",E53="Assisted Manual")),A52&amp;"_CA",IF(AND(D53="Cameron",OR(E53="De-Novo Merge",E53="Assisted Merge")),A52&amp;"_SA_CA",IF(AND(D53="Bruno",OR(E53="Manual",E53="Assisted Manual")),A52&amp;"_BD",IF(AND(D53="Bruno",OR(E53="De-Novo Merge",E53="Assisted Merge")),A52&amp;"_SA_BD",IF(AND(D53="Daniel",OR(E53="Manual",E53="Assisted Manual")),A52&amp;"_DR",IF(AND(D53="Daniel",OR(E53="De-Novo Merge",E53="Assisted Merge")),A52&amp;"_SA_DR",IF(AND(D53="Monet",OR(E53="Manual",E53="Assisted Manual")),A52&amp;"_MW",IF(AND(D53="Monet",OR(E53="De-Novo Merge",E53="Assisted Merge")),A52&amp;"_SA_MW",IF(AND(D53="Julia",OR(E53="Manual",E53="Assisted Manual")),A52&amp;"_JS",IF(AND(D53="Julia",OR(E53="De-Novo Merge",E53="Assisted Merge")),A52&amp;"_SA_JS",""))))))))))))))))))</f>
        <v/>
      </c>
      <c r="G53" s="20"/>
      <c r="H53" s="20"/>
      <c r="I53" s="10"/>
      <c r="J53" s="10"/>
      <c r="K53" s="15" t="str">
        <f t="shared" si="0"/>
        <v/>
      </c>
      <c r="L53" s="22"/>
      <c r="M53" s="19" t="str">
        <f t="shared" ref="M53" si="155">IF(AND(NOT(OR(G53="",G53="Ø")),H53=""),"In Progress",IF(AND(NOT(OR(H53="Ø",H53="")),NOT(OR(G53="Ø",G53=""))),"Completed",IF(AND(NOT(A52=""),NOT(OR(D53="",D53="???")),G53=""),"Waiting",IF(D53="???","Waiting",""))))</f>
        <v/>
      </c>
      <c r="N53" s="22"/>
      <c r="O53" s="22"/>
      <c r="P53" s="8"/>
      <c r="Q53" s="21"/>
      <c r="R53" s="22"/>
    </row>
    <row r="54" spans="1:18">
      <c r="A54" s="23"/>
      <c r="B54" s="24"/>
      <c r="C54" s="22"/>
      <c r="D54" s="19" t="str">
        <f t="shared" si="13"/>
        <v/>
      </c>
      <c r="E54" s="19"/>
      <c r="F54" s="7" t="str">
        <f t="shared" ref="F54" si="156">IF(AND(D54="Amina",OR(E54="Manual",E54="Assisted Manual")),A54&amp;"_AZ",IF(AND(D54="Amina",OR(E54="De-Novo Merge",E54="Assisted Merge")),A54&amp;"_SA_AZ",IF(AND(D54="Mashtura",OR(E54="Manual",E54="Assisted Manual")),A54&amp;"_MH",IF(AND(D54="Mashtura",OR(E54="De-Novo Merge",E54="Assisted Merge")),A54&amp;"_SA_MH",IF(AND(D54="Perry",OR(E54="Manual",E54="Assisted Manual")),A54&amp;"_PB",IF(AND(D54="Perry",OR(E54="De-Novo Merge",E54="Assisted Merge")),A54&amp;"_SA_PB",IF(AND(D54="Gina",OR(E54="Manual",E54="Assisted Manual")),A54&amp;"_GB",IF(AND(D54="Gina",OR(E54="De-Novo Merge",E54="Assisted Merge")),A54&amp;"_SA_GB",IF(AND(D54="Cameron",OR(E54="Manual",E54="Assisted Manual")),A54&amp;"_CA",IF(AND(D54="Cameron",OR(E54="De-Novo Merge",E54="Assisted Merge")),A54&amp;"_SA_CA",IF(AND(D54="Bruno",OR(E54="Manual",E54="Assisted Manual")),A54&amp;"_BD",IF(AND(D54="Bruno",OR(E54="De-Novo Merge",E54="Assisted Merge")),A54&amp;"_SA_BD",IF(AND(D54="Daniel",OR(E54="Manual",E54="Assisted Manual")),A54&amp;"_DR",IF(AND(D54="Daniel",OR(E54="De-Novo Merge",E54="Assisted Merge")),A54&amp;"_SA_DR",IF(AND(D54="Monet",OR(E54="Manual",E54="Assisted Manual")),A54&amp;"_MW",IF(AND(D54="Monet",OR(E54="De-Novo Merge",E54="Assisted Merge")),A54&amp;"_SA_MW",IF(AND(D54="Julia",OR(E54="Manual",E54="Assisted Manual")),A54&amp;"_JS",IF(AND(D54="Julia",OR(E54="De-Novo Merge",E54="Assisted Merge")),A54&amp;"_SA_JS",""))))))))))))))))))</f>
        <v/>
      </c>
      <c r="G54" s="20"/>
      <c r="H54" s="20"/>
      <c r="I54" s="10"/>
      <c r="J54" s="10"/>
      <c r="K54" s="15" t="str">
        <f t="shared" si="0"/>
        <v/>
      </c>
      <c r="L54" s="25" t="str">
        <f t="shared" ref="L54:L71" si="157">IF(AND(NOT(OR(H54="",H54="Ø")),NOT(OR(H55="",H55="Ø"))),"Needs to be Split","")</f>
        <v/>
      </c>
      <c r="M54" s="19" t="str">
        <f t="shared" ref="M54" si="158">IF(AND(NOT(OR(G54="",G54="Ø")),H54=""),"In Progress",IF(AND(NOT(OR(H54="Ø",H54="")),NOT(OR(G54="Ø",G54=""))),"Completed",IF(AND(NOT(A54=""),NOT(OR(D54="",D54="???")),G54=""),"Waiting",IF(D54="???","Waiting",""))))</f>
        <v/>
      </c>
      <c r="N54" s="22" t="str">
        <f t="shared" ref="N54" si="159">IF(AND(NOT(OR(H54="Ø",H54="")),L54="Split"),"In Progress",IF(AND(NOT(OR(H54="Ø",H54="")),L54="Needs to be Split"),"Waiting",IF(AND(M54="Review",M55="Review"),"Review",IF(OR(AND(M54="Review",M55="Incomplete"),AND(M54="Incomplete",M55="Review")),"Review",IF(OR(AND(M54="Untraceable",M55="Review"),AND(M54="Review",M55="Untraceable")),"Review",IF(OR(AND(M54="Review",M55="Completed"),AND(M54="Completed",M55="Review")),"Review",IF(OR(AND(M54="Other",M55="Review"),AND(M54="Review",M55="Other")),"Review",IF(OR(AND(M54="Other",M55="Incomplete"),AND(M54="Incomplete",M55="Other")),"Review",IF(OR(AND(M54="Other",M55="Untraceable"),AND(M54="Untraceable",M55="Other")),"Review",IF(OR(AND(M54="Other",M55="Completed"),AND(M54="Completed",M55="Other")),"Review",IF(AND(M54="Waiting",M55="Waiting"),"Waiting",IF(OR(AND(M54="Review",M55="Waiting"),AND(M54="Waiting",M55="Review")),"Waiting",IF(OR(AND(M54="Other",M55="Waiting"),AND(M54="Waiting",M55="Other")),"Waiting",IF(OR(AND(M54="Incomplete",M55="Waiting"),AND(M54="Waiting",M55="Incomplete")),"Waiting",IF(OR(AND(M54="Completed",M55="Waiting"),AND(M54="Waiting",M55="Completed")),"Waiting",IF(OR(M54="In Progress",M55="In Progress"),"In Progress",IF(OR(AND(M54="Completed",M55="Untraceable"),AND(M54="Untraceable",M55="Completed")),"Review",IF(OR(AND(M54="Completed",M55="Incomplete"),AND(M54="Incomplete",M55="Completed")),"Review",IF(OR(AND(M54="Incomplete",M55="Untraceable"),AND(M54="Untraceable",M55="Incomplete")),"Untraceable",IF(AND(NOT(OR(H54="Ø",H54="")),NOT(OR(H55="Ø",H55="")),L54=""),"In Progress",IF(AND(M54="Untraceable",M55="Untraceable"),"Untraceable",IF(AND(NOT(OR(H54="Ø",H54="")),NOT(OR(H55="Ø",H55="")),NOT(OR(L54="Ø",L54="",L54="Split",L54="Needs to be Split"))),"Completed",IF(AND(M54="Incomplete",M55="Incomplete"),"Incomplete",IF(AND(M54="Other",M55="Other"),"Review",IF(AND(M54="Untraceable",M55=""),"Untraceable","")))))))))))))))))))))))))</f>
        <v/>
      </c>
      <c r="O54" s="22" t="str">
        <f t="shared" ref="O54" si="160">IF(OR(N54="Untraceable",N54="Incomplete"),"Ignore",IF(N54="Completed","Waiting",IF(OR(N54="Waiting",N54="In Progress",N54="Review",N54="Other"),"HOLD","")))</f>
        <v/>
      </c>
      <c r="P54" s="8"/>
      <c r="Q54" s="21" t="str">
        <f t="shared" ref="Q54" si="161">IF(OR(N54="Untraceable",N54="Incomplete"),"No",IF(N54="Completed","In Progress",""))</f>
        <v/>
      </c>
      <c r="R54" s="22"/>
    </row>
    <row r="55" spans="1:18">
      <c r="A55" s="22"/>
      <c r="B55" s="22"/>
      <c r="C55" s="22"/>
      <c r="D55" s="19" t="str">
        <f t="shared" si="4"/>
        <v/>
      </c>
      <c r="E55" s="19"/>
      <c r="F55" s="7" t="str">
        <f t="shared" ref="F55" si="162">IF(AND(D55="Amina",OR(E55="Manual",E55="Assisted Manual")),A54&amp;"_AZ",IF(AND(D55="Amina",OR(E55="De-Novo Merge",E55="Assisted Merge")),A54&amp;"_SA_AZ",IF(AND(D55="Mashtura",OR(E55="Manual",E55="Assisted Manual")),A54&amp;"_MH",IF(AND(D55="Mashtura",OR(E55="De-Novo Merge",E55="Assisted Merge")),A54&amp;"_SA_MH",IF(AND(D55="Perry",OR(E55="Manual",E55="Assisted Manual")),A54&amp;"_PB",IF(AND(D55="Perry",OR(E55="De-Novo Merge",E55="Assisted Merge")),A54&amp;"_SA_PB",IF(AND(D55="Gina",OR(E55="Manual",E55="Assisted Manual")),A54&amp;"_GB",IF(AND(D55="Gina",OR(E55="De-Novo Merge",E55="Assisted Merge")),A54&amp;"_SA_GB",IF(AND(D55="Cameron",OR(E55="Manual",E55="Assisted Manual")),A54&amp;"_CA",IF(AND(D55="Cameron",OR(E55="De-Novo Merge",E55="Assisted Merge")),A54&amp;"_SA_CA",IF(AND(D55="Bruno",OR(E55="Manual",E55="Assisted Manual")),A54&amp;"_BD",IF(AND(D55="Bruno",OR(E55="De-Novo Merge",E55="Assisted Merge")),A54&amp;"_SA_BD",IF(AND(D55="Daniel",OR(E55="Manual",E55="Assisted Manual")),A54&amp;"_DR",IF(AND(D55="Daniel",OR(E55="De-Novo Merge",E55="Assisted Merge")),A54&amp;"_SA_DR",IF(AND(D55="Monet",OR(E55="Manual",E55="Assisted Manual")),A54&amp;"_MW",IF(AND(D55="Monet",OR(E55="De-Novo Merge",E55="Assisted Merge")),A54&amp;"_SA_MW",IF(AND(D55="Julia",OR(E55="Manual",E55="Assisted Manual")),A54&amp;"_JS",IF(AND(D55="Julia",OR(E55="De-Novo Merge",E55="Assisted Merge")),A54&amp;"_SA_JS",""))))))))))))))))))</f>
        <v/>
      </c>
      <c r="G55" s="20"/>
      <c r="H55" s="20"/>
      <c r="I55" s="10"/>
      <c r="J55" s="10"/>
      <c r="K55" s="15" t="str">
        <f t="shared" si="0"/>
        <v/>
      </c>
      <c r="L55" s="22"/>
      <c r="M55" s="19" t="str">
        <f t="shared" ref="M55" si="163">IF(AND(NOT(OR(G55="",G55="Ø")),H55=""),"In Progress",IF(AND(NOT(OR(H55="Ø",H55="")),NOT(OR(G55="Ø",G55=""))),"Completed",IF(AND(NOT(A54=""),NOT(OR(D55="",D55="???")),G55=""),"Waiting",IF(D55="???","Waiting",""))))</f>
        <v/>
      </c>
      <c r="N55" s="22"/>
      <c r="O55" s="22"/>
      <c r="P55" s="8"/>
      <c r="Q55" s="21"/>
      <c r="R55" s="22"/>
    </row>
    <row r="56" spans="1:18">
      <c r="A56" s="23"/>
      <c r="B56" s="24"/>
      <c r="C56" s="22"/>
      <c r="D56" s="19" t="str">
        <f t="shared" si="13"/>
        <v/>
      </c>
      <c r="E56" s="19"/>
      <c r="F56" s="7" t="str">
        <f t="shared" ref="F56" si="164">IF(AND(D56="Amina",OR(E56="Manual",E56="Assisted Manual")),A56&amp;"_AZ",IF(AND(D56="Amina",OR(E56="De-Novo Merge",E56="Assisted Merge")),A56&amp;"_SA_AZ",IF(AND(D56="Mashtura",OR(E56="Manual",E56="Assisted Manual")),A56&amp;"_MH",IF(AND(D56="Mashtura",OR(E56="De-Novo Merge",E56="Assisted Merge")),A56&amp;"_SA_MH",IF(AND(D56="Perry",OR(E56="Manual",E56="Assisted Manual")),A56&amp;"_PB",IF(AND(D56="Perry",OR(E56="De-Novo Merge",E56="Assisted Merge")),A56&amp;"_SA_PB",IF(AND(D56="Gina",OR(E56="Manual",E56="Assisted Manual")),A56&amp;"_GB",IF(AND(D56="Gina",OR(E56="De-Novo Merge",E56="Assisted Merge")),A56&amp;"_SA_GB",IF(AND(D56="Cameron",OR(E56="Manual",E56="Assisted Manual")),A56&amp;"_CA",IF(AND(D56="Cameron",OR(E56="De-Novo Merge",E56="Assisted Merge")),A56&amp;"_SA_CA",IF(AND(D56="Bruno",OR(E56="Manual",E56="Assisted Manual")),A56&amp;"_BD",IF(AND(D56="Bruno",OR(E56="De-Novo Merge",E56="Assisted Merge")),A56&amp;"_SA_BD",IF(AND(D56="Daniel",OR(E56="Manual",E56="Assisted Manual")),A56&amp;"_DR",IF(AND(D56="Daniel",OR(E56="De-Novo Merge",E56="Assisted Merge")),A56&amp;"_SA_DR",IF(AND(D56="Monet",OR(E56="Manual",E56="Assisted Manual")),A56&amp;"_MW",IF(AND(D56="Monet",OR(E56="De-Novo Merge",E56="Assisted Merge")),A56&amp;"_SA_MW",IF(AND(D56="Julia",OR(E56="Manual",E56="Assisted Manual")),A56&amp;"_JS",IF(AND(D56="Julia",OR(E56="De-Novo Merge",E56="Assisted Merge")),A56&amp;"_SA_JS",""))))))))))))))))))</f>
        <v/>
      </c>
      <c r="G56" s="20"/>
      <c r="H56" s="20"/>
      <c r="I56" s="10"/>
      <c r="J56" s="10"/>
      <c r="K56" s="15" t="str">
        <f t="shared" si="0"/>
        <v/>
      </c>
      <c r="L56" s="25" t="str">
        <f t="shared" ref="L56:L71" si="165">IF(AND(NOT(OR(H56="",H56="Ø")),NOT(OR(H57="",H57="Ø"))),"Needs to be Split","")</f>
        <v/>
      </c>
      <c r="M56" s="19" t="str">
        <f t="shared" ref="M56" si="166">IF(AND(NOT(OR(G56="",G56="Ø")),H56=""),"In Progress",IF(AND(NOT(OR(H56="Ø",H56="")),NOT(OR(G56="Ø",G56=""))),"Completed",IF(AND(NOT(A56=""),NOT(OR(D56="",D56="???")),G56=""),"Waiting",IF(D56="???","Waiting",""))))</f>
        <v/>
      </c>
      <c r="N56" s="22" t="str">
        <f t="shared" ref="N56" si="167">IF(AND(NOT(OR(H56="Ø",H56="")),L56="Split"),"In Progress",IF(AND(NOT(OR(H56="Ø",H56="")),L56="Needs to be Split"),"Waiting",IF(AND(M56="Review",M57="Review"),"Review",IF(OR(AND(M56="Review",M57="Incomplete"),AND(M56="Incomplete",M57="Review")),"Review",IF(OR(AND(M56="Untraceable",M57="Review"),AND(M56="Review",M57="Untraceable")),"Review",IF(OR(AND(M56="Review",M57="Completed"),AND(M56="Completed",M57="Review")),"Review",IF(OR(AND(M56="Other",M57="Review"),AND(M56="Review",M57="Other")),"Review",IF(OR(AND(M56="Other",M57="Incomplete"),AND(M56="Incomplete",M57="Other")),"Review",IF(OR(AND(M56="Other",M57="Untraceable"),AND(M56="Untraceable",M57="Other")),"Review",IF(OR(AND(M56="Other",M57="Completed"),AND(M56="Completed",M57="Other")),"Review",IF(AND(M56="Waiting",M57="Waiting"),"Waiting",IF(OR(AND(M56="Review",M57="Waiting"),AND(M56="Waiting",M57="Review")),"Waiting",IF(OR(AND(M56="Other",M57="Waiting"),AND(M56="Waiting",M57="Other")),"Waiting",IF(OR(AND(M56="Incomplete",M57="Waiting"),AND(M56="Waiting",M57="Incomplete")),"Waiting",IF(OR(AND(M56="Completed",M57="Waiting"),AND(M56="Waiting",M57="Completed")),"Waiting",IF(OR(M56="In Progress",M57="In Progress"),"In Progress",IF(OR(AND(M56="Completed",M57="Untraceable"),AND(M56="Untraceable",M57="Completed")),"Review",IF(OR(AND(M56="Completed",M57="Incomplete"),AND(M56="Incomplete",M57="Completed")),"Review",IF(OR(AND(M56="Incomplete",M57="Untraceable"),AND(M56="Untraceable",M57="Incomplete")),"Untraceable",IF(AND(NOT(OR(H56="Ø",H56="")),NOT(OR(H57="Ø",H57="")),L56=""),"In Progress",IF(AND(M56="Untraceable",M57="Untraceable"),"Untraceable",IF(AND(NOT(OR(H56="Ø",H56="")),NOT(OR(H57="Ø",H57="")),NOT(OR(L56="Ø",L56="",L56="Split",L56="Needs to be Split"))),"Completed",IF(AND(M56="Incomplete",M57="Incomplete"),"Incomplete",IF(AND(M56="Other",M57="Other"),"Review",IF(AND(M56="Untraceable",M57=""),"Untraceable","")))))))))))))))))))))))))</f>
        <v/>
      </c>
      <c r="O56" s="22" t="str">
        <f t="shared" ref="O56" si="168">IF(OR(N56="Untraceable",N56="Incomplete"),"Ignore",IF(N56="Completed","Waiting",IF(OR(N56="Waiting",N56="In Progress",N56="Review",N56="Other"),"HOLD","")))</f>
        <v/>
      </c>
      <c r="P56" s="8"/>
      <c r="Q56" s="21" t="str">
        <f t="shared" ref="Q56" si="169">IF(OR(N56="Untraceable",N56="Incomplete"),"No",IF(N56="Completed","In Progress",""))</f>
        <v/>
      </c>
      <c r="R56" s="22"/>
    </row>
    <row r="57" spans="1:18">
      <c r="A57" s="22"/>
      <c r="B57" s="22"/>
      <c r="C57" s="22"/>
      <c r="D57" s="19" t="str">
        <f t="shared" si="4"/>
        <v/>
      </c>
      <c r="E57" s="19"/>
      <c r="F57" s="7" t="str">
        <f t="shared" ref="F57" si="170">IF(AND(D57="Amina",OR(E57="Manual",E57="Assisted Manual")),A56&amp;"_AZ",IF(AND(D57="Amina",OR(E57="De-Novo Merge",E57="Assisted Merge")),A56&amp;"_SA_AZ",IF(AND(D57="Mashtura",OR(E57="Manual",E57="Assisted Manual")),A56&amp;"_MH",IF(AND(D57="Mashtura",OR(E57="De-Novo Merge",E57="Assisted Merge")),A56&amp;"_SA_MH",IF(AND(D57="Perry",OR(E57="Manual",E57="Assisted Manual")),A56&amp;"_PB",IF(AND(D57="Perry",OR(E57="De-Novo Merge",E57="Assisted Merge")),A56&amp;"_SA_PB",IF(AND(D57="Gina",OR(E57="Manual",E57="Assisted Manual")),A56&amp;"_GB",IF(AND(D57="Gina",OR(E57="De-Novo Merge",E57="Assisted Merge")),A56&amp;"_SA_GB",IF(AND(D57="Cameron",OR(E57="Manual",E57="Assisted Manual")),A56&amp;"_CA",IF(AND(D57="Cameron",OR(E57="De-Novo Merge",E57="Assisted Merge")),A56&amp;"_SA_CA",IF(AND(D57="Bruno",OR(E57="Manual",E57="Assisted Manual")),A56&amp;"_BD",IF(AND(D57="Bruno",OR(E57="De-Novo Merge",E57="Assisted Merge")),A56&amp;"_SA_BD",IF(AND(D57="Daniel",OR(E57="Manual",E57="Assisted Manual")),A56&amp;"_DR",IF(AND(D57="Daniel",OR(E57="De-Novo Merge",E57="Assisted Merge")),A56&amp;"_SA_DR",IF(AND(D57="Monet",OR(E57="Manual",E57="Assisted Manual")),A56&amp;"_MW",IF(AND(D57="Monet",OR(E57="De-Novo Merge",E57="Assisted Merge")),A56&amp;"_SA_MW",IF(AND(D57="Julia",OR(E57="Manual",E57="Assisted Manual")),A56&amp;"_JS",IF(AND(D57="Julia",OR(E57="De-Novo Merge",E57="Assisted Merge")),A56&amp;"_SA_JS",""))))))))))))))))))</f>
        <v/>
      </c>
      <c r="G57" s="20"/>
      <c r="H57" s="20"/>
      <c r="I57" s="10"/>
      <c r="J57" s="10"/>
      <c r="K57" s="15" t="str">
        <f t="shared" si="0"/>
        <v/>
      </c>
      <c r="L57" s="22"/>
      <c r="M57" s="19" t="str">
        <f t="shared" ref="M57" si="171">IF(AND(NOT(OR(G57="",G57="Ø")),H57=""),"In Progress",IF(AND(NOT(OR(H57="Ø",H57="")),NOT(OR(G57="Ø",G57=""))),"Completed",IF(AND(NOT(A56=""),NOT(OR(D57="",D57="???")),G57=""),"Waiting",IF(D57="???","Waiting",""))))</f>
        <v/>
      </c>
      <c r="N57" s="22"/>
      <c r="O57" s="22"/>
      <c r="P57" s="8"/>
      <c r="Q57" s="21"/>
      <c r="R57" s="22"/>
    </row>
    <row r="58" spans="1:18">
      <c r="A58" s="23"/>
      <c r="B58" s="24"/>
      <c r="C58" s="22"/>
      <c r="D58" s="19" t="str">
        <f t="shared" si="13"/>
        <v/>
      </c>
      <c r="E58" s="19"/>
      <c r="F58" s="7" t="str">
        <f t="shared" ref="F58" si="172">IF(AND(D58="Amina",OR(E58="Manual",E58="Assisted Manual")),A58&amp;"_AZ",IF(AND(D58="Amina",OR(E58="De-Novo Merge",E58="Assisted Merge")),A58&amp;"_SA_AZ",IF(AND(D58="Mashtura",OR(E58="Manual",E58="Assisted Manual")),A58&amp;"_MH",IF(AND(D58="Mashtura",OR(E58="De-Novo Merge",E58="Assisted Merge")),A58&amp;"_SA_MH",IF(AND(D58="Perry",OR(E58="Manual",E58="Assisted Manual")),A58&amp;"_PB",IF(AND(D58="Perry",OR(E58="De-Novo Merge",E58="Assisted Merge")),A58&amp;"_SA_PB",IF(AND(D58="Gina",OR(E58="Manual",E58="Assisted Manual")),A58&amp;"_GB",IF(AND(D58="Gina",OR(E58="De-Novo Merge",E58="Assisted Merge")),A58&amp;"_SA_GB",IF(AND(D58="Cameron",OR(E58="Manual",E58="Assisted Manual")),A58&amp;"_CA",IF(AND(D58="Cameron",OR(E58="De-Novo Merge",E58="Assisted Merge")),A58&amp;"_SA_CA",IF(AND(D58="Bruno",OR(E58="Manual",E58="Assisted Manual")),A58&amp;"_BD",IF(AND(D58="Bruno",OR(E58="De-Novo Merge",E58="Assisted Merge")),A58&amp;"_SA_BD",IF(AND(D58="Daniel",OR(E58="Manual",E58="Assisted Manual")),A58&amp;"_DR",IF(AND(D58="Daniel",OR(E58="De-Novo Merge",E58="Assisted Merge")),A58&amp;"_SA_DR",IF(AND(D58="Monet",OR(E58="Manual",E58="Assisted Manual")),A58&amp;"_MW",IF(AND(D58="Monet",OR(E58="De-Novo Merge",E58="Assisted Merge")),A58&amp;"_SA_MW",IF(AND(D58="Julia",OR(E58="Manual",E58="Assisted Manual")),A58&amp;"_JS",IF(AND(D58="Julia",OR(E58="De-Novo Merge",E58="Assisted Merge")),A58&amp;"_SA_JS",""))))))))))))))))))</f>
        <v/>
      </c>
      <c r="G58" s="20"/>
      <c r="H58" s="20"/>
      <c r="I58" s="10"/>
      <c r="J58" s="10"/>
      <c r="K58" s="15" t="str">
        <f t="shared" si="0"/>
        <v/>
      </c>
      <c r="L58" s="25" t="str">
        <f t="shared" ref="L58:L71" si="173">IF(AND(NOT(OR(H58="",H58="Ø")),NOT(OR(H59="",H59="Ø"))),"Needs to be Split","")</f>
        <v/>
      </c>
      <c r="M58" s="19" t="str">
        <f t="shared" ref="M58" si="174">IF(AND(NOT(OR(G58="",G58="Ø")),H58=""),"In Progress",IF(AND(NOT(OR(H58="Ø",H58="")),NOT(OR(G58="Ø",G58=""))),"Completed",IF(AND(NOT(A58=""),NOT(OR(D58="",D58="???")),G58=""),"Waiting",IF(D58="???","Waiting",""))))</f>
        <v/>
      </c>
      <c r="N58" s="22" t="str">
        <f t="shared" ref="N58" si="175">IF(AND(NOT(OR(H58="Ø",H58="")),L58="Split"),"In Progress",IF(AND(NOT(OR(H58="Ø",H58="")),L58="Needs to be Split"),"Waiting",IF(AND(M58="Review",M59="Review"),"Review",IF(OR(AND(M58="Review",M59="Incomplete"),AND(M58="Incomplete",M59="Review")),"Review",IF(OR(AND(M58="Untraceable",M59="Review"),AND(M58="Review",M59="Untraceable")),"Review",IF(OR(AND(M58="Review",M59="Completed"),AND(M58="Completed",M59="Review")),"Review",IF(OR(AND(M58="Other",M59="Review"),AND(M58="Review",M59="Other")),"Review",IF(OR(AND(M58="Other",M59="Incomplete"),AND(M58="Incomplete",M59="Other")),"Review",IF(OR(AND(M58="Other",M59="Untraceable"),AND(M58="Untraceable",M59="Other")),"Review",IF(OR(AND(M58="Other",M59="Completed"),AND(M58="Completed",M59="Other")),"Review",IF(AND(M58="Waiting",M59="Waiting"),"Waiting",IF(OR(AND(M58="Review",M59="Waiting"),AND(M58="Waiting",M59="Review")),"Waiting",IF(OR(AND(M58="Other",M59="Waiting"),AND(M58="Waiting",M59="Other")),"Waiting",IF(OR(AND(M58="Incomplete",M59="Waiting"),AND(M58="Waiting",M59="Incomplete")),"Waiting",IF(OR(AND(M58="Completed",M59="Waiting"),AND(M58="Waiting",M59="Completed")),"Waiting",IF(OR(M58="In Progress",M59="In Progress"),"In Progress",IF(OR(AND(M58="Completed",M59="Untraceable"),AND(M58="Untraceable",M59="Completed")),"Review",IF(OR(AND(M58="Completed",M59="Incomplete"),AND(M58="Incomplete",M59="Completed")),"Review",IF(OR(AND(M58="Incomplete",M59="Untraceable"),AND(M58="Untraceable",M59="Incomplete")),"Untraceable",IF(AND(NOT(OR(H58="Ø",H58="")),NOT(OR(H59="Ø",H59="")),L58=""),"In Progress",IF(AND(M58="Untraceable",M59="Untraceable"),"Untraceable",IF(AND(NOT(OR(H58="Ø",H58="")),NOT(OR(H59="Ø",H59="")),NOT(OR(L58="Ø",L58="",L58="Split",L58="Needs to be Split"))),"Completed",IF(AND(M58="Incomplete",M59="Incomplete"),"Incomplete",IF(AND(M58="Other",M59="Other"),"Review",IF(AND(M58="Untraceable",M59=""),"Untraceable","")))))))))))))))))))))))))</f>
        <v/>
      </c>
      <c r="O58" s="22" t="str">
        <f t="shared" ref="O58" si="176">IF(OR(N58="Untraceable",N58="Incomplete"),"Ignore",IF(N58="Completed","Waiting",IF(OR(N58="Waiting",N58="In Progress",N58="Review",N58="Other"),"HOLD","")))</f>
        <v/>
      </c>
      <c r="P58" s="8"/>
      <c r="Q58" s="21" t="str">
        <f t="shared" ref="Q58" si="177">IF(OR(N58="Untraceable",N58="Incomplete"),"No",IF(N58="Completed","In Progress",""))</f>
        <v/>
      </c>
      <c r="R58" s="22"/>
    </row>
    <row r="59" spans="1:18">
      <c r="A59" s="22"/>
      <c r="B59" s="22"/>
      <c r="C59" s="22"/>
      <c r="D59" s="19" t="str">
        <f t="shared" si="4"/>
        <v/>
      </c>
      <c r="E59" s="19"/>
      <c r="F59" s="7" t="str">
        <f t="shared" ref="F59" si="178">IF(AND(D59="Amina",OR(E59="Manual",E59="Assisted Manual")),A58&amp;"_AZ",IF(AND(D59="Amina",OR(E59="De-Novo Merge",E59="Assisted Merge")),A58&amp;"_SA_AZ",IF(AND(D59="Mashtura",OR(E59="Manual",E59="Assisted Manual")),A58&amp;"_MH",IF(AND(D59="Mashtura",OR(E59="De-Novo Merge",E59="Assisted Merge")),A58&amp;"_SA_MH",IF(AND(D59="Perry",OR(E59="Manual",E59="Assisted Manual")),A58&amp;"_PB",IF(AND(D59="Perry",OR(E59="De-Novo Merge",E59="Assisted Merge")),A58&amp;"_SA_PB",IF(AND(D59="Gina",OR(E59="Manual",E59="Assisted Manual")),A58&amp;"_GB",IF(AND(D59="Gina",OR(E59="De-Novo Merge",E59="Assisted Merge")),A58&amp;"_SA_GB",IF(AND(D59="Cameron",OR(E59="Manual",E59="Assisted Manual")),A58&amp;"_CA",IF(AND(D59="Cameron",OR(E59="De-Novo Merge",E59="Assisted Merge")),A58&amp;"_SA_CA",IF(AND(D59="Bruno",OR(E59="Manual",E59="Assisted Manual")),A58&amp;"_BD",IF(AND(D59="Bruno",OR(E59="De-Novo Merge",E59="Assisted Merge")),A58&amp;"_SA_BD",IF(AND(D59="Daniel",OR(E59="Manual",E59="Assisted Manual")),A58&amp;"_DR",IF(AND(D59="Daniel",OR(E59="De-Novo Merge",E59="Assisted Merge")),A58&amp;"_SA_DR",IF(AND(D59="Monet",OR(E59="Manual",E59="Assisted Manual")),A58&amp;"_MW",IF(AND(D59="Monet",OR(E59="De-Novo Merge",E59="Assisted Merge")),A58&amp;"_SA_MW",IF(AND(D59="Julia",OR(E59="Manual",E59="Assisted Manual")),A58&amp;"_JS",IF(AND(D59="Julia",OR(E59="De-Novo Merge",E59="Assisted Merge")),A58&amp;"_SA_JS",""))))))))))))))))))</f>
        <v/>
      </c>
      <c r="G59" s="20"/>
      <c r="H59" s="20"/>
      <c r="I59" s="10"/>
      <c r="J59" s="10"/>
      <c r="K59" s="15" t="str">
        <f t="shared" si="0"/>
        <v/>
      </c>
      <c r="L59" s="22"/>
      <c r="M59" s="19" t="str">
        <f t="shared" ref="M59" si="179">IF(AND(NOT(OR(G59="",G59="Ø")),H59=""),"In Progress",IF(AND(NOT(OR(H59="Ø",H59="")),NOT(OR(G59="Ø",G59=""))),"Completed",IF(AND(NOT(A58=""),NOT(OR(D59="",D59="???")),G59=""),"Waiting",IF(D59="???","Waiting",""))))</f>
        <v/>
      </c>
      <c r="N59" s="22"/>
      <c r="O59" s="22"/>
      <c r="P59" s="8"/>
      <c r="Q59" s="21"/>
      <c r="R59" s="22"/>
    </row>
    <row r="60" spans="1:18">
      <c r="A60" s="23"/>
      <c r="B60" s="24"/>
      <c r="C60" s="22"/>
      <c r="D60" s="19" t="str">
        <f t="shared" si="13"/>
        <v/>
      </c>
      <c r="E60" s="19"/>
      <c r="F60" s="7" t="str">
        <f t="shared" ref="F60" si="180">IF(AND(D60="Amina",OR(E60="Manual",E60="Assisted Manual")),A60&amp;"_AZ",IF(AND(D60="Amina",OR(E60="De-Novo Merge",E60="Assisted Merge")),A60&amp;"_SA_AZ",IF(AND(D60="Mashtura",OR(E60="Manual",E60="Assisted Manual")),A60&amp;"_MH",IF(AND(D60="Mashtura",OR(E60="De-Novo Merge",E60="Assisted Merge")),A60&amp;"_SA_MH",IF(AND(D60="Perry",OR(E60="Manual",E60="Assisted Manual")),A60&amp;"_PB",IF(AND(D60="Perry",OR(E60="De-Novo Merge",E60="Assisted Merge")),A60&amp;"_SA_PB",IF(AND(D60="Gina",OR(E60="Manual",E60="Assisted Manual")),A60&amp;"_GB",IF(AND(D60="Gina",OR(E60="De-Novo Merge",E60="Assisted Merge")),A60&amp;"_SA_GB",IF(AND(D60="Cameron",OR(E60="Manual",E60="Assisted Manual")),A60&amp;"_CA",IF(AND(D60="Cameron",OR(E60="De-Novo Merge",E60="Assisted Merge")),A60&amp;"_SA_CA",IF(AND(D60="Bruno",OR(E60="Manual",E60="Assisted Manual")),A60&amp;"_BD",IF(AND(D60="Bruno",OR(E60="De-Novo Merge",E60="Assisted Merge")),A60&amp;"_SA_BD",IF(AND(D60="Daniel",OR(E60="Manual",E60="Assisted Manual")),A60&amp;"_DR",IF(AND(D60="Daniel",OR(E60="De-Novo Merge",E60="Assisted Merge")),A60&amp;"_SA_DR",IF(AND(D60="Monet",OR(E60="Manual",E60="Assisted Manual")),A60&amp;"_MW",IF(AND(D60="Monet",OR(E60="De-Novo Merge",E60="Assisted Merge")),A60&amp;"_SA_MW",IF(AND(D60="Julia",OR(E60="Manual",E60="Assisted Manual")),A60&amp;"_JS",IF(AND(D60="Julia",OR(E60="De-Novo Merge",E60="Assisted Merge")),A60&amp;"_SA_JS",""))))))))))))))))))</f>
        <v/>
      </c>
      <c r="G60" s="20"/>
      <c r="H60" s="20"/>
      <c r="I60" s="10"/>
      <c r="J60" s="10"/>
      <c r="K60" s="15" t="str">
        <f t="shared" si="0"/>
        <v/>
      </c>
      <c r="L60" s="25" t="str">
        <f t="shared" ref="L60:L71" si="181">IF(AND(NOT(OR(H60="",H60="Ø")),NOT(OR(H61="",H61="Ø"))),"Needs to be Split","")</f>
        <v/>
      </c>
      <c r="M60" s="19" t="str">
        <f t="shared" ref="M60" si="182">IF(AND(NOT(OR(G60="",G60="Ø")),H60=""),"In Progress",IF(AND(NOT(OR(H60="Ø",H60="")),NOT(OR(G60="Ø",G60=""))),"Completed",IF(AND(NOT(A60=""),NOT(OR(D60="",D60="???")),G60=""),"Waiting",IF(D60="???","Waiting",""))))</f>
        <v/>
      </c>
      <c r="N60" s="22" t="str">
        <f t="shared" ref="N60" si="183">IF(AND(NOT(OR(H60="Ø",H60="")),L60="Split"),"In Progress",IF(AND(NOT(OR(H60="Ø",H60="")),L60="Needs to be Split"),"Waiting",IF(AND(M60="Review",M61="Review"),"Review",IF(OR(AND(M60="Review",M61="Incomplete"),AND(M60="Incomplete",M61="Review")),"Review",IF(OR(AND(M60="Untraceable",M61="Review"),AND(M60="Review",M61="Untraceable")),"Review",IF(OR(AND(M60="Review",M61="Completed"),AND(M60="Completed",M61="Review")),"Review",IF(OR(AND(M60="Other",M61="Review"),AND(M60="Review",M61="Other")),"Review",IF(OR(AND(M60="Other",M61="Incomplete"),AND(M60="Incomplete",M61="Other")),"Review",IF(OR(AND(M60="Other",M61="Untraceable"),AND(M60="Untraceable",M61="Other")),"Review",IF(OR(AND(M60="Other",M61="Completed"),AND(M60="Completed",M61="Other")),"Review",IF(AND(M60="Waiting",M61="Waiting"),"Waiting",IF(OR(AND(M60="Review",M61="Waiting"),AND(M60="Waiting",M61="Review")),"Waiting",IF(OR(AND(M60="Other",M61="Waiting"),AND(M60="Waiting",M61="Other")),"Waiting",IF(OR(AND(M60="Incomplete",M61="Waiting"),AND(M60="Waiting",M61="Incomplete")),"Waiting",IF(OR(AND(M60="Completed",M61="Waiting"),AND(M60="Waiting",M61="Completed")),"Waiting",IF(OR(M60="In Progress",M61="In Progress"),"In Progress",IF(OR(AND(M60="Completed",M61="Untraceable"),AND(M60="Untraceable",M61="Completed")),"Review",IF(OR(AND(M60="Completed",M61="Incomplete"),AND(M60="Incomplete",M61="Completed")),"Review",IF(OR(AND(M60="Incomplete",M61="Untraceable"),AND(M60="Untraceable",M61="Incomplete")),"Untraceable",IF(AND(NOT(OR(H60="Ø",H60="")),NOT(OR(H61="Ø",H61="")),L60=""),"In Progress",IF(AND(M60="Untraceable",M61="Untraceable"),"Untraceable",IF(AND(NOT(OR(H60="Ø",H60="")),NOT(OR(H61="Ø",H61="")),NOT(OR(L60="Ø",L60="",L60="Split",L60="Needs to be Split"))),"Completed",IF(AND(M60="Incomplete",M61="Incomplete"),"Incomplete",IF(AND(M60="Other",M61="Other"),"Review",IF(AND(M60="Untraceable",M61=""),"Untraceable","")))))))))))))))))))))))))</f>
        <v/>
      </c>
      <c r="O60" s="22" t="str">
        <f t="shared" ref="O60" si="184">IF(OR(N60="Untraceable",N60="Incomplete"),"Ignore",IF(N60="Completed","Waiting",IF(OR(N60="Waiting",N60="In Progress",N60="Review",N60="Other"),"HOLD","")))</f>
        <v/>
      </c>
      <c r="P60" s="8"/>
      <c r="Q60" s="21" t="str">
        <f t="shared" ref="Q60" si="185">IF(OR(N60="Untraceable",N60="Incomplete"),"No",IF(N60="Completed","In Progress",""))</f>
        <v/>
      </c>
      <c r="R60" s="22"/>
    </row>
    <row r="61" spans="1:18">
      <c r="A61" s="22"/>
      <c r="B61" s="22"/>
      <c r="C61" s="22"/>
      <c r="D61" s="19" t="str">
        <f t="shared" si="4"/>
        <v/>
      </c>
      <c r="E61" s="19"/>
      <c r="F61" s="7" t="str">
        <f t="shared" ref="F61" si="186">IF(AND(D61="Amina",OR(E61="Manual",E61="Assisted Manual")),A60&amp;"_AZ",IF(AND(D61="Amina",OR(E61="De-Novo Merge",E61="Assisted Merge")),A60&amp;"_SA_AZ",IF(AND(D61="Mashtura",OR(E61="Manual",E61="Assisted Manual")),A60&amp;"_MH",IF(AND(D61="Mashtura",OR(E61="De-Novo Merge",E61="Assisted Merge")),A60&amp;"_SA_MH",IF(AND(D61="Perry",OR(E61="Manual",E61="Assisted Manual")),A60&amp;"_PB",IF(AND(D61="Perry",OR(E61="De-Novo Merge",E61="Assisted Merge")),A60&amp;"_SA_PB",IF(AND(D61="Gina",OR(E61="Manual",E61="Assisted Manual")),A60&amp;"_GB",IF(AND(D61="Gina",OR(E61="De-Novo Merge",E61="Assisted Merge")),A60&amp;"_SA_GB",IF(AND(D61="Cameron",OR(E61="Manual",E61="Assisted Manual")),A60&amp;"_CA",IF(AND(D61="Cameron",OR(E61="De-Novo Merge",E61="Assisted Merge")),A60&amp;"_SA_CA",IF(AND(D61="Bruno",OR(E61="Manual",E61="Assisted Manual")),A60&amp;"_BD",IF(AND(D61="Bruno",OR(E61="De-Novo Merge",E61="Assisted Merge")),A60&amp;"_SA_BD",IF(AND(D61="Daniel",OR(E61="Manual",E61="Assisted Manual")),A60&amp;"_DR",IF(AND(D61="Daniel",OR(E61="De-Novo Merge",E61="Assisted Merge")),A60&amp;"_SA_DR",IF(AND(D61="Monet",OR(E61="Manual",E61="Assisted Manual")),A60&amp;"_MW",IF(AND(D61="Monet",OR(E61="De-Novo Merge",E61="Assisted Merge")),A60&amp;"_SA_MW",IF(AND(D61="Julia",OR(E61="Manual",E61="Assisted Manual")),A60&amp;"_JS",IF(AND(D61="Julia",OR(E61="De-Novo Merge",E61="Assisted Merge")),A60&amp;"_SA_JS",""))))))))))))))))))</f>
        <v/>
      </c>
      <c r="G61" s="20"/>
      <c r="H61" s="20"/>
      <c r="I61" s="10"/>
      <c r="J61" s="10"/>
      <c r="K61" s="15" t="str">
        <f t="shared" si="0"/>
        <v/>
      </c>
      <c r="L61" s="22"/>
      <c r="M61" s="19" t="str">
        <f t="shared" ref="M61" si="187">IF(AND(NOT(OR(G61="",G61="Ø")),H61=""),"In Progress",IF(AND(NOT(OR(H61="Ø",H61="")),NOT(OR(G61="Ø",G61=""))),"Completed",IF(AND(NOT(A60=""),NOT(OR(D61="",D61="???")),G61=""),"Waiting",IF(D61="???","Waiting",""))))</f>
        <v/>
      </c>
      <c r="N61" s="22"/>
      <c r="O61" s="22"/>
      <c r="P61" s="8"/>
      <c r="Q61" s="21"/>
      <c r="R61" s="22"/>
    </row>
    <row r="62" spans="1:18">
      <c r="A62" s="23"/>
      <c r="B62" s="24"/>
      <c r="C62" s="22"/>
      <c r="D62" s="19" t="str">
        <f t="shared" si="13"/>
        <v/>
      </c>
      <c r="E62" s="19"/>
      <c r="F62" s="7" t="str">
        <f t="shared" ref="F62" si="188">IF(AND(D62="Amina",OR(E62="Manual",E62="Assisted Manual")),A62&amp;"_AZ",IF(AND(D62="Amina",OR(E62="De-Novo Merge",E62="Assisted Merge")),A62&amp;"_SA_AZ",IF(AND(D62="Mashtura",OR(E62="Manual",E62="Assisted Manual")),A62&amp;"_MH",IF(AND(D62="Mashtura",OR(E62="De-Novo Merge",E62="Assisted Merge")),A62&amp;"_SA_MH",IF(AND(D62="Perry",OR(E62="Manual",E62="Assisted Manual")),A62&amp;"_PB",IF(AND(D62="Perry",OR(E62="De-Novo Merge",E62="Assisted Merge")),A62&amp;"_SA_PB",IF(AND(D62="Gina",OR(E62="Manual",E62="Assisted Manual")),A62&amp;"_GB",IF(AND(D62="Gina",OR(E62="De-Novo Merge",E62="Assisted Merge")),A62&amp;"_SA_GB",IF(AND(D62="Cameron",OR(E62="Manual",E62="Assisted Manual")),A62&amp;"_CA",IF(AND(D62="Cameron",OR(E62="De-Novo Merge",E62="Assisted Merge")),A62&amp;"_SA_CA",IF(AND(D62="Bruno",OR(E62="Manual",E62="Assisted Manual")),A62&amp;"_BD",IF(AND(D62="Bruno",OR(E62="De-Novo Merge",E62="Assisted Merge")),A62&amp;"_SA_BD",IF(AND(D62="Daniel",OR(E62="Manual",E62="Assisted Manual")),A62&amp;"_DR",IF(AND(D62="Daniel",OR(E62="De-Novo Merge",E62="Assisted Merge")),A62&amp;"_SA_DR",IF(AND(D62="Monet",OR(E62="Manual",E62="Assisted Manual")),A62&amp;"_MW",IF(AND(D62="Monet",OR(E62="De-Novo Merge",E62="Assisted Merge")),A62&amp;"_SA_MW",IF(AND(D62="Julia",OR(E62="Manual",E62="Assisted Manual")),A62&amp;"_JS",IF(AND(D62="Julia",OR(E62="De-Novo Merge",E62="Assisted Merge")),A62&amp;"_SA_JS",""))))))))))))))))))</f>
        <v/>
      </c>
      <c r="G62" s="20"/>
      <c r="H62" s="20"/>
      <c r="I62" s="10"/>
      <c r="J62" s="10"/>
      <c r="K62" s="15" t="str">
        <f t="shared" si="0"/>
        <v/>
      </c>
      <c r="L62" s="25" t="str">
        <f t="shared" ref="L62:L71" si="189">IF(AND(NOT(OR(H62="",H62="Ø")),NOT(OR(H63="",H63="Ø"))),"Needs to be Split","")</f>
        <v/>
      </c>
      <c r="M62" s="19" t="str">
        <f t="shared" ref="M62" si="190">IF(AND(NOT(OR(G62="",G62="Ø")),H62=""),"In Progress",IF(AND(NOT(OR(H62="Ø",H62="")),NOT(OR(G62="Ø",G62=""))),"Completed",IF(AND(NOT(A62=""),NOT(OR(D62="",D62="???")),G62=""),"Waiting",IF(D62="???","Waiting",""))))</f>
        <v/>
      </c>
      <c r="N62" s="22" t="str">
        <f t="shared" ref="N62" si="191">IF(AND(NOT(OR(H62="Ø",H62="")),L62="Split"),"In Progress",IF(AND(NOT(OR(H62="Ø",H62="")),L62="Needs to be Split"),"Waiting",IF(AND(M62="Review",M63="Review"),"Review",IF(OR(AND(M62="Review",M63="Incomplete"),AND(M62="Incomplete",M63="Review")),"Review",IF(OR(AND(M62="Untraceable",M63="Review"),AND(M62="Review",M63="Untraceable")),"Review",IF(OR(AND(M62="Review",M63="Completed"),AND(M62="Completed",M63="Review")),"Review",IF(OR(AND(M62="Other",M63="Review"),AND(M62="Review",M63="Other")),"Review",IF(OR(AND(M62="Other",M63="Incomplete"),AND(M62="Incomplete",M63="Other")),"Review",IF(OR(AND(M62="Other",M63="Untraceable"),AND(M62="Untraceable",M63="Other")),"Review",IF(OR(AND(M62="Other",M63="Completed"),AND(M62="Completed",M63="Other")),"Review",IF(AND(M62="Waiting",M63="Waiting"),"Waiting",IF(OR(AND(M62="Review",M63="Waiting"),AND(M62="Waiting",M63="Review")),"Waiting",IF(OR(AND(M62="Other",M63="Waiting"),AND(M62="Waiting",M63="Other")),"Waiting",IF(OR(AND(M62="Incomplete",M63="Waiting"),AND(M62="Waiting",M63="Incomplete")),"Waiting",IF(OR(AND(M62="Completed",M63="Waiting"),AND(M62="Waiting",M63="Completed")),"Waiting",IF(OR(M62="In Progress",M63="In Progress"),"In Progress",IF(OR(AND(M62="Completed",M63="Untraceable"),AND(M62="Untraceable",M63="Completed")),"Review",IF(OR(AND(M62="Completed",M63="Incomplete"),AND(M62="Incomplete",M63="Completed")),"Review",IF(OR(AND(M62="Incomplete",M63="Untraceable"),AND(M62="Untraceable",M63="Incomplete")),"Untraceable",IF(AND(NOT(OR(H62="Ø",H62="")),NOT(OR(H63="Ø",H63="")),L62=""),"In Progress",IF(AND(M62="Untraceable",M63="Untraceable"),"Untraceable",IF(AND(NOT(OR(H62="Ø",H62="")),NOT(OR(H63="Ø",H63="")),NOT(OR(L62="Ø",L62="",L62="Split",L62="Needs to be Split"))),"Completed",IF(AND(M62="Incomplete",M63="Incomplete"),"Incomplete",IF(AND(M62="Other",M63="Other"),"Review",IF(AND(M62="Untraceable",M63=""),"Untraceable","")))))))))))))))))))))))))</f>
        <v/>
      </c>
      <c r="O62" s="22" t="str">
        <f t="shared" ref="O62" si="192">IF(OR(N62="Untraceable",N62="Incomplete"),"Ignore",IF(N62="Completed","Waiting",IF(OR(N62="Waiting",N62="In Progress",N62="Review",N62="Other"),"HOLD","")))</f>
        <v/>
      </c>
      <c r="P62" s="8"/>
      <c r="Q62" s="21" t="str">
        <f t="shared" ref="Q62" si="193">IF(OR(N62="Untraceable",N62="Incomplete"),"No",IF(N62="Completed","In Progress",""))</f>
        <v/>
      </c>
      <c r="R62" s="22"/>
    </row>
    <row r="63" spans="1:18">
      <c r="A63" s="22"/>
      <c r="B63" s="22"/>
      <c r="C63" s="22"/>
      <c r="D63" s="19" t="str">
        <f t="shared" si="4"/>
        <v/>
      </c>
      <c r="E63" s="19"/>
      <c r="F63" s="7" t="str">
        <f t="shared" ref="F63" si="194">IF(AND(D63="Amina",OR(E63="Manual",E63="Assisted Manual")),A62&amp;"_AZ",IF(AND(D63="Amina",OR(E63="De-Novo Merge",E63="Assisted Merge")),A62&amp;"_SA_AZ",IF(AND(D63="Mashtura",OR(E63="Manual",E63="Assisted Manual")),A62&amp;"_MH",IF(AND(D63="Mashtura",OR(E63="De-Novo Merge",E63="Assisted Merge")),A62&amp;"_SA_MH",IF(AND(D63="Perry",OR(E63="Manual",E63="Assisted Manual")),A62&amp;"_PB",IF(AND(D63="Perry",OR(E63="De-Novo Merge",E63="Assisted Merge")),A62&amp;"_SA_PB",IF(AND(D63="Gina",OR(E63="Manual",E63="Assisted Manual")),A62&amp;"_GB",IF(AND(D63="Gina",OR(E63="De-Novo Merge",E63="Assisted Merge")),A62&amp;"_SA_GB",IF(AND(D63="Cameron",OR(E63="Manual",E63="Assisted Manual")),A62&amp;"_CA",IF(AND(D63="Cameron",OR(E63="De-Novo Merge",E63="Assisted Merge")),A62&amp;"_SA_CA",IF(AND(D63="Bruno",OR(E63="Manual",E63="Assisted Manual")),A62&amp;"_BD",IF(AND(D63="Bruno",OR(E63="De-Novo Merge",E63="Assisted Merge")),A62&amp;"_SA_BD",IF(AND(D63="Daniel",OR(E63="Manual",E63="Assisted Manual")),A62&amp;"_DR",IF(AND(D63="Daniel",OR(E63="De-Novo Merge",E63="Assisted Merge")),A62&amp;"_SA_DR",IF(AND(D63="Monet",OR(E63="Manual",E63="Assisted Manual")),A62&amp;"_MW",IF(AND(D63="Monet",OR(E63="De-Novo Merge",E63="Assisted Merge")),A62&amp;"_SA_MW",IF(AND(D63="Julia",OR(E63="Manual",E63="Assisted Manual")),A62&amp;"_JS",IF(AND(D63="Julia",OR(E63="De-Novo Merge",E63="Assisted Merge")),A62&amp;"_SA_JS",""))))))))))))))))))</f>
        <v/>
      </c>
      <c r="G63" s="20"/>
      <c r="H63" s="20"/>
      <c r="I63" s="10"/>
      <c r="J63" s="10"/>
      <c r="K63" s="15" t="str">
        <f t="shared" si="0"/>
        <v/>
      </c>
      <c r="L63" s="22"/>
      <c r="M63" s="19" t="str">
        <f t="shared" ref="M63" si="195">IF(AND(NOT(OR(G63="",G63="Ø")),H63=""),"In Progress",IF(AND(NOT(OR(H63="Ø",H63="")),NOT(OR(G63="Ø",G63=""))),"Completed",IF(AND(NOT(A62=""),NOT(OR(D63="",D63="???")),G63=""),"Waiting",IF(D63="???","Waiting",""))))</f>
        <v/>
      </c>
      <c r="N63" s="22"/>
      <c r="O63" s="22"/>
      <c r="P63" s="8"/>
      <c r="Q63" s="21"/>
      <c r="R63" s="22"/>
    </row>
    <row r="64" spans="1:18">
      <c r="A64" s="23"/>
      <c r="B64" s="24"/>
      <c r="C64" s="22"/>
      <c r="D64" s="19" t="str">
        <f t="shared" si="13"/>
        <v/>
      </c>
      <c r="E64" s="19"/>
      <c r="F64" s="7" t="str">
        <f t="shared" ref="F64" si="196">IF(AND(D64="Amina",OR(E64="Manual",E64="Assisted Manual")),A64&amp;"_AZ",IF(AND(D64="Amina",OR(E64="De-Novo Merge",E64="Assisted Merge")),A64&amp;"_SA_AZ",IF(AND(D64="Mashtura",OR(E64="Manual",E64="Assisted Manual")),A64&amp;"_MH",IF(AND(D64="Mashtura",OR(E64="De-Novo Merge",E64="Assisted Merge")),A64&amp;"_SA_MH",IF(AND(D64="Perry",OR(E64="Manual",E64="Assisted Manual")),A64&amp;"_PB",IF(AND(D64="Perry",OR(E64="De-Novo Merge",E64="Assisted Merge")),A64&amp;"_SA_PB",IF(AND(D64="Gina",OR(E64="Manual",E64="Assisted Manual")),A64&amp;"_GB",IF(AND(D64="Gina",OR(E64="De-Novo Merge",E64="Assisted Merge")),A64&amp;"_SA_GB",IF(AND(D64="Cameron",OR(E64="Manual",E64="Assisted Manual")),A64&amp;"_CA",IF(AND(D64="Cameron",OR(E64="De-Novo Merge",E64="Assisted Merge")),A64&amp;"_SA_CA",IF(AND(D64="Bruno",OR(E64="Manual",E64="Assisted Manual")),A64&amp;"_BD",IF(AND(D64="Bruno",OR(E64="De-Novo Merge",E64="Assisted Merge")),A64&amp;"_SA_BD",IF(AND(D64="Daniel",OR(E64="Manual",E64="Assisted Manual")),A64&amp;"_DR",IF(AND(D64="Daniel",OR(E64="De-Novo Merge",E64="Assisted Merge")),A64&amp;"_SA_DR",IF(AND(D64="Monet",OR(E64="Manual",E64="Assisted Manual")),A64&amp;"_MW",IF(AND(D64="Monet",OR(E64="De-Novo Merge",E64="Assisted Merge")),A64&amp;"_SA_MW",IF(AND(D64="Julia",OR(E64="Manual",E64="Assisted Manual")),A64&amp;"_JS",IF(AND(D64="Julia",OR(E64="De-Novo Merge",E64="Assisted Merge")),A64&amp;"_SA_JS",""))))))))))))))))))</f>
        <v/>
      </c>
      <c r="G64" s="20"/>
      <c r="H64" s="20"/>
      <c r="I64" s="10"/>
      <c r="J64" s="10"/>
      <c r="K64" s="15" t="str">
        <f t="shared" si="0"/>
        <v/>
      </c>
      <c r="L64" s="25" t="str">
        <f t="shared" ref="L64:L71" si="197">IF(AND(NOT(OR(H64="",H64="Ø")),NOT(OR(H65="",H65="Ø"))),"Needs to be Split","")</f>
        <v/>
      </c>
      <c r="M64" s="19" t="str">
        <f t="shared" ref="M64" si="198">IF(AND(NOT(OR(G64="",G64="Ø")),H64=""),"In Progress",IF(AND(NOT(OR(H64="Ø",H64="")),NOT(OR(G64="Ø",G64=""))),"Completed",IF(AND(NOT(A64=""),NOT(OR(D64="",D64="???")),G64=""),"Waiting",IF(D64="???","Waiting",""))))</f>
        <v/>
      </c>
      <c r="N64" s="22" t="str">
        <f t="shared" ref="N64" si="199">IF(AND(NOT(OR(H64="Ø",H64="")),L64="Split"),"In Progress",IF(AND(NOT(OR(H64="Ø",H64="")),L64="Needs to be Split"),"Waiting",IF(AND(M64="Review",M65="Review"),"Review",IF(OR(AND(M64="Review",M65="Incomplete"),AND(M64="Incomplete",M65="Review")),"Review",IF(OR(AND(M64="Untraceable",M65="Review"),AND(M64="Review",M65="Untraceable")),"Review",IF(OR(AND(M64="Review",M65="Completed"),AND(M64="Completed",M65="Review")),"Review",IF(OR(AND(M64="Other",M65="Review"),AND(M64="Review",M65="Other")),"Review",IF(OR(AND(M64="Other",M65="Incomplete"),AND(M64="Incomplete",M65="Other")),"Review",IF(OR(AND(M64="Other",M65="Untraceable"),AND(M64="Untraceable",M65="Other")),"Review",IF(OR(AND(M64="Other",M65="Completed"),AND(M64="Completed",M65="Other")),"Review",IF(AND(M64="Waiting",M65="Waiting"),"Waiting",IF(OR(AND(M64="Review",M65="Waiting"),AND(M64="Waiting",M65="Review")),"Waiting",IF(OR(AND(M64="Other",M65="Waiting"),AND(M64="Waiting",M65="Other")),"Waiting",IF(OR(AND(M64="Incomplete",M65="Waiting"),AND(M64="Waiting",M65="Incomplete")),"Waiting",IF(OR(AND(M64="Completed",M65="Waiting"),AND(M64="Waiting",M65="Completed")),"Waiting",IF(OR(M64="In Progress",M65="In Progress"),"In Progress",IF(OR(AND(M64="Completed",M65="Untraceable"),AND(M64="Untraceable",M65="Completed")),"Review",IF(OR(AND(M64="Completed",M65="Incomplete"),AND(M64="Incomplete",M65="Completed")),"Review",IF(OR(AND(M64="Incomplete",M65="Untraceable"),AND(M64="Untraceable",M65="Incomplete")),"Untraceable",IF(AND(NOT(OR(H64="Ø",H64="")),NOT(OR(H65="Ø",H65="")),L64=""),"In Progress",IF(AND(M64="Untraceable",M65="Untraceable"),"Untraceable",IF(AND(NOT(OR(H64="Ø",H64="")),NOT(OR(H65="Ø",H65="")),NOT(OR(L64="Ø",L64="",L64="Split",L64="Needs to be Split"))),"Completed",IF(AND(M64="Incomplete",M65="Incomplete"),"Incomplete",IF(AND(M64="Other",M65="Other"),"Review",IF(AND(M64="Untraceable",M65=""),"Untraceable","")))))))))))))))))))))))))</f>
        <v/>
      </c>
      <c r="O64" s="22" t="str">
        <f t="shared" ref="O64" si="200">IF(OR(N64="Untraceable",N64="Incomplete"),"Ignore",IF(N64="Completed","Waiting",IF(OR(N64="Waiting",N64="In Progress",N64="Review",N64="Other"),"HOLD","")))</f>
        <v/>
      </c>
      <c r="P64" s="8"/>
      <c r="Q64" s="21" t="str">
        <f t="shared" ref="Q64" si="201">IF(OR(N64="Untraceable",N64="Incomplete"),"No",IF(N64="Completed","In Progress",""))</f>
        <v/>
      </c>
      <c r="R64" s="22"/>
    </row>
    <row r="65" spans="1:18">
      <c r="A65" s="22"/>
      <c r="B65" s="22"/>
      <c r="C65" s="22"/>
      <c r="D65" s="19" t="str">
        <f t="shared" si="4"/>
        <v/>
      </c>
      <c r="E65" s="19"/>
      <c r="F65" s="7" t="str">
        <f t="shared" ref="F65" si="202">IF(AND(D65="Amina",OR(E65="Manual",E65="Assisted Manual")),A64&amp;"_AZ",IF(AND(D65="Amina",OR(E65="De-Novo Merge",E65="Assisted Merge")),A64&amp;"_SA_AZ",IF(AND(D65="Mashtura",OR(E65="Manual",E65="Assisted Manual")),A64&amp;"_MH",IF(AND(D65="Mashtura",OR(E65="De-Novo Merge",E65="Assisted Merge")),A64&amp;"_SA_MH",IF(AND(D65="Perry",OR(E65="Manual",E65="Assisted Manual")),A64&amp;"_PB",IF(AND(D65="Perry",OR(E65="De-Novo Merge",E65="Assisted Merge")),A64&amp;"_SA_PB",IF(AND(D65="Gina",OR(E65="Manual",E65="Assisted Manual")),A64&amp;"_GB",IF(AND(D65="Gina",OR(E65="De-Novo Merge",E65="Assisted Merge")),A64&amp;"_SA_GB",IF(AND(D65="Cameron",OR(E65="Manual",E65="Assisted Manual")),A64&amp;"_CA",IF(AND(D65="Cameron",OR(E65="De-Novo Merge",E65="Assisted Merge")),A64&amp;"_SA_CA",IF(AND(D65="Bruno",OR(E65="Manual",E65="Assisted Manual")),A64&amp;"_BD",IF(AND(D65="Bruno",OR(E65="De-Novo Merge",E65="Assisted Merge")),A64&amp;"_SA_BD",IF(AND(D65="Daniel",OR(E65="Manual",E65="Assisted Manual")),A64&amp;"_DR",IF(AND(D65="Daniel",OR(E65="De-Novo Merge",E65="Assisted Merge")),A64&amp;"_SA_DR",IF(AND(D65="Monet",OR(E65="Manual",E65="Assisted Manual")),A64&amp;"_MW",IF(AND(D65="Monet",OR(E65="De-Novo Merge",E65="Assisted Merge")),A64&amp;"_SA_MW",IF(AND(D65="Julia",OR(E65="Manual",E65="Assisted Manual")),A64&amp;"_JS",IF(AND(D65="Julia",OR(E65="De-Novo Merge",E65="Assisted Merge")),A64&amp;"_SA_JS",""))))))))))))))))))</f>
        <v/>
      </c>
      <c r="G65" s="20"/>
      <c r="H65" s="20"/>
      <c r="I65" s="10"/>
      <c r="J65" s="10"/>
      <c r="K65" s="15" t="str">
        <f t="shared" si="0"/>
        <v/>
      </c>
      <c r="L65" s="22"/>
      <c r="M65" s="19" t="str">
        <f t="shared" ref="M65" si="203">IF(AND(NOT(OR(G65="",G65="Ø")),H65=""),"In Progress",IF(AND(NOT(OR(H65="Ø",H65="")),NOT(OR(G65="Ø",G65=""))),"Completed",IF(AND(NOT(A64=""),NOT(OR(D65="",D65="???")),G65=""),"Waiting",IF(D65="???","Waiting",""))))</f>
        <v/>
      </c>
      <c r="N65" s="22"/>
      <c r="O65" s="22"/>
      <c r="P65" s="8"/>
      <c r="Q65" s="21"/>
      <c r="R65" s="22"/>
    </row>
    <row r="66" spans="1:18">
      <c r="A66" s="23"/>
      <c r="B66" s="24"/>
      <c r="C66" s="22"/>
      <c r="D66" s="19" t="str">
        <f t="shared" ref="D66:D71" si="204">IF(AND(NOT(B66=""),NOT(A66="")),"???","")</f>
        <v/>
      </c>
      <c r="E66" s="19"/>
      <c r="F66" s="7" t="str">
        <f t="shared" ref="F66" si="205">IF(AND(D66="Amina",OR(E66="Manual",E66="Assisted Manual")),A66&amp;"_AZ",IF(AND(D66="Amina",OR(E66="De-Novo Merge",E66="Assisted Merge")),A66&amp;"_SA_AZ",IF(AND(D66="Mashtura",OR(E66="Manual",E66="Assisted Manual")),A66&amp;"_MH",IF(AND(D66="Mashtura",OR(E66="De-Novo Merge",E66="Assisted Merge")),A66&amp;"_SA_MH",IF(AND(D66="Perry",OR(E66="Manual",E66="Assisted Manual")),A66&amp;"_PB",IF(AND(D66="Perry",OR(E66="De-Novo Merge",E66="Assisted Merge")),A66&amp;"_SA_PB",IF(AND(D66="Gina",OR(E66="Manual",E66="Assisted Manual")),A66&amp;"_GB",IF(AND(D66="Gina",OR(E66="De-Novo Merge",E66="Assisted Merge")),A66&amp;"_SA_GB",IF(AND(D66="Cameron",OR(E66="Manual",E66="Assisted Manual")),A66&amp;"_CA",IF(AND(D66="Cameron",OR(E66="De-Novo Merge",E66="Assisted Merge")),A66&amp;"_SA_CA",IF(AND(D66="Bruno",OR(E66="Manual",E66="Assisted Manual")),A66&amp;"_BD",IF(AND(D66="Bruno",OR(E66="De-Novo Merge",E66="Assisted Merge")),A66&amp;"_SA_BD",IF(AND(D66="Daniel",OR(E66="Manual",E66="Assisted Manual")),A66&amp;"_DR",IF(AND(D66="Daniel",OR(E66="De-Novo Merge",E66="Assisted Merge")),A66&amp;"_SA_DR",IF(AND(D66="Monet",OR(E66="Manual",E66="Assisted Manual")),A66&amp;"_MW",IF(AND(D66="Monet",OR(E66="De-Novo Merge",E66="Assisted Merge")),A66&amp;"_SA_MW",IF(AND(D66="Julia",OR(E66="Manual",E66="Assisted Manual")),A66&amp;"_JS",IF(AND(D66="Julia",OR(E66="De-Novo Merge",E66="Assisted Merge")),A66&amp;"_SA_JS",""))))))))))))))))))</f>
        <v/>
      </c>
      <c r="G66" s="20"/>
      <c r="H66" s="20"/>
      <c r="I66" s="10"/>
      <c r="J66" s="10"/>
      <c r="K66" s="15" t="str">
        <f t="shared" ref="K66:K71" si="206">IF(AND(NOT(I66=""),NOT(J66=""),NOT(H66="")),J66/I66,"")</f>
        <v/>
      </c>
      <c r="L66" s="25" t="str">
        <f t="shared" ref="L66:L71" si="207">IF(AND(NOT(OR(H66="",H66="Ø")),NOT(OR(H67="",H67="Ø"))),"Needs to be Split","")</f>
        <v/>
      </c>
      <c r="M66" s="19" t="str">
        <f t="shared" ref="M66" si="208">IF(AND(NOT(OR(G66="",G66="Ø")),H66=""),"In Progress",IF(AND(NOT(OR(H66="Ø",H66="")),NOT(OR(G66="Ø",G66=""))),"Completed",IF(AND(NOT(A66=""),NOT(OR(D66="",D66="???")),G66=""),"Waiting",IF(D66="???","Waiting",""))))</f>
        <v/>
      </c>
      <c r="N66" s="22" t="str">
        <f t="shared" ref="N66" si="209">IF(AND(NOT(OR(H66="Ø",H66="")),L66="Split"),"In Progress",IF(AND(NOT(OR(H66="Ø",H66="")),L66="Needs to be Split"),"Waiting",IF(AND(M66="Review",M67="Review"),"Review",IF(OR(AND(M66="Review",M67="Incomplete"),AND(M66="Incomplete",M67="Review")),"Review",IF(OR(AND(M66="Untraceable",M67="Review"),AND(M66="Review",M67="Untraceable")),"Review",IF(OR(AND(M66="Review",M67="Completed"),AND(M66="Completed",M67="Review")),"Review",IF(OR(AND(M66="Other",M67="Review"),AND(M66="Review",M67="Other")),"Review",IF(OR(AND(M66="Other",M67="Incomplete"),AND(M66="Incomplete",M67="Other")),"Review",IF(OR(AND(M66="Other",M67="Untraceable"),AND(M66="Untraceable",M67="Other")),"Review",IF(OR(AND(M66="Other",M67="Completed"),AND(M66="Completed",M67="Other")),"Review",IF(AND(M66="Waiting",M67="Waiting"),"Waiting",IF(OR(AND(M66="Review",M67="Waiting"),AND(M66="Waiting",M67="Review")),"Waiting",IF(OR(AND(M66="Other",M67="Waiting"),AND(M66="Waiting",M67="Other")),"Waiting",IF(OR(AND(M66="Incomplete",M67="Waiting"),AND(M66="Waiting",M67="Incomplete")),"Waiting",IF(OR(AND(M66="Completed",M67="Waiting"),AND(M66="Waiting",M67="Completed")),"Waiting",IF(OR(M66="In Progress",M67="In Progress"),"In Progress",IF(OR(AND(M66="Completed",M67="Untraceable"),AND(M66="Untraceable",M67="Completed")),"Review",IF(OR(AND(M66="Completed",M67="Incomplete"),AND(M66="Incomplete",M67="Completed")),"Review",IF(OR(AND(M66="Incomplete",M67="Untraceable"),AND(M66="Untraceable",M67="Incomplete")),"Untraceable",IF(AND(NOT(OR(H66="Ø",H66="")),NOT(OR(H67="Ø",H67="")),L66=""),"In Progress",IF(AND(M66="Untraceable",M67="Untraceable"),"Untraceable",IF(AND(NOT(OR(H66="Ø",H66="")),NOT(OR(H67="Ø",H67="")),NOT(OR(L66="Ø",L66="",L66="Split",L66="Needs to be Split"))),"Completed",IF(AND(M66="Incomplete",M67="Incomplete"),"Incomplete",IF(AND(M66="Other",M67="Other"),"Review",IF(AND(M66="Untraceable",M67=""),"Untraceable","")))))))))))))))))))))))))</f>
        <v/>
      </c>
      <c r="O66" s="22" t="str">
        <f t="shared" ref="O66" si="210">IF(OR(N66="Untraceable",N66="Incomplete"),"Ignore",IF(N66="Completed","Waiting",IF(OR(N66="Waiting",N66="In Progress",N66="Review",N66="Other"),"HOLD","")))</f>
        <v/>
      </c>
      <c r="P66" s="8"/>
      <c r="Q66" s="21" t="str">
        <f t="shared" ref="Q66" si="211">IF(OR(N66="Untraceable",N66="Incomplete"),"No",IF(N66="Completed","In Progress",""))</f>
        <v/>
      </c>
      <c r="R66" s="22"/>
    </row>
    <row r="67" spans="1:18">
      <c r="A67" s="22"/>
      <c r="B67" s="22"/>
      <c r="C67" s="22"/>
      <c r="D67" s="19" t="str">
        <f t="shared" ref="D67:D71" si="212">IF(AND(NOT(A66=""),NOT(B66=""),NOT(M66="Untraceable")),"???","")</f>
        <v/>
      </c>
      <c r="E67" s="19"/>
      <c r="F67" s="7" t="str">
        <f t="shared" ref="F67" si="213">IF(AND(D67="Amina",OR(E67="Manual",E67="Assisted Manual")),A66&amp;"_AZ",IF(AND(D67="Amina",OR(E67="De-Novo Merge",E67="Assisted Merge")),A66&amp;"_SA_AZ",IF(AND(D67="Mashtura",OR(E67="Manual",E67="Assisted Manual")),A66&amp;"_MH",IF(AND(D67="Mashtura",OR(E67="De-Novo Merge",E67="Assisted Merge")),A66&amp;"_SA_MH",IF(AND(D67="Perry",OR(E67="Manual",E67="Assisted Manual")),A66&amp;"_PB",IF(AND(D67="Perry",OR(E67="De-Novo Merge",E67="Assisted Merge")),A66&amp;"_SA_PB",IF(AND(D67="Gina",OR(E67="Manual",E67="Assisted Manual")),A66&amp;"_GB",IF(AND(D67="Gina",OR(E67="De-Novo Merge",E67="Assisted Merge")),A66&amp;"_SA_GB",IF(AND(D67="Cameron",OR(E67="Manual",E67="Assisted Manual")),A66&amp;"_CA",IF(AND(D67="Cameron",OR(E67="De-Novo Merge",E67="Assisted Merge")),A66&amp;"_SA_CA",IF(AND(D67="Bruno",OR(E67="Manual",E67="Assisted Manual")),A66&amp;"_BD",IF(AND(D67="Bruno",OR(E67="De-Novo Merge",E67="Assisted Merge")),A66&amp;"_SA_BD",IF(AND(D67="Daniel",OR(E67="Manual",E67="Assisted Manual")),A66&amp;"_DR",IF(AND(D67="Daniel",OR(E67="De-Novo Merge",E67="Assisted Merge")),A66&amp;"_SA_DR",IF(AND(D67="Monet",OR(E67="Manual",E67="Assisted Manual")),A66&amp;"_MW",IF(AND(D67="Monet",OR(E67="De-Novo Merge",E67="Assisted Merge")),A66&amp;"_SA_MW",IF(AND(D67="Julia",OR(E67="Manual",E67="Assisted Manual")),A66&amp;"_JS",IF(AND(D67="Julia",OR(E67="De-Novo Merge",E67="Assisted Merge")),A66&amp;"_SA_JS",""))))))))))))))))))</f>
        <v/>
      </c>
      <c r="G67" s="20"/>
      <c r="H67" s="20"/>
      <c r="I67" s="10"/>
      <c r="J67" s="10"/>
      <c r="K67" s="15" t="str">
        <f t="shared" si="206"/>
        <v/>
      </c>
      <c r="L67" s="22"/>
      <c r="M67" s="19" t="str">
        <f t="shared" ref="M67" si="214">IF(AND(NOT(OR(G67="",G67="Ø")),H67=""),"In Progress",IF(AND(NOT(OR(H67="Ø",H67="")),NOT(OR(G67="Ø",G67=""))),"Completed",IF(AND(NOT(A66=""),NOT(OR(D67="",D67="???")),G67=""),"Waiting",IF(D67="???","Waiting",""))))</f>
        <v/>
      </c>
      <c r="N67" s="22"/>
      <c r="O67" s="22"/>
      <c r="P67" s="8"/>
      <c r="Q67" s="21"/>
      <c r="R67" s="22"/>
    </row>
    <row r="68" spans="1:18">
      <c r="A68" s="23"/>
      <c r="B68" s="24"/>
      <c r="C68" s="22"/>
      <c r="D68" s="19" t="str">
        <f t="shared" si="204"/>
        <v/>
      </c>
      <c r="E68" s="19"/>
      <c r="F68" s="7" t="str">
        <f t="shared" ref="F68" si="215">IF(AND(D68="Amina",OR(E68="Manual",E68="Assisted Manual")),A68&amp;"_AZ",IF(AND(D68="Amina",OR(E68="De-Novo Merge",E68="Assisted Merge")),A68&amp;"_SA_AZ",IF(AND(D68="Mashtura",OR(E68="Manual",E68="Assisted Manual")),A68&amp;"_MH",IF(AND(D68="Mashtura",OR(E68="De-Novo Merge",E68="Assisted Merge")),A68&amp;"_SA_MH",IF(AND(D68="Perry",OR(E68="Manual",E68="Assisted Manual")),A68&amp;"_PB",IF(AND(D68="Perry",OR(E68="De-Novo Merge",E68="Assisted Merge")),A68&amp;"_SA_PB",IF(AND(D68="Gina",OR(E68="Manual",E68="Assisted Manual")),A68&amp;"_GB",IF(AND(D68="Gina",OR(E68="De-Novo Merge",E68="Assisted Merge")),A68&amp;"_SA_GB",IF(AND(D68="Cameron",OR(E68="Manual",E68="Assisted Manual")),A68&amp;"_CA",IF(AND(D68="Cameron",OR(E68="De-Novo Merge",E68="Assisted Merge")),A68&amp;"_SA_CA",IF(AND(D68="Bruno",OR(E68="Manual",E68="Assisted Manual")),A68&amp;"_BD",IF(AND(D68="Bruno",OR(E68="De-Novo Merge",E68="Assisted Merge")),A68&amp;"_SA_BD",IF(AND(D68="Daniel",OR(E68="Manual",E68="Assisted Manual")),A68&amp;"_DR",IF(AND(D68="Daniel",OR(E68="De-Novo Merge",E68="Assisted Merge")),A68&amp;"_SA_DR",IF(AND(D68="Monet",OR(E68="Manual",E68="Assisted Manual")),A68&amp;"_MW",IF(AND(D68="Monet",OR(E68="De-Novo Merge",E68="Assisted Merge")),A68&amp;"_SA_MW",IF(AND(D68="Julia",OR(E68="Manual",E68="Assisted Manual")),A68&amp;"_JS",IF(AND(D68="Julia",OR(E68="De-Novo Merge",E68="Assisted Merge")),A68&amp;"_SA_JS",""))))))))))))))))))</f>
        <v/>
      </c>
      <c r="G68" s="20"/>
      <c r="H68" s="20"/>
      <c r="I68" s="10"/>
      <c r="J68" s="10"/>
      <c r="K68" s="15" t="str">
        <f t="shared" si="206"/>
        <v/>
      </c>
      <c r="L68" s="25" t="str">
        <f t="shared" ref="L68:L71" si="216">IF(AND(NOT(OR(H68="",H68="Ø")),NOT(OR(H69="",H69="Ø"))),"Needs to be Split","")</f>
        <v/>
      </c>
      <c r="M68" s="19" t="str">
        <f t="shared" ref="M68" si="217">IF(AND(NOT(OR(G68="",G68="Ø")),H68=""),"In Progress",IF(AND(NOT(OR(H68="Ø",H68="")),NOT(OR(G68="Ø",G68=""))),"Completed",IF(AND(NOT(A68=""),NOT(OR(D68="",D68="???")),G68=""),"Waiting",IF(D68="???","Waiting",""))))</f>
        <v/>
      </c>
      <c r="N68" s="22" t="str">
        <f t="shared" ref="N68" si="218">IF(AND(NOT(OR(H68="Ø",H68="")),L68="Split"),"In Progress",IF(AND(NOT(OR(H68="Ø",H68="")),L68="Needs to be Split"),"Waiting",IF(AND(M68="Review",M69="Review"),"Review",IF(OR(AND(M68="Review",M69="Incomplete"),AND(M68="Incomplete",M69="Review")),"Review",IF(OR(AND(M68="Untraceable",M69="Review"),AND(M68="Review",M69="Untraceable")),"Review",IF(OR(AND(M68="Review",M69="Completed"),AND(M68="Completed",M69="Review")),"Review",IF(OR(AND(M68="Other",M69="Review"),AND(M68="Review",M69="Other")),"Review",IF(OR(AND(M68="Other",M69="Incomplete"),AND(M68="Incomplete",M69="Other")),"Review",IF(OR(AND(M68="Other",M69="Untraceable"),AND(M68="Untraceable",M69="Other")),"Review",IF(OR(AND(M68="Other",M69="Completed"),AND(M68="Completed",M69="Other")),"Review",IF(AND(M68="Waiting",M69="Waiting"),"Waiting",IF(OR(AND(M68="Review",M69="Waiting"),AND(M68="Waiting",M69="Review")),"Waiting",IF(OR(AND(M68="Other",M69="Waiting"),AND(M68="Waiting",M69="Other")),"Waiting",IF(OR(AND(M68="Incomplete",M69="Waiting"),AND(M68="Waiting",M69="Incomplete")),"Waiting",IF(OR(AND(M68="Completed",M69="Waiting"),AND(M68="Waiting",M69="Completed")),"Waiting",IF(OR(M68="In Progress",M69="In Progress"),"In Progress",IF(OR(AND(M68="Completed",M69="Untraceable"),AND(M68="Untraceable",M69="Completed")),"Review",IF(OR(AND(M68="Completed",M69="Incomplete"),AND(M68="Incomplete",M69="Completed")),"Review",IF(OR(AND(M68="Incomplete",M69="Untraceable"),AND(M68="Untraceable",M69="Incomplete")),"Untraceable",IF(AND(NOT(OR(H68="Ø",H68="")),NOT(OR(H69="Ø",H69="")),L68=""),"In Progress",IF(AND(M68="Untraceable",M69="Untraceable"),"Untraceable",IF(AND(NOT(OR(H68="Ø",H68="")),NOT(OR(H69="Ø",H69="")),NOT(OR(L68="Ø",L68="",L68="Split",L68="Needs to be Split"))),"Completed",IF(AND(M68="Incomplete",M69="Incomplete"),"Incomplete",IF(AND(M68="Other",M69="Other"),"Review",IF(AND(M68="Untraceable",M69=""),"Untraceable","")))))))))))))))))))))))))</f>
        <v/>
      </c>
      <c r="O68" s="22" t="str">
        <f t="shared" ref="O68" si="219">IF(OR(N68="Untraceable",N68="Incomplete"),"Ignore",IF(N68="Completed","Waiting",IF(OR(N68="Waiting",N68="In Progress",N68="Review",N68="Other"),"HOLD","")))</f>
        <v/>
      </c>
      <c r="P68" s="8"/>
      <c r="Q68" s="21" t="str">
        <f t="shared" ref="Q68" si="220">IF(OR(N68="Untraceable",N68="Incomplete"),"No",IF(N68="Completed","In Progress",""))</f>
        <v/>
      </c>
      <c r="R68" s="22"/>
    </row>
    <row r="69" spans="1:18">
      <c r="A69" s="22"/>
      <c r="B69" s="22"/>
      <c r="C69" s="22"/>
      <c r="D69" s="19" t="str">
        <f t="shared" si="212"/>
        <v/>
      </c>
      <c r="E69" s="19"/>
      <c r="F69" s="7" t="str">
        <f t="shared" ref="F69" si="221">IF(AND(D69="Amina",OR(E69="Manual",E69="Assisted Manual")),A68&amp;"_AZ",IF(AND(D69="Amina",OR(E69="De-Novo Merge",E69="Assisted Merge")),A68&amp;"_SA_AZ",IF(AND(D69="Mashtura",OR(E69="Manual",E69="Assisted Manual")),A68&amp;"_MH",IF(AND(D69="Mashtura",OR(E69="De-Novo Merge",E69="Assisted Merge")),A68&amp;"_SA_MH",IF(AND(D69="Perry",OR(E69="Manual",E69="Assisted Manual")),A68&amp;"_PB",IF(AND(D69="Perry",OR(E69="De-Novo Merge",E69="Assisted Merge")),A68&amp;"_SA_PB",IF(AND(D69="Gina",OR(E69="Manual",E69="Assisted Manual")),A68&amp;"_GB",IF(AND(D69="Gina",OR(E69="De-Novo Merge",E69="Assisted Merge")),A68&amp;"_SA_GB",IF(AND(D69="Cameron",OR(E69="Manual",E69="Assisted Manual")),A68&amp;"_CA",IF(AND(D69="Cameron",OR(E69="De-Novo Merge",E69="Assisted Merge")),A68&amp;"_SA_CA",IF(AND(D69="Bruno",OR(E69="Manual",E69="Assisted Manual")),A68&amp;"_BD",IF(AND(D69="Bruno",OR(E69="De-Novo Merge",E69="Assisted Merge")),A68&amp;"_SA_BD",IF(AND(D69="Daniel",OR(E69="Manual",E69="Assisted Manual")),A68&amp;"_DR",IF(AND(D69="Daniel",OR(E69="De-Novo Merge",E69="Assisted Merge")),A68&amp;"_SA_DR",IF(AND(D69="Monet",OR(E69="Manual",E69="Assisted Manual")),A68&amp;"_MW",IF(AND(D69="Monet",OR(E69="De-Novo Merge",E69="Assisted Merge")),A68&amp;"_SA_MW",IF(AND(D69="Julia",OR(E69="Manual",E69="Assisted Manual")),A68&amp;"_JS",IF(AND(D69="Julia",OR(E69="De-Novo Merge",E69="Assisted Merge")),A68&amp;"_SA_JS",""))))))))))))))))))</f>
        <v/>
      </c>
      <c r="G69" s="20"/>
      <c r="H69" s="20"/>
      <c r="I69" s="10"/>
      <c r="J69" s="10"/>
      <c r="K69" s="15" t="str">
        <f t="shared" si="206"/>
        <v/>
      </c>
      <c r="L69" s="22"/>
      <c r="M69" s="19" t="str">
        <f t="shared" ref="M69" si="222">IF(AND(NOT(OR(G69="",G69="Ø")),H69=""),"In Progress",IF(AND(NOT(OR(H69="Ø",H69="")),NOT(OR(G69="Ø",G69=""))),"Completed",IF(AND(NOT(A68=""),NOT(OR(D69="",D69="???")),G69=""),"Waiting",IF(D69="???","Waiting",""))))</f>
        <v/>
      </c>
      <c r="N69" s="22"/>
      <c r="O69" s="22"/>
      <c r="P69" s="8"/>
      <c r="Q69" s="21"/>
      <c r="R69" s="22"/>
    </row>
    <row r="70" spans="1:18">
      <c r="A70" s="23"/>
      <c r="B70" s="24"/>
      <c r="C70" s="22"/>
      <c r="D70" s="19" t="str">
        <f t="shared" si="204"/>
        <v/>
      </c>
      <c r="E70" s="19"/>
      <c r="F70" s="7" t="str">
        <f t="shared" ref="F70" si="223">IF(AND(D70="Amina",OR(E70="Manual",E70="Assisted Manual")),A70&amp;"_AZ",IF(AND(D70="Amina",OR(E70="De-Novo Merge",E70="Assisted Merge")),A70&amp;"_SA_AZ",IF(AND(D70="Mashtura",OR(E70="Manual",E70="Assisted Manual")),A70&amp;"_MH",IF(AND(D70="Mashtura",OR(E70="De-Novo Merge",E70="Assisted Merge")),A70&amp;"_SA_MH",IF(AND(D70="Perry",OR(E70="Manual",E70="Assisted Manual")),A70&amp;"_PB",IF(AND(D70="Perry",OR(E70="De-Novo Merge",E70="Assisted Merge")),A70&amp;"_SA_PB",IF(AND(D70="Gina",OR(E70="Manual",E70="Assisted Manual")),A70&amp;"_GB",IF(AND(D70="Gina",OR(E70="De-Novo Merge",E70="Assisted Merge")),A70&amp;"_SA_GB",IF(AND(D70="Cameron",OR(E70="Manual",E70="Assisted Manual")),A70&amp;"_CA",IF(AND(D70="Cameron",OR(E70="De-Novo Merge",E70="Assisted Merge")),A70&amp;"_SA_CA",IF(AND(D70="Bruno",OR(E70="Manual",E70="Assisted Manual")),A70&amp;"_BD",IF(AND(D70="Bruno",OR(E70="De-Novo Merge",E70="Assisted Merge")),A70&amp;"_SA_BD",IF(AND(D70="Daniel",OR(E70="Manual",E70="Assisted Manual")),A70&amp;"_DR",IF(AND(D70="Daniel",OR(E70="De-Novo Merge",E70="Assisted Merge")),A70&amp;"_SA_DR",IF(AND(D70="Monet",OR(E70="Manual",E70="Assisted Manual")),A70&amp;"_MW",IF(AND(D70="Monet",OR(E70="De-Novo Merge",E70="Assisted Merge")),A70&amp;"_SA_MW",IF(AND(D70="Julia",OR(E70="Manual",E70="Assisted Manual")),A70&amp;"_JS",IF(AND(D70="Julia",OR(E70="De-Novo Merge",E70="Assisted Merge")),A70&amp;"_SA_JS",""))))))))))))))))))</f>
        <v/>
      </c>
      <c r="G70" s="20"/>
      <c r="H70" s="20"/>
      <c r="I70" s="10"/>
      <c r="J70" s="10"/>
      <c r="K70" s="15" t="str">
        <f t="shared" si="206"/>
        <v/>
      </c>
      <c r="L70" s="25" t="str">
        <f t="shared" ref="L70:L71" si="224">IF(AND(NOT(OR(H70="",H70="Ø")),NOT(OR(H71="",H71="Ø"))),"Needs to be Split","")</f>
        <v/>
      </c>
      <c r="M70" s="19" t="str">
        <f t="shared" ref="M70" si="225">IF(AND(NOT(OR(G70="",G70="Ø")),H70=""),"In Progress",IF(AND(NOT(OR(H70="Ø",H70="")),NOT(OR(G70="Ø",G70=""))),"Completed",IF(AND(NOT(A70=""),NOT(OR(D70="",D70="???")),G70=""),"Waiting",IF(D70="???","Waiting",""))))</f>
        <v/>
      </c>
      <c r="N70" s="22" t="str">
        <f t="shared" ref="N70" si="226">IF(AND(NOT(OR(H70="Ø",H70="")),L70="Split"),"In Progress",IF(AND(NOT(OR(H70="Ø",H70="")),L70="Needs to be Split"),"Waiting",IF(AND(M70="Review",M71="Review"),"Review",IF(OR(AND(M70="Review",M71="Incomplete"),AND(M70="Incomplete",M71="Review")),"Review",IF(OR(AND(M70="Untraceable",M71="Review"),AND(M70="Review",M71="Untraceable")),"Review",IF(OR(AND(M70="Review",M71="Completed"),AND(M70="Completed",M71="Review")),"Review",IF(OR(AND(M70="Other",M71="Review"),AND(M70="Review",M71="Other")),"Review",IF(OR(AND(M70="Other",M71="Incomplete"),AND(M70="Incomplete",M71="Other")),"Review",IF(OR(AND(M70="Other",M71="Untraceable"),AND(M70="Untraceable",M71="Other")),"Review",IF(OR(AND(M70="Other",M71="Completed"),AND(M70="Completed",M71="Other")),"Review",IF(AND(M70="Waiting",M71="Waiting"),"Waiting",IF(OR(AND(M70="Review",M71="Waiting"),AND(M70="Waiting",M71="Review")),"Waiting",IF(OR(AND(M70="Other",M71="Waiting"),AND(M70="Waiting",M71="Other")),"Waiting",IF(OR(AND(M70="Incomplete",M71="Waiting"),AND(M70="Waiting",M71="Incomplete")),"Waiting",IF(OR(AND(M70="Completed",M71="Waiting"),AND(M70="Waiting",M71="Completed")),"Waiting",IF(OR(M70="In Progress",M71="In Progress"),"In Progress",IF(OR(AND(M70="Completed",M71="Untraceable"),AND(M70="Untraceable",M71="Completed")),"Review",IF(OR(AND(M70="Completed",M71="Incomplete"),AND(M70="Incomplete",M71="Completed")),"Review",IF(OR(AND(M70="Incomplete",M71="Untraceable"),AND(M70="Untraceable",M71="Incomplete")),"Untraceable",IF(AND(NOT(OR(H70="Ø",H70="")),NOT(OR(H71="Ø",H71="")),L70=""),"In Progress",IF(AND(M70="Untraceable",M71="Untraceable"),"Untraceable",IF(AND(NOT(OR(H70="Ø",H70="")),NOT(OR(H71="Ø",H71="")),NOT(OR(L70="Ø",L70="",L70="Split",L70="Needs to be Split"))),"Completed",IF(AND(M70="Incomplete",M71="Incomplete"),"Incomplete",IF(AND(M70="Other",M71="Other"),"Review",IF(AND(M70="Untraceable",M71=""),"Untraceable","")))))))))))))))))))))))))</f>
        <v/>
      </c>
      <c r="O70" s="22" t="str">
        <f t="shared" ref="O70" si="227">IF(OR(N70="Untraceable",N70="Incomplete"),"Ignore",IF(N70="Completed","Waiting",IF(OR(N70="Waiting",N70="In Progress",N70="Review",N70="Other"),"HOLD","")))</f>
        <v/>
      </c>
      <c r="P70" s="8"/>
      <c r="Q70" s="21" t="str">
        <f t="shared" ref="Q70" si="228">IF(OR(N70="Untraceable",N70="Incomplete"),"No",IF(N70="Completed","In Progress",""))</f>
        <v/>
      </c>
      <c r="R70" s="22"/>
    </row>
    <row r="71" spans="1:18">
      <c r="A71" s="22"/>
      <c r="B71" s="22"/>
      <c r="C71" s="22"/>
      <c r="D71" s="19" t="str">
        <f t="shared" si="212"/>
        <v/>
      </c>
      <c r="E71" s="19"/>
      <c r="F71" s="7" t="str">
        <f t="shared" ref="F71" si="229">IF(AND(D71="Amina",OR(E71="Manual",E71="Assisted Manual")),A70&amp;"_AZ",IF(AND(D71="Amina",OR(E71="De-Novo Merge",E71="Assisted Merge")),A70&amp;"_SA_AZ",IF(AND(D71="Mashtura",OR(E71="Manual",E71="Assisted Manual")),A70&amp;"_MH",IF(AND(D71="Mashtura",OR(E71="De-Novo Merge",E71="Assisted Merge")),A70&amp;"_SA_MH",IF(AND(D71="Perry",OR(E71="Manual",E71="Assisted Manual")),A70&amp;"_PB",IF(AND(D71="Perry",OR(E71="De-Novo Merge",E71="Assisted Merge")),A70&amp;"_SA_PB",IF(AND(D71="Gina",OR(E71="Manual",E71="Assisted Manual")),A70&amp;"_GB",IF(AND(D71="Gina",OR(E71="De-Novo Merge",E71="Assisted Merge")),A70&amp;"_SA_GB",IF(AND(D71="Cameron",OR(E71="Manual",E71="Assisted Manual")),A70&amp;"_CA",IF(AND(D71="Cameron",OR(E71="De-Novo Merge",E71="Assisted Merge")),A70&amp;"_SA_CA",IF(AND(D71="Bruno",OR(E71="Manual",E71="Assisted Manual")),A70&amp;"_BD",IF(AND(D71="Bruno",OR(E71="De-Novo Merge",E71="Assisted Merge")),A70&amp;"_SA_BD",IF(AND(D71="Daniel",OR(E71="Manual",E71="Assisted Manual")),A70&amp;"_DR",IF(AND(D71="Daniel",OR(E71="De-Novo Merge",E71="Assisted Merge")),A70&amp;"_SA_DR",IF(AND(D71="Monet",OR(E71="Manual",E71="Assisted Manual")),A70&amp;"_MW",IF(AND(D71="Monet",OR(E71="De-Novo Merge",E71="Assisted Merge")),A70&amp;"_SA_MW",IF(AND(D71="Julia",OR(E71="Manual",E71="Assisted Manual")),A70&amp;"_JS",IF(AND(D71="Julia",OR(E71="De-Novo Merge",E71="Assisted Merge")),A70&amp;"_SA_JS",""))))))))))))))))))</f>
        <v/>
      </c>
      <c r="G71" s="20"/>
      <c r="H71" s="20"/>
      <c r="I71" s="10"/>
      <c r="J71" s="10"/>
      <c r="K71" s="15" t="str">
        <f t="shared" si="206"/>
        <v/>
      </c>
      <c r="L71" s="22"/>
      <c r="M71" s="19" t="str">
        <f t="shared" ref="M71" si="230">IF(AND(NOT(OR(G71="",G71="Ø")),H71=""),"In Progress",IF(AND(NOT(OR(H71="Ø",H71="")),NOT(OR(G71="Ø",G71=""))),"Completed",IF(AND(NOT(A70=""),NOT(OR(D71="",D71="???")),G71=""),"Waiting",IF(D71="???","Waiting",""))))</f>
        <v/>
      </c>
      <c r="N71" s="22"/>
      <c r="O71" s="22"/>
      <c r="P71" s="8"/>
      <c r="Q71" s="21"/>
      <c r="R71" s="22"/>
    </row>
  </sheetData>
  <mergeCells count="280">
    <mergeCell ref="Q2:Q3"/>
    <mergeCell ref="R2:R3"/>
    <mergeCell ref="A4:A5"/>
    <mergeCell ref="B4:B5"/>
    <mergeCell ref="C4:C5"/>
    <mergeCell ref="L4:L5"/>
    <mergeCell ref="N4:N5"/>
    <mergeCell ref="O4:O5"/>
    <mergeCell ref="Q4:Q5"/>
    <mergeCell ref="R4:R5"/>
    <mergeCell ref="A2:A3"/>
    <mergeCell ref="B2:B3"/>
    <mergeCell ref="C2:C3"/>
    <mergeCell ref="L2:L3"/>
    <mergeCell ref="N2:N3"/>
    <mergeCell ref="O2:O3"/>
    <mergeCell ref="Q6:Q7"/>
    <mergeCell ref="R6:R7"/>
    <mergeCell ref="A8:A9"/>
    <mergeCell ref="B8:B9"/>
    <mergeCell ref="C8:C9"/>
    <mergeCell ref="L8:L9"/>
    <mergeCell ref="N8:N9"/>
    <mergeCell ref="O8:O9"/>
    <mergeCell ref="Q8:Q9"/>
    <mergeCell ref="R8:R9"/>
    <mergeCell ref="A6:A7"/>
    <mergeCell ref="B6:B7"/>
    <mergeCell ref="C6:C7"/>
    <mergeCell ref="L6:L7"/>
    <mergeCell ref="N6:N7"/>
    <mergeCell ref="O6:O7"/>
    <mergeCell ref="Q10:Q11"/>
    <mergeCell ref="R10:R11"/>
    <mergeCell ref="A12:A13"/>
    <mergeCell ref="B12:B13"/>
    <mergeCell ref="C12:C13"/>
    <mergeCell ref="L12:L13"/>
    <mergeCell ref="N12:N13"/>
    <mergeCell ref="O12:O13"/>
    <mergeCell ref="Q12:Q13"/>
    <mergeCell ref="R12:R13"/>
    <mergeCell ref="A10:A11"/>
    <mergeCell ref="B10:B11"/>
    <mergeCell ref="C10:C11"/>
    <mergeCell ref="L10:L11"/>
    <mergeCell ref="N10:N11"/>
    <mergeCell ref="O10:O11"/>
    <mergeCell ref="Q14:Q15"/>
    <mergeCell ref="R14:R15"/>
    <mergeCell ref="A16:A17"/>
    <mergeCell ref="B16:B17"/>
    <mergeCell ref="C16:C17"/>
    <mergeCell ref="L16:L17"/>
    <mergeCell ref="N16:N17"/>
    <mergeCell ref="O16:O17"/>
    <mergeCell ref="Q16:Q17"/>
    <mergeCell ref="R16:R17"/>
    <mergeCell ref="A14:A15"/>
    <mergeCell ref="B14:B15"/>
    <mergeCell ref="C14:C15"/>
    <mergeCell ref="L14:L15"/>
    <mergeCell ref="N14:N15"/>
    <mergeCell ref="O14:O15"/>
    <mergeCell ref="Q18:Q19"/>
    <mergeCell ref="R18:R19"/>
    <mergeCell ref="A20:A21"/>
    <mergeCell ref="B20:B21"/>
    <mergeCell ref="C20:C21"/>
    <mergeCell ref="L20:L21"/>
    <mergeCell ref="N20:N21"/>
    <mergeCell ref="O20:O21"/>
    <mergeCell ref="Q20:Q21"/>
    <mergeCell ref="R20:R21"/>
    <mergeCell ref="A18:A19"/>
    <mergeCell ref="B18:B19"/>
    <mergeCell ref="C18:C19"/>
    <mergeCell ref="L18:L19"/>
    <mergeCell ref="N18:N19"/>
    <mergeCell ref="O18:O19"/>
    <mergeCell ref="Q22:Q23"/>
    <mergeCell ref="R22:R23"/>
    <mergeCell ref="A24:A25"/>
    <mergeCell ref="B24:B25"/>
    <mergeCell ref="C24:C25"/>
    <mergeCell ref="L24:L25"/>
    <mergeCell ref="N24:N25"/>
    <mergeCell ref="O24:O25"/>
    <mergeCell ref="Q24:Q25"/>
    <mergeCell ref="R24:R25"/>
    <mergeCell ref="A22:A23"/>
    <mergeCell ref="B22:B23"/>
    <mergeCell ref="C22:C23"/>
    <mergeCell ref="L22:L23"/>
    <mergeCell ref="N22:N23"/>
    <mergeCell ref="O22:O23"/>
    <mergeCell ref="Q26:Q27"/>
    <mergeCell ref="R26:R27"/>
    <mergeCell ref="A28:A29"/>
    <mergeCell ref="B28:B29"/>
    <mergeCell ref="C28:C29"/>
    <mergeCell ref="L28:L29"/>
    <mergeCell ref="N28:N29"/>
    <mergeCell ref="O28:O29"/>
    <mergeCell ref="Q28:Q29"/>
    <mergeCell ref="R28:R29"/>
    <mergeCell ref="A26:A27"/>
    <mergeCell ref="B26:B27"/>
    <mergeCell ref="C26:C27"/>
    <mergeCell ref="L26:L27"/>
    <mergeCell ref="N26:N27"/>
    <mergeCell ref="O26:O27"/>
    <mergeCell ref="Q30:Q31"/>
    <mergeCell ref="R30:R31"/>
    <mergeCell ref="A32:A33"/>
    <mergeCell ref="B32:B33"/>
    <mergeCell ref="C32:C33"/>
    <mergeCell ref="L32:L33"/>
    <mergeCell ref="N32:N33"/>
    <mergeCell ref="O32:O33"/>
    <mergeCell ref="Q32:Q33"/>
    <mergeCell ref="R32:R33"/>
    <mergeCell ref="A30:A31"/>
    <mergeCell ref="B30:B31"/>
    <mergeCell ref="C30:C31"/>
    <mergeCell ref="L30:L31"/>
    <mergeCell ref="N30:N31"/>
    <mergeCell ref="O30:O31"/>
    <mergeCell ref="Q34:Q35"/>
    <mergeCell ref="R34:R35"/>
    <mergeCell ref="A36:A37"/>
    <mergeCell ref="B36:B37"/>
    <mergeCell ref="C36:C37"/>
    <mergeCell ref="L36:L37"/>
    <mergeCell ref="N36:N37"/>
    <mergeCell ref="O36:O37"/>
    <mergeCell ref="Q36:Q37"/>
    <mergeCell ref="R36:R37"/>
    <mergeCell ref="A34:A35"/>
    <mergeCell ref="B34:B35"/>
    <mergeCell ref="C34:C35"/>
    <mergeCell ref="L34:L35"/>
    <mergeCell ref="N34:N35"/>
    <mergeCell ref="O34:O35"/>
    <mergeCell ref="Q38:Q39"/>
    <mergeCell ref="R38:R39"/>
    <mergeCell ref="A40:A41"/>
    <mergeCell ref="B40:B41"/>
    <mergeCell ref="C40:C41"/>
    <mergeCell ref="L40:L41"/>
    <mergeCell ref="N40:N41"/>
    <mergeCell ref="O40:O41"/>
    <mergeCell ref="Q40:Q41"/>
    <mergeCell ref="R40:R41"/>
    <mergeCell ref="A38:A39"/>
    <mergeCell ref="B38:B39"/>
    <mergeCell ref="C38:C39"/>
    <mergeCell ref="L38:L39"/>
    <mergeCell ref="N38:N39"/>
    <mergeCell ref="O38:O39"/>
    <mergeCell ref="Q42:Q43"/>
    <mergeCell ref="R42:R43"/>
    <mergeCell ref="A44:A45"/>
    <mergeCell ref="B44:B45"/>
    <mergeCell ref="C44:C45"/>
    <mergeCell ref="L44:L45"/>
    <mergeCell ref="N44:N45"/>
    <mergeCell ref="O44:O45"/>
    <mergeCell ref="Q44:Q45"/>
    <mergeCell ref="R44:R45"/>
    <mergeCell ref="A42:A43"/>
    <mergeCell ref="B42:B43"/>
    <mergeCell ref="C42:C43"/>
    <mergeCell ref="L42:L43"/>
    <mergeCell ref="N42:N43"/>
    <mergeCell ref="O42:O43"/>
    <mergeCell ref="Q46:Q47"/>
    <mergeCell ref="R46:R47"/>
    <mergeCell ref="A48:A49"/>
    <mergeCell ref="B48:B49"/>
    <mergeCell ref="C48:C49"/>
    <mergeCell ref="L48:L49"/>
    <mergeCell ref="N48:N49"/>
    <mergeCell ref="O48:O49"/>
    <mergeCell ref="Q48:Q49"/>
    <mergeCell ref="R48:R49"/>
    <mergeCell ref="A46:A47"/>
    <mergeCell ref="B46:B47"/>
    <mergeCell ref="C46:C47"/>
    <mergeCell ref="L46:L47"/>
    <mergeCell ref="N46:N47"/>
    <mergeCell ref="O46:O47"/>
    <mergeCell ref="Q50:Q51"/>
    <mergeCell ref="R50:R51"/>
    <mergeCell ref="A52:A53"/>
    <mergeCell ref="B52:B53"/>
    <mergeCell ref="C52:C53"/>
    <mergeCell ref="L52:L53"/>
    <mergeCell ref="N52:N53"/>
    <mergeCell ref="O52:O53"/>
    <mergeCell ref="Q52:Q53"/>
    <mergeCell ref="R52:R53"/>
    <mergeCell ref="A50:A51"/>
    <mergeCell ref="B50:B51"/>
    <mergeCell ref="C50:C51"/>
    <mergeCell ref="L50:L51"/>
    <mergeCell ref="N50:N51"/>
    <mergeCell ref="O50:O51"/>
    <mergeCell ref="Q54:Q55"/>
    <mergeCell ref="R54:R55"/>
    <mergeCell ref="A56:A57"/>
    <mergeCell ref="B56:B57"/>
    <mergeCell ref="C56:C57"/>
    <mergeCell ref="L56:L57"/>
    <mergeCell ref="N56:N57"/>
    <mergeCell ref="O56:O57"/>
    <mergeCell ref="Q56:Q57"/>
    <mergeCell ref="R56:R57"/>
    <mergeCell ref="A54:A55"/>
    <mergeCell ref="B54:B55"/>
    <mergeCell ref="C54:C55"/>
    <mergeCell ref="L54:L55"/>
    <mergeCell ref="N54:N55"/>
    <mergeCell ref="O54:O55"/>
    <mergeCell ref="Q58:Q59"/>
    <mergeCell ref="R58:R59"/>
    <mergeCell ref="A60:A61"/>
    <mergeCell ref="B60:B61"/>
    <mergeCell ref="C60:C61"/>
    <mergeCell ref="L60:L61"/>
    <mergeCell ref="N60:N61"/>
    <mergeCell ref="O60:O61"/>
    <mergeCell ref="Q60:Q61"/>
    <mergeCell ref="R60:R61"/>
    <mergeCell ref="A58:A59"/>
    <mergeCell ref="B58:B59"/>
    <mergeCell ref="C58:C59"/>
    <mergeCell ref="L58:L59"/>
    <mergeCell ref="N58:N59"/>
    <mergeCell ref="O58:O59"/>
    <mergeCell ref="Q62:Q63"/>
    <mergeCell ref="R62:R63"/>
    <mergeCell ref="A64:A65"/>
    <mergeCell ref="B64:B65"/>
    <mergeCell ref="C64:C65"/>
    <mergeCell ref="L64:L65"/>
    <mergeCell ref="N64:N65"/>
    <mergeCell ref="O64:O65"/>
    <mergeCell ref="Q64:Q65"/>
    <mergeCell ref="R64:R65"/>
    <mergeCell ref="A62:A63"/>
    <mergeCell ref="B62:B63"/>
    <mergeCell ref="C62:C63"/>
    <mergeCell ref="L62:L63"/>
    <mergeCell ref="N62:N63"/>
    <mergeCell ref="O62:O63"/>
    <mergeCell ref="Q70:Q71"/>
    <mergeCell ref="R70:R71"/>
    <mergeCell ref="A70:A71"/>
    <mergeCell ref="B70:B71"/>
    <mergeCell ref="C70:C71"/>
    <mergeCell ref="L70:L71"/>
    <mergeCell ref="N70:N71"/>
    <mergeCell ref="O70:O71"/>
    <mergeCell ref="Q66:Q67"/>
    <mergeCell ref="R66:R67"/>
    <mergeCell ref="A68:A69"/>
    <mergeCell ref="B68:B69"/>
    <mergeCell ref="C68:C69"/>
    <mergeCell ref="L68:L69"/>
    <mergeCell ref="N68:N69"/>
    <mergeCell ref="O68:O69"/>
    <mergeCell ref="Q68:Q69"/>
    <mergeCell ref="R68:R69"/>
    <mergeCell ref="A66:A67"/>
    <mergeCell ref="B66:B67"/>
    <mergeCell ref="C66:C67"/>
    <mergeCell ref="L66:L67"/>
    <mergeCell ref="N66:N67"/>
    <mergeCell ref="O66:O67"/>
  </mergeCells>
  <conditionalFormatting sqref="O1">
    <cfRule type="containsText" dxfId="124" priority="14" operator="containsText" text="HOLD">
      <formula>NOT(ISERROR(SEARCH("HOLD",O1)))</formula>
    </cfRule>
    <cfRule type="containsText" dxfId="123" priority="23" operator="containsText" text="Ignore">
      <formula>NOT(ISERROR(SEARCH("Ignore",O1)))</formula>
    </cfRule>
  </conditionalFormatting>
  <conditionalFormatting sqref="M1:O1 M2:N71">
    <cfRule type="containsText" dxfId="122" priority="13" operator="containsText" text="Waiting">
      <formula>NOT(ISERROR(SEARCH("Waiting",M1)))</formula>
    </cfRule>
    <cfRule type="containsText" dxfId="121" priority="17" operator="containsText" text="Review">
      <formula>NOT(ISERROR(SEARCH("Review",M1)))</formula>
    </cfRule>
    <cfRule type="containsText" dxfId="120" priority="18" operator="containsText" text="Other">
      <formula>NOT(ISERROR(SEARCH("Other",M1)))</formula>
    </cfRule>
    <cfRule type="containsText" dxfId="119" priority="19" operator="containsText" text="Incomplete">
      <formula>NOT(ISERROR(SEARCH("Incomplete",M1)))</formula>
    </cfRule>
    <cfRule type="containsText" dxfId="118" priority="20" operator="containsText" text="Untraceable">
      <formula>NOT(ISERROR(SEARCH("Untraceable",M1)))</formula>
    </cfRule>
    <cfRule type="containsText" dxfId="117" priority="21" operator="containsText" text="Completed">
      <formula>NOT(ISERROR(SEARCH("Completed",M1)))</formula>
    </cfRule>
  </conditionalFormatting>
  <conditionalFormatting sqref="M1:O1 Q1:Q71 M2:N71">
    <cfRule type="containsText" dxfId="116" priority="22" operator="containsText" text="In Progress">
      <formula>NOT(ISERROR(SEARCH("In Progress",M1)))</formula>
    </cfRule>
  </conditionalFormatting>
  <conditionalFormatting sqref="Q1:Q71">
    <cfRule type="containsText" dxfId="115" priority="15" operator="containsText" text="No">
      <formula>NOT(ISERROR(SEARCH("No",Q1)))</formula>
    </cfRule>
    <cfRule type="containsText" dxfId="114" priority="16" operator="containsText" text="Yes">
      <formula>NOT(ISERROR(SEARCH("Yes",Q1)))</formula>
    </cfRule>
  </conditionalFormatting>
  <conditionalFormatting sqref="L1">
    <cfRule type="containsText" dxfId="113" priority="12" operator="containsText" text="Needs to be">
      <formula>NOT(ISERROR(SEARCH("Needs to be",L1)))</formula>
    </cfRule>
  </conditionalFormatting>
  <conditionalFormatting sqref="I1:K71">
    <cfRule type="containsText" dxfId="112" priority="11" operator="containsText" text="Please Enter Tracing Time">
      <formula>NOT(ISERROR(SEARCH("Please Enter Tracing Time",I1)))</formula>
    </cfRule>
  </conditionalFormatting>
  <conditionalFormatting sqref="O2:O71">
    <cfRule type="containsText" dxfId="111" priority="3" operator="containsText" text="HOLD">
      <formula>NOT(ISERROR(SEARCH("HOLD",O2)))</formula>
    </cfRule>
    <cfRule type="containsText" dxfId="110" priority="10" operator="containsText" text="Ignore">
      <formula>NOT(ISERROR(SEARCH("Ignore",O2)))</formula>
    </cfRule>
  </conditionalFormatting>
  <conditionalFormatting sqref="O2:O71">
    <cfRule type="containsText" dxfId="109" priority="2" operator="containsText" text="Waiting">
      <formula>NOT(ISERROR(SEARCH("Waiting",O2)))</formula>
    </cfRule>
    <cfRule type="containsText" dxfId="108" priority="4" operator="containsText" text="Review">
      <formula>NOT(ISERROR(SEARCH("Review",O2)))</formula>
    </cfRule>
    <cfRule type="containsText" dxfId="107" priority="5" operator="containsText" text="Other">
      <formula>NOT(ISERROR(SEARCH("Other",O2)))</formula>
    </cfRule>
    <cfRule type="containsText" dxfId="106" priority="6" operator="containsText" text="Incomplete">
      <formula>NOT(ISERROR(SEARCH("Incomplete",O2)))</formula>
    </cfRule>
    <cfRule type="containsText" dxfId="105" priority="7" operator="containsText" text="Untraceable">
      <formula>NOT(ISERROR(SEARCH("Untraceable",O2)))</formula>
    </cfRule>
    <cfRule type="containsText" dxfId="104" priority="8" operator="containsText" text="Completed">
      <formula>NOT(ISERROR(SEARCH("Completed",O2)))</formula>
    </cfRule>
  </conditionalFormatting>
  <conditionalFormatting sqref="O2:O71">
    <cfRule type="containsText" dxfId="103" priority="9" operator="containsText" text="In Progress">
      <formula>NOT(ISERROR(SEARCH("In Progress",O2)))</formula>
    </cfRule>
  </conditionalFormatting>
  <conditionalFormatting sqref="L2:L71">
    <cfRule type="containsText" dxfId="102" priority="1" operator="containsText" text="Needs to be">
      <formula>NOT(ISERROR(SEARCH("Needs to be",L2)))</formula>
    </cfRule>
  </conditionalFormatting>
  <dataValidations count="7">
    <dataValidation type="list" operator="equal" allowBlank="1" showInputMessage="1" showErrorMessage="1" sqref="D2:D71" xr:uid="{BEDA4CBF-ED65-4F7B-AF26-B10C7E661BB9}">
      <formula1>"Amina,Bruno,Cameron,Daniel,Gina,Julia,Mashtura,Monet,???"</formula1>
    </dataValidation>
    <dataValidation type="list" allowBlank="1" showInputMessage="1" sqref="L2:L71" xr:uid="{4A20EF9E-C3EC-4C06-88D8-D872BE285AB8}">
      <formula1>"Ø, Split"</formula1>
    </dataValidation>
    <dataValidation type="list" allowBlank="1" showInputMessage="1" showErrorMessage="1" sqref="M2:N71" xr:uid="{B8BD97E5-77E7-465F-BAAD-99214B28C3BD}">
      <formula1>"In Progress, Completed, Untraceable, Incomplete, Other, Review"</formula1>
    </dataValidation>
    <dataValidation type="list" operator="equal" allowBlank="1" showInputMessage="1" showErrorMessage="1" sqref="E2:E71" xr:uid="{0E7C5821-F388-46B9-A956-95414C927A3B}">
      <formula1>"Manual,Assisted Manual, De-Novo Merge, Assisted Merge"</formula1>
    </dataValidation>
    <dataValidation type="list" operator="equal" allowBlank="1" showInputMessage="1" sqref="H2:H71" xr:uid="{162DB75E-08DF-4571-9D52-EC83014C9BB9}">
      <formula1>"Ø"</formula1>
    </dataValidation>
    <dataValidation type="list" allowBlank="1" showInputMessage="1" showErrorMessage="1" sqref="O2:O71" xr:uid="{F312307B-6255-4BE8-8D7C-C717EBAD9F94}">
      <formula1>"In Progress, Completed, Untraceable, Review, Ignore"</formula1>
    </dataValidation>
    <dataValidation type="list" allowBlank="1" showInputMessage="1" sqref="G2:G71" xr:uid="{D2B89DC8-500F-44C7-94BD-021EBD48D0D8}">
      <formula1>"Ø"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 xr3:uid="{958C4451-9541-5A59-BF78-D2F731DF1C81}">
      <selection activeCell="D10" sqref="D10"/>
    </sheetView>
  </sheetViews>
  <sheetFormatPr defaultRowHeight="15"/>
  <cols>
    <col min="1" max="1" width="18.28515625" style="9" bestFit="1" customWidth="1"/>
    <col min="2" max="2" width="13.7109375" style="9" bestFit="1" customWidth="1"/>
    <col min="3" max="3" width="18.42578125" style="9" customWidth="1"/>
    <col min="4" max="4" width="18.42578125" customWidth="1"/>
    <col min="5" max="5" width="18.28515625" bestFit="1" customWidth="1"/>
    <col min="6" max="7" width="13.7109375" customWidth="1"/>
    <col min="8" max="8" width="13.7109375" bestFit="1" customWidth="1"/>
    <col min="12" max="12" width="20.28515625" customWidth="1"/>
    <col min="13" max="13" width="20.7109375" customWidth="1"/>
  </cols>
  <sheetData>
    <row r="1" spans="1:2">
      <c r="A1" s="28">
        <v>43193</v>
      </c>
      <c r="B1" s="29"/>
    </row>
    <row r="2" spans="1:2">
      <c r="A2" s="14" t="s">
        <v>18</v>
      </c>
      <c r="B2" s="13">
        <f>COUNTIF('2018-04-03'!N:N, "Completed")</f>
        <v>7</v>
      </c>
    </row>
    <row r="3" spans="1:2">
      <c r="A3" s="14" t="s">
        <v>19</v>
      </c>
      <c r="B3" s="13">
        <f>COUNTIF('2018-04-03'!N:N, "In Progress")</f>
        <v>0</v>
      </c>
    </row>
    <row r="4" spans="1:2">
      <c r="A4" s="14" t="s">
        <v>20</v>
      </c>
      <c r="B4" s="13">
        <f>COUNTIF('2018-04-03'!N:N, "Untraceable")</f>
        <v>0</v>
      </c>
    </row>
    <row r="5" spans="1:2">
      <c r="A5" s="14" t="s">
        <v>21</v>
      </c>
      <c r="B5" s="13">
        <f>COUNTIF('2018-04-03'!N:N, "Incomplete")</f>
        <v>4</v>
      </c>
    </row>
    <row r="6" spans="1:2">
      <c r="A6" s="14" t="s">
        <v>22</v>
      </c>
      <c r="B6" s="13">
        <f>COUNTIF('2018-04-03'!N:N, "Other")</f>
        <v>0</v>
      </c>
    </row>
    <row r="7" spans="1:2">
      <c r="A7" s="14" t="s">
        <v>23</v>
      </c>
      <c r="B7" s="13">
        <f>COUNTIF('2018-04-03'!N:N, "Review")</f>
        <v>0</v>
      </c>
    </row>
    <row r="8" spans="1:2">
      <c r="A8" s="14" t="s">
        <v>24</v>
      </c>
      <c r="B8" s="13">
        <f>COUNTIF('2018-04-03'!N:N, "Waiting")</f>
        <v>0</v>
      </c>
    </row>
    <row r="9" spans="1:2">
      <c r="A9" s="12" t="s">
        <v>25</v>
      </c>
      <c r="B9" s="17">
        <f>SUM(COUNTIFS('2018-04-03'!A:A,"*"),-1)</f>
        <v>11</v>
      </c>
    </row>
    <row r="23" spans="1:7">
      <c r="D23" s="5"/>
      <c r="G23" s="5"/>
    </row>
    <row r="24" spans="1:7">
      <c r="A24"/>
      <c r="D24" s="5"/>
      <c r="G24" s="5"/>
    </row>
    <row r="35" spans="4:7">
      <c r="D35" s="5"/>
      <c r="G35" s="5"/>
    </row>
    <row r="36" spans="4:7">
      <c r="D36" s="5"/>
      <c r="G36" s="5"/>
    </row>
    <row r="47" spans="4:7">
      <c r="D47" s="5"/>
      <c r="G47" s="5"/>
    </row>
    <row r="48" spans="4:7">
      <c r="D48" s="5"/>
      <c r="G48" s="5"/>
    </row>
  </sheetData>
  <mergeCells count="1">
    <mergeCell ref="A1:B1"/>
  </mergeCells>
  <conditionalFormatting sqref="A2">
    <cfRule type="containsText" dxfId="101" priority="29" operator="containsText" text="Waiting">
      <formula>NOT(ISERROR(SEARCH("Waiting",A2)))</formula>
    </cfRule>
    <cfRule type="containsText" dxfId="100" priority="30" operator="containsText" text="Review">
      <formula>NOT(ISERROR(SEARCH("Review",A2)))</formula>
    </cfRule>
    <cfRule type="containsText" dxfId="99" priority="31" operator="containsText" text="Other">
      <formula>NOT(ISERROR(SEARCH("Other",A2)))</formula>
    </cfRule>
    <cfRule type="containsText" dxfId="98" priority="32" operator="containsText" text="Incomplete">
      <formula>NOT(ISERROR(SEARCH("Incomplete",A2)))</formula>
    </cfRule>
    <cfRule type="containsText" dxfId="97" priority="33" operator="containsText" text="Untraceable">
      <formula>NOT(ISERROR(SEARCH("Untraceable",A2)))</formula>
    </cfRule>
    <cfRule type="containsText" dxfId="96" priority="34" operator="containsText" text="Completed">
      <formula>NOT(ISERROR(SEARCH("Completed",A2)))</formula>
    </cfRule>
  </conditionalFormatting>
  <conditionalFormatting sqref="A2">
    <cfRule type="containsText" dxfId="95" priority="35" operator="containsText" text="In Progress">
      <formula>NOT(ISERROR(SEARCH("In Progress",A2)))</formula>
    </cfRule>
  </conditionalFormatting>
  <conditionalFormatting sqref="A3:A8">
    <cfRule type="containsText" dxfId="94" priority="15" operator="containsText" text="Waiting">
      <formula>NOT(ISERROR(SEARCH("Waiting",A3)))</formula>
    </cfRule>
    <cfRule type="containsText" dxfId="93" priority="16" operator="containsText" text="Review">
      <formula>NOT(ISERROR(SEARCH("Review",A3)))</formula>
    </cfRule>
    <cfRule type="containsText" dxfId="92" priority="17" operator="containsText" text="Other">
      <formula>NOT(ISERROR(SEARCH("Other",A3)))</formula>
    </cfRule>
    <cfRule type="containsText" dxfId="91" priority="18" operator="containsText" text="Incomplete">
      <formula>NOT(ISERROR(SEARCH("Incomplete",A3)))</formula>
    </cfRule>
    <cfRule type="containsText" dxfId="90" priority="19" operator="containsText" text="Untraceable">
      <formula>NOT(ISERROR(SEARCH("Untraceable",A3)))</formula>
    </cfRule>
    <cfRule type="containsText" dxfId="89" priority="20" operator="containsText" text="Completed">
      <formula>NOT(ISERROR(SEARCH("Completed",A3)))</formula>
    </cfRule>
  </conditionalFormatting>
  <conditionalFormatting sqref="A3:A8">
    <cfRule type="containsText" dxfId="88" priority="21" operator="containsText" text="In Progress">
      <formula>NOT(ISERROR(SEARCH("In Progress",A3)))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"/>
  <sheetViews>
    <sheetView topLeftCell="C1" workbookViewId="0" xr3:uid="{842E5F09-E766-5B8D-85AF-A39847EA96FD}">
      <selection activeCell="M3" sqref="M3"/>
    </sheetView>
  </sheetViews>
  <sheetFormatPr defaultRowHeight="15"/>
  <cols>
    <col min="1" max="1" width="13.7109375" bestFit="1" customWidth="1"/>
    <col min="2" max="2" width="20.7109375" bestFit="1" customWidth="1"/>
    <col min="3" max="3" width="19" bestFit="1" customWidth="1"/>
    <col min="4" max="4" width="10.140625" bestFit="1" customWidth="1"/>
    <col min="5" max="5" width="13.28515625" bestFit="1" customWidth="1"/>
    <col min="6" max="6" width="21.28515625" bestFit="1" customWidth="1"/>
    <col min="7" max="7" width="9.85546875" bestFit="1" customWidth="1"/>
    <col min="8" max="8" width="9" bestFit="1" customWidth="1"/>
    <col min="9" max="9" width="11.7109375" bestFit="1" customWidth="1"/>
    <col min="10" max="10" width="12.42578125" bestFit="1" customWidth="1"/>
    <col min="11" max="11" width="14.85546875" bestFit="1" customWidth="1"/>
    <col min="12" max="12" width="15.28515625" bestFit="1" customWidth="1"/>
    <col min="13" max="13" width="18.42578125" bestFit="1" customWidth="1"/>
    <col min="14" max="14" width="13.85546875" bestFit="1" customWidth="1"/>
    <col min="15" max="15" width="9.85546875" bestFit="1" customWidth="1"/>
    <col min="16" max="16" width="9.7109375" bestFit="1" customWidth="1"/>
    <col min="17" max="17" width="10.140625" bestFit="1" customWidth="1"/>
    <col min="18" max="18" width="10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</row>
    <row r="2" spans="1:18">
      <c r="A2" s="23"/>
      <c r="B2" s="24"/>
      <c r="C2" s="22"/>
      <c r="D2" s="19" t="str">
        <f t="shared" ref="D2" si="0">IF(AND(NOT(B2=""),NOT(A2="")),"???","")</f>
        <v/>
      </c>
      <c r="E2" s="19"/>
      <c r="F2" s="7" t="str">
        <f t="shared" ref="F2" si="1">IF(AND(D2="Amina",OR(E2="Manual",E2="Assisted Manual")),A2&amp;"_AZ",IF(AND(D2="Amina",OR(E2="De-Novo Merge",E2="Assisted Merge")),A2&amp;"_SA_AZ",IF(AND(D2="Mashtura",OR(E2="Manual",E2="Assisted Manual")),A2&amp;"_MH",IF(AND(D2="Mashtura",OR(E2="De-Novo Merge",E2="Assisted Merge")),A2&amp;"_SA_MH",IF(AND(D2="Perry",OR(E2="Manual",E2="Assisted Manual")),A2&amp;"_PB",IF(AND(D2="Perry",OR(E2="De-Novo Merge",E2="Assisted Merge")),A2&amp;"_SA_PB",IF(AND(D2="Gina",OR(E2="Manual",E2="Assisted Manual")),A2&amp;"_GB",IF(AND(D2="Gina",OR(E2="De-Novo Merge",E2="Assisted Merge")),A2&amp;"_SA_GB",IF(AND(D2="Cameron",OR(E2="Manual",E2="Assisted Manual")),A2&amp;"_CA",IF(AND(D2="Cameron",OR(E2="De-Novo Merge",E2="Assisted Merge")),A2&amp;"_SA_CA",IF(AND(D2="Bruno",OR(E2="Manual",E2="Assisted Manual")),A2&amp;"_BD",IF(AND(D2="Bruno",OR(E2="De-Novo Merge",E2="Assisted Merge")),A2&amp;"_SA_BD",IF(AND(D2="Daniel",OR(E2="Manual",E2="Assisted Manual")),A2&amp;"_DR",IF(AND(D2="Daniel",OR(E2="De-Novo Merge",E2="Assisted Merge")),A2&amp;"_SA_DR",IF(AND(D2="Monet",OR(E2="Manual",E2="Assisted Manual")),A2&amp;"_MW",IF(AND(D2="Monet",OR(E2="De-Novo Merge",E2="Assisted Merge")),A2&amp;"_SA_MW",IF(AND(D2="Reem",OR(E2="Manual",E2="Assisted Manual")),A2&amp;"_RA",IF(AND(D2="Reem",OR(E2="De-Novo Merge",E2="Assisted Merge")),A2&amp;"_SA_RA",""))))))))))))))))))</f>
        <v/>
      </c>
      <c r="G2" s="20"/>
      <c r="H2" s="20"/>
      <c r="I2" s="10"/>
      <c r="J2" s="10"/>
      <c r="K2" s="15" t="str">
        <f t="shared" ref="K2:K3" si="2">IF(AND(NOT(I2=""),NOT(J2=""),NOT(H2="")),J2/I2,"")</f>
        <v/>
      </c>
      <c r="L2" s="25" t="str">
        <f>IF(AND(NOT(OR(H2="",H2="Ø")),NOT(OR(H3="",H3="Ø"))),"Needs to be Split","")</f>
        <v/>
      </c>
      <c r="M2" s="19" t="str">
        <f t="shared" ref="M2" si="3">IF(AND(NOT(OR(G2="",G2="Ø")),H2=""),"In Progress",IF(AND(NOT(OR(H2="Ø",H2="")),NOT(OR(G2="Ø",G2=""))),"Completed",IF(AND(NOT(A2=""),NOT(OR(D2="",D2="???")),G2=""),"Waiting",IF(D2="???","Waiting",""))))</f>
        <v/>
      </c>
      <c r="N2" s="22" t="str">
        <f t="shared" ref="N2" si="4">IF(AND(NOT(OR(H2="Ø",H2="")),L2="Split"),"In Progress",IF(AND(NOT(OR(H2="Ø",H2="")),L2="Needs to be Split"),"Waiting",IF(AND(M2="Review",M3="Review"),"Review",IF(OR(AND(M2="Review",M3="Incomplete"),AND(M2="Incomplete",M3="Review")),"Review",IF(OR(AND(M2="Untraceable",M3="Review"),AND(M2="Review",M3="Untraceable")),"Review",IF(OR(AND(M2="Review",M3="Completed"),AND(M2="Completed",M3="Review")),"Review",IF(OR(AND(M2="Other",M3="Review"),AND(M2="Review",M3="Other")),"Review",IF(OR(AND(M2="Other",M3="Incomplete"),AND(M2="Incomplete",M3="Other")),"Review",IF(OR(AND(M2="Other",M3="Untraceable"),AND(M2="Untraceable",M3="Other")),"Review",IF(OR(AND(M2="Other",M3="Completed"),AND(M2="Completed",M3="Other")),"Review",IF(AND(M2="Waiting",M3="Waiting"),"Waiting",IF(OR(AND(M2="Review",M3="Waiting"),AND(M2="Waiting",M3="Review")),"Waiting",IF(OR(AND(M2="Other",M3="Waiting"),AND(M2="Waiting",M3="Other")),"Waiting",IF(OR(AND(M2="Incomplete",M3="Waiting"),AND(M2="Waiting",M3="Incomplete")),"Waiting",IF(OR(AND(M2="Completed",M3="Waiting"),AND(M2="Waiting",M3="Completed")),"Waiting",IF(OR(M2="In Progress",M3="In Progress"),"In Progress",IF(OR(AND(M2="Completed",M3="Untraceable"),AND(M2="Untraceable",M3="Completed")),"Review",IF(OR(AND(M2="Completed",M3="Incomplete"),AND(M2="Incomplete",M3="Completed")),"Review",IF(OR(AND(M2="Incomplete",M3="Untraceable"),AND(M2="Untraceable",M3="Incomplete")),"Untraceable",IF(AND(NOT(OR(H2="Ø",H2="")),NOT(OR(H3="Ø",H3="")),L2=""),"In Progress",IF(AND(M2="Untraceable",M3="Untraceable"),"Untraceable",IF(AND(NOT(OR(H2="Ø",H2="")),NOT(OR(H3="Ø",H3="")),NOT(OR(L2="Ø",L2="",L2="Split",L2="Needs to be Split"))),"Completed",IF(AND(M2="Incomplete",M3="Incomplete"),"Incomplete",IF(AND(M2="Other",M3="Other"),"Review",IF(AND(M2="Untraceable",M3=""),"Untraceable","")))))))))))))))))))))))))</f>
        <v/>
      </c>
      <c r="O2" s="22" t="str">
        <f t="shared" ref="O2" si="5">IF(OR(N2="Untraceable",N2="Incomplete"),"Ignore",IF(N2="Completed","Waiting",IF(OR(N2="Waiting",N2="In Progress",N2="Review",N2="Other"),"HOLD","")))</f>
        <v/>
      </c>
      <c r="P2" s="8"/>
      <c r="Q2" s="21" t="str">
        <f t="shared" ref="Q2" si="6">IF(OR(N2="Untraceable",N2="Incomplete"),"No",IF(N2="Completed","In Progress",""))</f>
        <v/>
      </c>
      <c r="R2" s="22"/>
    </row>
    <row r="3" spans="1:18">
      <c r="A3" s="22"/>
      <c r="B3" s="22"/>
      <c r="C3" s="22"/>
      <c r="D3" s="19" t="str">
        <f t="shared" ref="D3" si="7">IF(AND(NOT(A2=""),NOT(B2=""),NOT(M2="Untraceable")),"???","")</f>
        <v/>
      </c>
      <c r="E3" s="19"/>
      <c r="F3" s="7" t="str">
        <f t="shared" ref="F3" si="8">IF(AND(D3="Amina",OR(E3="Manual",E3="Assisted Manual")),A2&amp;"_AZ",IF(AND(D3="Amina",OR(E3="De-Novo Merge",E3="Assisted Merge")),A2&amp;"_SA_AZ",IF(AND(D3="Mashtura",OR(E3="Manual",E3="Assisted Manual")),A2&amp;"_MH",IF(AND(D3="Mashtura",OR(E3="De-Novo Merge",E3="Assisted Merge")),A2&amp;"_SA_MH",IF(AND(D3="Perry",OR(E3="Manual",E3="Assisted Manual")),A2&amp;"_PB",IF(AND(D3="Perry",OR(E3="De-Novo Merge",E3="Assisted Merge")),A2&amp;"_SA_PB",IF(AND(D3="Gina",OR(E3="Manual",E3="Assisted Manual")),A2&amp;"_GB",IF(AND(D3="Gina",OR(E3="De-Novo Merge",E3="Assisted Merge")),A2&amp;"_SA_GB",IF(AND(D3="Cameron",OR(E3="Manual",E3="Assisted Manual")),A2&amp;"_CA",IF(AND(D3="Cameron",OR(E3="De-Novo Merge",E3="Assisted Merge")),A2&amp;"_SA_CA",IF(AND(D3="Bruno",OR(E3="Manual",E3="Assisted Manual")),A2&amp;"_BD",IF(AND(D3="Bruno",OR(E3="De-Novo Merge",E3="Assisted Merge")),A2&amp;"_SA_BD",IF(AND(D3="Daniel",OR(E3="Manual",E3="Assisted Manual")),A2&amp;"_DR",IF(AND(D3="Daniel",OR(E3="De-Novo Merge",E3="Assisted Merge")),A2&amp;"_SA_DR",IF(AND(D3="Monet",OR(E3="Manual",E3="Assisted Manual")),A2&amp;"_MW",IF(AND(D3="Monet",OR(E3="De-Novo Merge",E3="Assisted Merge")),A2&amp;"_SA_MW",IF(AND(D3="Reem",OR(E3="Manual",E3="Assisted Manual")),A2&amp;"_RA",IF(AND(D3="Reem",OR(E3="De-Novo Merge",E3="Assisted Merge")),A2&amp;"_SA_RA",""))))))))))))))))))</f>
        <v/>
      </c>
      <c r="G3" s="20"/>
      <c r="H3" s="20"/>
      <c r="I3" s="10"/>
      <c r="J3" s="10"/>
      <c r="K3" s="15" t="str">
        <f t="shared" si="2"/>
        <v/>
      </c>
      <c r="L3" s="22"/>
      <c r="M3" s="19" t="str">
        <f t="shared" ref="M3" si="9">IF(AND(NOT(OR(G3="",G3="Ø")),H3=""),"In Progress",IF(AND(NOT(OR(H3="Ø",H3="")),NOT(OR(G3="Ø",G3=""))),"Completed",IF(AND(NOT(A2=""),NOT(OR(D3="",D3="???")),G3=""),"Waiting",IF(D3="???","Waiting",""))))</f>
        <v/>
      </c>
      <c r="N3" s="22"/>
      <c r="O3" s="22"/>
      <c r="P3" s="8"/>
      <c r="Q3" s="21"/>
      <c r="R3" s="22"/>
    </row>
  </sheetData>
  <mergeCells count="8">
    <mergeCell ref="Q2:Q3"/>
    <mergeCell ref="R2:R3"/>
    <mergeCell ref="A2:A3"/>
    <mergeCell ref="B2:B3"/>
    <mergeCell ref="C2:C3"/>
    <mergeCell ref="L2:L3"/>
    <mergeCell ref="N2:N3"/>
    <mergeCell ref="O2:O3"/>
  </mergeCells>
  <conditionalFormatting sqref="O1">
    <cfRule type="containsText" dxfId="87" priority="18" operator="containsText" text="HOLD">
      <formula>NOT(ISERROR(SEARCH("HOLD",O1)))</formula>
    </cfRule>
    <cfRule type="containsText" dxfId="86" priority="27" operator="containsText" text="Ignore">
      <formula>NOT(ISERROR(SEARCH("Ignore",O1)))</formula>
    </cfRule>
  </conditionalFormatting>
  <conditionalFormatting sqref="M1:O1">
    <cfRule type="containsText" dxfId="85" priority="17" operator="containsText" text="Waiting">
      <formula>NOT(ISERROR(SEARCH("Waiting",M1)))</formula>
    </cfRule>
    <cfRule type="containsText" dxfId="84" priority="21" operator="containsText" text="Review">
      <formula>NOT(ISERROR(SEARCH("Review",M1)))</formula>
    </cfRule>
    <cfRule type="containsText" dxfId="83" priority="22" operator="containsText" text="Other">
      <formula>NOT(ISERROR(SEARCH("Other",M1)))</formula>
    </cfRule>
    <cfRule type="containsText" dxfId="82" priority="23" operator="containsText" text="Incomplete">
      <formula>NOT(ISERROR(SEARCH("Incomplete",M1)))</formula>
    </cfRule>
    <cfRule type="containsText" dxfId="81" priority="24" operator="containsText" text="Untraceable">
      <formula>NOT(ISERROR(SEARCH("Untraceable",M1)))</formula>
    </cfRule>
    <cfRule type="containsText" dxfId="80" priority="25" operator="containsText" text="Completed">
      <formula>NOT(ISERROR(SEARCH("Completed",M1)))</formula>
    </cfRule>
  </conditionalFormatting>
  <conditionalFormatting sqref="M1:O1 Q1">
    <cfRule type="containsText" dxfId="79" priority="26" operator="containsText" text="In Progress">
      <formula>NOT(ISERROR(SEARCH("In Progress",M1)))</formula>
    </cfRule>
  </conditionalFormatting>
  <conditionalFormatting sqref="Q1">
    <cfRule type="containsText" dxfId="78" priority="19" operator="containsText" text="No">
      <formula>NOT(ISERROR(SEARCH("No",Q1)))</formula>
    </cfRule>
    <cfRule type="containsText" dxfId="77" priority="20" operator="containsText" text="Yes">
      <formula>NOT(ISERROR(SEARCH("Yes",Q1)))</formula>
    </cfRule>
  </conditionalFormatting>
  <conditionalFormatting sqref="L1">
    <cfRule type="containsText" dxfId="76" priority="16" operator="containsText" text="Needs to be">
      <formula>NOT(ISERROR(SEARCH("Needs to be",L1)))</formula>
    </cfRule>
  </conditionalFormatting>
  <conditionalFormatting sqref="I1:K1">
    <cfRule type="containsText" dxfId="75" priority="15" operator="containsText" text="Please Enter Tracing Time">
      <formula>NOT(ISERROR(SEARCH("Please Enter Tracing Time",I1)))</formula>
    </cfRule>
  </conditionalFormatting>
  <conditionalFormatting sqref="O2:O3">
    <cfRule type="containsText" dxfId="74" priority="5" operator="containsText" text="HOLD">
      <formula>NOT(ISERROR(SEARCH("HOLD",O2)))</formula>
    </cfRule>
    <cfRule type="containsText" dxfId="73" priority="14" operator="containsText" text="Ignore">
      <formula>NOT(ISERROR(SEARCH("Ignore",O2)))</formula>
    </cfRule>
  </conditionalFormatting>
  <conditionalFormatting sqref="M2:O3">
    <cfRule type="containsText" dxfId="72" priority="4" operator="containsText" text="Waiting">
      <formula>NOT(ISERROR(SEARCH("Waiting",M2)))</formula>
    </cfRule>
    <cfRule type="containsText" dxfId="71" priority="8" operator="containsText" text="Review">
      <formula>NOT(ISERROR(SEARCH("Review",M2)))</formula>
    </cfRule>
    <cfRule type="containsText" dxfId="70" priority="9" operator="containsText" text="Other">
      <formula>NOT(ISERROR(SEARCH("Other",M2)))</formula>
    </cfRule>
    <cfRule type="containsText" dxfId="69" priority="10" operator="containsText" text="Incomplete">
      <formula>NOT(ISERROR(SEARCH("Incomplete",M2)))</formula>
    </cfRule>
    <cfRule type="containsText" dxfId="68" priority="11" operator="containsText" text="Untraceable">
      <formula>NOT(ISERROR(SEARCH("Untraceable",M2)))</formula>
    </cfRule>
    <cfRule type="containsText" dxfId="67" priority="12" operator="containsText" text="Completed">
      <formula>NOT(ISERROR(SEARCH("Completed",M2)))</formula>
    </cfRule>
  </conditionalFormatting>
  <conditionalFormatting sqref="M2:O3 Q2:Q3">
    <cfRule type="containsText" dxfId="66" priority="13" operator="containsText" text="In Progress">
      <formula>NOT(ISERROR(SEARCH("In Progress",M2)))</formula>
    </cfRule>
  </conditionalFormatting>
  <conditionalFormatting sqref="Q2:Q3">
    <cfRule type="containsText" dxfId="65" priority="6" operator="containsText" text="No">
      <formula>NOT(ISERROR(SEARCH("No",Q2)))</formula>
    </cfRule>
    <cfRule type="containsText" dxfId="64" priority="7" operator="containsText" text="Yes">
      <formula>NOT(ISERROR(SEARCH("Yes",Q2)))</formula>
    </cfRule>
  </conditionalFormatting>
  <conditionalFormatting sqref="I2:K3">
    <cfRule type="containsText" dxfId="63" priority="2" operator="containsText" text="Please Enter Tracing Time">
      <formula>NOT(ISERROR(SEARCH("Please Enter Tracing Time",I2)))</formula>
    </cfRule>
  </conditionalFormatting>
  <conditionalFormatting sqref="L2:L3">
    <cfRule type="containsText" dxfId="62" priority="1" operator="containsText" text="Needs to be">
      <formula>NOT(ISERROR(SEARCH("Needs to be",L2)))</formula>
    </cfRule>
  </conditionalFormatting>
  <dataValidations count="7">
    <dataValidation type="list" allowBlank="1" showInputMessage="1" sqref="L2:L3" xr:uid="{A9E22427-AE82-4992-B80A-71604973E041}">
      <formula1>"Ø, Split"</formula1>
    </dataValidation>
    <dataValidation type="list" allowBlank="1" showInputMessage="1" showErrorMessage="1" sqref="M2:N3" xr:uid="{00000000-0002-0000-0200-000001000000}">
      <formula1>"In Progress, Completed, Untraceable, Incomplete, Other, Review"</formula1>
    </dataValidation>
    <dataValidation type="list" operator="equal" allowBlank="1" showInputMessage="1" showErrorMessage="1" sqref="E2:E3" xr:uid="{00000000-0002-0000-0200-000002000000}">
      <formula1>"Manual,Assisted Manual, De-Novo Merge, Assisted Merge"</formula1>
    </dataValidation>
    <dataValidation type="list" operator="equal" allowBlank="1" showInputMessage="1" sqref="H2:H3" xr:uid="{00000000-0002-0000-0200-000003000000}">
      <formula1>"Ø"</formula1>
    </dataValidation>
    <dataValidation type="list" allowBlank="1" showInputMessage="1" showErrorMessage="1" sqref="O2:O3" xr:uid="{00000000-0002-0000-0200-000004000000}">
      <formula1>"In Progress, Completed, Untraceable, Review, Ignore"</formula1>
    </dataValidation>
    <dataValidation type="list" allowBlank="1" showInputMessage="1" sqref="G2:G3" xr:uid="{00000000-0002-0000-0200-000005000000}">
      <formula1>"Ø"</formula1>
    </dataValidation>
    <dataValidation type="list" operator="equal" allowBlank="1" showInputMessage="1" showErrorMessage="1" sqref="D2:D3" xr:uid="{00000000-0002-0000-0200-000006000000}">
      <formula1>"Amina,Bruno,Cameron,Daniel,Gina,Mashtura,Monet,Reem,???"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 xr3:uid="{51F8DEE0-4D01-5F28-A812-FC0BD7CAC4A5}">
      <selection activeCell="B22" sqref="B22:B23"/>
    </sheetView>
  </sheetViews>
  <sheetFormatPr defaultRowHeight="15"/>
  <cols>
    <col min="1" max="1" width="16.7109375" bestFit="1" customWidth="1"/>
    <col min="2" max="2" width="25.140625" bestFit="1" customWidth="1"/>
    <col min="3" max="3" width="19" bestFit="1" customWidth="1"/>
    <col min="4" max="4" width="10.140625" bestFit="1" customWidth="1"/>
    <col min="5" max="5" width="15.7109375" bestFit="1" customWidth="1"/>
    <col min="6" max="6" width="23.7109375" bestFit="1" customWidth="1"/>
    <col min="7" max="7" width="10.28515625" bestFit="1" customWidth="1"/>
    <col min="8" max="8" width="9.85546875" bestFit="1" customWidth="1"/>
    <col min="9" max="9" width="11.7109375" bestFit="1" customWidth="1"/>
    <col min="10" max="10" width="12.42578125" bestFit="1" customWidth="1"/>
    <col min="11" max="11" width="14.85546875" bestFit="1" customWidth="1"/>
    <col min="12" max="12" width="15.28515625" bestFit="1" customWidth="1"/>
    <col min="13" max="13" width="18.42578125" bestFit="1" customWidth="1"/>
    <col min="14" max="14" width="13.85546875" bestFit="1" customWidth="1"/>
    <col min="15" max="15" width="11" bestFit="1" customWidth="1"/>
    <col min="16" max="16" width="67.7109375" bestFit="1" customWidth="1"/>
    <col min="17" max="17" width="10.140625" bestFit="1" customWidth="1"/>
    <col min="18" max="18" width="10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</row>
    <row r="2" spans="1:18">
      <c r="A2" s="23" t="s">
        <v>26</v>
      </c>
      <c r="B2" s="24" t="s">
        <v>27</v>
      </c>
      <c r="C2" s="22" t="s">
        <v>28</v>
      </c>
      <c r="D2" s="19" t="s">
        <v>29</v>
      </c>
      <c r="E2" s="19" t="s">
        <v>30</v>
      </c>
      <c r="F2" s="7" t="str">
        <f t="shared" ref="F2:F4" si="0">IF(AND(D2="Amina",OR(E2="Manual",E2="Assisted Manual")),A2&amp;"_AZ",IF(AND(D2="Amina",OR(E2="De-Novo Merge",E2="Assisted Merge")),A2&amp;"_SA_AZ",IF(AND(D2="Mashtura",OR(E2="Manual",E2="Assisted Manual")),A2&amp;"_MH",IF(AND(D2="Mashtura",OR(E2="De-Novo Merge",E2="Assisted Merge")),A2&amp;"_SA_MH",IF(AND(D2="Perry",OR(E2="Manual",E2="Assisted Manual")),A2&amp;"_PB",IF(AND(D2="Perry",OR(E2="De-Novo Merge",E2="Assisted Merge")),A2&amp;"_SA_PB",IF(AND(D2="Gina",OR(E2="Manual",E2="Assisted Manual")),A2&amp;"_GB",IF(AND(D2="Gina",OR(E2="De-Novo Merge",E2="Assisted Merge")),A2&amp;"_SA_GB",IF(AND(D2="Cameron",OR(E2="Manual",E2="Assisted Manual")),A2&amp;"_CA",IF(AND(D2="Cameron",OR(E2="De-Novo Merge",E2="Assisted Merge")),A2&amp;"_SA_CA",IF(AND(D2="Bruno",OR(E2="Manual",E2="Assisted Manual")),A2&amp;"_BD",IF(AND(D2="Bruno",OR(E2="De-Novo Merge",E2="Assisted Merge")),A2&amp;"_SA_BD",IF(AND(D2="Daniel",OR(E2="Manual",E2="Assisted Manual")),A2&amp;"_DR",IF(AND(D2="Daniel",OR(E2="De-Novo Merge",E2="Assisted Merge")),A2&amp;"_SA_DR",IF(AND(D2="Monet",OR(E2="Manual",E2="Assisted Manual")),A2&amp;"_MW",IF(AND(D2="Monet",OR(E2="De-Novo Merge",E2="Assisted Merge")),A2&amp;"_SA_MW",IF(AND(D2="Reem",OR(E2="Manual",E2="Assisted Manual")),A2&amp;"_RA",IF(AND(D2="Reem",OR(E2="De-Novo Merge",E2="Assisted Merge")),A2&amp;"_SA_RA",""))))))))))))))))))</f>
        <v>2018-04-03_G-001_CA</v>
      </c>
      <c r="G2" s="20">
        <v>43208</v>
      </c>
      <c r="H2" s="20">
        <v>43210</v>
      </c>
      <c r="I2" s="11">
        <v>0.65625</v>
      </c>
      <c r="J2" s="10">
        <v>218.37</v>
      </c>
      <c r="K2" s="15">
        <f t="shared" ref="K2:K23" si="1">IF(AND(NOT(I2=""),NOT(J2=""),NOT(H2="")),J2/I2,"")</f>
        <v>332.75428571428574</v>
      </c>
      <c r="L2" s="25">
        <v>43236</v>
      </c>
      <c r="M2" s="19" t="str">
        <f t="shared" ref="M2" si="2">IF(AND(NOT(OR(G2="",G2="Ø")),H2=""),"In Progress",IF(AND(NOT(OR(H2="Ø",H2="")),NOT(OR(G2="Ø",G2=""))),"Completed",IF(AND(NOT(A2=""),NOT(OR(D2="",D2="???")),G2=""),"Waiting",IF(D2="???","Waiting",""))))</f>
        <v>Completed</v>
      </c>
      <c r="N2" s="22" t="str">
        <f>IF(AND(NOT(OR(H2="Ø",H2="")),L2="Split"),"In Progress",IF(AND(NOT(OR(H2="Ø",H2="")),L2="Needs to be Split"),"Waiting",IF(AND(M2="Review",M3="Review"),"Review",IF(OR(AND(M2="Review",M3="Incomplete"),AND(M2="Incomplete",M3="Review")),"Review",IF(OR(AND(M2="Untraceable",M3="Review"),AND(M2="Review",M3="Untraceable")),"Review",IF(OR(AND(M2="Review",M3="Completed"),AND(M2="Completed",M3="Review")),"Review",IF(OR(AND(M2="Other",M3="Review"),AND(M2="Review",M3="Other")),"Review",IF(OR(AND(M2="Other",M3="Incomplete"),AND(M2="Incomplete",M3="Other")),"Review",IF(OR(AND(M2="Other",M3="Untraceable"),AND(M2="Untraceable",M3="Other")),"Review",IF(OR(AND(M2="Other",M3="Completed"),AND(M2="Completed",M3="Other")),"Review",IF(AND(M2="Waiting",M3="Waiting"),"Waiting",IF(OR(AND(M2="Review",M3="Waiting"),AND(M2="Waiting",M3="Review")),"Waiting",IF(OR(AND(M2="Other",M3="Waiting"),AND(M2="Waiting",M3="Other")),"Waiting",IF(OR(AND(M2="Incomplete",M3="Waiting"),AND(M2="Waiting",M3="Incomplete")),"Waiting",IF(OR(AND(M2="Completed",M3="Waiting"),AND(M2="Waiting",M3="Completed")),"Waiting",IF(OR(M2="In Progress",M3="In Progress"),"In Progress",IF(OR(AND(M2="Completed",M3="Untraceable"),AND(M2="Untraceable",M3="Completed")),"Review",IF(OR(AND(M2="Completed",M3="Incomplete"),AND(M2="Incomplete",M3="Completed")),"Review",IF(OR(AND(M2="Incomplete",M3="Untraceable"),AND(M2="Untraceable",M3="Incomplete")),"Untraceable",IF(AND(NOT(OR(H2="Ø",H2="")),NOT(OR(H3="Ø",H3="")),L2=""),"In Progress",IF(AND(M2="Untraceable",M3="Untraceable"),"Untraceable",IF(AND(NOT(OR(H2="Ø",H2="")),NOT(OR(H3="Ø",H3="")),NOT(OR(L2="Ø",L2="",L2="Split",L2="Needs to be Split"))),"Completed",IF(AND(M2="Incomplete",M3="Incomplete"),"Incomplete",IF(AND(M2="Other",M3="Other"),"Review",IF(AND(M2="Untraceable",M3=""),"Untraceable","")))))))))))))))))))))))))</f>
        <v>Completed</v>
      </c>
      <c r="O2" s="22" t="s">
        <v>18</v>
      </c>
      <c r="P2" s="8"/>
      <c r="Q2" s="21" t="s">
        <v>31</v>
      </c>
      <c r="R2" s="22" t="s">
        <v>32</v>
      </c>
    </row>
    <row r="3" spans="1:18">
      <c r="A3" s="22"/>
      <c r="B3" s="22"/>
      <c r="C3" s="22"/>
      <c r="D3" s="19" t="s">
        <v>33</v>
      </c>
      <c r="E3" s="19" t="s">
        <v>30</v>
      </c>
      <c r="F3" s="7" t="str">
        <f t="shared" ref="F3:F5" si="3">IF(AND(D3="Amina",OR(E3="Manual",E3="Assisted Manual")),A2&amp;"_AZ",IF(AND(D3="Amina",OR(E3="De-Novo Merge",E3="Assisted Merge")),A2&amp;"_SA_AZ",IF(AND(D3="Mashtura",OR(E3="Manual",E3="Assisted Manual")),A2&amp;"_MH",IF(AND(D3="Mashtura",OR(E3="De-Novo Merge",E3="Assisted Merge")),A2&amp;"_SA_MH",IF(AND(D3="Perry",OR(E3="Manual",E3="Assisted Manual")),A2&amp;"_PB",IF(AND(D3="Perry",OR(E3="De-Novo Merge",E3="Assisted Merge")),A2&amp;"_SA_PB",IF(AND(D3="Gina",OR(E3="Manual",E3="Assisted Manual")),A2&amp;"_GB",IF(AND(D3="Gina",OR(E3="De-Novo Merge",E3="Assisted Merge")),A2&amp;"_SA_GB",IF(AND(D3="Cameron",OR(E3="Manual",E3="Assisted Manual")),A2&amp;"_CA",IF(AND(D3="Cameron",OR(E3="De-Novo Merge",E3="Assisted Merge")),A2&amp;"_SA_CA",IF(AND(D3="Bruno",OR(E3="Manual",E3="Assisted Manual")),A2&amp;"_BD",IF(AND(D3="Bruno",OR(E3="De-Novo Merge",E3="Assisted Merge")),A2&amp;"_SA_BD",IF(AND(D3="Daniel",OR(E3="Manual",E3="Assisted Manual")),A2&amp;"_DR",IF(AND(D3="Daniel",OR(E3="De-Novo Merge",E3="Assisted Merge")),A2&amp;"_SA_DR",IF(AND(D3="Monet",OR(E3="Manual",E3="Assisted Manual")),A2&amp;"_MW",IF(AND(D3="Monet",OR(E3="De-Novo Merge",E3="Assisted Merge")),A2&amp;"_SA_MW",IF(AND(D3="Reem",OR(E3="Manual",E3="Assisted Manual")),A2&amp;"_RA",IF(AND(D3="Reem",OR(E3="De-Novo Merge",E3="Assisted Merge")),A2&amp;"_SA_RA",""))))))))))))))))))</f>
        <v>2018-04-03_G-001_MW</v>
      </c>
      <c r="G3" s="20">
        <v>43209</v>
      </c>
      <c r="H3" s="20">
        <v>43213</v>
      </c>
      <c r="I3" s="10"/>
      <c r="J3" s="10"/>
      <c r="K3" s="15" t="str">
        <f t="shared" si="1"/>
        <v/>
      </c>
      <c r="L3" s="22"/>
      <c r="M3" s="19" t="str">
        <f t="shared" ref="M3:M5" si="4">IF(AND(NOT(OR(G3="",G3="Ø")),H3=""),"In Progress",IF(AND(NOT(OR(H3="Ø",H3="")),NOT(OR(G3="Ø",G3=""))),"Completed",IF(AND(NOT(A2=""),NOT(OR(D3="",D3="???")),G3=""),"Waiting",IF(D3="???","Waiting",""))))</f>
        <v>Completed</v>
      </c>
      <c r="N3" s="22"/>
      <c r="O3" s="22"/>
      <c r="P3" s="8"/>
      <c r="Q3" s="21"/>
      <c r="R3" s="22"/>
    </row>
    <row r="4" spans="1:18">
      <c r="A4" s="23" t="s">
        <v>34</v>
      </c>
      <c r="B4" s="24" t="s">
        <v>35</v>
      </c>
      <c r="C4" s="22" t="s">
        <v>36</v>
      </c>
      <c r="D4" s="19" t="s">
        <v>37</v>
      </c>
      <c r="E4" s="19" t="s">
        <v>30</v>
      </c>
      <c r="F4" s="7" t="str">
        <f t="shared" si="0"/>
        <v>2018-04-03_G-002_BD</v>
      </c>
      <c r="G4" s="20">
        <v>43210</v>
      </c>
      <c r="H4" s="20" t="s">
        <v>38</v>
      </c>
      <c r="I4" s="18"/>
      <c r="J4" s="10"/>
      <c r="K4" s="15" t="str">
        <f t="shared" si="1"/>
        <v/>
      </c>
      <c r="L4" s="25" t="str">
        <f>IF(AND(NOT(OR(H4="",H4="Ø")),NOT(OR(H5="",H5="Ø"))),"Needs to be Split","")</f>
        <v/>
      </c>
      <c r="M4" s="19" t="s">
        <v>21</v>
      </c>
      <c r="N4" s="22" t="s">
        <v>21</v>
      </c>
      <c r="O4" s="22" t="str">
        <f t="shared" ref="O4:O22" si="5">IF(OR(N4="Untraceable",N4="Incomplete"),"Ignore",IF(N4="Completed","Waiting",IF(OR(N4="Waiting",N4="In Progress",N4="Review",N4="Other"),"HOLD","")))</f>
        <v>Ignore</v>
      </c>
      <c r="P4" s="8" t="s">
        <v>39</v>
      </c>
      <c r="Q4" s="21" t="str">
        <f t="shared" ref="Q2:Q4" si="6">IF(OR(N4="Untraceable",N4="Incomplete"),"No",IF(N4="Completed","In Progress",""))</f>
        <v>No</v>
      </c>
      <c r="R4" s="22"/>
    </row>
    <row r="5" spans="1:18">
      <c r="A5" s="22"/>
      <c r="B5" s="22"/>
      <c r="C5" s="22"/>
      <c r="D5" s="19"/>
      <c r="E5" s="19"/>
      <c r="F5" s="7" t="str">
        <f t="shared" si="3"/>
        <v/>
      </c>
      <c r="G5" s="20"/>
      <c r="H5" s="20"/>
      <c r="I5" s="10"/>
      <c r="J5" s="10"/>
      <c r="K5" s="15" t="str">
        <f t="shared" si="1"/>
        <v/>
      </c>
      <c r="L5" s="22"/>
      <c r="M5" s="19" t="str">
        <f t="shared" si="4"/>
        <v/>
      </c>
      <c r="N5" s="22"/>
      <c r="O5" s="22"/>
      <c r="P5" s="8"/>
      <c r="Q5" s="21"/>
      <c r="R5" s="22"/>
    </row>
    <row r="6" spans="1:18">
      <c r="A6" s="23" t="s">
        <v>40</v>
      </c>
      <c r="B6" s="24" t="s">
        <v>41</v>
      </c>
      <c r="C6" s="22" t="s">
        <v>42</v>
      </c>
      <c r="D6" s="19" t="s">
        <v>37</v>
      </c>
      <c r="E6" s="19" t="s">
        <v>30</v>
      </c>
      <c r="F6" s="7" t="str">
        <f t="shared" ref="F6" si="7">IF(AND(D6="Amina",OR(E6="Manual",E6="Assisted Manual")),A6&amp;"_AZ",IF(AND(D6="Amina",OR(E6="De-Novo Merge",E6="Assisted Merge")),A6&amp;"_SA_AZ",IF(AND(D6="Mashtura",OR(E6="Manual",E6="Assisted Manual")),A6&amp;"_MH",IF(AND(D6="Mashtura",OR(E6="De-Novo Merge",E6="Assisted Merge")),A6&amp;"_SA_MH",IF(AND(D6="Perry",OR(E6="Manual",E6="Assisted Manual")),A6&amp;"_PB",IF(AND(D6="Perry",OR(E6="De-Novo Merge",E6="Assisted Merge")),A6&amp;"_SA_PB",IF(AND(D6="Gina",OR(E6="Manual",E6="Assisted Manual")),A6&amp;"_GB",IF(AND(D6="Gina",OR(E6="De-Novo Merge",E6="Assisted Merge")),A6&amp;"_SA_GB",IF(AND(D6="Cameron",OR(E6="Manual",E6="Assisted Manual")),A6&amp;"_CA",IF(AND(D6="Cameron",OR(E6="De-Novo Merge",E6="Assisted Merge")),A6&amp;"_SA_CA",IF(AND(D6="Bruno",OR(E6="Manual",E6="Assisted Manual")),A6&amp;"_BD",IF(AND(D6="Bruno",OR(E6="De-Novo Merge",E6="Assisted Merge")),A6&amp;"_SA_BD",IF(AND(D6="Daniel",OR(E6="Manual",E6="Assisted Manual")),A6&amp;"_DR",IF(AND(D6="Daniel",OR(E6="De-Novo Merge",E6="Assisted Merge")),A6&amp;"_SA_DR",IF(AND(D6="Monet",OR(E6="Manual",E6="Assisted Manual")),A6&amp;"_MW",IF(AND(D6="Monet",OR(E6="De-Novo Merge",E6="Assisted Merge")),A6&amp;"_SA_MW",IF(AND(D6="Reem",OR(E6="Manual",E6="Assisted Manual")),A6&amp;"_RA",IF(AND(D6="Reem",OR(E6="De-Novo Merge",E6="Assisted Merge")),A6&amp;"_SA_RA",""))))))))))))))))))</f>
        <v>2018-04-03_G-003_BD</v>
      </c>
      <c r="G6" s="20">
        <v>43208</v>
      </c>
      <c r="H6" s="20">
        <v>43209</v>
      </c>
      <c r="I6" s="10">
        <v>3.5</v>
      </c>
      <c r="J6" s="10">
        <v>122</v>
      </c>
      <c r="K6" s="15">
        <f t="shared" si="1"/>
        <v>34.857142857142854</v>
      </c>
      <c r="L6" s="25">
        <v>43215</v>
      </c>
      <c r="M6" s="19" t="str">
        <f t="shared" ref="M6" si="8">IF(AND(NOT(OR(G6="",G6="Ø")),H6=""),"In Progress",IF(AND(NOT(OR(H6="Ø",H6="")),NOT(OR(G6="Ø",G6=""))),"Completed",IF(AND(NOT(A6=""),NOT(OR(D6="",D6="???")),G6=""),"Waiting",IF(D6="???","Waiting",""))))</f>
        <v>Completed</v>
      </c>
      <c r="N6" s="22" t="s">
        <v>18</v>
      </c>
      <c r="O6" s="22" t="s">
        <v>20</v>
      </c>
      <c r="P6" s="8" t="s">
        <v>43</v>
      </c>
      <c r="Q6" s="21" t="s">
        <v>31</v>
      </c>
      <c r="R6" s="22" t="s">
        <v>44</v>
      </c>
    </row>
    <row r="7" spans="1:18">
      <c r="A7" s="22"/>
      <c r="B7" s="22"/>
      <c r="C7" s="22"/>
      <c r="D7" s="19" t="s">
        <v>33</v>
      </c>
      <c r="E7" s="19" t="s">
        <v>30</v>
      </c>
      <c r="F7" s="7" t="str">
        <f t="shared" ref="F7" si="9">IF(AND(D7="Amina",OR(E7="Manual",E7="Assisted Manual")),A6&amp;"_AZ",IF(AND(D7="Amina",OR(E7="De-Novo Merge",E7="Assisted Merge")),A6&amp;"_SA_AZ",IF(AND(D7="Mashtura",OR(E7="Manual",E7="Assisted Manual")),A6&amp;"_MH",IF(AND(D7="Mashtura",OR(E7="De-Novo Merge",E7="Assisted Merge")),A6&amp;"_SA_MH",IF(AND(D7="Perry",OR(E7="Manual",E7="Assisted Manual")),A6&amp;"_PB",IF(AND(D7="Perry",OR(E7="De-Novo Merge",E7="Assisted Merge")),A6&amp;"_SA_PB",IF(AND(D7="Gina",OR(E7="Manual",E7="Assisted Manual")),A6&amp;"_GB",IF(AND(D7="Gina",OR(E7="De-Novo Merge",E7="Assisted Merge")),A6&amp;"_SA_GB",IF(AND(D7="Cameron",OR(E7="Manual",E7="Assisted Manual")),A6&amp;"_CA",IF(AND(D7="Cameron",OR(E7="De-Novo Merge",E7="Assisted Merge")),A6&amp;"_SA_CA",IF(AND(D7="Bruno",OR(E7="Manual",E7="Assisted Manual")),A6&amp;"_BD",IF(AND(D7="Bruno",OR(E7="De-Novo Merge",E7="Assisted Merge")),A6&amp;"_SA_BD",IF(AND(D7="Daniel",OR(E7="Manual",E7="Assisted Manual")),A6&amp;"_DR",IF(AND(D7="Daniel",OR(E7="De-Novo Merge",E7="Assisted Merge")),A6&amp;"_SA_DR",IF(AND(D7="Monet",OR(E7="Manual",E7="Assisted Manual")),A6&amp;"_MW",IF(AND(D7="Monet",OR(E7="De-Novo Merge",E7="Assisted Merge")),A6&amp;"_SA_MW",IF(AND(D7="Reem",OR(E7="Manual",E7="Assisted Manual")),A6&amp;"_RA",IF(AND(D7="Reem",OR(E7="De-Novo Merge",E7="Assisted Merge")),A6&amp;"_SA_RA",""))))))))))))))))))</f>
        <v>2018-04-03_G-003_MW</v>
      </c>
      <c r="G7" s="20">
        <v>43213</v>
      </c>
      <c r="H7" s="20">
        <v>43215</v>
      </c>
      <c r="I7" s="10"/>
      <c r="J7" s="10"/>
      <c r="K7" s="15" t="str">
        <f t="shared" si="1"/>
        <v/>
      </c>
      <c r="L7" s="22"/>
      <c r="M7" s="19" t="str">
        <f t="shared" ref="M7" si="10">IF(AND(NOT(OR(G7="",G7="Ø")),H7=""),"In Progress",IF(AND(NOT(OR(H7="Ø",H7="")),NOT(OR(G7="Ø",G7=""))),"Completed",IF(AND(NOT(A6=""),NOT(OR(D7="",D7="???")),G7=""),"Waiting",IF(D7="???","Waiting",""))))</f>
        <v>Completed</v>
      </c>
      <c r="N7" s="22"/>
      <c r="O7" s="22"/>
      <c r="P7" s="8"/>
      <c r="Q7" s="21"/>
      <c r="R7" s="22"/>
    </row>
    <row r="8" spans="1:18">
      <c r="A8" s="23" t="s">
        <v>45</v>
      </c>
      <c r="B8" s="24" t="s">
        <v>46</v>
      </c>
      <c r="C8" s="22" t="s">
        <v>42</v>
      </c>
      <c r="D8" s="19" t="s">
        <v>33</v>
      </c>
      <c r="E8" s="19" t="s">
        <v>30</v>
      </c>
      <c r="F8" s="7" t="str">
        <f t="shared" ref="F8" si="11">IF(AND(D8="Amina",OR(E8="Manual",E8="Assisted Manual")),A8&amp;"_AZ",IF(AND(D8="Amina",OR(E8="De-Novo Merge",E8="Assisted Merge")),A8&amp;"_SA_AZ",IF(AND(D8="Mashtura",OR(E8="Manual",E8="Assisted Manual")),A8&amp;"_MH",IF(AND(D8="Mashtura",OR(E8="De-Novo Merge",E8="Assisted Merge")),A8&amp;"_SA_MH",IF(AND(D8="Perry",OR(E8="Manual",E8="Assisted Manual")),A8&amp;"_PB",IF(AND(D8="Perry",OR(E8="De-Novo Merge",E8="Assisted Merge")),A8&amp;"_SA_PB",IF(AND(D8="Gina",OR(E8="Manual",E8="Assisted Manual")),A8&amp;"_GB",IF(AND(D8="Gina",OR(E8="De-Novo Merge",E8="Assisted Merge")),A8&amp;"_SA_GB",IF(AND(D8="Cameron",OR(E8="Manual",E8="Assisted Manual")),A8&amp;"_CA",IF(AND(D8="Cameron",OR(E8="De-Novo Merge",E8="Assisted Merge")),A8&amp;"_SA_CA",IF(AND(D8="Bruno",OR(E8="Manual",E8="Assisted Manual")),A8&amp;"_BD",IF(AND(D8="Bruno",OR(E8="De-Novo Merge",E8="Assisted Merge")),A8&amp;"_SA_BD",IF(AND(D8="Daniel",OR(E8="Manual",E8="Assisted Manual")),A8&amp;"_DR",IF(AND(D8="Daniel",OR(E8="De-Novo Merge",E8="Assisted Merge")),A8&amp;"_SA_DR",IF(AND(D8="Monet",OR(E8="Manual",E8="Assisted Manual")),A8&amp;"_MW",IF(AND(D8="Monet",OR(E8="De-Novo Merge",E8="Assisted Merge")),A8&amp;"_SA_MW",IF(AND(D8="Reem",OR(E8="Manual",E8="Assisted Manual")),A8&amp;"_RA",IF(AND(D8="Reem",OR(E8="De-Novo Merge",E8="Assisted Merge")),A8&amp;"_SA_RA",""))))))))))))))))))</f>
        <v>2018-04-03_G-004_MW</v>
      </c>
      <c r="G8" s="20">
        <v>43209</v>
      </c>
      <c r="H8" s="20">
        <v>43209</v>
      </c>
      <c r="I8" s="10"/>
      <c r="J8" s="10">
        <v>36</v>
      </c>
      <c r="K8" s="15" t="str">
        <f t="shared" si="1"/>
        <v/>
      </c>
      <c r="L8" s="25">
        <v>43238</v>
      </c>
      <c r="M8" s="19" t="str">
        <f t="shared" ref="M8" si="12">IF(AND(NOT(OR(G8="",G8="Ø")),H8=""),"In Progress",IF(AND(NOT(OR(H8="Ø",H8="")),NOT(OR(G8="Ø",G8=""))),"Completed",IF(AND(NOT(A8=""),NOT(OR(D8="",D8="???")),G8=""),"Waiting",IF(D8="???","Waiting",""))))</f>
        <v>Completed</v>
      </c>
      <c r="N8" s="22" t="str">
        <f>IF(AND(NOT(OR(H8="Ø",H8="")),L8="Split"),"In Progress",IF(AND(NOT(OR(H8="Ø",H8="")),L8="Needs to be Split"),"Waiting",IF(AND(M8="Review",M9="Review"),"Review",IF(OR(AND(M8="Review",M9="Incomplete"),AND(M8="Incomplete",M9="Review")),"Review",IF(OR(AND(M8="Untraceable",M9="Review"),AND(M8="Review",M9="Untraceable")),"Review",IF(OR(AND(M8="Review",M9="Completed"),AND(M8="Completed",M9="Review")),"Review",IF(OR(AND(M8="Other",M9="Review"),AND(M8="Review",M9="Other")),"Review",IF(OR(AND(M8="Other",M9="Incomplete"),AND(M8="Incomplete",M9="Other")),"Review",IF(OR(AND(M8="Other",M9="Untraceable"),AND(M8="Untraceable",M9="Other")),"Review",IF(OR(AND(M8="Other",M9="Completed"),AND(M8="Completed",M9="Other")),"Review",IF(AND(M8="Waiting",M9="Waiting"),"Waiting",IF(OR(AND(M8="Review",M9="Waiting"),AND(M8="Waiting",M9="Review")),"Waiting",IF(OR(AND(M8="Other",M9="Waiting"),AND(M8="Waiting",M9="Other")),"Waiting",IF(OR(AND(M8="Incomplete",M9="Waiting"),AND(M8="Waiting",M9="Incomplete")),"Waiting",IF(OR(AND(M8="Completed",M9="Waiting"),AND(M8="Waiting",M9="Completed")),"Waiting",IF(OR(M8="In Progress",M9="In Progress"),"In Progress",IF(OR(AND(M8="Completed",M9="Untraceable"),AND(M8="Untraceable",M9="Completed")),"Review",IF(OR(AND(M8="Completed",M9="Incomplete"),AND(M8="Incomplete",M9="Completed")),"Review",IF(OR(AND(M8="Incomplete",M9="Untraceable"),AND(M8="Untraceable",M9="Incomplete")),"Untraceable",IF(AND(NOT(OR(H8="Ø",H8="")),NOT(OR(H9="Ø",H9="")),L8=""),"In Progress",IF(AND(M8="Untraceable",M9="Untraceable"),"Untraceable",IF(AND(NOT(OR(H8="Ø",H8="")),NOT(OR(H9="Ø",H9="")),NOT(OR(L8="Ø",L8="",L8="Split",L8="Needs to be Split"))),"Completed",IF(AND(M8="Incomplete",M9="Incomplete"),"Incomplete",IF(AND(M8="Other",M9="Other"),"Review",IF(AND(M8="Untraceable",M9=""),"Untraceable","")))))))))))))))))))))))))</f>
        <v>Completed</v>
      </c>
      <c r="O8" s="22" t="s">
        <v>18</v>
      </c>
      <c r="P8" s="8"/>
      <c r="Q8" s="21" t="s">
        <v>31</v>
      </c>
      <c r="R8" s="22" t="s">
        <v>47</v>
      </c>
    </row>
    <row r="9" spans="1:18">
      <c r="A9" s="22"/>
      <c r="B9" s="22"/>
      <c r="C9" s="22"/>
      <c r="D9" s="19" t="s">
        <v>29</v>
      </c>
      <c r="E9" s="19" t="s">
        <v>48</v>
      </c>
      <c r="F9" s="7" t="str">
        <f t="shared" ref="F9" si="13">IF(AND(D9="Amina",OR(E9="Manual",E9="Assisted Manual")),A8&amp;"_AZ",IF(AND(D9="Amina",OR(E9="De-Novo Merge",E9="Assisted Merge")),A8&amp;"_SA_AZ",IF(AND(D9="Mashtura",OR(E9="Manual",E9="Assisted Manual")),A8&amp;"_MH",IF(AND(D9="Mashtura",OR(E9="De-Novo Merge",E9="Assisted Merge")),A8&amp;"_SA_MH",IF(AND(D9="Perry",OR(E9="Manual",E9="Assisted Manual")),A8&amp;"_PB",IF(AND(D9="Perry",OR(E9="De-Novo Merge",E9="Assisted Merge")),A8&amp;"_SA_PB",IF(AND(D9="Gina",OR(E9="Manual",E9="Assisted Manual")),A8&amp;"_GB",IF(AND(D9="Gina",OR(E9="De-Novo Merge",E9="Assisted Merge")),A8&amp;"_SA_GB",IF(AND(D9="Cameron",OR(E9="Manual",E9="Assisted Manual")),A8&amp;"_CA",IF(AND(D9="Cameron",OR(E9="De-Novo Merge",E9="Assisted Merge")),A8&amp;"_SA_CA",IF(AND(D9="Bruno",OR(E9="Manual",E9="Assisted Manual")),A8&amp;"_BD",IF(AND(D9="Bruno",OR(E9="De-Novo Merge",E9="Assisted Merge")),A8&amp;"_SA_BD",IF(AND(D9="Daniel",OR(E9="Manual",E9="Assisted Manual")),A8&amp;"_DR",IF(AND(D9="Daniel",OR(E9="De-Novo Merge",E9="Assisted Merge")),A8&amp;"_SA_DR",IF(AND(D9="Monet",OR(E9="Manual",E9="Assisted Manual")),A8&amp;"_MW",IF(AND(D9="Monet",OR(E9="De-Novo Merge",E9="Assisted Merge")),A8&amp;"_SA_MW",IF(AND(D9="Reem",OR(E9="Manual",E9="Assisted Manual")),A8&amp;"_RA",IF(AND(D9="Reem",OR(E9="De-Novo Merge",E9="Assisted Merge")),A8&amp;"_SA_RA",""))))))))))))))))))</f>
        <v>2018-04-03_G-004_CA</v>
      </c>
      <c r="G9" s="20">
        <v>43210</v>
      </c>
      <c r="H9" s="20">
        <v>43213</v>
      </c>
      <c r="I9" s="10"/>
      <c r="J9" s="10"/>
      <c r="K9" s="15" t="str">
        <f t="shared" si="1"/>
        <v/>
      </c>
      <c r="L9" s="22"/>
      <c r="M9" s="19" t="str">
        <f t="shared" ref="M9" si="14">IF(AND(NOT(OR(G9="",G9="Ø")),H9=""),"In Progress",IF(AND(NOT(OR(H9="Ø",H9="")),NOT(OR(G9="Ø",G9=""))),"Completed",IF(AND(NOT(A8=""),NOT(OR(D9="",D9="???")),G9=""),"Waiting",IF(D9="???","Waiting",""))))</f>
        <v>Completed</v>
      </c>
      <c r="N9" s="22"/>
      <c r="O9" s="22"/>
      <c r="P9" s="8"/>
      <c r="Q9" s="21"/>
      <c r="R9" s="22"/>
    </row>
    <row r="10" spans="1:18">
      <c r="A10" s="23" t="s">
        <v>49</v>
      </c>
      <c r="B10" s="24" t="s">
        <v>50</v>
      </c>
      <c r="C10" s="22"/>
      <c r="D10" s="19" t="s">
        <v>51</v>
      </c>
      <c r="E10" s="19" t="s">
        <v>30</v>
      </c>
      <c r="F10" s="7" t="str">
        <f t="shared" ref="F10" si="15">IF(AND(D10="Amina",OR(E10="Manual",E10="Assisted Manual")),A10&amp;"_AZ",IF(AND(D10="Amina",OR(E10="De-Novo Merge",E10="Assisted Merge")),A10&amp;"_SA_AZ",IF(AND(D10="Mashtura",OR(E10="Manual",E10="Assisted Manual")),A10&amp;"_MH",IF(AND(D10="Mashtura",OR(E10="De-Novo Merge",E10="Assisted Merge")),A10&amp;"_SA_MH",IF(AND(D10="Perry",OR(E10="Manual",E10="Assisted Manual")),A10&amp;"_PB",IF(AND(D10="Perry",OR(E10="De-Novo Merge",E10="Assisted Merge")),A10&amp;"_SA_PB",IF(AND(D10="Gina",OR(E10="Manual",E10="Assisted Manual")),A10&amp;"_GB",IF(AND(D10="Gina",OR(E10="De-Novo Merge",E10="Assisted Merge")),A10&amp;"_SA_GB",IF(AND(D10="Cameron",OR(E10="Manual",E10="Assisted Manual")),A10&amp;"_CA",IF(AND(D10="Cameron",OR(E10="De-Novo Merge",E10="Assisted Merge")),A10&amp;"_SA_CA",IF(AND(D10="Bruno",OR(E10="Manual",E10="Assisted Manual")),A10&amp;"_BD",IF(AND(D10="Bruno",OR(E10="De-Novo Merge",E10="Assisted Merge")),A10&amp;"_SA_BD",IF(AND(D10="Daniel",OR(E10="Manual",E10="Assisted Manual")),A10&amp;"_DR",IF(AND(D10="Daniel",OR(E10="De-Novo Merge",E10="Assisted Merge")),A10&amp;"_SA_DR",IF(AND(D10="Monet",OR(E10="Manual",E10="Assisted Manual")),A10&amp;"_MW",IF(AND(D10="Monet",OR(E10="De-Novo Merge",E10="Assisted Merge")),A10&amp;"_SA_MW",IF(AND(D10="Reem",OR(E10="Manual",E10="Assisted Manual")),A10&amp;"_RA",IF(AND(D10="Reem",OR(E10="De-Novo Merge",E10="Assisted Merge")),A10&amp;"_SA_RA",""))))))))))))))))))</f>
        <v>2018-04-03_G-005_AZ</v>
      </c>
      <c r="G10" s="20">
        <v>43208</v>
      </c>
      <c r="H10" s="20">
        <v>43213</v>
      </c>
      <c r="I10" s="10"/>
      <c r="J10" s="10"/>
      <c r="K10" s="15" t="str">
        <f t="shared" si="1"/>
        <v/>
      </c>
      <c r="L10" s="25">
        <v>43237</v>
      </c>
      <c r="M10" s="19" t="str">
        <f t="shared" ref="M10" si="16">IF(AND(NOT(OR(G10="",G10="Ø")),H10=""),"In Progress",IF(AND(NOT(OR(H10="Ø",H10="")),NOT(OR(G10="Ø",G10=""))),"Completed",IF(AND(NOT(A10=""),NOT(OR(D10="",D10="???")),G10=""),"Waiting",IF(D10="???","Waiting",""))))</f>
        <v>Completed</v>
      </c>
      <c r="N10" s="22" t="str">
        <f>IF(AND(NOT(OR(H10="Ø",H10="")),L10="Split"),"In Progress",IF(AND(NOT(OR(H10="Ø",H10="")),L10="Needs to be Split"),"Waiting",IF(AND(M10="Review",M11="Review"),"Review",IF(OR(AND(M10="Review",M11="Incomplete"),AND(M10="Incomplete",M11="Review")),"Review",IF(OR(AND(M10="Untraceable",M11="Review"),AND(M10="Review",M11="Untraceable")),"Review",IF(OR(AND(M10="Review",M11="Completed"),AND(M10="Completed",M11="Review")),"Review",IF(OR(AND(M10="Other",M11="Review"),AND(M10="Review",M11="Other")),"Review",IF(OR(AND(M10="Other",M11="Incomplete"),AND(M10="Incomplete",M11="Other")),"Review",IF(OR(AND(M10="Other",M11="Untraceable"),AND(M10="Untraceable",M11="Other")),"Review",IF(OR(AND(M10="Other",M11="Completed"),AND(M10="Completed",M11="Other")),"Review",IF(AND(M10="Waiting",M11="Waiting"),"Waiting",IF(OR(AND(M10="Review",M11="Waiting"),AND(M10="Waiting",M11="Review")),"Waiting",IF(OR(AND(M10="Other",M11="Waiting"),AND(M10="Waiting",M11="Other")),"Waiting",IF(OR(AND(M10="Incomplete",M11="Waiting"),AND(M10="Waiting",M11="Incomplete")),"Waiting",IF(OR(AND(M10="Completed",M11="Waiting"),AND(M10="Waiting",M11="Completed")),"Waiting",IF(OR(M10="In Progress",M11="In Progress"),"In Progress",IF(OR(AND(M10="Completed",M11="Untraceable"),AND(M10="Untraceable",M11="Completed")),"Review",IF(OR(AND(M10="Completed",M11="Incomplete"),AND(M10="Incomplete",M11="Completed")),"Review",IF(OR(AND(M10="Incomplete",M11="Untraceable"),AND(M10="Untraceable",M11="Incomplete")),"Untraceable",IF(AND(NOT(OR(H10="Ø",H10="")),NOT(OR(H11="Ø",H11="")),L10=""),"In Progress",IF(AND(M10="Untraceable",M11="Untraceable"),"Untraceable",IF(AND(NOT(OR(H10="Ø",H10="")),NOT(OR(H11="Ø",H11="")),NOT(OR(L10="Ø",L10="",L10="Split",L10="Needs to be Split"))),"Completed",IF(AND(M10="Incomplete",M11="Incomplete"),"Incomplete",IF(AND(M10="Other",M11="Other"),"Review",IF(AND(M10="Untraceable",M11=""),"Untraceable","")))))))))))))))))))))))))</f>
        <v>Completed</v>
      </c>
      <c r="O10" s="22" t="s">
        <v>18</v>
      </c>
      <c r="P10" s="8"/>
      <c r="Q10" s="21" t="s">
        <v>31</v>
      </c>
      <c r="R10" s="22" t="s">
        <v>52</v>
      </c>
    </row>
    <row r="11" spans="1:18">
      <c r="A11" s="22"/>
      <c r="B11" s="22"/>
      <c r="C11" s="22"/>
      <c r="D11" s="19" t="s">
        <v>33</v>
      </c>
      <c r="E11" s="19" t="s">
        <v>30</v>
      </c>
      <c r="F11" s="7" t="str">
        <f t="shared" ref="F11" si="17">IF(AND(D11="Amina",OR(E11="Manual",E11="Assisted Manual")),A10&amp;"_AZ",IF(AND(D11="Amina",OR(E11="De-Novo Merge",E11="Assisted Merge")),A10&amp;"_SA_AZ",IF(AND(D11="Mashtura",OR(E11="Manual",E11="Assisted Manual")),A10&amp;"_MH",IF(AND(D11="Mashtura",OR(E11="De-Novo Merge",E11="Assisted Merge")),A10&amp;"_SA_MH",IF(AND(D11="Perry",OR(E11="Manual",E11="Assisted Manual")),A10&amp;"_PB",IF(AND(D11="Perry",OR(E11="De-Novo Merge",E11="Assisted Merge")),A10&amp;"_SA_PB",IF(AND(D11="Gina",OR(E11="Manual",E11="Assisted Manual")),A10&amp;"_GB",IF(AND(D11="Gina",OR(E11="De-Novo Merge",E11="Assisted Merge")),A10&amp;"_SA_GB",IF(AND(D11="Cameron",OR(E11="Manual",E11="Assisted Manual")),A10&amp;"_CA",IF(AND(D11="Cameron",OR(E11="De-Novo Merge",E11="Assisted Merge")),A10&amp;"_SA_CA",IF(AND(D11="Bruno",OR(E11="Manual",E11="Assisted Manual")),A10&amp;"_BD",IF(AND(D11="Bruno",OR(E11="De-Novo Merge",E11="Assisted Merge")),A10&amp;"_SA_BD",IF(AND(D11="Daniel",OR(E11="Manual",E11="Assisted Manual")),A10&amp;"_DR",IF(AND(D11="Daniel",OR(E11="De-Novo Merge",E11="Assisted Merge")),A10&amp;"_SA_DR",IF(AND(D11="Monet",OR(E11="Manual",E11="Assisted Manual")),A10&amp;"_MW",IF(AND(D11="Monet",OR(E11="De-Novo Merge",E11="Assisted Merge")),A10&amp;"_SA_MW",IF(AND(D11="Reem",OR(E11="Manual",E11="Assisted Manual")),A10&amp;"_RA",IF(AND(D11="Reem",OR(E11="De-Novo Merge",E11="Assisted Merge")),A10&amp;"_SA_RA",""))))))))))))))))))</f>
        <v>2018-04-03_G-005_MW</v>
      </c>
      <c r="G11" s="20">
        <v>43213</v>
      </c>
      <c r="H11" s="20">
        <v>43213</v>
      </c>
      <c r="I11" s="10"/>
      <c r="J11" s="10"/>
      <c r="K11" s="15" t="str">
        <f t="shared" si="1"/>
        <v/>
      </c>
      <c r="L11" s="22"/>
      <c r="M11" s="19" t="str">
        <f t="shared" ref="M11" si="18">IF(AND(NOT(OR(G11="",G11="Ø")),H11=""),"In Progress",IF(AND(NOT(OR(H11="Ø",H11="")),NOT(OR(G11="Ø",G11=""))),"Completed",IF(AND(NOT(A10=""),NOT(OR(D11="",D11="???")),G11=""),"Waiting",IF(D11="???","Waiting",""))))</f>
        <v>Completed</v>
      </c>
      <c r="N11" s="22"/>
      <c r="O11" s="22"/>
      <c r="P11" s="8"/>
      <c r="Q11" s="21"/>
      <c r="R11" s="22"/>
    </row>
    <row r="12" spans="1:18">
      <c r="A12" s="23" t="s">
        <v>53</v>
      </c>
      <c r="B12" s="24" t="s">
        <v>54</v>
      </c>
      <c r="C12" s="22" t="s">
        <v>55</v>
      </c>
      <c r="D12" s="19" t="s">
        <v>37</v>
      </c>
      <c r="E12" s="19" t="s">
        <v>30</v>
      </c>
      <c r="F12" s="7" t="str">
        <f t="shared" ref="F12" si="19">IF(AND(D12="Amina",OR(E12="Manual",E12="Assisted Manual")),A12&amp;"_AZ",IF(AND(D12="Amina",OR(E12="De-Novo Merge",E12="Assisted Merge")),A12&amp;"_SA_AZ",IF(AND(D12="Mashtura",OR(E12="Manual",E12="Assisted Manual")),A12&amp;"_MH",IF(AND(D12="Mashtura",OR(E12="De-Novo Merge",E12="Assisted Merge")),A12&amp;"_SA_MH",IF(AND(D12="Perry",OR(E12="Manual",E12="Assisted Manual")),A12&amp;"_PB",IF(AND(D12="Perry",OR(E12="De-Novo Merge",E12="Assisted Merge")),A12&amp;"_SA_PB",IF(AND(D12="Gina",OR(E12="Manual",E12="Assisted Manual")),A12&amp;"_GB",IF(AND(D12="Gina",OR(E12="De-Novo Merge",E12="Assisted Merge")),A12&amp;"_SA_GB",IF(AND(D12="Cameron",OR(E12="Manual",E12="Assisted Manual")),A12&amp;"_CA",IF(AND(D12="Cameron",OR(E12="De-Novo Merge",E12="Assisted Merge")),A12&amp;"_SA_CA",IF(AND(D12="Bruno",OR(E12="Manual",E12="Assisted Manual")),A12&amp;"_BD",IF(AND(D12="Bruno",OR(E12="De-Novo Merge",E12="Assisted Merge")),A12&amp;"_SA_BD",IF(AND(D12="Daniel",OR(E12="Manual",E12="Assisted Manual")),A12&amp;"_DR",IF(AND(D12="Daniel",OR(E12="De-Novo Merge",E12="Assisted Merge")),A12&amp;"_SA_DR",IF(AND(D12="Monet",OR(E12="Manual",E12="Assisted Manual")),A12&amp;"_MW",IF(AND(D12="Monet",OR(E12="De-Novo Merge",E12="Assisted Merge")),A12&amp;"_SA_MW",IF(AND(D12="Reem",OR(E12="Manual",E12="Assisted Manual")),A12&amp;"_RA",IF(AND(D12="Reem",OR(E12="De-Novo Merge",E12="Assisted Merge")),A12&amp;"_SA_RA",""))))))))))))))))))</f>
        <v>2018-04-03_G-007_BD</v>
      </c>
      <c r="G12" s="20">
        <v>43208</v>
      </c>
      <c r="H12" s="20">
        <v>43209</v>
      </c>
      <c r="I12" s="10">
        <v>1</v>
      </c>
      <c r="J12" s="10">
        <v>43</v>
      </c>
      <c r="K12" s="15">
        <f t="shared" si="1"/>
        <v>43</v>
      </c>
      <c r="L12" s="25">
        <v>43215</v>
      </c>
      <c r="M12" s="19" t="s">
        <v>18</v>
      </c>
      <c r="N12" s="22" t="str">
        <f>IF(AND(NOT(OR(H12="Ø",H12="")),L12="Split"),"In Progress",IF(AND(NOT(OR(H12="Ø",H12="")),L12="Needs to be Split"),"Waiting",IF(AND(M12="Review",M13="Review"),"Review",IF(OR(AND(M12="Review",M13="Incomplete"),AND(M12="Incomplete",M13="Review")),"Review",IF(OR(AND(M12="Untraceable",M13="Review"),AND(M12="Review",M13="Untraceable")),"Review",IF(OR(AND(M12="Review",M13="Completed"),AND(M12="Completed",M13="Review")),"Review",IF(OR(AND(M12="Other",M13="Review"),AND(M12="Review",M13="Other")),"Review",IF(OR(AND(M12="Other",M13="Incomplete"),AND(M12="Incomplete",M13="Other")),"Review",IF(OR(AND(M12="Other",M13="Untraceable"),AND(M12="Untraceable",M13="Other")),"Review",IF(OR(AND(M12="Other",M13="Completed"),AND(M12="Completed",M13="Other")),"Review",IF(AND(M12="Waiting",M13="Waiting"),"Waiting",IF(OR(AND(M12="Review",M13="Waiting"),AND(M12="Waiting",M13="Review")),"Waiting",IF(OR(AND(M12="Other",M13="Waiting"),AND(M12="Waiting",M13="Other")),"Waiting",IF(OR(AND(M12="Incomplete",M13="Waiting"),AND(M12="Waiting",M13="Incomplete")),"Waiting",IF(OR(AND(M12="Completed",M13="Waiting"),AND(M12="Waiting",M13="Completed")),"Waiting",IF(OR(M12="In Progress",M13="In Progress"),"In Progress",IF(OR(AND(M12="Completed",M13="Untraceable"),AND(M12="Untraceable",M13="Completed")),"Review",IF(OR(AND(M12="Completed",M13="Incomplete"),AND(M12="Incomplete",M13="Completed")),"Review",IF(OR(AND(M12="Incomplete",M13="Untraceable"),AND(M12="Untraceable",M13="Incomplete")),"Untraceable",IF(AND(NOT(OR(H12="Ø",H12="")),NOT(OR(H13="Ø",H13="")),L12=""),"In Progress",IF(AND(M12="Untraceable",M13="Untraceable"),"Untraceable",IF(AND(NOT(OR(H12="Ø",H12="")),NOT(OR(H13="Ø",H13="")),NOT(OR(L12="Ø",L12="",L12="Split",L12="Needs to be Split"))),"Completed",IF(AND(M12="Incomplete",M13="Incomplete"),"Incomplete",IF(AND(M12="Other",M13="Other"),"Review",IF(AND(M12="Untraceable",M13=""),"Untraceable","")))))))))))))))))))))))))</f>
        <v>Completed</v>
      </c>
      <c r="O12" s="22" t="s">
        <v>18</v>
      </c>
      <c r="P12" s="8" t="s">
        <v>56</v>
      </c>
      <c r="Q12" s="21" t="s">
        <v>31</v>
      </c>
      <c r="R12" s="22" t="s">
        <v>57</v>
      </c>
    </row>
    <row r="13" spans="1:18">
      <c r="A13" s="22"/>
      <c r="B13" s="22"/>
      <c r="C13" s="22"/>
      <c r="D13" s="19" t="s">
        <v>51</v>
      </c>
      <c r="E13" s="19" t="s">
        <v>48</v>
      </c>
      <c r="F13" s="7" t="str">
        <f t="shared" ref="F13" si="20">IF(AND(D13="Amina",OR(E13="Manual",E13="Assisted Manual")),A12&amp;"_AZ",IF(AND(D13="Amina",OR(E13="De-Novo Merge",E13="Assisted Merge")),A12&amp;"_SA_AZ",IF(AND(D13="Mashtura",OR(E13="Manual",E13="Assisted Manual")),A12&amp;"_MH",IF(AND(D13="Mashtura",OR(E13="De-Novo Merge",E13="Assisted Merge")),A12&amp;"_SA_MH",IF(AND(D13="Perry",OR(E13="Manual",E13="Assisted Manual")),A12&amp;"_PB",IF(AND(D13="Perry",OR(E13="De-Novo Merge",E13="Assisted Merge")),A12&amp;"_SA_PB",IF(AND(D13="Gina",OR(E13="Manual",E13="Assisted Manual")),A12&amp;"_GB",IF(AND(D13="Gina",OR(E13="De-Novo Merge",E13="Assisted Merge")),A12&amp;"_SA_GB",IF(AND(D13="Cameron",OR(E13="Manual",E13="Assisted Manual")),A12&amp;"_CA",IF(AND(D13="Cameron",OR(E13="De-Novo Merge",E13="Assisted Merge")),A12&amp;"_SA_CA",IF(AND(D13="Bruno",OR(E13="Manual",E13="Assisted Manual")),A12&amp;"_BD",IF(AND(D13="Bruno",OR(E13="De-Novo Merge",E13="Assisted Merge")),A12&amp;"_SA_BD",IF(AND(D13="Daniel",OR(E13="Manual",E13="Assisted Manual")),A12&amp;"_DR",IF(AND(D13="Daniel",OR(E13="De-Novo Merge",E13="Assisted Merge")),A12&amp;"_SA_DR",IF(AND(D13="Monet",OR(E13="Manual",E13="Assisted Manual")),A12&amp;"_MW",IF(AND(D13="Monet",OR(E13="De-Novo Merge",E13="Assisted Merge")),A12&amp;"_SA_MW",IF(AND(D13="Reem",OR(E13="Manual",E13="Assisted Manual")),A12&amp;"_RA",IF(AND(D13="Reem",OR(E13="De-Novo Merge",E13="Assisted Merge")),A12&amp;"_SA_RA",""))))))))))))))))))</f>
        <v>2018-04-03_G-007_AZ</v>
      </c>
      <c r="G13" s="20">
        <v>43213</v>
      </c>
      <c r="H13" s="20">
        <v>43214</v>
      </c>
      <c r="I13" s="10"/>
      <c r="J13" s="10"/>
      <c r="K13" s="15" t="str">
        <f t="shared" si="1"/>
        <v/>
      </c>
      <c r="L13" s="22"/>
      <c r="M13" s="19" t="s">
        <v>18</v>
      </c>
      <c r="N13" s="22"/>
      <c r="O13" s="22"/>
      <c r="P13" s="8"/>
      <c r="Q13" s="21"/>
      <c r="R13" s="22"/>
    </row>
    <row r="14" spans="1:18">
      <c r="A14" s="23" t="s">
        <v>58</v>
      </c>
      <c r="B14" s="24" t="s">
        <v>59</v>
      </c>
      <c r="C14" s="22"/>
      <c r="D14" s="19" t="s">
        <v>60</v>
      </c>
      <c r="E14" s="19" t="s">
        <v>30</v>
      </c>
      <c r="F14" s="7" t="str">
        <f t="shared" ref="F14" si="21">IF(AND(D14="Amina",OR(E14="Manual",E14="Assisted Manual")),A14&amp;"_AZ",IF(AND(D14="Amina",OR(E14="De-Novo Merge",E14="Assisted Merge")),A14&amp;"_SA_AZ",IF(AND(D14="Mashtura",OR(E14="Manual",E14="Assisted Manual")),A14&amp;"_MH",IF(AND(D14="Mashtura",OR(E14="De-Novo Merge",E14="Assisted Merge")),A14&amp;"_SA_MH",IF(AND(D14="Perry",OR(E14="Manual",E14="Assisted Manual")),A14&amp;"_PB",IF(AND(D14="Perry",OR(E14="De-Novo Merge",E14="Assisted Merge")),A14&amp;"_SA_PB",IF(AND(D14="Gina",OR(E14="Manual",E14="Assisted Manual")),A14&amp;"_GB",IF(AND(D14="Gina",OR(E14="De-Novo Merge",E14="Assisted Merge")),A14&amp;"_SA_GB",IF(AND(D14="Cameron",OR(E14="Manual",E14="Assisted Manual")),A14&amp;"_CA",IF(AND(D14="Cameron",OR(E14="De-Novo Merge",E14="Assisted Merge")),A14&amp;"_SA_CA",IF(AND(D14="Bruno",OR(E14="Manual",E14="Assisted Manual")),A14&amp;"_BD",IF(AND(D14="Bruno",OR(E14="De-Novo Merge",E14="Assisted Merge")),A14&amp;"_SA_BD",IF(AND(D14="Daniel",OR(E14="Manual",E14="Assisted Manual")),A14&amp;"_DR",IF(AND(D14="Daniel",OR(E14="De-Novo Merge",E14="Assisted Merge")),A14&amp;"_SA_DR",IF(AND(D14="Monet",OR(E14="Manual",E14="Assisted Manual")),A14&amp;"_MW",IF(AND(D14="Monet",OR(E14="De-Novo Merge",E14="Assisted Merge")),A14&amp;"_SA_MW",IF(AND(D14="Reem",OR(E14="Manual",E14="Assisted Manual")),A14&amp;"_RA",IF(AND(D14="Reem",OR(E14="De-Novo Merge",E14="Assisted Merge")),A14&amp;"_SA_RA",""))))))))))))))))))</f>
        <v>2018-04-03_G-008_MH</v>
      </c>
      <c r="G14" s="20">
        <v>43208</v>
      </c>
      <c r="H14" s="20" t="s">
        <v>38</v>
      </c>
      <c r="I14" s="16"/>
      <c r="J14" s="10"/>
      <c r="K14" s="15" t="str">
        <f t="shared" si="1"/>
        <v/>
      </c>
      <c r="L14" s="25" t="str">
        <f>IF(AND(NOT(OR(H14="",H14="Ø")),NOT(OR(H15="",H15="Ø"))),"Needs to be Split","")</f>
        <v/>
      </c>
      <c r="M14" s="19" t="s">
        <v>21</v>
      </c>
      <c r="N14" s="22" t="str">
        <f>IF(AND(NOT(OR(H14="Ø",H14="")),L14="Split"),"In Progress",IF(AND(NOT(OR(H14="Ø",H14="")),L14="Needs to be Split"),"Waiting",IF(AND(M14="Review",M15="Review"),"Review",IF(OR(AND(M14="Review",M15="Incomplete"),AND(M14="Incomplete",M15="Review")),"Review",IF(OR(AND(M14="Untraceable",M15="Review"),AND(M14="Review",M15="Untraceable")),"Review",IF(OR(AND(M14="Review",M15="Completed"),AND(M14="Completed",M15="Review")),"Review",IF(OR(AND(M14="Other",M15="Review"),AND(M14="Review",M15="Other")),"Review",IF(OR(AND(M14="Other",M15="Incomplete"),AND(M14="Incomplete",M15="Other")),"Review",IF(OR(AND(M14="Other",M15="Untraceable"),AND(M14="Untraceable",M15="Other")),"Review",IF(OR(AND(M14="Other",M15="Completed"),AND(M14="Completed",M15="Other")),"Review",IF(AND(M14="Waiting",M15="Waiting"),"Waiting",IF(OR(AND(M14="Review",M15="Waiting"),AND(M14="Waiting",M15="Review")),"Waiting",IF(OR(AND(M14="Other",M15="Waiting"),AND(M14="Waiting",M15="Other")),"Waiting",IF(OR(AND(M14="Incomplete",M15="Waiting"),AND(M14="Waiting",M15="Incomplete")),"Waiting",IF(OR(AND(M14="Completed",M15="Waiting"),AND(M14="Waiting",M15="Completed")),"Waiting",IF(OR(M14="In Progress",M15="In Progress"),"In Progress",IF(OR(AND(M14="Completed",M15="Untraceable"),AND(M14="Untraceable",M15="Completed")),"Review",IF(OR(AND(M14="Completed",M15="Incomplete"),AND(M14="Incomplete",M15="Completed")),"Review",IF(OR(AND(M14="Incomplete",M15="Untraceable"),AND(M14="Untraceable",M15="Incomplete")),"Untraceable",IF(AND(NOT(OR(H14="Ø",H14="")),NOT(OR(H15="Ø",H15="")),L14=""),"In Progress",IF(AND(M14="Untraceable",M15="Untraceable"),"Untraceable",IF(AND(NOT(OR(H14="Ø",H14="")),NOT(OR(H15="Ø",H15="")),NOT(OR(L14="Ø",L14="",L14="Split",L14="Needs to be Split"))),"Completed",IF(AND(M14="Incomplete",M15="Incomplete"),"Incomplete",IF(AND(M14="Other",M15="Other"),"Review",IF(AND(M14="Untraceable",M15=""),"Untraceable","")))))))))))))))))))))))))</f>
        <v>Incomplete</v>
      </c>
      <c r="O14" s="22" t="str">
        <f t="shared" si="5"/>
        <v>Ignore</v>
      </c>
      <c r="P14" s="8" t="s">
        <v>61</v>
      </c>
      <c r="Q14" s="21" t="str">
        <f t="shared" ref="Q14" si="22">IF(OR(N14="Untraceable",N14="Incomplete"),"No",IF(N14="Completed","In Progress",""))</f>
        <v>No</v>
      </c>
      <c r="R14" s="22"/>
    </row>
    <row r="15" spans="1:18">
      <c r="A15" s="22"/>
      <c r="B15" s="22"/>
      <c r="C15" s="22"/>
      <c r="D15" s="19" t="s">
        <v>37</v>
      </c>
      <c r="E15" s="19" t="s">
        <v>48</v>
      </c>
      <c r="F15" s="7" t="str">
        <f t="shared" ref="F15" si="23">IF(AND(D15="Amina",OR(E15="Manual",E15="Assisted Manual")),A14&amp;"_AZ",IF(AND(D15="Amina",OR(E15="De-Novo Merge",E15="Assisted Merge")),A14&amp;"_SA_AZ",IF(AND(D15="Mashtura",OR(E15="Manual",E15="Assisted Manual")),A14&amp;"_MH",IF(AND(D15="Mashtura",OR(E15="De-Novo Merge",E15="Assisted Merge")),A14&amp;"_SA_MH",IF(AND(D15="Perry",OR(E15="Manual",E15="Assisted Manual")),A14&amp;"_PB",IF(AND(D15="Perry",OR(E15="De-Novo Merge",E15="Assisted Merge")),A14&amp;"_SA_PB",IF(AND(D15="Gina",OR(E15="Manual",E15="Assisted Manual")),A14&amp;"_GB",IF(AND(D15="Gina",OR(E15="De-Novo Merge",E15="Assisted Merge")),A14&amp;"_SA_GB",IF(AND(D15="Cameron",OR(E15="Manual",E15="Assisted Manual")),A14&amp;"_CA",IF(AND(D15="Cameron",OR(E15="De-Novo Merge",E15="Assisted Merge")),A14&amp;"_SA_CA",IF(AND(D15="Bruno",OR(E15="Manual",E15="Assisted Manual")),A14&amp;"_BD",IF(AND(D15="Bruno",OR(E15="De-Novo Merge",E15="Assisted Merge")),A14&amp;"_SA_BD",IF(AND(D15="Daniel",OR(E15="Manual",E15="Assisted Manual")),A14&amp;"_DR",IF(AND(D15="Daniel",OR(E15="De-Novo Merge",E15="Assisted Merge")),A14&amp;"_SA_DR",IF(AND(D15="Monet",OR(E15="Manual",E15="Assisted Manual")),A14&amp;"_MW",IF(AND(D15="Monet",OR(E15="De-Novo Merge",E15="Assisted Merge")),A14&amp;"_SA_MW",IF(AND(D15="Reem",OR(E15="Manual",E15="Assisted Manual")),A14&amp;"_RA",IF(AND(D15="Reem",OR(E15="De-Novo Merge",E15="Assisted Merge")),A14&amp;"_SA_RA",""))))))))))))))))))</f>
        <v>2018-04-03_G-008_BD</v>
      </c>
      <c r="G15" s="20">
        <v>43215</v>
      </c>
      <c r="H15" s="20" t="s">
        <v>38</v>
      </c>
      <c r="I15" s="10"/>
      <c r="J15" s="10"/>
      <c r="K15" s="15" t="str">
        <f t="shared" si="1"/>
        <v/>
      </c>
      <c r="L15" s="22"/>
      <c r="M15" s="19" t="s">
        <v>21</v>
      </c>
      <c r="N15" s="22"/>
      <c r="O15" s="22"/>
      <c r="P15" s="8"/>
      <c r="Q15" s="21"/>
      <c r="R15" s="22"/>
    </row>
    <row r="16" spans="1:18">
      <c r="A16" s="23" t="s">
        <v>62</v>
      </c>
      <c r="B16" s="24" t="s">
        <v>63</v>
      </c>
      <c r="C16" s="22" t="s">
        <v>55</v>
      </c>
      <c r="D16" s="19" t="s">
        <v>37</v>
      </c>
      <c r="E16" s="19" t="s">
        <v>30</v>
      </c>
      <c r="F16" s="7" t="str">
        <f t="shared" ref="F16" si="24">IF(AND(D16="Amina",OR(E16="Manual",E16="Assisted Manual")),A16&amp;"_AZ",IF(AND(D16="Amina",OR(E16="De-Novo Merge",E16="Assisted Merge")),A16&amp;"_SA_AZ",IF(AND(D16="Mashtura",OR(E16="Manual",E16="Assisted Manual")),A16&amp;"_MH",IF(AND(D16="Mashtura",OR(E16="De-Novo Merge",E16="Assisted Merge")),A16&amp;"_SA_MH",IF(AND(D16="Perry",OR(E16="Manual",E16="Assisted Manual")),A16&amp;"_PB",IF(AND(D16="Perry",OR(E16="De-Novo Merge",E16="Assisted Merge")),A16&amp;"_SA_PB",IF(AND(D16="Gina",OR(E16="Manual",E16="Assisted Manual")),A16&amp;"_GB",IF(AND(D16="Gina",OR(E16="De-Novo Merge",E16="Assisted Merge")),A16&amp;"_SA_GB",IF(AND(D16="Cameron",OR(E16="Manual",E16="Assisted Manual")),A16&amp;"_CA",IF(AND(D16="Cameron",OR(E16="De-Novo Merge",E16="Assisted Merge")),A16&amp;"_SA_CA",IF(AND(D16="Bruno",OR(E16="Manual",E16="Assisted Manual")),A16&amp;"_BD",IF(AND(D16="Bruno",OR(E16="De-Novo Merge",E16="Assisted Merge")),A16&amp;"_SA_BD",IF(AND(D16="Daniel",OR(E16="Manual",E16="Assisted Manual")),A16&amp;"_DR",IF(AND(D16="Daniel",OR(E16="De-Novo Merge",E16="Assisted Merge")),A16&amp;"_SA_DR",IF(AND(D16="Monet",OR(E16="Manual",E16="Assisted Manual")),A16&amp;"_MW",IF(AND(D16="Monet",OR(E16="De-Novo Merge",E16="Assisted Merge")),A16&amp;"_SA_MW",IF(AND(D16="Reem",OR(E16="Manual",E16="Assisted Manual")),A16&amp;"_RA",IF(AND(D16="Reem",OR(E16="De-Novo Merge",E16="Assisted Merge")),A16&amp;"_SA_RA",""))))))))))))))))))</f>
        <v>2018-04-03_G-009_BD</v>
      </c>
      <c r="G16" s="20">
        <v>43208</v>
      </c>
      <c r="H16" s="20">
        <v>43209</v>
      </c>
      <c r="I16" s="10">
        <v>2.5</v>
      </c>
      <c r="J16" s="10">
        <v>82</v>
      </c>
      <c r="K16" s="15">
        <f t="shared" si="1"/>
        <v>32.799999999999997</v>
      </c>
      <c r="L16" s="25">
        <v>43215</v>
      </c>
      <c r="M16" s="19" t="str">
        <f t="shared" ref="M16" si="25">IF(AND(NOT(OR(G16="",G16="Ø")),H16=""),"In Progress",IF(AND(NOT(OR(H16="Ø",H16="")),NOT(OR(G16="Ø",G16=""))),"Completed",IF(AND(NOT(A16=""),NOT(OR(D16="",D16="???")),G16=""),"Waiting",IF(D16="???","Waiting",""))))</f>
        <v>Completed</v>
      </c>
      <c r="N16" s="22" t="str">
        <f>IF(AND(NOT(OR(H16="Ø",H16="")),L16="Split"),"In Progress",IF(AND(NOT(OR(H16="Ø",H16="")),L16="Needs to be Split"),"Waiting",IF(AND(M16="Review",M17="Review"),"Review",IF(OR(AND(M16="Review",M17="Incomplete"),AND(M16="Incomplete",M17="Review")),"Review",IF(OR(AND(M16="Untraceable",M17="Review"),AND(M16="Review",M17="Untraceable")),"Review",IF(OR(AND(M16="Review",M17="Completed"),AND(M16="Completed",M17="Review")),"Review",IF(OR(AND(M16="Other",M17="Review"),AND(M16="Review",M17="Other")),"Review",IF(OR(AND(M16="Other",M17="Incomplete"),AND(M16="Incomplete",M17="Other")),"Review",IF(OR(AND(M16="Other",M17="Untraceable"),AND(M16="Untraceable",M17="Other")),"Review",IF(OR(AND(M16="Other",M17="Completed"),AND(M16="Completed",M17="Other")),"Review",IF(AND(M16="Waiting",M17="Waiting"),"Waiting",IF(OR(AND(M16="Review",M17="Waiting"),AND(M16="Waiting",M17="Review")),"Waiting",IF(OR(AND(M16="Other",M17="Waiting"),AND(M16="Waiting",M17="Other")),"Waiting",IF(OR(AND(M16="Incomplete",M17="Waiting"),AND(M16="Waiting",M17="Incomplete")),"Waiting",IF(OR(AND(M16="Completed",M17="Waiting"),AND(M16="Waiting",M17="Completed")),"Waiting",IF(OR(M16="In Progress",M17="In Progress"),"In Progress",IF(OR(AND(M16="Completed",M17="Untraceable"),AND(M16="Untraceable",M17="Completed")),"Review",IF(OR(AND(M16="Completed",M17="Incomplete"),AND(M16="Incomplete",M17="Completed")),"Review",IF(OR(AND(M16="Incomplete",M17="Untraceable"),AND(M16="Untraceable",M17="Incomplete")),"Untraceable",IF(AND(NOT(OR(H16="Ø",H16="")),NOT(OR(H17="Ø",H17="")),L16=""),"In Progress",IF(AND(M16="Untraceable",M17="Untraceable"),"Untraceable",IF(AND(NOT(OR(H16="Ø",H16="")),NOT(OR(H17="Ø",H17="")),NOT(OR(L16="Ø",L16="",L16="Split",L16="Needs to be Split"))),"Completed",IF(AND(M16="Incomplete",M17="Incomplete"),"Incomplete",IF(AND(M16="Other",M17="Other"),"Review",IF(AND(M16="Untraceable",M17=""),"Untraceable","")))))))))))))))))))))))))</f>
        <v>Completed</v>
      </c>
      <c r="O16" s="22" t="s">
        <v>18</v>
      </c>
      <c r="P16" s="8" t="s">
        <v>64</v>
      </c>
      <c r="Q16" s="21" t="s">
        <v>31</v>
      </c>
      <c r="R16" s="22" t="s">
        <v>65</v>
      </c>
    </row>
    <row r="17" spans="1:18">
      <c r="A17" s="22"/>
      <c r="B17" s="22"/>
      <c r="C17" s="22"/>
      <c r="D17" s="19" t="s">
        <v>60</v>
      </c>
      <c r="E17" s="19" t="s">
        <v>48</v>
      </c>
      <c r="F17" s="7" t="str">
        <f t="shared" ref="F17" si="26">IF(AND(D17="Amina",OR(E17="Manual",E17="Assisted Manual")),A16&amp;"_AZ",IF(AND(D17="Amina",OR(E17="De-Novo Merge",E17="Assisted Merge")),A16&amp;"_SA_AZ",IF(AND(D17="Mashtura",OR(E17="Manual",E17="Assisted Manual")),A16&amp;"_MH",IF(AND(D17="Mashtura",OR(E17="De-Novo Merge",E17="Assisted Merge")),A16&amp;"_SA_MH",IF(AND(D17="Perry",OR(E17="Manual",E17="Assisted Manual")),A16&amp;"_PB",IF(AND(D17="Perry",OR(E17="De-Novo Merge",E17="Assisted Merge")),A16&amp;"_SA_PB",IF(AND(D17="Gina",OR(E17="Manual",E17="Assisted Manual")),A16&amp;"_GB",IF(AND(D17="Gina",OR(E17="De-Novo Merge",E17="Assisted Merge")),A16&amp;"_SA_GB",IF(AND(D17="Cameron",OR(E17="Manual",E17="Assisted Manual")),A16&amp;"_CA",IF(AND(D17="Cameron",OR(E17="De-Novo Merge",E17="Assisted Merge")),A16&amp;"_SA_CA",IF(AND(D17="Bruno",OR(E17="Manual",E17="Assisted Manual")),A16&amp;"_BD",IF(AND(D17="Bruno",OR(E17="De-Novo Merge",E17="Assisted Merge")),A16&amp;"_SA_BD",IF(AND(D17="Daniel",OR(E17="Manual",E17="Assisted Manual")),A16&amp;"_DR",IF(AND(D17="Daniel",OR(E17="De-Novo Merge",E17="Assisted Merge")),A16&amp;"_SA_DR",IF(AND(D17="Monet",OR(E17="Manual",E17="Assisted Manual")),A16&amp;"_MW",IF(AND(D17="Monet",OR(E17="De-Novo Merge",E17="Assisted Merge")),A16&amp;"_SA_MW",IF(AND(D17="Reem",OR(E17="Manual",E17="Assisted Manual")),A16&amp;"_RA",IF(AND(D17="Reem",OR(E17="De-Novo Merge",E17="Assisted Merge")),A16&amp;"_SA_RA",""))))))))))))))))))</f>
        <v>2018-04-03_G-009_MH</v>
      </c>
      <c r="G17" s="20">
        <v>43213</v>
      </c>
      <c r="H17" s="20">
        <v>43214</v>
      </c>
      <c r="I17" s="10"/>
      <c r="J17" s="10">
        <v>84</v>
      </c>
      <c r="K17" s="15" t="str">
        <f t="shared" si="1"/>
        <v/>
      </c>
      <c r="L17" s="22"/>
      <c r="M17" s="19" t="str">
        <f t="shared" ref="M17" si="27">IF(AND(NOT(OR(G17="",G17="Ø")),H17=""),"In Progress",IF(AND(NOT(OR(H17="Ø",H17="")),NOT(OR(G17="Ø",G17=""))),"Completed",IF(AND(NOT(A16=""),NOT(OR(D17="",D17="???")),G17=""),"Waiting",IF(D17="???","Waiting",""))))</f>
        <v>Completed</v>
      </c>
      <c r="N17" s="22"/>
      <c r="O17" s="22"/>
      <c r="P17" s="8"/>
      <c r="Q17" s="21"/>
      <c r="R17" s="22"/>
    </row>
    <row r="18" spans="1:18">
      <c r="A18" s="23" t="s">
        <v>66</v>
      </c>
      <c r="B18" s="24" t="s">
        <v>67</v>
      </c>
      <c r="C18" s="22" t="s">
        <v>55</v>
      </c>
      <c r="D18" s="19" t="s">
        <v>37</v>
      </c>
      <c r="E18" s="19" t="s">
        <v>30</v>
      </c>
      <c r="F18" s="7" t="str">
        <f t="shared" ref="F18" si="28">IF(AND(D18="Amina",OR(E18="Manual",E18="Assisted Manual")),A18&amp;"_AZ",IF(AND(D18="Amina",OR(E18="De-Novo Merge",E18="Assisted Merge")),A18&amp;"_SA_AZ",IF(AND(D18="Mashtura",OR(E18="Manual",E18="Assisted Manual")),A18&amp;"_MH",IF(AND(D18="Mashtura",OR(E18="De-Novo Merge",E18="Assisted Merge")),A18&amp;"_SA_MH",IF(AND(D18="Perry",OR(E18="Manual",E18="Assisted Manual")),A18&amp;"_PB",IF(AND(D18="Perry",OR(E18="De-Novo Merge",E18="Assisted Merge")),A18&amp;"_SA_PB",IF(AND(D18="Gina",OR(E18="Manual",E18="Assisted Manual")),A18&amp;"_GB",IF(AND(D18="Gina",OR(E18="De-Novo Merge",E18="Assisted Merge")),A18&amp;"_SA_GB",IF(AND(D18="Cameron",OR(E18="Manual",E18="Assisted Manual")),A18&amp;"_CA",IF(AND(D18="Cameron",OR(E18="De-Novo Merge",E18="Assisted Merge")),A18&amp;"_SA_CA",IF(AND(D18="Bruno",OR(E18="Manual",E18="Assisted Manual")),A18&amp;"_BD",IF(AND(D18="Bruno",OR(E18="De-Novo Merge",E18="Assisted Merge")),A18&amp;"_SA_BD",IF(AND(D18="Daniel",OR(E18="Manual",E18="Assisted Manual")),A18&amp;"_DR",IF(AND(D18="Daniel",OR(E18="De-Novo Merge",E18="Assisted Merge")),A18&amp;"_SA_DR",IF(AND(D18="Monet",OR(E18="Manual",E18="Assisted Manual")),A18&amp;"_MW",IF(AND(D18="Monet",OR(E18="De-Novo Merge",E18="Assisted Merge")),A18&amp;"_SA_MW",IF(AND(D18="Reem",OR(E18="Manual",E18="Assisted Manual")),A18&amp;"_RA",IF(AND(D18="Reem",OR(E18="De-Novo Merge",E18="Assisted Merge")),A18&amp;"_SA_RA",""))))))))))))))))))</f>
        <v>2018-04-03_G-010_BD</v>
      </c>
      <c r="G18" s="20">
        <v>43209</v>
      </c>
      <c r="H18" s="20" t="s">
        <v>38</v>
      </c>
      <c r="I18" s="10">
        <v>0.2</v>
      </c>
      <c r="J18" s="10"/>
      <c r="K18" s="15" t="str">
        <f t="shared" si="1"/>
        <v/>
      </c>
      <c r="L18" s="25" t="str">
        <f>IF(AND(NOT(OR(H18="",H18="Ø")),NOT(OR(H19="",H19="Ø"))),"Needs to be Split","")</f>
        <v/>
      </c>
      <c r="M18" s="19" t="s">
        <v>21</v>
      </c>
      <c r="N18" s="22" t="s">
        <v>21</v>
      </c>
      <c r="O18" s="22" t="str">
        <f t="shared" si="5"/>
        <v>Ignore</v>
      </c>
      <c r="P18" s="8" t="s">
        <v>68</v>
      </c>
      <c r="Q18" s="21" t="str">
        <f t="shared" ref="Q18" si="29">IF(OR(N18="Untraceable",N18="Incomplete"),"No",IF(N18="Completed","In Progress",""))</f>
        <v>No</v>
      </c>
      <c r="R18" s="22"/>
    </row>
    <row r="19" spans="1:18">
      <c r="A19" s="22"/>
      <c r="B19" s="22"/>
      <c r="C19" s="22"/>
      <c r="D19" s="19"/>
      <c r="E19" s="19"/>
      <c r="F19" s="7" t="str">
        <f t="shared" ref="F19" si="30">IF(AND(D19="Amina",OR(E19="Manual",E19="Assisted Manual")),A18&amp;"_AZ",IF(AND(D19="Amina",OR(E19="De-Novo Merge",E19="Assisted Merge")),A18&amp;"_SA_AZ",IF(AND(D19="Mashtura",OR(E19="Manual",E19="Assisted Manual")),A18&amp;"_MH",IF(AND(D19="Mashtura",OR(E19="De-Novo Merge",E19="Assisted Merge")),A18&amp;"_SA_MH",IF(AND(D19="Perry",OR(E19="Manual",E19="Assisted Manual")),A18&amp;"_PB",IF(AND(D19="Perry",OR(E19="De-Novo Merge",E19="Assisted Merge")),A18&amp;"_SA_PB",IF(AND(D19="Gina",OR(E19="Manual",E19="Assisted Manual")),A18&amp;"_GB",IF(AND(D19="Gina",OR(E19="De-Novo Merge",E19="Assisted Merge")),A18&amp;"_SA_GB",IF(AND(D19="Cameron",OR(E19="Manual",E19="Assisted Manual")),A18&amp;"_CA",IF(AND(D19="Cameron",OR(E19="De-Novo Merge",E19="Assisted Merge")),A18&amp;"_SA_CA",IF(AND(D19="Bruno",OR(E19="Manual",E19="Assisted Manual")),A18&amp;"_BD",IF(AND(D19="Bruno",OR(E19="De-Novo Merge",E19="Assisted Merge")),A18&amp;"_SA_BD",IF(AND(D19="Daniel",OR(E19="Manual",E19="Assisted Manual")),A18&amp;"_DR",IF(AND(D19="Daniel",OR(E19="De-Novo Merge",E19="Assisted Merge")),A18&amp;"_SA_DR",IF(AND(D19="Monet",OR(E19="Manual",E19="Assisted Manual")),A18&amp;"_MW",IF(AND(D19="Monet",OR(E19="De-Novo Merge",E19="Assisted Merge")),A18&amp;"_SA_MW",IF(AND(D19="Reem",OR(E19="Manual",E19="Assisted Manual")),A18&amp;"_RA",IF(AND(D19="Reem",OR(E19="De-Novo Merge",E19="Assisted Merge")),A18&amp;"_SA_RA",""))))))))))))))))))</f>
        <v/>
      </c>
      <c r="G19" s="20"/>
      <c r="H19" s="20"/>
      <c r="I19" s="10"/>
      <c r="J19" s="10"/>
      <c r="K19" s="15" t="str">
        <f t="shared" si="1"/>
        <v/>
      </c>
      <c r="L19" s="22"/>
      <c r="M19" s="19" t="str">
        <f t="shared" ref="M19" si="31">IF(AND(NOT(OR(G19="",G19="Ø")),H19=""),"In Progress",IF(AND(NOT(OR(H19="Ø",H19="")),NOT(OR(G19="Ø",G19=""))),"Completed",IF(AND(NOT(A18=""),NOT(OR(D19="",D19="???")),G19=""),"Waiting",IF(D19="???","Waiting",""))))</f>
        <v/>
      </c>
      <c r="N19" s="22"/>
      <c r="O19" s="22"/>
      <c r="P19" s="8"/>
      <c r="Q19" s="21"/>
      <c r="R19" s="22"/>
    </row>
    <row r="20" spans="1:18">
      <c r="A20" s="23" t="s">
        <v>69</v>
      </c>
      <c r="B20" s="24" t="s">
        <v>70</v>
      </c>
      <c r="C20" s="22" t="s">
        <v>55</v>
      </c>
      <c r="D20" s="19" t="s">
        <v>37</v>
      </c>
      <c r="E20" s="19" t="s">
        <v>30</v>
      </c>
      <c r="F20" s="7" t="str">
        <f t="shared" ref="F20" si="32">IF(AND(D20="Amina",OR(E20="Manual",E20="Assisted Manual")),A20&amp;"_AZ",IF(AND(D20="Amina",OR(E20="De-Novo Merge",E20="Assisted Merge")),A20&amp;"_SA_AZ",IF(AND(D20="Mashtura",OR(E20="Manual",E20="Assisted Manual")),A20&amp;"_MH",IF(AND(D20="Mashtura",OR(E20="De-Novo Merge",E20="Assisted Merge")),A20&amp;"_SA_MH",IF(AND(D20="Perry",OR(E20="Manual",E20="Assisted Manual")),A20&amp;"_PB",IF(AND(D20="Perry",OR(E20="De-Novo Merge",E20="Assisted Merge")),A20&amp;"_SA_PB",IF(AND(D20="Gina",OR(E20="Manual",E20="Assisted Manual")),A20&amp;"_GB",IF(AND(D20="Gina",OR(E20="De-Novo Merge",E20="Assisted Merge")),A20&amp;"_SA_GB",IF(AND(D20="Cameron",OR(E20="Manual",E20="Assisted Manual")),A20&amp;"_CA",IF(AND(D20="Cameron",OR(E20="De-Novo Merge",E20="Assisted Merge")),A20&amp;"_SA_CA",IF(AND(D20="Bruno",OR(E20="Manual",E20="Assisted Manual")),A20&amp;"_BD",IF(AND(D20="Bruno",OR(E20="De-Novo Merge",E20="Assisted Merge")),A20&amp;"_SA_BD",IF(AND(D20="Daniel",OR(E20="Manual",E20="Assisted Manual")),A20&amp;"_DR",IF(AND(D20="Daniel",OR(E20="De-Novo Merge",E20="Assisted Merge")),A20&amp;"_SA_DR",IF(AND(D20="Monet",OR(E20="Manual",E20="Assisted Manual")),A20&amp;"_MW",IF(AND(D20="Monet",OR(E20="De-Novo Merge",E20="Assisted Merge")),A20&amp;"_SA_MW",IF(AND(D20="Reem",OR(E20="Manual",E20="Assisted Manual")),A20&amp;"_RA",IF(AND(D20="Reem",OR(E20="De-Novo Merge",E20="Assisted Merge")),A20&amp;"_SA_RA",""))))))))))))))))))</f>
        <v>2018-04-03_G-011_BD</v>
      </c>
      <c r="G20" s="20">
        <v>43209</v>
      </c>
      <c r="H20" s="20">
        <v>43210</v>
      </c>
      <c r="I20" s="16">
        <v>3.25</v>
      </c>
      <c r="J20" s="10">
        <v>82</v>
      </c>
      <c r="K20" s="15">
        <f t="shared" si="1"/>
        <v>25.23076923076923</v>
      </c>
      <c r="L20" s="25">
        <v>43236</v>
      </c>
      <c r="M20" s="19" t="s">
        <v>18</v>
      </c>
      <c r="N20" s="22" t="str">
        <f>IF(AND(NOT(OR(H20="Ø",H20="")),L20="Split"),"In Progress",IF(AND(NOT(OR(H20="Ø",H20="")),L20="Needs to be Split"),"Waiting",IF(AND(M20="Review",M21="Review"),"Review",IF(OR(AND(M20="Review",M21="Incomplete"),AND(M20="Incomplete",M21="Review")),"Review",IF(OR(AND(M20="Untraceable",M21="Review"),AND(M20="Review",M21="Untraceable")),"Review",IF(OR(AND(M20="Review",M21="Completed"),AND(M20="Completed",M21="Review")),"Review",IF(OR(AND(M20="Other",M21="Review"),AND(M20="Review",M21="Other")),"Review",IF(OR(AND(M20="Other",M21="Incomplete"),AND(M20="Incomplete",M21="Other")),"Review",IF(OR(AND(M20="Other",M21="Untraceable"),AND(M20="Untraceable",M21="Other")),"Review",IF(OR(AND(M20="Other",M21="Completed"),AND(M20="Completed",M21="Other")),"Review",IF(AND(M20="Waiting",M21="Waiting"),"Waiting",IF(OR(AND(M20="Review",M21="Waiting"),AND(M20="Waiting",M21="Review")),"Waiting",IF(OR(AND(M20="Other",M21="Waiting"),AND(M20="Waiting",M21="Other")),"Waiting",IF(OR(AND(M20="Incomplete",M21="Waiting"),AND(M20="Waiting",M21="Incomplete")),"Waiting",IF(OR(AND(M20="Completed",M21="Waiting"),AND(M20="Waiting",M21="Completed")),"Waiting",IF(OR(M20="In Progress",M21="In Progress"),"In Progress",IF(OR(AND(M20="Completed",M21="Untraceable"),AND(M20="Untraceable",M21="Completed")),"Review",IF(OR(AND(M20="Completed",M21="Incomplete"),AND(M20="Incomplete",M21="Completed")),"Review",IF(OR(AND(M20="Incomplete",M21="Untraceable"),AND(M20="Untraceable",M21="Incomplete")),"Untraceable",IF(AND(NOT(OR(H20="Ø",H20="")),NOT(OR(H21="Ø",H21="")),L20=""),"In Progress",IF(AND(M20="Untraceable",M21="Untraceable"),"Untraceable",IF(AND(NOT(OR(H20="Ø",H20="")),NOT(OR(H21="Ø",H21="")),NOT(OR(L20="Ø",L20="",L20="Split",L20="Needs to be Split"))),"Completed",IF(AND(M20="Incomplete",M21="Incomplete"),"Incomplete",IF(AND(M20="Other",M21="Other"),"Review",IF(AND(M20="Untraceable",M21=""),"Untraceable","")))))))))))))))))))))))))</f>
        <v>Completed</v>
      </c>
      <c r="O20" s="22" t="s">
        <v>18</v>
      </c>
      <c r="P20" s="8"/>
      <c r="Q20" s="21" t="s">
        <v>31</v>
      </c>
      <c r="R20" s="22" t="s">
        <v>71</v>
      </c>
    </row>
    <row r="21" spans="1:18">
      <c r="A21" s="22"/>
      <c r="B21" s="22"/>
      <c r="C21" s="22"/>
      <c r="D21" s="19" t="s">
        <v>29</v>
      </c>
      <c r="E21" s="19" t="s">
        <v>48</v>
      </c>
      <c r="F21" s="7" t="str">
        <f t="shared" ref="F21" si="33">IF(AND(D21="Amina",OR(E21="Manual",E21="Assisted Manual")),A20&amp;"_AZ",IF(AND(D21="Amina",OR(E21="De-Novo Merge",E21="Assisted Merge")),A20&amp;"_SA_AZ",IF(AND(D21="Mashtura",OR(E21="Manual",E21="Assisted Manual")),A20&amp;"_MH",IF(AND(D21="Mashtura",OR(E21="De-Novo Merge",E21="Assisted Merge")),A20&amp;"_SA_MH",IF(AND(D21="Perry",OR(E21="Manual",E21="Assisted Manual")),A20&amp;"_PB",IF(AND(D21="Perry",OR(E21="De-Novo Merge",E21="Assisted Merge")),A20&amp;"_SA_PB",IF(AND(D21="Gina",OR(E21="Manual",E21="Assisted Manual")),A20&amp;"_GB",IF(AND(D21="Gina",OR(E21="De-Novo Merge",E21="Assisted Merge")),A20&amp;"_SA_GB",IF(AND(D21="Cameron",OR(E21="Manual",E21="Assisted Manual")),A20&amp;"_CA",IF(AND(D21="Cameron",OR(E21="De-Novo Merge",E21="Assisted Merge")),A20&amp;"_SA_CA",IF(AND(D21="Bruno",OR(E21="Manual",E21="Assisted Manual")),A20&amp;"_BD",IF(AND(D21="Bruno",OR(E21="De-Novo Merge",E21="Assisted Merge")),A20&amp;"_SA_BD",IF(AND(D21="Daniel",OR(E21="Manual",E21="Assisted Manual")),A20&amp;"_DR",IF(AND(D21="Daniel",OR(E21="De-Novo Merge",E21="Assisted Merge")),A20&amp;"_SA_DR",IF(AND(D21="Monet",OR(E21="Manual",E21="Assisted Manual")),A20&amp;"_MW",IF(AND(D21="Monet",OR(E21="De-Novo Merge",E21="Assisted Merge")),A20&amp;"_SA_MW",IF(AND(D21="Reem",OR(E21="Manual",E21="Assisted Manual")),A20&amp;"_RA",IF(AND(D21="Reem",OR(E21="De-Novo Merge",E21="Assisted Merge")),A20&amp;"_SA_RA",""))))))))))))))))))</f>
        <v>2018-04-03_G-011_CA</v>
      </c>
      <c r="G21" s="20">
        <v>43213</v>
      </c>
      <c r="H21" s="20">
        <v>43214</v>
      </c>
      <c r="I21" s="10">
        <v>3.3</v>
      </c>
      <c r="J21" s="10">
        <v>88</v>
      </c>
      <c r="K21" s="15">
        <f t="shared" si="1"/>
        <v>26.666666666666668</v>
      </c>
      <c r="L21" s="22"/>
      <c r="M21" s="19" t="str">
        <f t="shared" ref="M21" si="34">IF(AND(NOT(OR(G21="",G21="Ø")),H21=""),"In Progress",IF(AND(NOT(OR(H21="Ø",H21="")),NOT(OR(G21="Ø",G21=""))),"Completed",IF(AND(NOT(A20=""),NOT(OR(D21="",D21="???")),G21=""),"Waiting",IF(D21="???","Waiting",""))))</f>
        <v>Completed</v>
      </c>
      <c r="N21" s="22"/>
      <c r="O21" s="22"/>
      <c r="P21" s="8"/>
      <c r="Q21" s="21"/>
      <c r="R21" s="22"/>
    </row>
    <row r="22" spans="1:18">
      <c r="A22" s="23" t="s">
        <v>72</v>
      </c>
      <c r="B22" s="24" t="s">
        <v>73</v>
      </c>
      <c r="C22" s="22" t="s">
        <v>55</v>
      </c>
      <c r="D22" s="19" t="s">
        <v>37</v>
      </c>
      <c r="E22" s="19" t="s">
        <v>30</v>
      </c>
      <c r="F22" s="7" t="str">
        <f t="shared" ref="F22" si="35">IF(AND(D22="Amina",OR(E22="Manual",E22="Assisted Manual")),A22&amp;"_AZ",IF(AND(D22="Amina",OR(E22="De-Novo Merge",E22="Assisted Merge")),A22&amp;"_SA_AZ",IF(AND(D22="Mashtura",OR(E22="Manual",E22="Assisted Manual")),A22&amp;"_MH",IF(AND(D22="Mashtura",OR(E22="De-Novo Merge",E22="Assisted Merge")),A22&amp;"_SA_MH",IF(AND(D22="Perry",OR(E22="Manual",E22="Assisted Manual")),A22&amp;"_PB",IF(AND(D22="Perry",OR(E22="De-Novo Merge",E22="Assisted Merge")),A22&amp;"_SA_PB",IF(AND(D22="Gina",OR(E22="Manual",E22="Assisted Manual")),A22&amp;"_GB",IF(AND(D22="Gina",OR(E22="De-Novo Merge",E22="Assisted Merge")),A22&amp;"_SA_GB",IF(AND(D22="Cameron",OR(E22="Manual",E22="Assisted Manual")),A22&amp;"_CA",IF(AND(D22="Cameron",OR(E22="De-Novo Merge",E22="Assisted Merge")),A22&amp;"_SA_CA",IF(AND(D22="Bruno",OR(E22="Manual",E22="Assisted Manual")),A22&amp;"_BD",IF(AND(D22="Bruno",OR(E22="De-Novo Merge",E22="Assisted Merge")),A22&amp;"_SA_BD",IF(AND(D22="Daniel",OR(E22="Manual",E22="Assisted Manual")),A22&amp;"_DR",IF(AND(D22="Daniel",OR(E22="De-Novo Merge",E22="Assisted Merge")),A22&amp;"_SA_DR",IF(AND(D22="Monet",OR(E22="Manual",E22="Assisted Manual")),A22&amp;"_MW",IF(AND(D22="Monet",OR(E22="De-Novo Merge",E22="Assisted Merge")),A22&amp;"_SA_MW",IF(AND(D22="Reem",OR(E22="Manual",E22="Assisted Manual")),A22&amp;"_RA",IF(AND(D22="Reem",OR(E22="De-Novo Merge",E22="Assisted Merge")),A22&amp;"_SA_RA",""))))))))))))))))))</f>
        <v>2018-04-03_G-012_BD</v>
      </c>
      <c r="G22" s="20">
        <v>43210</v>
      </c>
      <c r="H22" s="20" t="s">
        <v>38</v>
      </c>
      <c r="I22" s="16">
        <v>0.5</v>
      </c>
      <c r="J22" s="10"/>
      <c r="K22" s="15" t="str">
        <f t="shared" si="1"/>
        <v/>
      </c>
      <c r="L22" s="25" t="str">
        <f>IF(AND(NOT(OR(H22="",H22="Ø")),NOT(OR(H23="",H23="Ø"))),"Needs to be Split","")</f>
        <v/>
      </c>
      <c r="M22" s="19" t="s">
        <v>21</v>
      </c>
      <c r="N22" s="22" t="s">
        <v>21</v>
      </c>
      <c r="O22" s="22" t="str">
        <f t="shared" si="5"/>
        <v>Ignore</v>
      </c>
      <c r="P22" s="8" t="s">
        <v>74</v>
      </c>
      <c r="Q22" s="21" t="str">
        <f t="shared" ref="Q22" si="36">IF(OR(N22="Untraceable",N22="Incomplete"),"No",IF(N22="Completed","In Progress",""))</f>
        <v>No</v>
      </c>
      <c r="R22" s="22"/>
    </row>
    <row r="23" spans="1:18">
      <c r="A23" s="22"/>
      <c r="B23" s="22"/>
      <c r="C23" s="22"/>
      <c r="D23" s="19"/>
      <c r="E23" s="19"/>
      <c r="F23" s="7" t="str">
        <f t="shared" ref="F23" si="37">IF(AND(D23="Amina",OR(E23="Manual",E23="Assisted Manual")),A22&amp;"_AZ",IF(AND(D23="Amina",OR(E23="De-Novo Merge",E23="Assisted Merge")),A22&amp;"_SA_AZ",IF(AND(D23="Mashtura",OR(E23="Manual",E23="Assisted Manual")),A22&amp;"_MH",IF(AND(D23="Mashtura",OR(E23="De-Novo Merge",E23="Assisted Merge")),A22&amp;"_SA_MH",IF(AND(D23="Perry",OR(E23="Manual",E23="Assisted Manual")),A22&amp;"_PB",IF(AND(D23="Perry",OR(E23="De-Novo Merge",E23="Assisted Merge")),A22&amp;"_SA_PB",IF(AND(D23="Gina",OR(E23="Manual",E23="Assisted Manual")),A22&amp;"_GB",IF(AND(D23="Gina",OR(E23="De-Novo Merge",E23="Assisted Merge")),A22&amp;"_SA_GB",IF(AND(D23="Cameron",OR(E23="Manual",E23="Assisted Manual")),A22&amp;"_CA",IF(AND(D23="Cameron",OR(E23="De-Novo Merge",E23="Assisted Merge")),A22&amp;"_SA_CA",IF(AND(D23="Bruno",OR(E23="Manual",E23="Assisted Manual")),A22&amp;"_BD",IF(AND(D23="Bruno",OR(E23="De-Novo Merge",E23="Assisted Merge")),A22&amp;"_SA_BD",IF(AND(D23="Daniel",OR(E23="Manual",E23="Assisted Manual")),A22&amp;"_DR",IF(AND(D23="Daniel",OR(E23="De-Novo Merge",E23="Assisted Merge")),A22&amp;"_SA_DR",IF(AND(D23="Monet",OR(E23="Manual",E23="Assisted Manual")),A22&amp;"_MW",IF(AND(D23="Monet",OR(E23="De-Novo Merge",E23="Assisted Merge")),A22&amp;"_SA_MW",IF(AND(D23="Reem",OR(E23="Manual",E23="Assisted Manual")),A22&amp;"_RA",IF(AND(D23="Reem",OR(E23="De-Novo Merge",E23="Assisted Merge")),A22&amp;"_SA_RA",""))))))))))))))))))</f>
        <v/>
      </c>
      <c r="G23" s="20"/>
      <c r="H23" s="20"/>
      <c r="I23" s="10"/>
      <c r="J23" s="10"/>
      <c r="K23" s="15" t="str">
        <f t="shared" si="1"/>
        <v/>
      </c>
      <c r="L23" s="22"/>
      <c r="M23" s="19" t="str">
        <f t="shared" ref="M23" si="38">IF(AND(NOT(OR(G23="",G23="Ø")),H23=""),"In Progress",IF(AND(NOT(OR(H23="Ø",H23="")),NOT(OR(G23="Ø",G23=""))),"Completed",IF(AND(NOT(A22=""),NOT(OR(D23="",D23="???")),G23=""),"Waiting",IF(D23="???","Waiting",""))))</f>
        <v/>
      </c>
      <c r="N23" s="22"/>
      <c r="O23" s="22"/>
      <c r="P23" s="8"/>
      <c r="Q23" s="21"/>
      <c r="R23" s="22"/>
    </row>
  </sheetData>
  <mergeCells count="88">
    <mergeCell ref="Q2:Q3"/>
    <mergeCell ref="R2:R3"/>
    <mergeCell ref="A4:A5"/>
    <mergeCell ref="B4:B5"/>
    <mergeCell ref="C4:C5"/>
    <mergeCell ref="L4:L5"/>
    <mergeCell ref="N4:N5"/>
    <mergeCell ref="O4:O5"/>
    <mergeCell ref="Q4:Q5"/>
    <mergeCell ref="R4:R5"/>
    <mergeCell ref="A2:A3"/>
    <mergeCell ref="B2:B3"/>
    <mergeCell ref="C2:C3"/>
    <mergeCell ref="L2:L3"/>
    <mergeCell ref="N2:N3"/>
    <mergeCell ref="O2:O3"/>
    <mergeCell ref="Q6:Q7"/>
    <mergeCell ref="R6:R7"/>
    <mergeCell ref="A8:A9"/>
    <mergeCell ref="B8:B9"/>
    <mergeCell ref="C8:C9"/>
    <mergeCell ref="L8:L9"/>
    <mergeCell ref="N8:N9"/>
    <mergeCell ref="O8:O9"/>
    <mergeCell ref="Q8:Q9"/>
    <mergeCell ref="R8:R9"/>
    <mergeCell ref="A6:A7"/>
    <mergeCell ref="B6:B7"/>
    <mergeCell ref="C6:C7"/>
    <mergeCell ref="L6:L7"/>
    <mergeCell ref="N6:N7"/>
    <mergeCell ref="O6:O7"/>
    <mergeCell ref="Q10:Q11"/>
    <mergeCell ref="R10:R11"/>
    <mergeCell ref="A10:A11"/>
    <mergeCell ref="B10:B11"/>
    <mergeCell ref="C10:C11"/>
    <mergeCell ref="L10:L11"/>
    <mergeCell ref="N10:N11"/>
    <mergeCell ref="O10:O11"/>
    <mergeCell ref="O14:O15"/>
    <mergeCell ref="Q14:Q15"/>
    <mergeCell ref="R14:R15"/>
    <mergeCell ref="A12:A13"/>
    <mergeCell ref="B12:B13"/>
    <mergeCell ref="C12:C13"/>
    <mergeCell ref="L12:L13"/>
    <mergeCell ref="N12:N13"/>
    <mergeCell ref="O12:O13"/>
    <mergeCell ref="Q12:Q13"/>
    <mergeCell ref="R12:R13"/>
    <mergeCell ref="A14:A15"/>
    <mergeCell ref="B14:B15"/>
    <mergeCell ref="C14:C15"/>
    <mergeCell ref="L14:L15"/>
    <mergeCell ref="N14:N15"/>
    <mergeCell ref="Q16:Q17"/>
    <mergeCell ref="R16:R17"/>
    <mergeCell ref="A18:A19"/>
    <mergeCell ref="B18:B19"/>
    <mergeCell ref="C18:C19"/>
    <mergeCell ref="L18:L19"/>
    <mergeCell ref="N18:N19"/>
    <mergeCell ref="O18:O19"/>
    <mergeCell ref="Q18:Q19"/>
    <mergeCell ref="R18:R19"/>
    <mergeCell ref="A16:A17"/>
    <mergeCell ref="B16:B17"/>
    <mergeCell ref="C16:C17"/>
    <mergeCell ref="L16:L17"/>
    <mergeCell ref="N16:N17"/>
    <mergeCell ref="O16:O17"/>
    <mergeCell ref="Q20:Q21"/>
    <mergeCell ref="R20:R21"/>
    <mergeCell ref="A22:A23"/>
    <mergeCell ref="B22:B23"/>
    <mergeCell ref="C22:C23"/>
    <mergeCell ref="L22:L23"/>
    <mergeCell ref="N22:N23"/>
    <mergeCell ref="O22:O23"/>
    <mergeCell ref="Q22:Q23"/>
    <mergeCell ref="R22:R23"/>
    <mergeCell ref="A20:A21"/>
    <mergeCell ref="B20:B21"/>
    <mergeCell ref="C20:C21"/>
    <mergeCell ref="L20:L21"/>
    <mergeCell ref="N20:N21"/>
    <mergeCell ref="O20:O21"/>
  </mergeCells>
  <conditionalFormatting sqref="O1:O23">
    <cfRule type="containsText" dxfId="61" priority="13" operator="containsText" text="HOLD">
      <formula>NOT(ISERROR(SEARCH("HOLD",O1)))</formula>
    </cfRule>
    <cfRule type="containsText" dxfId="60" priority="22" operator="containsText" text="Ignore">
      <formula>NOT(ISERROR(SEARCH("Ignore",O1)))</formula>
    </cfRule>
  </conditionalFormatting>
  <conditionalFormatting sqref="M1:O23">
    <cfRule type="containsText" dxfId="59" priority="12" operator="containsText" text="Waiting">
      <formula>NOT(ISERROR(SEARCH("Waiting",M1)))</formula>
    </cfRule>
    <cfRule type="containsText" dxfId="58" priority="16" operator="containsText" text="Review">
      <formula>NOT(ISERROR(SEARCH("Review",M1)))</formula>
    </cfRule>
    <cfRule type="containsText" dxfId="57" priority="17" operator="containsText" text="Other">
      <formula>NOT(ISERROR(SEARCH("Other",M1)))</formula>
    </cfRule>
    <cfRule type="containsText" dxfId="56" priority="18" operator="containsText" text="Incomplete">
      <formula>NOT(ISERROR(SEARCH("Incomplete",M1)))</formula>
    </cfRule>
    <cfRule type="containsText" dxfId="55" priority="19" operator="containsText" text="Untraceable">
      <formula>NOT(ISERROR(SEARCH("Untraceable",M1)))</formula>
    </cfRule>
    <cfRule type="containsText" dxfId="54" priority="20" operator="containsText" text="Completed">
      <formula>NOT(ISERROR(SEARCH("Completed",M1)))</formula>
    </cfRule>
  </conditionalFormatting>
  <conditionalFormatting sqref="M1:O23 Q1:Q23">
    <cfRule type="containsText" dxfId="53" priority="21" operator="containsText" text="In Progress">
      <formula>NOT(ISERROR(SEARCH("In Progress",M1)))</formula>
    </cfRule>
  </conditionalFormatting>
  <conditionalFormatting sqref="Q1:Q23">
    <cfRule type="containsText" dxfId="52" priority="14" operator="containsText" text="No">
      <formula>NOT(ISERROR(SEARCH("No",Q1)))</formula>
    </cfRule>
    <cfRule type="containsText" dxfId="51" priority="15" operator="containsText" text="Yes">
      <formula>NOT(ISERROR(SEARCH("Yes",Q1)))</formula>
    </cfRule>
  </conditionalFormatting>
  <conditionalFormatting sqref="L1:L23">
    <cfRule type="containsText" dxfId="50" priority="11" operator="containsText" text="Needs to be">
      <formula>NOT(ISERROR(SEARCH("Needs to be",L1)))</formula>
    </cfRule>
  </conditionalFormatting>
  <conditionalFormatting sqref="I1:K23">
    <cfRule type="containsText" dxfId="49" priority="10" operator="containsText" text="Please Enter Tracing Time">
      <formula>NOT(ISERROR(SEARCH("Please Enter Tracing Time",I1)))</formula>
    </cfRule>
  </conditionalFormatting>
  <dataValidations count="7">
    <dataValidation type="list" operator="equal" allowBlank="1" showInputMessage="1" showErrorMessage="1" sqref="D2:D23" xr:uid="{00000000-0002-0000-0300-000000000000}">
      <formula1>"Amina,Bruno,Cameron,Daniel,Gina,Mashtura,Monet,Reem,???"</formula1>
    </dataValidation>
    <dataValidation type="list" allowBlank="1" showInputMessage="1" sqref="G2:G23" xr:uid="{00000000-0002-0000-0300-000001000000}">
      <formula1>"Ø"</formula1>
    </dataValidation>
    <dataValidation type="list" allowBlank="1" showInputMessage="1" showErrorMessage="1" sqref="O2:O23" xr:uid="{00000000-0002-0000-0300-000002000000}">
      <formula1>"In Progress, Completed, Untraceable, Review, Ignore"</formula1>
    </dataValidation>
    <dataValidation type="list" operator="equal" allowBlank="1" showInputMessage="1" sqref="H2:H23" xr:uid="{00000000-0002-0000-0300-000003000000}">
      <formula1>"Ø"</formula1>
    </dataValidation>
    <dataValidation type="list" operator="equal" allowBlank="1" showInputMessage="1" showErrorMessage="1" sqref="E2:E23" xr:uid="{00000000-0002-0000-0300-000004000000}">
      <formula1>"Manual,Assisted Manual, De-Novo Merge, Assisted Merge"</formula1>
    </dataValidation>
    <dataValidation type="list" allowBlank="1" showInputMessage="1" showErrorMessage="1" sqref="M2:N23" xr:uid="{00000000-0002-0000-0300-000005000000}">
      <formula1>"In Progress, Completed, Untraceable, Incomplete, Other, Review"</formula1>
    </dataValidation>
    <dataValidation type="list" allowBlank="1" showInputMessage="1" sqref="L2:L23" xr:uid="{00000000-0002-0000-0300-000006000000}">
      <formula1>"Ø, Split"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35"/>
  <sheetViews>
    <sheetView tabSelected="1" workbookViewId="0" xr3:uid="{F9CF3CF3-643B-5BE6-8B46-32C596A47465}">
      <pane ySplit="1" topLeftCell="A162" activePane="bottomLeft" state="frozen"/>
      <selection pane="bottomLeft" activeCell="H211" sqref="H211"/>
    </sheetView>
  </sheetViews>
  <sheetFormatPr defaultRowHeight="15"/>
  <cols>
    <col min="1" max="1" width="28.42578125" customWidth="1"/>
    <col min="2" max="2" width="30.140625" customWidth="1"/>
    <col min="3" max="3" width="19" bestFit="1" customWidth="1"/>
    <col min="4" max="4" width="10.140625" bestFit="1" customWidth="1"/>
    <col min="5" max="5" width="15.7109375" bestFit="1" customWidth="1"/>
    <col min="6" max="6" width="21.28515625" bestFit="1" customWidth="1"/>
    <col min="7" max="8" width="9.85546875" bestFit="1" customWidth="1"/>
    <col min="9" max="9" width="14" bestFit="1" customWidth="1"/>
    <col min="10" max="10" width="12.42578125" bestFit="1" customWidth="1"/>
    <col min="11" max="11" width="14.85546875" bestFit="1" customWidth="1"/>
    <col min="12" max="12" width="15.28515625" bestFit="1" customWidth="1"/>
    <col min="13" max="13" width="18.42578125" bestFit="1" customWidth="1"/>
    <col min="14" max="14" width="13.85546875" bestFit="1" customWidth="1"/>
    <col min="15" max="15" width="9.85546875" bestFit="1" customWidth="1"/>
    <col min="16" max="16" width="59.42578125" customWidth="1"/>
    <col min="17" max="17" width="10.140625" bestFit="1" customWidth="1"/>
    <col min="18" max="18" width="10.28515625" bestFit="1" customWidth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</row>
    <row r="2" spans="1:18">
      <c r="A2" s="23" t="s">
        <v>75</v>
      </c>
      <c r="B2" s="24" t="s">
        <v>76</v>
      </c>
      <c r="C2" s="22" t="s">
        <v>42</v>
      </c>
      <c r="D2" s="19" t="s">
        <v>37</v>
      </c>
      <c r="E2" s="19" t="s">
        <v>30</v>
      </c>
      <c r="F2" s="7" t="str">
        <f>IF(AND(D2="Amina",OR(E2="Manual",E2="Assisted Manual")),A2&amp;"_AZ",IF(AND(D2="Amina",OR(E2="De-Novo Merge",E2="Assisted Merge")),A2&amp;"_SA_AZ",IF(AND(D2="Mashtura",OR(E2="Manual",E2="Assisted Manual")),A2&amp;"_MH",IF(AND(D2="Mashtura",OR(E2="De-Novo Merge",E2="Assisted Merge")),A2&amp;"_SA_MH",IF(AND(D2="Perry",OR(E2="Manual",E2="Assisted Manual")),A2&amp;"_PB",IF(AND(D2="Perry",OR(E2="De-Novo Merge",E2="Assisted Merge")),A2&amp;"_SA_PB",IF(AND(D2="Gina",OR(E2="Manual",E2="Assisted Manual")),A2&amp;"_GB",IF(AND(D2="Gina",OR(E2="De-Novo Merge",E2="Assisted Merge")),A2&amp;"_SA_GB",IF(AND(D2="Cameron",OR(E2="Manual",E2="Assisted Manual")),A2&amp;"_CA",IF(AND(D2="Cameron",OR(E2="De-Novo Merge",E2="Assisted Merge")),A2&amp;"_SA_CA",IF(AND(D2="Bruno",OR(E2="Manual",E2="Assisted Manual")),A2&amp;"_BD",IF(AND(D2="Bruno",OR(E2="De-Novo Merge",E2="Assisted Merge")),A2&amp;"_SA_BD",IF(AND(D2="Daniel",OR(E2="Manual",E2="Assisted Manual")),A2&amp;"_DR",IF(AND(D2="Daniel",OR(E2="De-Novo Merge",E2="Assisted Merge")),A2&amp;"_SA_DR",IF(AND(D2="Monet",OR(E2="Manual",E2="Assisted Manual")),A2&amp;"_MW",IF(AND(D2="Monet",OR(E2="De-Novo Merge",E2="Assisted Merge")),A2&amp;"_SA_MW",IF(AND(D2="Julia",OR(E2="Manual",E2="Assisted Manual")),A2&amp;"_JS",IF(AND(D2="Julia",OR(E2="De-Novo Merge",E2="Assisted Merge")),A2&amp;"_SA_JS",""))))))))))))))))))</f>
        <v>2018-04-13_G-001_BD</v>
      </c>
      <c r="G2" s="20">
        <v>43215</v>
      </c>
      <c r="H2" s="20">
        <v>43216</v>
      </c>
      <c r="I2" s="10">
        <v>6.25</v>
      </c>
      <c r="J2" s="10">
        <v>249</v>
      </c>
      <c r="K2" s="15">
        <f t="shared" ref="K2:K3" si="0">IF(AND(NOT(I2=""),NOT(J2=""),NOT(H2="")),J2/I2,"")</f>
        <v>39.840000000000003</v>
      </c>
      <c r="L2" s="25" t="s">
        <v>77</v>
      </c>
      <c r="M2" s="19" t="str">
        <f t="shared" ref="M2" si="1">IF(AND(NOT(OR(G2="",G2="Ø")),H2=""),"In Progress",IF(AND(NOT(OR(H2="Ø",H2="")),NOT(OR(G2="Ø",G2=""))),"Completed",IF(AND(NOT(A2=""),NOT(OR(D2="",D2="???")),G2=""),"Waiting",IF(D2="???","Waiting",""))))</f>
        <v>Completed</v>
      </c>
      <c r="N2" s="22" t="str">
        <f t="shared" ref="N2" si="2">IF(AND(NOT(OR(H2="Ø",H2="")),L2="Split"),"In Progress",IF(AND(NOT(OR(H2="Ø",H2="")),L2="Needs to be Split"),"Waiting",IF(AND(M2="Review",M3="Review"),"Review",IF(OR(AND(M2="Review",M3="Incomplete"),AND(M2="Incomplete",M3="Review")),"Review",IF(OR(AND(M2="Untraceable",M3="Review"),AND(M2="Review",M3="Untraceable")),"Review",IF(OR(AND(M2="Review",M3="Completed"),AND(M2="Completed",M3="Review")),"Review",IF(OR(AND(M2="Other",M3="Review"),AND(M2="Review",M3="Other")),"Review",IF(OR(AND(M2="Other",M3="Incomplete"),AND(M2="Incomplete",M3="Other")),"Review",IF(OR(AND(M2="Other",M3="Untraceable"),AND(M2="Untraceable",M3="Other")),"Review",IF(OR(AND(M2="Other",M3="Completed"),AND(M2="Completed",M3="Other")),"Review",IF(AND(M2="Waiting",M3="Waiting"),"Waiting",IF(OR(AND(M2="Review",M3="Waiting"),AND(M2="Waiting",M3="Review")),"Waiting",IF(OR(AND(M2="Other",M3="Waiting"),AND(M2="Waiting",M3="Other")),"Waiting",IF(OR(AND(M2="Incomplete",M3="Waiting"),AND(M2="Waiting",M3="Incomplete")),"Waiting",IF(OR(AND(M2="Completed",M3="Waiting"),AND(M2="Waiting",M3="Completed")),"Waiting",IF(OR(M2="In Progress",M3="In Progress"),"In Progress",IF(OR(AND(M2="Completed",M3="Untraceable"),AND(M2="Untraceable",M3="Completed")),"Review",IF(OR(AND(M2="Completed",M3="Incomplete"),AND(M2="Incomplete",M3="Completed")),"Review",IF(OR(AND(M2="Incomplete",M3="Untraceable"),AND(M2="Untraceable",M3="Incomplete")),"Untraceable",IF(AND(NOT(OR(H2="Ø",H2="")),NOT(OR(H3="Ø",H3="")),L2=""),"In Progress",IF(AND(M2="Untraceable",M3="Untraceable"),"Untraceable",IF(AND(NOT(OR(H2="Ø",H2="")),NOT(OR(H3="Ø",H3="")),NOT(OR(L2="Ø",L2="",L2="Split",L2="Needs to be Split"))),"Completed",IF(AND(M2="Incomplete",M3="Incomplete"),"Incomplete",IF(AND(M2="Other",M3="Other"),"Review",IF(AND(M2="Untraceable",M3=""),"Untraceable","")))))))))))))))))))))))))</f>
        <v>In Progress</v>
      </c>
      <c r="O2" s="22" t="str">
        <f t="shared" ref="O2" si="3">IF(OR(N2="Untraceable",N2="Incomplete"),"Ignore",IF(N2="Completed","Waiting",IF(OR(N2="Waiting",N2="In Progress",N2="Review",N2="Other"),"HOLD","")))</f>
        <v>HOLD</v>
      </c>
      <c r="P2" s="8"/>
      <c r="Q2" s="21" t="str">
        <f t="shared" ref="Q2" si="4">IF(OR(N2="Untraceable",N2="Incomplete"),"No",IF(N2="Completed","In Progress",""))</f>
        <v/>
      </c>
      <c r="R2" s="22"/>
    </row>
    <row r="3" spans="1:18">
      <c r="A3" s="22"/>
      <c r="B3" s="22"/>
      <c r="C3" s="22"/>
      <c r="D3" s="19" t="s">
        <v>78</v>
      </c>
      <c r="E3" s="19" t="s">
        <v>48</v>
      </c>
      <c r="F3" s="7" t="str">
        <f>IF(AND(D3="Amina",OR(E3="Manual",E3="Assisted Manual")),A2&amp;"_AZ",IF(AND(D3="Amina",OR(E3="De-Novo Merge",E3="Assisted Merge")),A2&amp;"_SA_AZ",IF(AND(D3="Mashtura",OR(E3="Manual",E3="Assisted Manual")),A2&amp;"_MH",IF(AND(D3="Mashtura",OR(E3="De-Novo Merge",E3="Assisted Merge")),A2&amp;"_SA_MH",IF(AND(D3="Perry",OR(E3="Manual",E3="Assisted Manual")),A2&amp;"_PB",IF(AND(D3="Perry",OR(E3="De-Novo Merge",E3="Assisted Merge")),A2&amp;"_SA_PB",IF(AND(D3="Gina",OR(E3="Manual",E3="Assisted Manual")),A2&amp;"_GB",IF(AND(D3="Gina",OR(E3="De-Novo Merge",E3="Assisted Merge")),A2&amp;"_SA_GB",IF(AND(D3="Cameron",OR(E3="Manual",E3="Assisted Manual")),A2&amp;"_CA",IF(AND(D3="Cameron",OR(E3="De-Novo Merge",E3="Assisted Merge")),A2&amp;"_SA_CA",IF(AND(D3="Bruno",OR(E3="Manual",E3="Assisted Manual")),A2&amp;"_BD",IF(AND(D3="Bruno",OR(E3="De-Novo Merge",E3="Assisted Merge")),A2&amp;"_SA_BD",IF(AND(D3="Daniel",OR(E3="Manual",E3="Assisted Manual")),A2&amp;"_DR",IF(AND(D3="Daniel",OR(E3="De-Novo Merge",E3="Assisted Merge")),A2&amp;"_SA_DR",IF(AND(D3="Monet",OR(E3="Manual",E3="Assisted Manual")),A2&amp;"_MW",IF(AND(D3="Monet",OR(E3="De-Novo Merge",E3="Assisted Merge")),A2&amp;"_SA_MW",IF(AND(D3="Julia",OR(E3="Manual",E3="Assisted Manual")),A2&amp;"_JS",IF(AND(D3="Julia",OR(E3="De-Novo Merge",E3="Assisted Merge")),A2&amp;"_SA_JS",""))))))))))))))))))</f>
        <v>2018-04-13_G-001_DR</v>
      </c>
      <c r="G3" s="20">
        <v>43227</v>
      </c>
      <c r="H3" s="20">
        <v>43229</v>
      </c>
      <c r="I3" s="10">
        <v>12</v>
      </c>
      <c r="J3" s="10">
        <v>268.47199999999998</v>
      </c>
      <c r="K3" s="15">
        <f t="shared" si="0"/>
        <v>22.372666666666664</v>
      </c>
      <c r="L3" s="22"/>
      <c r="M3" s="19" t="str">
        <f t="shared" ref="M3" si="5">IF(AND(NOT(OR(G3="",G3="Ø")),H3=""),"In Progress",IF(AND(NOT(OR(H3="Ø",H3="")),NOT(OR(G3="Ø",G3=""))),"Completed",IF(AND(NOT(A2=""),NOT(OR(D3="",D3="???")),G3=""),"Waiting",IF(D3="???","Waiting",""))))</f>
        <v>Completed</v>
      </c>
      <c r="N3" s="22"/>
      <c r="O3" s="22"/>
      <c r="P3" s="8"/>
      <c r="Q3" s="21"/>
      <c r="R3" s="22"/>
    </row>
    <row r="4" spans="1:18">
      <c r="A4" s="23" t="s">
        <v>79</v>
      </c>
      <c r="B4" s="24" t="s">
        <v>80</v>
      </c>
      <c r="C4" s="22" t="s">
        <v>42</v>
      </c>
      <c r="D4" s="19" t="s">
        <v>60</v>
      </c>
      <c r="E4" s="19" t="s">
        <v>30</v>
      </c>
      <c r="F4" s="7" t="str">
        <f>IF(AND(D4="Amina",OR(E4="Manual",E4="Assisted Manual")),A4&amp;"_AZ",IF(AND(D4="Amina",OR(E4="De-Novo Merge",E4="Assisted Merge")),A4&amp;"_SA_AZ",IF(AND(D4="Mashtura",OR(E4="Manual",E4="Assisted Manual")),A4&amp;"_MH",IF(AND(D4="Mashtura",OR(E4="De-Novo Merge",E4="Assisted Merge")),A4&amp;"_SA_MH",IF(AND(D4="Perry",OR(E4="Manual",E4="Assisted Manual")),A4&amp;"_PB",IF(AND(D4="Perry",OR(E4="De-Novo Merge",E4="Assisted Merge")),A4&amp;"_SA_PB",IF(AND(D4="Gina",OR(E4="Manual",E4="Assisted Manual")),A4&amp;"_GB",IF(AND(D4="Gina",OR(E4="De-Novo Merge",E4="Assisted Merge")),A4&amp;"_SA_GB",IF(AND(D4="Cameron",OR(E4="Manual",E4="Assisted Manual")),A4&amp;"_CA",IF(AND(D4="Cameron",OR(E4="De-Novo Merge",E4="Assisted Merge")),A4&amp;"_SA_CA",IF(AND(D4="Bruno",OR(E4="Manual",E4="Assisted Manual")),A4&amp;"_BD",IF(AND(D4="Bruno",OR(E4="De-Novo Merge",E4="Assisted Merge")),A4&amp;"_SA_BD",IF(AND(D4="Daniel",OR(E4="Manual",E4="Assisted Manual")),A4&amp;"_DR",IF(AND(D4="Daniel",OR(E4="De-Novo Merge",E4="Assisted Merge")),A4&amp;"_SA_DR",IF(AND(D4="Monet",OR(E4="Manual",E4="Assisted Manual")),A4&amp;"_MW",IF(AND(D4="Monet",OR(E4="De-Novo Merge",E4="Assisted Merge")),A4&amp;"_SA_MW",IF(AND(D4="Julia",OR(E4="Manual",E4="Assisted Manual")),A4&amp;"_JS",IF(AND(D4="Julia",OR(E4="De-Novo Merge",E4="Assisted Merge")),A4&amp;"_SA_JS",""))))))))))))))))))</f>
        <v>2018-04-13_G-002_MH</v>
      </c>
      <c r="G4" s="20">
        <v>43215</v>
      </c>
      <c r="H4" s="20">
        <v>43216</v>
      </c>
      <c r="I4" s="10">
        <v>4.5</v>
      </c>
      <c r="J4" s="10">
        <v>114</v>
      </c>
      <c r="K4" s="15">
        <f t="shared" ref="K4:K67" si="6">IF(AND(NOT(I4=""),NOT(J4=""),NOT(H4="")),J4/I4,"")</f>
        <v>25.333333333333332</v>
      </c>
      <c r="L4" s="25" t="str">
        <f t="shared" ref="L4:L35" si="7">IF(AND(NOT(OR(H4="",H4="Ø")),NOT(OR(H5="",H5="Ø"))),"Needs to be Split","")</f>
        <v>Needs to be Split</v>
      </c>
      <c r="M4" s="19" t="str">
        <f t="shared" ref="M4" si="8">IF(AND(NOT(OR(G4="",G4="Ø")),H4=""),"In Progress",IF(AND(NOT(OR(H4="Ø",H4="")),NOT(OR(G4="Ø",G4=""))),"Completed",IF(AND(NOT(A4=""),NOT(OR(D4="",D4="???")),G4=""),"Waiting",IF(D4="???","Waiting",""))))</f>
        <v>Completed</v>
      </c>
      <c r="N4" s="22" t="str">
        <f t="shared" ref="N4" si="9">IF(AND(NOT(OR(H4="Ø",H4="")),L4="Split"),"In Progress",IF(AND(NOT(OR(H4="Ø",H4="")),L4="Needs to be Split"),"Waiting",IF(AND(M4="Review",M5="Review"),"Review",IF(OR(AND(M4="Review",M5="Incomplete"),AND(M4="Incomplete",M5="Review")),"Review",IF(OR(AND(M4="Untraceable",M5="Review"),AND(M4="Review",M5="Untraceable")),"Review",IF(OR(AND(M4="Review",M5="Completed"),AND(M4="Completed",M5="Review")),"Review",IF(OR(AND(M4="Other",M5="Review"),AND(M4="Review",M5="Other")),"Review",IF(OR(AND(M4="Other",M5="Incomplete"),AND(M4="Incomplete",M5="Other")),"Review",IF(OR(AND(M4="Other",M5="Untraceable"),AND(M4="Untraceable",M5="Other")),"Review",IF(OR(AND(M4="Other",M5="Completed"),AND(M4="Completed",M5="Other")),"Review",IF(AND(M4="Waiting",M5="Waiting"),"Waiting",IF(OR(AND(M4="Review",M5="Waiting"),AND(M4="Waiting",M5="Review")),"Waiting",IF(OR(AND(M4="Other",M5="Waiting"),AND(M4="Waiting",M5="Other")),"Waiting",IF(OR(AND(M4="Incomplete",M5="Waiting"),AND(M4="Waiting",M5="Incomplete")),"Waiting",IF(OR(AND(M4="Completed",M5="Waiting"),AND(M4="Waiting",M5="Completed")),"Waiting",IF(OR(M4="In Progress",M5="In Progress"),"In Progress",IF(OR(AND(M4="Completed",M5="Untraceable"),AND(M4="Untraceable",M5="Completed")),"Review",IF(OR(AND(M4="Completed",M5="Incomplete"),AND(M4="Incomplete",M5="Completed")),"Review",IF(OR(AND(M4="Incomplete",M5="Untraceable"),AND(M4="Untraceable",M5="Incomplete")),"Untraceable",IF(AND(NOT(OR(H4="Ø",H4="")),NOT(OR(H5="Ø",H5="")),L4=""),"In Progress",IF(AND(M4="Untraceable",M5="Untraceable"),"Untraceable",IF(AND(NOT(OR(H4="Ø",H4="")),NOT(OR(H5="Ø",H5="")),NOT(OR(L4="Ø",L4="",L4="Split",L4="Needs to be Split"))),"Completed",IF(AND(M4="Incomplete",M5="Incomplete"),"Incomplete",IF(AND(M4="Other",M5="Other"),"Review",IF(AND(M4="Untraceable",M5=""),"Untraceable","")))))))))))))))))))))))))</f>
        <v>Waiting</v>
      </c>
      <c r="O4" s="22" t="s">
        <v>18</v>
      </c>
      <c r="P4" s="8"/>
      <c r="Q4" s="21" t="str">
        <f t="shared" ref="Q4" si="10">IF(OR(N4="Untraceable",N4="Incomplete"),"No",IF(N4="Completed","In Progress",""))</f>
        <v/>
      </c>
      <c r="R4" s="22"/>
    </row>
    <row r="5" spans="1:18">
      <c r="A5" s="22"/>
      <c r="B5" s="22"/>
      <c r="C5" s="22"/>
      <c r="D5" s="19" t="s">
        <v>51</v>
      </c>
      <c r="E5" s="19" t="s">
        <v>30</v>
      </c>
      <c r="F5" s="7" t="str">
        <f>IF(AND(D5="Amina",OR(E5="Manual",E5="Assisted Manual")),A4&amp;"_AZ",IF(AND(D5="Amina",OR(E5="De-Novo Merge",E5="Assisted Merge")),A4&amp;"_SA_AZ",IF(AND(D5="Mashtura",OR(E5="Manual",E5="Assisted Manual")),A4&amp;"_MH",IF(AND(D5="Mashtura",OR(E5="De-Novo Merge",E5="Assisted Merge")),A4&amp;"_SA_MH",IF(AND(D5="Perry",OR(E5="Manual",E5="Assisted Manual")),A4&amp;"_PB",IF(AND(D5="Perry",OR(E5="De-Novo Merge",E5="Assisted Merge")),A4&amp;"_SA_PB",IF(AND(D5="Gina",OR(E5="Manual",E5="Assisted Manual")),A4&amp;"_GB",IF(AND(D5="Gina",OR(E5="De-Novo Merge",E5="Assisted Merge")),A4&amp;"_SA_GB",IF(AND(D5="Cameron",OR(E5="Manual",E5="Assisted Manual")),A4&amp;"_CA",IF(AND(D5="Cameron",OR(E5="De-Novo Merge",E5="Assisted Merge")),A4&amp;"_SA_CA",IF(AND(D5="Bruno",OR(E5="Manual",E5="Assisted Manual")),A4&amp;"_BD",IF(AND(D5="Bruno",OR(E5="De-Novo Merge",E5="Assisted Merge")),A4&amp;"_SA_BD",IF(AND(D5="Daniel",OR(E5="Manual",E5="Assisted Manual")),A4&amp;"_DR",IF(AND(D5="Daniel",OR(E5="De-Novo Merge",E5="Assisted Merge")),A4&amp;"_SA_DR",IF(AND(D5="Monet",OR(E5="Manual",E5="Assisted Manual")),A4&amp;"_MW",IF(AND(D5="Monet",OR(E5="De-Novo Merge",E5="Assisted Merge")),A4&amp;"_SA_MW",IF(AND(D5="Julia",OR(E5="Manual",E5="Assisted Manual")),A4&amp;"_JS",IF(AND(D5="Julia",OR(E5="De-Novo Merge",E5="Assisted Merge")),A4&amp;"_SA_JS",""))))))))))))))))))</f>
        <v>2018-04-13_G-002_AZ</v>
      </c>
      <c r="G5" s="20">
        <v>43224</v>
      </c>
      <c r="H5" s="20">
        <v>43227</v>
      </c>
      <c r="I5" s="10"/>
      <c r="J5" s="10"/>
      <c r="K5" s="15" t="str">
        <f t="shared" si="6"/>
        <v/>
      </c>
      <c r="L5" s="22"/>
      <c r="M5" s="19" t="str">
        <f t="shared" ref="M5" si="11">IF(AND(NOT(OR(G5="",G5="Ø")),H5=""),"In Progress",IF(AND(NOT(OR(H5="Ø",H5="")),NOT(OR(G5="Ø",G5=""))),"Completed",IF(AND(NOT(A4=""),NOT(OR(D5="",D5="???")),G5=""),"Waiting",IF(D5="???","Waiting",""))))</f>
        <v>Completed</v>
      </c>
      <c r="N5" s="22"/>
      <c r="O5" s="22"/>
      <c r="P5" s="8"/>
      <c r="Q5" s="21"/>
      <c r="R5" s="22"/>
    </row>
    <row r="6" spans="1:18">
      <c r="A6" s="23" t="s">
        <v>81</v>
      </c>
      <c r="B6" s="24" t="s">
        <v>82</v>
      </c>
      <c r="C6" s="22" t="s">
        <v>83</v>
      </c>
      <c r="D6" s="19" t="s">
        <v>29</v>
      </c>
      <c r="E6" s="19" t="s">
        <v>30</v>
      </c>
      <c r="F6" s="7" t="str">
        <f>IF(AND(D6="Amina",OR(E6="Manual",E6="Assisted Manual")),A6&amp;"_AZ",IF(AND(D6="Amina",OR(E6="De-Novo Merge",E6="Assisted Merge")),A6&amp;"_SA_AZ",IF(AND(D6="Mashtura",OR(E6="Manual",E6="Assisted Manual")),A6&amp;"_MH",IF(AND(D6="Mashtura",OR(E6="De-Novo Merge",E6="Assisted Merge")),A6&amp;"_SA_MH",IF(AND(D6="Perry",OR(E6="Manual",E6="Assisted Manual")),A6&amp;"_PB",IF(AND(D6="Perry",OR(E6="De-Novo Merge",E6="Assisted Merge")),A6&amp;"_SA_PB",IF(AND(D6="Gina",OR(E6="Manual",E6="Assisted Manual")),A6&amp;"_GB",IF(AND(D6="Gina",OR(E6="De-Novo Merge",E6="Assisted Merge")),A6&amp;"_SA_GB",IF(AND(D6="Cameron",OR(E6="Manual",E6="Assisted Manual")),A6&amp;"_CA",IF(AND(D6="Cameron",OR(E6="De-Novo Merge",E6="Assisted Merge")),A6&amp;"_SA_CA",IF(AND(D6="Bruno",OR(E6="Manual",E6="Assisted Manual")),A6&amp;"_BD",IF(AND(D6="Bruno",OR(E6="De-Novo Merge",E6="Assisted Merge")),A6&amp;"_SA_BD",IF(AND(D6="Daniel",OR(E6="Manual",E6="Assisted Manual")),A6&amp;"_DR",IF(AND(D6="Daniel",OR(E6="De-Novo Merge",E6="Assisted Merge")),A6&amp;"_SA_DR",IF(AND(D6="Monet",OR(E6="Manual",E6="Assisted Manual")),A6&amp;"_MW",IF(AND(D6="Monet",OR(E6="De-Novo Merge",E6="Assisted Merge")),A6&amp;"_SA_MW",IF(AND(D6="Julia",OR(E6="Manual",E6="Assisted Manual")),A6&amp;"_JS",IF(AND(D6="Julia",OR(E6="De-Novo Merge",E6="Assisted Merge")),A6&amp;"_SA_JS",""))))))))))))))))))</f>
        <v>2018-04-13_R-001_CA</v>
      </c>
      <c r="G6" s="20">
        <v>43215</v>
      </c>
      <c r="H6" s="20">
        <v>43216</v>
      </c>
      <c r="I6" s="10">
        <v>8</v>
      </c>
      <c r="J6" s="10">
        <v>122.5</v>
      </c>
      <c r="K6" s="15">
        <f t="shared" si="6"/>
        <v>15.3125</v>
      </c>
      <c r="L6" s="25">
        <v>43245</v>
      </c>
      <c r="M6" s="19" t="str">
        <f t="shared" ref="M6" si="12">IF(AND(NOT(OR(G6="",G6="Ø")),H6=""),"In Progress",IF(AND(NOT(OR(H6="Ø",H6="")),NOT(OR(G6="Ø",G6=""))),"Completed",IF(AND(NOT(A6=""),NOT(OR(D6="",D6="???")),G6=""),"Waiting",IF(D6="???","Waiting",""))))</f>
        <v>Completed</v>
      </c>
      <c r="N6" s="22" t="str">
        <f t="shared" ref="N6" si="13">IF(AND(NOT(OR(H6="Ø",H6="")),L6="Split"),"In Progress",IF(AND(NOT(OR(H6="Ø",H6="")),L6="Needs to be Split"),"Waiting",IF(AND(M6="Review",M7="Review"),"Review",IF(OR(AND(M6="Review",M7="Incomplete"),AND(M6="Incomplete",M7="Review")),"Review",IF(OR(AND(M6="Untraceable",M7="Review"),AND(M6="Review",M7="Untraceable")),"Review",IF(OR(AND(M6="Review",M7="Completed"),AND(M6="Completed",M7="Review")),"Review",IF(OR(AND(M6="Other",M7="Review"),AND(M6="Review",M7="Other")),"Review",IF(OR(AND(M6="Other",M7="Incomplete"),AND(M6="Incomplete",M7="Other")),"Review",IF(OR(AND(M6="Other",M7="Untraceable"),AND(M6="Untraceable",M7="Other")),"Review",IF(OR(AND(M6="Other",M7="Completed"),AND(M6="Completed",M7="Other")),"Review",IF(AND(M6="Waiting",M7="Waiting"),"Waiting",IF(OR(AND(M6="Review",M7="Waiting"),AND(M6="Waiting",M7="Review")),"Waiting",IF(OR(AND(M6="Other",M7="Waiting"),AND(M6="Waiting",M7="Other")),"Waiting",IF(OR(AND(M6="Incomplete",M7="Waiting"),AND(M6="Waiting",M7="Incomplete")),"Waiting",IF(OR(AND(M6="Completed",M7="Waiting"),AND(M6="Waiting",M7="Completed")),"Waiting",IF(OR(M6="In Progress",M7="In Progress"),"In Progress",IF(OR(AND(M6="Completed",M7="Untraceable"),AND(M6="Untraceable",M7="Completed")),"Review",IF(OR(AND(M6="Completed",M7="Incomplete"),AND(M6="Incomplete",M7="Completed")),"Review",IF(OR(AND(M6="Incomplete",M7="Untraceable"),AND(M6="Untraceable",M7="Incomplete")),"Untraceable",IF(AND(NOT(OR(H6="Ø",H6="")),NOT(OR(H7="Ø",H7="")),L6=""),"In Progress",IF(AND(M6="Untraceable",M7="Untraceable"),"Untraceable",IF(AND(NOT(OR(H6="Ø",H6="")),NOT(OR(H7="Ø",H7="")),NOT(OR(L6="Ø",L6="",L6="Split",L6="Needs to be Split"))),"Completed",IF(AND(M6="Incomplete",M7="Incomplete"),"Incomplete",IF(AND(M6="Other",M7="Other"),"Review",IF(AND(M6="Untraceable",M7=""),"Untraceable","")))))))))))))))))))))))))</f>
        <v>Completed</v>
      </c>
      <c r="O6" s="22" t="s">
        <v>18</v>
      </c>
      <c r="P6" s="8" t="s">
        <v>84</v>
      </c>
      <c r="Q6" s="21" t="str">
        <f t="shared" ref="Q6" si="14">IF(OR(N6="Untraceable",N6="Incomplete"),"No",IF(N6="Completed","In Progress",""))</f>
        <v>In Progress</v>
      </c>
      <c r="R6" s="22"/>
    </row>
    <row r="7" spans="1:18">
      <c r="A7" s="22"/>
      <c r="B7" s="22"/>
      <c r="C7" s="22"/>
      <c r="D7" s="19" t="s">
        <v>78</v>
      </c>
      <c r="E7" s="19" t="s">
        <v>48</v>
      </c>
      <c r="F7" s="7" t="str">
        <f>IF(AND(D7="Amina",OR(E7="Manual",E7="Assisted Manual")),A6&amp;"_AZ",IF(AND(D7="Amina",OR(E7="De-Novo Merge",E7="Assisted Merge")),A6&amp;"_SA_AZ",IF(AND(D7="Mashtura",OR(E7="Manual",E7="Assisted Manual")),A6&amp;"_MH",IF(AND(D7="Mashtura",OR(E7="De-Novo Merge",E7="Assisted Merge")),A6&amp;"_SA_MH",IF(AND(D7="Perry",OR(E7="Manual",E7="Assisted Manual")),A6&amp;"_PB",IF(AND(D7="Perry",OR(E7="De-Novo Merge",E7="Assisted Merge")),A6&amp;"_SA_PB",IF(AND(D7="Gina",OR(E7="Manual",E7="Assisted Manual")),A6&amp;"_GB",IF(AND(D7="Gina",OR(E7="De-Novo Merge",E7="Assisted Merge")),A6&amp;"_SA_GB",IF(AND(D7="Cameron",OR(E7="Manual",E7="Assisted Manual")),A6&amp;"_CA",IF(AND(D7="Cameron",OR(E7="De-Novo Merge",E7="Assisted Merge")),A6&amp;"_SA_CA",IF(AND(D7="Bruno",OR(E7="Manual",E7="Assisted Manual")),A6&amp;"_BD",IF(AND(D7="Bruno",OR(E7="De-Novo Merge",E7="Assisted Merge")),A6&amp;"_SA_BD",IF(AND(D7="Daniel",OR(E7="Manual",E7="Assisted Manual")),A6&amp;"_DR",IF(AND(D7="Daniel",OR(E7="De-Novo Merge",E7="Assisted Merge")),A6&amp;"_SA_DR",IF(AND(D7="Monet",OR(E7="Manual",E7="Assisted Manual")),A6&amp;"_MW",IF(AND(D7="Monet",OR(E7="De-Novo Merge",E7="Assisted Merge")),A6&amp;"_SA_MW",IF(AND(D7="Julia",OR(E7="Manual",E7="Assisted Manual")),A6&amp;"_JS",IF(AND(D7="Julia",OR(E7="De-Novo Merge",E7="Assisted Merge")),A6&amp;"_SA_JS",""))))))))))))))))))</f>
        <v>2018-04-13_R-001_DR</v>
      </c>
      <c r="G7" s="20">
        <v>43241</v>
      </c>
      <c r="H7" s="20">
        <v>43244</v>
      </c>
      <c r="I7" s="10">
        <v>8</v>
      </c>
      <c r="J7" s="10">
        <v>123.429</v>
      </c>
      <c r="K7" s="15">
        <f t="shared" si="6"/>
        <v>15.428625</v>
      </c>
      <c r="L7" s="22"/>
      <c r="M7" s="19" t="str">
        <f t="shared" ref="M7" si="15">IF(AND(NOT(OR(G7="",G7="Ø")),H7=""),"In Progress",IF(AND(NOT(OR(H7="Ø",H7="")),NOT(OR(G7="Ø",G7=""))),"Completed",IF(AND(NOT(A6=""),NOT(OR(D7="",D7="???")),G7=""),"Waiting",IF(D7="???","Waiting",""))))</f>
        <v>Completed</v>
      </c>
      <c r="N7" s="22"/>
      <c r="O7" s="22"/>
      <c r="P7" s="8"/>
      <c r="Q7" s="21"/>
      <c r="R7" s="22"/>
    </row>
    <row r="8" spans="1:18">
      <c r="A8" s="23" t="s">
        <v>85</v>
      </c>
      <c r="B8" s="24" t="s">
        <v>86</v>
      </c>
      <c r="C8" s="22"/>
      <c r="D8" s="19" t="s">
        <v>51</v>
      </c>
      <c r="E8" s="19" t="s">
        <v>30</v>
      </c>
      <c r="F8" s="7" t="str">
        <f>IF(AND(D8="Amina",OR(E8="Manual",E8="Assisted Manual")),A8&amp;"_AZ",IF(AND(D8="Amina",OR(E8="De-Novo Merge",E8="Assisted Merge")),A8&amp;"_SA_AZ",IF(AND(D8="Mashtura",OR(E8="Manual",E8="Assisted Manual")),A8&amp;"_MH",IF(AND(D8="Mashtura",OR(E8="De-Novo Merge",E8="Assisted Merge")),A8&amp;"_SA_MH",IF(AND(D8="Perry",OR(E8="Manual",E8="Assisted Manual")),A8&amp;"_PB",IF(AND(D8="Perry",OR(E8="De-Novo Merge",E8="Assisted Merge")),A8&amp;"_SA_PB",IF(AND(D8="Gina",OR(E8="Manual",E8="Assisted Manual")),A8&amp;"_GB",IF(AND(D8="Gina",OR(E8="De-Novo Merge",E8="Assisted Merge")),A8&amp;"_SA_GB",IF(AND(D8="Cameron",OR(E8="Manual",E8="Assisted Manual")),A8&amp;"_CA",IF(AND(D8="Cameron",OR(E8="De-Novo Merge",E8="Assisted Merge")),A8&amp;"_SA_CA",IF(AND(D8="Bruno",OR(E8="Manual",E8="Assisted Manual")),A8&amp;"_BD",IF(AND(D8="Bruno",OR(E8="De-Novo Merge",E8="Assisted Merge")),A8&amp;"_SA_BD",IF(AND(D8="Daniel",OR(E8="Manual",E8="Assisted Manual")),A8&amp;"_DR",IF(AND(D8="Daniel",OR(E8="De-Novo Merge",E8="Assisted Merge")),A8&amp;"_SA_DR",IF(AND(D8="Monet",OR(E8="Manual",E8="Assisted Manual")),A8&amp;"_MW",IF(AND(D8="Monet",OR(E8="De-Novo Merge",E8="Assisted Merge")),A8&amp;"_SA_MW",IF(AND(D8="Julia",OR(E8="Manual",E8="Assisted Manual")),A8&amp;"_JS",IF(AND(D8="Julia",OR(E8="De-Novo Merge",E8="Assisted Merge")),A8&amp;"_SA_JS",""))))))))))))))))))</f>
        <v>2018-04-13_G-003_AZ</v>
      </c>
      <c r="G8" s="20">
        <v>43215</v>
      </c>
      <c r="H8" s="20">
        <v>43217</v>
      </c>
      <c r="I8" s="10"/>
      <c r="J8" s="10"/>
      <c r="K8" s="15" t="str">
        <f t="shared" si="6"/>
        <v/>
      </c>
      <c r="L8" s="25" t="str">
        <f t="shared" ref="L8:L39" si="16">IF(AND(NOT(OR(H8="",H8="Ø")),NOT(OR(H9="",H9="Ø"))),"Needs to be Split","")</f>
        <v>Needs to be Split</v>
      </c>
      <c r="M8" s="19" t="str">
        <f t="shared" ref="M8" si="17">IF(AND(NOT(OR(G8="",G8="Ø")),H8=""),"In Progress",IF(AND(NOT(OR(H8="Ø",H8="")),NOT(OR(G8="Ø",G8=""))),"Completed",IF(AND(NOT(A8=""),NOT(OR(D8="",D8="???")),G8=""),"Waiting",IF(D8="???","Waiting",""))))</f>
        <v>Completed</v>
      </c>
      <c r="N8" s="22" t="str">
        <f t="shared" ref="N8" si="18">IF(AND(NOT(OR(H8="Ø",H8="")),L8="Split"),"In Progress",IF(AND(NOT(OR(H8="Ø",H8="")),L8="Needs to be Split"),"Waiting",IF(AND(M8="Review",M9="Review"),"Review",IF(OR(AND(M8="Review",M9="Incomplete"),AND(M8="Incomplete",M9="Review")),"Review",IF(OR(AND(M8="Untraceable",M9="Review"),AND(M8="Review",M9="Untraceable")),"Review",IF(OR(AND(M8="Review",M9="Completed"),AND(M8="Completed",M9="Review")),"Review",IF(OR(AND(M8="Other",M9="Review"),AND(M8="Review",M9="Other")),"Review",IF(OR(AND(M8="Other",M9="Incomplete"),AND(M8="Incomplete",M9="Other")),"Review",IF(OR(AND(M8="Other",M9="Untraceable"),AND(M8="Untraceable",M9="Other")),"Review",IF(OR(AND(M8="Other",M9="Completed"),AND(M8="Completed",M9="Other")),"Review",IF(AND(M8="Waiting",M9="Waiting"),"Waiting",IF(OR(AND(M8="Review",M9="Waiting"),AND(M8="Waiting",M9="Review")),"Waiting",IF(OR(AND(M8="Other",M9="Waiting"),AND(M8="Waiting",M9="Other")),"Waiting",IF(OR(AND(M8="Incomplete",M9="Waiting"),AND(M8="Waiting",M9="Incomplete")),"Waiting",IF(OR(AND(M8="Completed",M9="Waiting"),AND(M8="Waiting",M9="Completed")),"Waiting",IF(OR(M8="In Progress",M9="In Progress"),"In Progress",IF(OR(AND(M8="Completed",M9="Untraceable"),AND(M8="Untraceable",M9="Completed")),"Review",IF(OR(AND(M8="Completed",M9="Incomplete"),AND(M8="Incomplete",M9="Completed")),"Review",IF(OR(AND(M8="Incomplete",M9="Untraceable"),AND(M8="Untraceable",M9="Incomplete")),"Untraceable",IF(AND(NOT(OR(H8="Ø",H8="")),NOT(OR(H9="Ø",H9="")),L8=""),"In Progress",IF(AND(M8="Untraceable",M9="Untraceable"),"Untraceable",IF(AND(NOT(OR(H8="Ø",H8="")),NOT(OR(H9="Ø",H9="")),NOT(OR(L8="Ø",L8="",L8="Split",L8="Needs to be Split"))),"Completed",IF(AND(M8="Incomplete",M9="Incomplete"),"Incomplete",IF(AND(M8="Other",M9="Other"),"Review",IF(AND(M8="Untraceable",M9=""),"Untraceable","")))))))))))))))))))))))))</f>
        <v>Waiting</v>
      </c>
      <c r="O8" s="22" t="s">
        <v>18</v>
      </c>
      <c r="P8" s="8"/>
      <c r="Q8" s="21" t="str">
        <f t="shared" ref="Q8" si="19">IF(OR(N8="Untraceable",N8="Incomplete"),"No",IF(N8="Completed","In Progress",""))</f>
        <v/>
      </c>
      <c r="R8" s="22"/>
    </row>
    <row r="9" spans="1:18">
      <c r="A9" s="22"/>
      <c r="B9" s="22"/>
      <c r="C9" s="22"/>
      <c r="D9" s="19" t="s">
        <v>33</v>
      </c>
      <c r="E9" s="19" t="s">
        <v>30</v>
      </c>
      <c r="F9" s="7" t="str">
        <f>IF(AND(D9="Amina",OR(E9="Manual",E9="Assisted Manual")),A8&amp;"_AZ",IF(AND(D9="Amina",OR(E9="De-Novo Merge",E9="Assisted Merge")),A8&amp;"_SA_AZ",IF(AND(D9="Mashtura",OR(E9="Manual",E9="Assisted Manual")),A8&amp;"_MH",IF(AND(D9="Mashtura",OR(E9="De-Novo Merge",E9="Assisted Merge")),A8&amp;"_SA_MH",IF(AND(D9="Perry",OR(E9="Manual",E9="Assisted Manual")),A8&amp;"_PB",IF(AND(D9="Perry",OR(E9="De-Novo Merge",E9="Assisted Merge")),A8&amp;"_SA_PB",IF(AND(D9="Gina",OR(E9="Manual",E9="Assisted Manual")),A8&amp;"_GB",IF(AND(D9="Gina",OR(E9="De-Novo Merge",E9="Assisted Merge")),A8&amp;"_SA_GB",IF(AND(D9="Cameron",OR(E9="Manual",E9="Assisted Manual")),A8&amp;"_CA",IF(AND(D9="Cameron",OR(E9="De-Novo Merge",E9="Assisted Merge")),A8&amp;"_SA_CA",IF(AND(D9="Bruno",OR(E9="Manual",E9="Assisted Manual")),A8&amp;"_BD",IF(AND(D9="Bruno",OR(E9="De-Novo Merge",E9="Assisted Merge")),A8&amp;"_SA_BD",IF(AND(D9="Daniel",OR(E9="Manual",E9="Assisted Manual")),A8&amp;"_DR",IF(AND(D9="Daniel",OR(E9="De-Novo Merge",E9="Assisted Merge")),A8&amp;"_SA_DR",IF(AND(D9="Monet",OR(E9="Manual",E9="Assisted Manual")),A8&amp;"_MW",IF(AND(D9="Monet",OR(E9="De-Novo Merge",E9="Assisted Merge")),A8&amp;"_SA_MW",IF(AND(D9="Julia",OR(E9="Manual",E9="Assisted Manual")),A8&amp;"_JS",IF(AND(D9="Julia",OR(E9="De-Novo Merge",E9="Assisted Merge")),A8&amp;"_SA_JS",""))))))))))))))))))</f>
        <v>2018-04-13_G-003_MW</v>
      </c>
      <c r="G9" s="20">
        <v>43223</v>
      </c>
      <c r="H9" s="20">
        <v>43223</v>
      </c>
      <c r="I9" s="10"/>
      <c r="J9" s="10"/>
      <c r="K9" s="15" t="str">
        <f t="shared" si="6"/>
        <v/>
      </c>
      <c r="L9" s="22"/>
      <c r="M9" s="19" t="str">
        <f t="shared" ref="M9" si="20">IF(AND(NOT(OR(G9="",G9="Ø")),H9=""),"In Progress",IF(AND(NOT(OR(H9="Ø",H9="")),NOT(OR(G9="Ø",G9=""))),"Completed",IF(AND(NOT(A8=""),NOT(OR(D9="",D9="???")),G9=""),"Waiting",IF(D9="???","Waiting",""))))</f>
        <v>Completed</v>
      </c>
      <c r="N9" s="22"/>
      <c r="O9" s="22"/>
      <c r="P9" s="8"/>
      <c r="Q9" s="21"/>
      <c r="R9" s="22"/>
    </row>
    <row r="10" spans="1:18">
      <c r="A10" s="23" t="s">
        <v>87</v>
      </c>
      <c r="B10" s="24" t="s">
        <v>88</v>
      </c>
      <c r="C10" s="22"/>
      <c r="D10" s="19" t="s">
        <v>33</v>
      </c>
      <c r="E10" s="19" t="s">
        <v>30</v>
      </c>
      <c r="F10" s="7" t="str">
        <f>IF(AND(D10="Amina",OR(E10="Manual",E10="Assisted Manual")),A10&amp;"_AZ",IF(AND(D10="Amina",OR(E10="De-Novo Merge",E10="Assisted Merge")),A10&amp;"_SA_AZ",IF(AND(D10="Mashtura",OR(E10="Manual",E10="Assisted Manual")),A10&amp;"_MH",IF(AND(D10="Mashtura",OR(E10="De-Novo Merge",E10="Assisted Merge")),A10&amp;"_SA_MH",IF(AND(D10="Perry",OR(E10="Manual",E10="Assisted Manual")),A10&amp;"_PB",IF(AND(D10="Perry",OR(E10="De-Novo Merge",E10="Assisted Merge")),A10&amp;"_SA_PB",IF(AND(D10="Gina",OR(E10="Manual",E10="Assisted Manual")),A10&amp;"_GB",IF(AND(D10="Gina",OR(E10="De-Novo Merge",E10="Assisted Merge")),A10&amp;"_SA_GB",IF(AND(D10="Cameron",OR(E10="Manual",E10="Assisted Manual")),A10&amp;"_CA",IF(AND(D10="Cameron",OR(E10="De-Novo Merge",E10="Assisted Merge")),A10&amp;"_SA_CA",IF(AND(D10="Bruno",OR(E10="Manual",E10="Assisted Manual")),A10&amp;"_BD",IF(AND(D10="Bruno",OR(E10="De-Novo Merge",E10="Assisted Merge")),A10&amp;"_SA_BD",IF(AND(D10="Daniel",OR(E10="Manual",E10="Assisted Manual")),A10&amp;"_DR",IF(AND(D10="Daniel",OR(E10="De-Novo Merge",E10="Assisted Merge")),A10&amp;"_SA_DR",IF(AND(D10="Monet",OR(E10="Manual",E10="Assisted Manual")),A10&amp;"_MW",IF(AND(D10="Monet",OR(E10="De-Novo Merge",E10="Assisted Merge")),A10&amp;"_SA_MW",IF(AND(D10="Julia",OR(E10="Manual",E10="Assisted Manual")),A10&amp;"_JS",IF(AND(D10="Julia",OR(E10="De-Novo Merge",E10="Assisted Merge")),A10&amp;"_SA_JS",""))))))))))))))))))</f>
        <v>2018-04-13_G-004_MW</v>
      </c>
      <c r="G10" s="20">
        <v>43215</v>
      </c>
      <c r="H10" s="20">
        <v>43216</v>
      </c>
      <c r="I10" s="10"/>
      <c r="J10" s="10"/>
      <c r="K10" s="15" t="str">
        <f t="shared" si="6"/>
        <v/>
      </c>
      <c r="L10" s="25" t="str">
        <f t="shared" ref="L10:L41" si="21">IF(AND(NOT(OR(H10="",H10="Ø")),NOT(OR(H11="",H11="Ø"))),"Needs to be Split","")</f>
        <v/>
      </c>
      <c r="M10" s="19" t="str">
        <f t="shared" ref="M10" si="22">IF(AND(NOT(OR(G10="",G10="Ø")),H10=""),"In Progress",IF(AND(NOT(OR(H10="Ø",H10="")),NOT(OR(G10="Ø",G10=""))),"Completed",IF(AND(NOT(A10=""),NOT(OR(D10="",D10="???")),G10=""),"Waiting",IF(D10="???","Waiting",""))))</f>
        <v>Completed</v>
      </c>
      <c r="N10" s="22" t="str">
        <f t="shared" ref="N10" si="23">IF(AND(NOT(OR(H10="Ø",H10="")),L10="Split"),"In Progress",IF(AND(NOT(OR(H10="Ø",H10="")),L10="Needs to be Split"),"Waiting",IF(AND(M10="Review",M11="Review"),"Review",IF(OR(AND(M10="Review",M11="Incomplete"),AND(M10="Incomplete",M11="Review")),"Review",IF(OR(AND(M10="Untraceable",M11="Review"),AND(M10="Review",M11="Untraceable")),"Review",IF(OR(AND(M10="Review",M11="Completed"),AND(M10="Completed",M11="Review")),"Review",IF(OR(AND(M10="Other",M11="Review"),AND(M10="Review",M11="Other")),"Review",IF(OR(AND(M10="Other",M11="Incomplete"),AND(M10="Incomplete",M11="Other")),"Review",IF(OR(AND(M10="Other",M11="Untraceable"),AND(M10="Untraceable",M11="Other")),"Review",IF(OR(AND(M10="Other",M11="Completed"),AND(M10="Completed",M11="Other")),"Review",IF(AND(M10="Waiting",M11="Waiting"),"Waiting",IF(OR(AND(M10="Review",M11="Waiting"),AND(M10="Waiting",M11="Review")),"Waiting",IF(OR(AND(M10="Other",M11="Waiting"),AND(M10="Waiting",M11="Other")),"Waiting",IF(OR(AND(M10="Incomplete",M11="Waiting"),AND(M10="Waiting",M11="Incomplete")),"Waiting",IF(OR(AND(M10="Completed",M11="Waiting"),AND(M10="Waiting",M11="Completed")),"Waiting",IF(OR(M10="In Progress",M11="In Progress"),"In Progress",IF(OR(AND(M10="Completed",M11="Untraceable"),AND(M10="Untraceable",M11="Completed")),"Review",IF(OR(AND(M10="Completed",M11="Incomplete"),AND(M10="Incomplete",M11="Completed")),"Review",IF(OR(AND(M10="Incomplete",M11="Untraceable"),AND(M10="Untraceable",M11="Incomplete")),"Untraceable",IF(AND(NOT(OR(H10="Ø",H10="")),NOT(OR(H11="Ø",H11="")),L10=""),"In Progress",IF(AND(M10="Untraceable",M11="Untraceable"),"Untraceable",IF(AND(NOT(OR(H10="Ø",H10="")),NOT(OR(H11="Ø",H11="")),NOT(OR(L10="Ø",L10="",L10="Split",L10="Needs to be Split"))),"Completed",IF(AND(M10="Incomplete",M11="Incomplete"),"Incomplete",IF(AND(M10="Other",M11="Other"),"Review",IF(AND(M10="Untraceable",M11=""),"Untraceable","")))))))))))))))))))))))))</f>
        <v>In Progress</v>
      </c>
      <c r="O10" s="22" t="str">
        <f t="shared" ref="O10" si="24">IF(OR(N10="Untraceable",N10="Incomplete"),"Ignore",IF(N10="Completed","Waiting",IF(OR(N10="Waiting",N10="In Progress",N10="Review",N10="Other"),"HOLD","")))</f>
        <v>HOLD</v>
      </c>
      <c r="P10" s="8"/>
      <c r="Q10" s="21" t="str">
        <f t="shared" ref="Q10" si="25">IF(OR(N10="Untraceable",N10="Incomplete"),"No",IF(N10="Completed","In Progress",""))</f>
        <v/>
      </c>
      <c r="R10" s="22"/>
    </row>
    <row r="11" spans="1:18">
      <c r="A11" s="22"/>
      <c r="B11" s="22"/>
      <c r="C11" s="22"/>
      <c r="D11" s="19" t="s">
        <v>51</v>
      </c>
      <c r="E11" s="19" t="s">
        <v>30</v>
      </c>
      <c r="F11" s="7" t="str">
        <f t="shared" ref="F11" si="26">IF(AND(D11="Amina",OR(E11="Manual",E11="Assisted Manual")),A10&amp;"_AZ",IF(AND(D11="Amina",OR(E11="De-Novo Merge",E11="Assisted Merge")),A10&amp;"_SA_AZ",IF(AND(D11="Mashtura",OR(E11="Manual",E11="Assisted Manual")),A10&amp;"_MH",IF(AND(D11="Mashtura",OR(E11="De-Novo Merge",E11="Assisted Merge")),A10&amp;"_SA_MH",IF(AND(D11="Perry",OR(E11="Manual",E11="Assisted Manual")),A10&amp;"_PB",IF(AND(D11="Perry",OR(E11="De-Novo Merge",E11="Assisted Merge")),A10&amp;"_SA_PB",IF(AND(D11="Gina",OR(E11="Manual",E11="Assisted Manual")),A10&amp;"_GB",IF(AND(D11="Gina",OR(E11="De-Novo Merge",E11="Assisted Merge")),A10&amp;"_SA_GB",IF(AND(D11="Cameron",OR(E11="Manual",E11="Assisted Manual")),A10&amp;"_CA",IF(AND(D11="Cameron",OR(E11="De-Novo Merge",E11="Assisted Merge")),A10&amp;"_SA_CA",IF(AND(D11="Bruno",OR(E11="Manual",E11="Assisted Manual")),A10&amp;"_BD",IF(AND(D11="Bruno",OR(E11="De-Novo Merge",E11="Assisted Merge")),A10&amp;"_SA_BD",IF(AND(D11="Daniel",OR(E11="Manual",E11="Assisted Manual")),A10&amp;"_DR",IF(AND(D11="Daniel",OR(E11="De-Novo Merge",E11="Assisted Merge")),A10&amp;"_SA_DR",IF(AND(D11="Monet",OR(E11="Manual",E11="Assisted Manual")),A10&amp;"_MW",IF(AND(D11="Monet",OR(E11="De-Novo Merge",E11="Assisted Merge")),A10&amp;"_SA_MW",IF(AND(D11="Reem",OR(E11="Manual",E11="Assisted Manual")),A10&amp;"_RA",IF(AND(D11="Reem",OR(E11="De-Novo Merge",E11="Assisted Merge")),A10&amp;"_SA_RA",""))))))))))))))))))</f>
        <v>2018-04-13_G-004_AZ</v>
      </c>
      <c r="G11" s="20">
        <v>43227</v>
      </c>
      <c r="H11" s="20"/>
      <c r="I11" s="10"/>
      <c r="J11" s="10"/>
      <c r="K11" s="15" t="str">
        <f t="shared" si="6"/>
        <v/>
      </c>
      <c r="L11" s="22"/>
      <c r="M11" s="19" t="str">
        <f t="shared" ref="M11" si="27">IF(AND(NOT(OR(G11="",G11="Ø")),H11=""),"In Progress",IF(AND(NOT(OR(H11="Ø",H11="")),NOT(OR(G11="Ø",G11=""))),"Completed",IF(AND(NOT(A10=""),NOT(OR(D11="",D11="???")),G11=""),"Waiting",IF(D11="???","Waiting",""))))</f>
        <v>In Progress</v>
      </c>
      <c r="N11" s="22"/>
      <c r="O11" s="22"/>
      <c r="P11" s="8"/>
      <c r="Q11" s="21"/>
      <c r="R11" s="22"/>
    </row>
    <row r="12" spans="1:18">
      <c r="A12" s="23" t="s">
        <v>89</v>
      </c>
      <c r="B12" s="24" t="s">
        <v>90</v>
      </c>
      <c r="C12" s="22" t="s">
        <v>55</v>
      </c>
      <c r="D12" s="19" t="s">
        <v>37</v>
      </c>
      <c r="E12" s="19" t="s">
        <v>30</v>
      </c>
      <c r="F12" s="7" t="str">
        <f>IF(AND(D12="Amina",OR(E12="Manual",E12="Assisted Manual")),A12&amp;"_AZ",IF(AND(D12="Amina",OR(E12="De-Novo Merge",E12="Assisted Merge")),A12&amp;"_SA_AZ",IF(AND(D12="Mashtura",OR(E12="Manual",E12="Assisted Manual")),A12&amp;"_MH",IF(AND(D12="Mashtura",OR(E12="De-Novo Merge",E12="Assisted Merge")),A12&amp;"_SA_MH",IF(AND(D12="Perry",OR(E12="Manual",E12="Assisted Manual")),A12&amp;"_PB",IF(AND(D12="Perry",OR(E12="De-Novo Merge",E12="Assisted Merge")),A12&amp;"_SA_PB",IF(AND(D12="Gina",OR(E12="Manual",E12="Assisted Manual")),A12&amp;"_GB",IF(AND(D12="Gina",OR(E12="De-Novo Merge",E12="Assisted Merge")),A12&amp;"_SA_GB",IF(AND(D12="Cameron",OR(E12="Manual",E12="Assisted Manual")),A12&amp;"_CA",IF(AND(D12="Cameron",OR(E12="De-Novo Merge",E12="Assisted Merge")),A12&amp;"_SA_CA",IF(AND(D12="Bruno",OR(E12="Manual",E12="Assisted Manual")),A12&amp;"_BD",IF(AND(D12="Bruno",OR(E12="De-Novo Merge",E12="Assisted Merge")),A12&amp;"_SA_BD",IF(AND(D12="Daniel",OR(E12="Manual",E12="Assisted Manual")),A12&amp;"_DR",IF(AND(D12="Daniel",OR(E12="De-Novo Merge",E12="Assisted Merge")),A12&amp;"_SA_DR",IF(AND(D12="Monet",OR(E12="Manual",E12="Assisted Manual")),A12&amp;"_MW",IF(AND(D12="Monet",OR(E12="De-Novo Merge",E12="Assisted Merge")),A12&amp;"_SA_MW",IF(AND(D12="Julia",OR(E12="Manual",E12="Assisted Manual")),A12&amp;"_JS",IF(AND(D12="Julia",OR(E12="De-Novo Merge",E12="Assisted Merge")),A12&amp;"_SA_JS",""))))))))))))))))))</f>
        <v>2018-04-13_G-005_BD</v>
      </c>
      <c r="G12" s="20">
        <v>43216</v>
      </c>
      <c r="H12" s="20">
        <v>43217</v>
      </c>
      <c r="I12" s="10">
        <v>4.25</v>
      </c>
      <c r="J12" s="10">
        <v>98</v>
      </c>
      <c r="K12" s="15">
        <f t="shared" si="6"/>
        <v>23.058823529411764</v>
      </c>
      <c r="L12" s="25" t="s">
        <v>77</v>
      </c>
      <c r="M12" s="19" t="str">
        <f t="shared" ref="M12" si="28">IF(AND(NOT(OR(G12="",G12="Ø")),H12=""),"In Progress",IF(AND(NOT(OR(H12="Ø",H12="")),NOT(OR(G12="Ø",G12=""))),"Completed",IF(AND(NOT(A12=""),NOT(OR(D12="",D12="???")),G12=""),"Waiting",IF(D12="???","Waiting",""))))</f>
        <v>Completed</v>
      </c>
      <c r="N12" s="22" t="str">
        <f t="shared" ref="N12" si="29">IF(AND(NOT(OR(H12="Ø",H12="")),L12="Split"),"In Progress",IF(AND(NOT(OR(H12="Ø",H12="")),L12="Needs to be Split"),"Waiting",IF(AND(M12="Review",M13="Review"),"Review",IF(OR(AND(M12="Review",M13="Incomplete"),AND(M12="Incomplete",M13="Review")),"Review",IF(OR(AND(M12="Untraceable",M13="Review"),AND(M12="Review",M13="Untraceable")),"Review",IF(OR(AND(M12="Review",M13="Completed"),AND(M12="Completed",M13="Review")),"Review",IF(OR(AND(M12="Other",M13="Review"),AND(M12="Review",M13="Other")),"Review",IF(OR(AND(M12="Other",M13="Incomplete"),AND(M12="Incomplete",M13="Other")),"Review",IF(OR(AND(M12="Other",M13="Untraceable"),AND(M12="Untraceable",M13="Other")),"Review",IF(OR(AND(M12="Other",M13="Completed"),AND(M12="Completed",M13="Other")),"Review",IF(AND(M12="Waiting",M13="Waiting"),"Waiting",IF(OR(AND(M12="Review",M13="Waiting"),AND(M12="Waiting",M13="Review")),"Waiting",IF(OR(AND(M12="Other",M13="Waiting"),AND(M12="Waiting",M13="Other")),"Waiting",IF(OR(AND(M12="Incomplete",M13="Waiting"),AND(M12="Waiting",M13="Incomplete")),"Waiting",IF(OR(AND(M12="Completed",M13="Waiting"),AND(M12="Waiting",M13="Completed")),"Waiting",IF(OR(M12="In Progress",M13="In Progress"),"In Progress",IF(OR(AND(M12="Completed",M13="Untraceable"),AND(M12="Untraceable",M13="Completed")),"Review",IF(OR(AND(M12="Completed",M13="Incomplete"),AND(M12="Incomplete",M13="Completed")),"Review",IF(OR(AND(M12="Incomplete",M13="Untraceable"),AND(M12="Untraceable",M13="Incomplete")),"Untraceable",IF(AND(NOT(OR(H12="Ø",H12="")),NOT(OR(H13="Ø",H13="")),L12=""),"In Progress",IF(AND(M12="Untraceable",M13="Untraceable"),"Untraceable",IF(AND(NOT(OR(H12="Ø",H12="")),NOT(OR(H13="Ø",H13="")),NOT(OR(L12="Ø",L12="",L12="Split",L12="Needs to be Split"))),"Completed",IF(AND(M12="Incomplete",M13="Incomplete"),"Incomplete",IF(AND(M12="Other",M13="Other"),"Review",IF(AND(M12="Untraceable",M13=""),"Untraceable","")))))))))))))))))))))))))</f>
        <v>In Progress</v>
      </c>
      <c r="O12" s="22" t="s">
        <v>18</v>
      </c>
      <c r="P12" s="8"/>
      <c r="Q12" s="21" t="str">
        <f t="shared" ref="Q12" si="30">IF(OR(N12="Untraceable",N12="Incomplete"),"No",IF(N12="Completed","In Progress",""))</f>
        <v/>
      </c>
      <c r="R12" s="22"/>
    </row>
    <row r="13" spans="1:18">
      <c r="A13" s="22"/>
      <c r="B13" s="22"/>
      <c r="C13" s="22"/>
      <c r="D13" s="19" t="s">
        <v>78</v>
      </c>
      <c r="E13" s="19" t="s">
        <v>48</v>
      </c>
      <c r="F13" s="7" t="str">
        <f>IF(AND(D13="Amina",OR(E13="Manual",E13="Assisted Manual")),A12&amp;"_AZ",IF(AND(D13="Amina",OR(E13="De-Novo Merge",E13="Assisted Merge")),A12&amp;"_SA_AZ",IF(AND(D13="Mashtura",OR(E13="Manual",E13="Assisted Manual")),A12&amp;"_MH",IF(AND(D13="Mashtura",OR(E13="De-Novo Merge",E13="Assisted Merge")),A12&amp;"_SA_MH",IF(AND(D13="Perry",OR(E13="Manual",E13="Assisted Manual")),A12&amp;"_PB",IF(AND(D13="Perry",OR(E13="De-Novo Merge",E13="Assisted Merge")),A12&amp;"_SA_PB",IF(AND(D13="Gina",OR(E13="Manual",E13="Assisted Manual")),A12&amp;"_GB",IF(AND(D13="Gina",OR(E13="De-Novo Merge",E13="Assisted Merge")),A12&amp;"_SA_GB",IF(AND(D13="Cameron",OR(E13="Manual",E13="Assisted Manual")),A12&amp;"_CA",IF(AND(D13="Cameron",OR(E13="De-Novo Merge",E13="Assisted Merge")),A12&amp;"_SA_CA",IF(AND(D13="Bruno",OR(E13="Manual",E13="Assisted Manual")),A12&amp;"_BD",IF(AND(D13="Bruno",OR(E13="De-Novo Merge",E13="Assisted Merge")),A12&amp;"_SA_BD",IF(AND(D13="Daniel",OR(E13="Manual",E13="Assisted Manual")),A12&amp;"_DR",IF(AND(D13="Daniel",OR(E13="De-Novo Merge",E13="Assisted Merge")),A12&amp;"_SA_DR",IF(AND(D13="Monet",OR(E13="Manual",E13="Assisted Manual")),A12&amp;"_MW",IF(AND(D13="Monet",OR(E13="De-Novo Merge",E13="Assisted Merge")),A12&amp;"_SA_MW",IF(AND(D13="Julia",OR(E13="Manual",E13="Assisted Manual")),A12&amp;"_JS",IF(AND(D13="Julia",OR(E13="De-Novo Merge",E13="Assisted Merge")),A12&amp;"_SA_JS",""))))))))))))))))))</f>
        <v>2018-04-13_G-005_DR</v>
      </c>
      <c r="G13" s="20">
        <v>43237</v>
      </c>
      <c r="H13" s="20">
        <v>43238</v>
      </c>
      <c r="I13" s="10">
        <v>5.5</v>
      </c>
      <c r="J13" s="10">
        <v>101.32899999999999</v>
      </c>
      <c r="K13" s="15">
        <f t="shared" si="6"/>
        <v>18.423454545454543</v>
      </c>
      <c r="L13" s="22"/>
      <c r="M13" s="19" t="str">
        <f t="shared" ref="M13" si="31">IF(AND(NOT(OR(G13="",G13="Ø")),H13=""),"In Progress",IF(AND(NOT(OR(H13="Ø",H13="")),NOT(OR(G13="Ø",G13=""))),"Completed",IF(AND(NOT(A12=""),NOT(OR(D13="",D13="???")),G13=""),"Waiting",IF(D13="???","Waiting",""))))</f>
        <v>Completed</v>
      </c>
      <c r="N13" s="22"/>
      <c r="O13" s="22"/>
      <c r="P13" s="8"/>
      <c r="Q13" s="21"/>
      <c r="R13" s="22"/>
    </row>
    <row r="14" spans="1:18">
      <c r="A14" s="23" t="s">
        <v>91</v>
      </c>
      <c r="B14" s="24" t="s">
        <v>92</v>
      </c>
      <c r="C14" s="22"/>
      <c r="D14" s="19" t="s">
        <v>78</v>
      </c>
      <c r="E14" s="19" t="s">
        <v>30</v>
      </c>
      <c r="F14" s="7" t="str">
        <f>IF(AND(D14="Amina",OR(E14="Manual",E14="Assisted Manual")),A14&amp;"_AZ",IF(AND(D14="Amina",OR(E14="De-Novo Merge",E14="Assisted Merge")),A14&amp;"_SA_AZ",IF(AND(D14="Mashtura",OR(E14="Manual",E14="Assisted Manual")),A14&amp;"_MH",IF(AND(D14="Mashtura",OR(E14="De-Novo Merge",E14="Assisted Merge")),A14&amp;"_SA_MH",IF(AND(D14="Perry",OR(E14="Manual",E14="Assisted Manual")),A14&amp;"_PB",IF(AND(D14="Perry",OR(E14="De-Novo Merge",E14="Assisted Merge")),A14&amp;"_SA_PB",IF(AND(D14="Gina",OR(E14="Manual",E14="Assisted Manual")),A14&amp;"_GB",IF(AND(D14="Gina",OR(E14="De-Novo Merge",E14="Assisted Merge")),A14&amp;"_SA_GB",IF(AND(D14="Cameron",OR(E14="Manual",E14="Assisted Manual")),A14&amp;"_CA",IF(AND(D14="Cameron",OR(E14="De-Novo Merge",E14="Assisted Merge")),A14&amp;"_SA_CA",IF(AND(D14="Bruno",OR(E14="Manual",E14="Assisted Manual")),A14&amp;"_BD",IF(AND(D14="Bruno",OR(E14="De-Novo Merge",E14="Assisted Merge")),A14&amp;"_SA_BD",IF(AND(D14="Daniel",OR(E14="Manual",E14="Assisted Manual")),A14&amp;"_DR",IF(AND(D14="Daniel",OR(E14="De-Novo Merge",E14="Assisted Merge")),A14&amp;"_SA_DR",IF(AND(D14="Monet",OR(E14="Manual",E14="Assisted Manual")),A14&amp;"_MW",IF(AND(D14="Monet",OR(E14="De-Novo Merge",E14="Assisted Merge")),A14&amp;"_SA_MW",IF(AND(D14="Julia",OR(E14="Manual",E14="Assisted Manual")),A14&amp;"_JS",IF(AND(D14="Julia",OR(E14="De-Novo Merge",E14="Assisted Merge")),A14&amp;"_SA_JS",""))))))))))))))))))</f>
        <v>2018-04-13_G-006_DR</v>
      </c>
      <c r="G14" s="20">
        <v>43216</v>
      </c>
      <c r="H14" s="20">
        <v>43227</v>
      </c>
      <c r="I14" s="10">
        <v>16</v>
      </c>
      <c r="J14" s="10">
        <v>124.923</v>
      </c>
      <c r="K14" s="15">
        <f t="shared" si="6"/>
        <v>7.8076875000000001</v>
      </c>
      <c r="L14" s="25" t="s">
        <v>77</v>
      </c>
      <c r="M14" s="19" t="str">
        <f t="shared" ref="M14" si="32">IF(AND(NOT(OR(G14="",G14="Ø")),H14=""),"In Progress",IF(AND(NOT(OR(H14="Ø",H14="")),NOT(OR(G14="Ø",G14=""))),"Completed",IF(AND(NOT(A14=""),NOT(OR(D14="",D14="???")),G14=""),"Waiting",IF(D14="???","Waiting",""))))</f>
        <v>Completed</v>
      </c>
      <c r="N14" s="22" t="str">
        <f t="shared" ref="N14" si="33">IF(AND(NOT(OR(H14="Ø",H14="")),L14="Split"),"In Progress",IF(AND(NOT(OR(H14="Ø",H14="")),L14="Needs to be Split"),"Waiting",IF(AND(M14="Review",M15="Review"),"Review",IF(OR(AND(M14="Review",M15="Incomplete"),AND(M14="Incomplete",M15="Review")),"Review",IF(OR(AND(M14="Untraceable",M15="Review"),AND(M14="Review",M15="Untraceable")),"Review",IF(OR(AND(M14="Review",M15="Completed"),AND(M14="Completed",M15="Review")),"Review",IF(OR(AND(M14="Other",M15="Review"),AND(M14="Review",M15="Other")),"Review",IF(OR(AND(M14="Other",M15="Incomplete"),AND(M14="Incomplete",M15="Other")),"Review",IF(OR(AND(M14="Other",M15="Untraceable"),AND(M14="Untraceable",M15="Other")),"Review",IF(OR(AND(M14="Other",M15="Completed"),AND(M14="Completed",M15="Other")),"Review",IF(AND(M14="Waiting",M15="Waiting"),"Waiting",IF(OR(AND(M14="Review",M15="Waiting"),AND(M14="Waiting",M15="Review")),"Waiting",IF(OR(AND(M14="Other",M15="Waiting"),AND(M14="Waiting",M15="Other")),"Waiting",IF(OR(AND(M14="Incomplete",M15="Waiting"),AND(M14="Waiting",M15="Incomplete")),"Waiting",IF(OR(AND(M14="Completed",M15="Waiting"),AND(M14="Waiting",M15="Completed")),"Waiting",IF(OR(M14="In Progress",M15="In Progress"),"In Progress",IF(OR(AND(M14="Completed",M15="Untraceable"),AND(M14="Untraceable",M15="Completed")),"Review",IF(OR(AND(M14="Completed",M15="Incomplete"),AND(M14="Incomplete",M15="Completed")),"Review",IF(OR(AND(M14="Incomplete",M15="Untraceable"),AND(M14="Untraceable",M15="Incomplete")),"Untraceable",IF(AND(NOT(OR(H14="Ø",H14="")),NOT(OR(H15="Ø",H15="")),L14=""),"In Progress",IF(AND(M14="Untraceable",M15="Untraceable"),"Untraceable",IF(AND(NOT(OR(H14="Ø",H14="")),NOT(OR(H15="Ø",H15="")),NOT(OR(L14="Ø",L14="",L14="Split",L14="Needs to be Split"))),"Completed",IF(AND(M14="Incomplete",M15="Incomplete"),"Incomplete",IF(AND(M14="Other",M15="Other"),"Review",IF(AND(M14="Untraceable",M15=""),"Untraceable","")))))))))))))))))))))))))</f>
        <v>In Progress</v>
      </c>
      <c r="O14" s="22" t="s">
        <v>18</v>
      </c>
      <c r="P14" s="8"/>
      <c r="Q14" s="21" t="str">
        <f t="shared" ref="Q14" si="34">IF(OR(N14="Untraceable",N14="Incomplete"),"No",IF(N14="Completed","In Progress",""))</f>
        <v/>
      </c>
      <c r="R14" s="22"/>
    </row>
    <row r="15" spans="1:18">
      <c r="A15" s="22"/>
      <c r="B15" s="22"/>
      <c r="C15" s="22"/>
      <c r="D15" s="19" t="s">
        <v>33</v>
      </c>
      <c r="E15" s="19" t="s">
        <v>30</v>
      </c>
      <c r="F15" s="7" t="str">
        <f t="shared" ref="F15" si="35">IF(AND(D15="Amina",OR(E15="Manual",E15="Assisted Manual")),A14&amp;"_AZ",IF(AND(D15="Amina",OR(E15="De-Novo Merge",E15="Assisted Merge")),A14&amp;"_SA_AZ",IF(AND(D15="Mashtura",OR(E15="Manual",E15="Assisted Manual")),A14&amp;"_MH",IF(AND(D15="Mashtura",OR(E15="De-Novo Merge",E15="Assisted Merge")),A14&amp;"_SA_MH",IF(AND(D15="Perry",OR(E15="Manual",E15="Assisted Manual")),A14&amp;"_PB",IF(AND(D15="Perry",OR(E15="De-Novo Merge",E15="Assisted Merge")),A14&amp;"_SA_PB",IF(AND(D15="Gina",OR(E15="Manual",E15="Assisted Manual")),A14&amp;"_GB",IF(AND(D15="Gina",OR(E15="De-Novo Merge",E15="Assisted Merge")),A14&amp;"_SA_GB",IF(AND(D15="Cameron",OR(E15="Manual",E15="Assisted Manual")),A14&amp;"_CA",IF(AND(D15="Cameron",OR(E15="De-Novo Merge",E15="Assisted Merge")),A14&amp;"_SA_CA",IF(AND(D15="Bruno",OR(E15="Manual",E15="Assisted Manual")),A14&amp;"_BD",IF(AND(D15="Bruno",OR(E15="De-Novo Merge",E15="Assisted Merge")),A14&amp;"_SA_BD",IF(AND(D15="Daniel",OR(E15="Manual",E15="Assisted Manual")),A14&amp;"_DR",IF(AND(D15="Daniel",OR(E15="De-Novo Merge",E15="Assisted Merge")),A14&amp;"_SA_DR",IF(AND(D15="Monet",OR(E15="Manual",E15="Assisted Manual")),A14&amp;"_MW",IF(AND(D15="Monet",OR(E15="De-Novo Merge",E15="Assisted Merge")),A14&amp;"_SA_MW",IF(AND(D15="Reem",OR(E15="Manual",E15="Assisted Manual")),A14&amp;"_RA",IF(AND(D15="Reem",OR(E15="De-Novo Merge",E15="Assisted Merge")),A14&amp;"_SA_RA",""))))))))))))))))))</f>
        <v>2018-04-13_G-006_MW</v>
      </c>
      <c r="G15" s="20">
        <v>43224</v>
      </c>
      <c r="H15" s="20">
        <v>43227</v>
      </c>
      <c r="I15" s="10"/>
      <c r="J15" s="10"/>
      <c r="K15" s="15" t="str">
        <f t="shared" si="6"/>
        <v/>
      </c>
      <c r="L15" s="22"/>
      <c r="M15" s="19" t="str">
        <f t="shared" ref="M15" si="36">IF(AND(NOT(OR(G15="",G15="Ø")),H15=""),"In Progress",IF(AND(NOT(OR(H15="Ø",H15="")),NOT(OR(G15="Ø",G15=""))),"Completed",IF(AND(NOT(A14=""),NOT(OR(D15="",D15="???")),G15=""),"Waiting",IF(D15="???","Waiting",""))))</f>
        <v>Completed</v>
      </c>
      <c r="N15" s="22"/>
      <c r="O15" s="22"/>
      <c r="P15" s="8"/>
      <c r="Q15" s="21"/>
      <c r="R15" s="22"/>
    </row>
    <row r="16" spans="1:18">
      <c r="A16" s="23" t="s">
        <v>93</v>
      </c>
      <c r="B16" s="24" t="s">
        <v>94</v>
      </c>
      <c r="C16" s="22"/>
      <c r="D16" s="19" t="s">
        <v>33</v>
      </c>
      <c r="E16" s="19" t="s">
        <v>30</v>
      </c>
      <c r="F16" s="7" t="str">
        <f>IF(AND(D16="Amina",OR(E16="Manual",E16="Assisted Manual")),A16&amp;"_AZ",IF(AND(D16="Amina",OR(E16="De-Novo Merge",E16="Assisted Merge")),A16&amp;"_SA_AZ",IF(AND(D16="Mashtura",OR(E16="Manual",E16="Assisted Manual")),A16&amp;"_MH",IF(AND(D16="Mashtura",OR(E16="De-Novo Merge",E16="Assisted Merge")),A16&amp;"_SA_MH",IF(AND(D16="Perry",OR(E16="Manual",E16="Assisted Manual")),A16&amp;"_PB",IF(AND(D16="Perry",OR(E16="De-Novo Merge",E16="Assisted Merge")),A16&amp;"_SA_PB",IF(AND(D16="Gina",OR(E16="Manual",E16="Assisted Manual")),A16&amp;"_GB",IF(AND(D16="Gina",OR(E16="De-Novo Merge",E16="Assisted Merge")),A16&amp;"_SA_GB",IF(AND(D16="Cameron",OR(E16="Manual",E16="Assisted Manual")),A16&amp;"_CA",IF(AND(D16="Cameron",OR(E16="De-Novo Merge",E16="Assisted Merge")),A16&amp;"_SA_CA",IF(AND(D16="Bruno",OR(E16="Manual",E16="Assisted Manual")),A16&amp;"_BD",IF(AND(D16="Bruno",OR(E16="De-Novo Merge",E16="Assisted Merge")),A16&amp;"_SA_BD",IF(AND(D16="Daniel",OR(E16="Manual",E16="Assisted Manual")),A16&amp;"_DR",IF(AND(D16="Daniel",OR(E16="De-Novo Merge",E16="Assisted Merge")),A16&amp;"_SA_DR",IF(AND(D16="Monet",OR(E16="Manual",E16="Assisted Manual")),A16&amp;"_MW",IF(AND(D16="Monet",OR(E16="De-Novo Merge",E16="Assisted Merge")),A16&amp;"_SA_MW",IF(AND(D16="Julia",OR(E16="Manual",E16="Assisted Manual")),A16&amp;"_JS",IF(AND(D16="Julia",OR(E16="De-Novo Merge",E16="Assisted Merge")),A16&amp;"_SA_JS",""))))))))))))))))))</f>
        <v>2018-04-13_G-007_MW</v>
      </c>
      <c r="G16" s="20">
        <v>43216</v>
      </c>
      <c r="H16" s="20">
        <v>43252</v>
      </c>
      <c r="I16" s="10"/>
      <c r="J16" s="10"/>
      <c r="K16" s="15" t="str">
        <f t="shared" si="6"/>
        <v/>
      </c>
      <c r="L16" s="25" t="str">
        <f t="shared" ref="L16:L47" si="37">IF(AND(NOT(OR(H16="",H16="Ø")),NOT(OR(H17="",H17="Ø"))),"Needs to be Split","")</f>
        <v>Needs to be Split</v>
      </c>
      <c r="M16" s="19" t="s">
        <v>18</v>
      </c>
      <c r="N16" s="22" t="str">
        <f t="shared" ref="N16" si="38">IF(AND(NOT(OR(H16="Ø",H16="")),L16="Split"),"In Progress",IF(AND(NOT(OR(H16="Ø",H16="")),L16="Needs to be Split"),"Waiting",IF(AND(M16="Review",M17="Review"),"Review",IF(OR(AND(M16="Review",M17="Incomplete"),AND(M16="Incomplete",M17="Review")),"Review",IF(OR(AND(M16="Untraceable",M17="Review"),AND(M16="Review",M17="Untraceable")),"Review",IF(OR(AND(M16="Review",M17="Completed"),AND(M16="Completed",M17="Review")),"Review",IF(OR(AND(M16="Other",M17="Review"),AND(M16="Review",M17="Other")),"Review",IF(OR(AND(M16="Other",M17="Incomplete"),AND(M16="Incomplete",M17="Other")),"Review",IF(OR(AND(M16="Other",M17="Untraceable"),AND(M16="Untraceable",M17="Other")),"Review",IF(OR(AND(M16="Other",M17="Completed"),AND(M16="Completed",M17="Other")),"Review",IF(AND(M16="Waiting",M17="Waiting"),"Waiting",IF(OR(AND(M16="Review",M17="Waiting"),AND(M16="Waiting",M17="Review")),"Waiting",IF(OR(AND(M16="Other",M17="Waiting"),AND(M16="Waiting",M17="Other")),"Waiting",IF(OR(AND(M16="Incomplete",M17="Waiting"),AND(M16="Waiting",M17="Incomplete")),"Waiting",IF(OR(AND(M16="Completed",M17="Waiting"),AND(M16="Waiting",M17="Completed")),"Waiting",IF(OR(M16="In Progress",M17="In Progress"),"In Progress",IF(OR(AND(M16="Completed",M17="Untraceable"),AND(M16="Untraceable",M17="Completed")),"Review",IF(OR(AND(M16="Completed",M17="Incomplete"),AND(M16="Incomplete",M17="Completed")),"Review",IF(OR(AND(M16="Incomplete",M17="Untraceable"),AND(M16="Untraceable",M17="Incomplete")),"Untraceable",IF(AND(NOT(OR(H16="Ø",H16="")),NOT(OR(H17="Ø",H17="")),L16=""),"In Progress",IF(AND(M16="Untraceable",M17="Untraceable"),"Untraceable",IF(AND(NOT(OR(H16="Ø",H16="")),NOT(OR(H17="Ø",H17="")),NOT(OR(L16="Ø",L16="",L16="Split",L16="Needs to be Split"))),"Completed",IF(AND(M16="Incomplete",M17="Incomplete"),"Incomplete",IF(AND(M16="Other",M17="Other"),"Review",IF(AND(M16="Untraceable",M17=""),"Untraceable","")))))))))))))))))))))))))</f>
        <v>Waiting</v>
      </c>
      <c r="O16" s="22" t="str">
        <f t="shared" ref="O16" si="39">IF(OR(N16="Untraceable",N16="Incomplete"),"Ignore",IF(N16="Completed","Waiting",IF(OR(N16="Waiting",N16="In Progress",N16="Review",N16="Other"),"HOLD","")))</f>
        <v>HOLD</v>
      </c>
      <c r="P16" s="8" t="s">
        <v>95</v>
      </c>
      <c r="Q16" s="21" t="str">
        <f t="shared" ref="Q16" si="40">IF(OR(N16="Untraceable",N16="Incomplete"),"No",IF(N16="Completed","In Progress",""))</f>
        <v/>
      </c>
      <c r="R16" s="22"/>
    </row>
    <row r="17" spans="1:18">
      <c r="A17" s="22"/>
      <c r="B17" s="22"/>
      <c r="C17" s="22"/>
      <c r="D17" s="19" t="s">
        <v>96</v>
      </c>
      <c r="E17" s="19" t="s">
        <v>48</v>
      </c>
      <c r="F17" s="7" t="str">
        <f>IF(AND(D17="Amina",OR(E17="Manual",E17="Assisted Manual")),A16&amp;"_AZ",IF(AND(D17="Amina",OR(E17="De-Novo Merge",E17="Assisted Merge")),A16&amp;"_SA_AZ",IF(AND(D17="Mashtura",OR(E17="Manual",E17="Assisted Manual")),A16&amp;"_MH",IF(AND(D17="Mashtura",OR(E17="De-Novo Merge",E17="Assisted Merge")),A16&amp;"_SA_MH",IF(AND(D17="Perry",OR(E17="Manual",E17="Assisted Manual")),A16&amp;"_PB",IF(AND(D17="Perry",OR(E17="De-Novo Merge",E17="Assisted Merge")),A16&amp;"_SA_PB",IF(AND(D17="Gina",OR(E17="Manual",E17="Assisted Manual")),A16&amp;"_GB",IF(AND(D17="Gina",OR(E17="De-Novo Merge",E17="Assisted Merge")),A16&amp;"_SA_GB",IF(AND(D17="Cameron",OR(E17="Manual",E17="Assisted Manual")),A16&amp;"_CA",IF(AND(D17="Cameron",OR(E17="De-Novo Merge",E17="Assisted Merge")),A16&amp;"_SA_CA",IF(AND(D17="Bruno",OR(E17="Manual",E17="Assisted Manual")),A16&amp;"_BD",IF(AND(D17="Bruno",OR(E17="De-Novo Merge",E17="Assisted Merge")),A16&amp;"_SA_BD",IF(AND(D17="Daniel",OR(E17="Manual",E17="Assisted Manual")),A16&amp;"_DR",IF(AND(D17="Daniel",OR(E17="De-Novo Merge",E17="Assisted Merge")),A16&amp;"_SA_DR",IF(AND(D17="Monet",OR(E17="Manual",E17="Assisted Manual")),A16&amp;"_MW",IF(AND(D17="Monet",OR(E17="De-Novo Merge",E17="Assisted Merge")),A16&amp;"_SA_MW",IF(AND(D17="Julia",OR(E17="Manual",E17="Assisted Manual")),A16&amp;"_JS",IF(AND(D17="Julia",OR(E17="De-Novo Merge",E17="Assisted Merge")),A16&amp;"_SA_JS",""))))))))))))))))))</f>
        <v>2018-04-13_G-007_JS</v>
      </c>
      <c r="G17" s="20">
        <v>43252</v>
      </c>
      <c r="H17" s="20">
        <v>43256</v>
      </c>
      <c r="I17" s="10"/>
      <c r="J17" s="10"/>
      <c r="K17" s="15" t="str">
        <f t="shared" si="6"/>
        <v/>
      </c>
      <c r="L17" s="22"/>
      <c r="M17" s="19" t="str">
        <f t="shared" ref="M17" si="41">IF(AND(NOT(OR(G17="",G17="Ø")),H17=""),"In Progress",IF(AND(NOT(OR(H17="Ø",H17="")),NOT(OR(G17="Ø",G17=""))),"Completed",IF(AND(NOT(A16=""),NOT(OR(D17="",D17="???")),G17=""),"Waiting",IF(D17="???","Waiting",""))))</f>
        <v>Completed</v>
      </c>
      <c r="N17" s="22"/>
      <c r="O17" s="22"/>
      <c r="P17" s="8"/>
      <c r="Q17" s="21"/>
      <c r="R17" s="22"/>
    </row>
    <row r="18" spans="1:18">
      <c r="A18" s="23" t="s">
        <v>97</v>
      </c>
      <c r="B18" s="24" t="s">
        <v>98</v>
      </c>
      <c r="C18" s="22"/>
      <c r="D18" s="19" t="s">
        <v>60</v>
      </c>
      <c r="E18" s="19" t="s">
        <v>30</v>
      </c>
      <c r="F18" s="7" t="str">
        <f>IF(AND(D18="Amina",OR(E18="Manual",E18="Assisted Manual")),A18&amp;"_AZ",IF(AND(D18="Amina",OR(E18="De-Novo Merge",E18="Assisted Merge")),A18&amp;"_SA_AZ",IF(AND(D18="Mashtura",OR(E18="Manual",E18="Assisted Manual")),A18&amp;"_MH",IF(AND(D18="Mashtura",OR(E18="De-Novo Merge",E18="Assisted Merge")),A18&amp;"_SA_MH",IF(AND(D18="Perry",OR(E18="Manual",E18="Assisted Manual")),A18&amp;"_PB",IF(AND(D18="Perry",OR(E18="De-Novo Merge",E18="Assisted Merge")),A18&amp;"_SA_PB",IF(AND(D18="Gina",OR(E18="Manual",E18="Assisted Manual")),A18&amp;"_GB",IF(AND(D18="Gina",OR(E18="De-Novo Merge",E18="Assisted Merge")),A18&amp;"_SA_GB",IF(AND(D18="Cameron",OR(E18="Manual",E18="Assisted Manual")),A18&amp;"_CA",IF(AND(D18="Cameron",OR(E18="De-Novo Merge",E18="Assisted Merge")),A18&amp;"_SA_CA",IF(AND(D18="Bruno",OR(E18="Manual",E18="Assisted Manual")),A18&amp;"_BD",IF(AND(D18="Bruno",OR(E18="De-Novo Merge",E18="Assisted Merge")),A18&amp;"_SA_BD",IF(AND(D18="Daniel",OR(E18="Manual",E18="Assisted Manual")),A18&amp;"_DR",IF(AND(D18="Daniel",OR(E18="De-Novo Merge",E18="Assisted Merge")),A18&amp;"_SA_DR",IF(AND(D18="Monet",OR(E18="Manual",E18="Assisted Manual")),A18&amp;"_MW",IF(AND(D18="Monet",OR(E18="De-Novo Merge",E18="Assisted Merge")),A18&amp;"_SA_MW",IF(AND(D18="Julia",OR(E18="Manual",E18="Assisted Manual")),A18&amp;"_JS",IF(AND(D18="Julia",OR(E18="De-Novo Merge",E18="Assisted Merge")),A18&amp;"_SA_JS",""))))))))))))))))))</f>
        <v>2018-04-13_G-008_MH</v>
      </c>
      <c r="G18" s="20">
        <v>43216</v>
      </c>
      <c r="H18" s="20"/>
      <c r="I18" s="10"/>
      <c r="J18" s="10"/>
      <c r="K18" s="15" t="str">
        <f t="shared" si="6"/>
        <v/>
      </c>
      <c r="L18" s="25" t="str">
        <f t="shared" ref="L18:L49" si="42">IF(AND(NOT(OR(H18="",H18="Ø")),NOT(OR(H19="",H19="Ø"))),"Needs to be Split","")</f>
        <v/>
      </c>
      <c r="M18" s="19" t="str">
        <f t="shared" ref="M18" si="43">IF(AND(NOT(OR(G18="",G18="Ø")),H18=""),"In Progress",IF(AND(NOT(OR(H18="Ø",H18="")),NOT(OR(G18="Ø",G18=""))),"Completed",IF(AND(NOT(A18=""),NOT(OR(D18="",D18="???")),G18=""),"Waiting",IF(D18="???","Waiting",""))))</f>
        <v>In Progress</v>
      </c>
      <c r="N18" s="22" t="str">
        <f t="shared" ref="N18" si="44">IF(AND(NOT(OR(H18="Ø",H18="")),L18="Split"),"In Progress",IF(AND(NOT(OR(H18="Ø",H18="")),L18="Needs to be Split"),"Waiting",IF(AND(M18="Review",M19="Review"),"Review",IF(OR(AND(M18="Review",M19="Incomplete"),AND(M18="Incomplete",M19="Review")),"Review",IF(OR(AND(M18="Untraceable",M19="Review"),AND(M18="Review",M19="Untraceable")),"Review",IF(OR(AND(M18="Review",M19="Completed"),AND(M18="Completed",M19="Review")),"Review",IF(OR(AND(M18="Other",M19="Review"),AND(M18="Review",M19="Other")),"Review",IF(OR(AND(M18="Other",M19="Incomplete"),AND(M18="Incomplete",M19="Other")),"Review",IF(OR(AND(M18="Other",M19="Untraceable"),AND(M18="Untraceable",M19="Other")),"Review",IF(OR(AND(M18="Other",M19="Completed"),AND(M18="Completed",M19="Other")),"Review",IF(AND(M18="Waiting",M19="Waiting"),"Waiting",IF(OR(AND(M18="Review",M19="Waiting"),AND(M18="Waiting",M19="Review")),"Waiting",IF(OR(AND(M18="Other",M19="Waiting"),AND(M18="Waiting",M19="Other")),"Waiting",IF(OR(AND(M18="Incomplete",M19="Waiting"),AND(M18="Waiting",M19="Incomplete")),"Waiting",IF(OR(AND(M18="Completed",M19="Waiting"),AND(M18="Waiting",M19="Completed")),"Waiting",IF(OR(M18="In Progress",M19="In Progress"),"In Progress",IF(OR(AND(M18="Completed",M19="Untraceable"),AND(M18="Untraceable",M19="Completed")),"Review",IF(OR(AND(M18="Completed",M19="Incomplete"),AND(M18="Incomplete",M19="Completed")),"Review",IF(OR(AND(M18="Incomplete",M19="Untraceable"),AND(M18="Untraceable",M19="Incomplete")),"Untraceable",IF(AND(NOT(OR(H18="Ø",H18="")),NOT(OR(H19="Ø",H19="")),L18=""),"In Progress",IF(AND(M18="Untraceable",M19="Untraceable"),"Untraceable",IF(AND(NOT(OR(H18="Ø",H18="")),NOT(OR(H19="Ø",H19="")),NOT(OR(L18="Ø",L18="",L18="Split",L18="Needs to be Split"))),"Completed",IF(AND(M18="Incomplete",M19="Incomplete"),"Incomplete",IF(AND(M18="Other",M19="Other"),"Review",IF(AND(M18="Untraceable",M19=""),"Untraceable","")))))))))))))))))))))))))</f>
        <v>In Progress</v>
      </c>
      <c r="O18" s="22" t="str">
        <f t="shared" ref="O18" si="45">IF(OR(N18="Untraceable",N18="Incomplete"),"Ignore",IF(N18="Completed","Waiting",IF(OR(N18="Waiting",N18="In Progress",N18="Review",N18="Other"),"HOLD","")))</f>
        <v>HOLD</v>
      </c>
      <c r="P18" s="8" t="s">
        <v>99</v>
      </c>
      <c r="Q18" s="21" t="str">
        <f t="shared" ref="Q18" si="46">IF(OR(N18="Untraceable",N18="Incomplete"),"No",IF(N18="Completed","In Progress",""))</f>
        <v/>
      </c>
      <c r="R18" s="22"/>
    </row>
    <row r="19" spans="1:18">
      <c r="A19" s="22"/>
      <c r="B19" s="22"/>
      <c r="C19" s="22"/>
      <c r="D19" s="19" t="s">
        <v>33</v>
      </c>
      <c r="E19" s="19" t="s">
        <v>30</v>
      </c>
      <c r="F19" s="7" t="str">
        <f t="shared" ref="F19" si="47">IF(AND(D19="Amina",OR(E19="Manual",E19="Assisted Manual")),A18&amp;"_AZ",IF(AND(D19="Amina",OR(E19="De-Novo Merge",E19="Assisted Merge")),A18&amp;"_SA_AZ",IF(AND(D19="Mashtura",OR(E19="Manual",E19="Assisted Manual")),A18&amp;"_MH",IF(AND(D19="Mashtura",OR(E19="De-Novo Merge",E19="Assisted Merge")),A18&amp;"_SA_MH",IF(AND(D19="Perry",OR(E19="Manual",E19="Assisted Manual")),A18&amp;"_PB",IF(AND(D19="Perry",OR(E19="De-Novo Merge",E19="Assisted Merge")),A18&amp;"_SA_PB",IF(AND(D19="Gina",OR(E19="Manual",E19="Assisted Manual")),A18&amp;"_GB",IF(AND(D19="Gina",OR(E19="De-Novo Merge",E19="Assisted Merge")),A18&amp;"_SA_GB",IF(AND(D19="Cameron",OR(E19="Manual",E19="Assisted Manual")),A18&amp;"_CA",IF(AND(D19="Cameron",OR(E19="De-Novo Merge",E19="Assisted Merge")),A18&amp;"_SA_CA",IF(AND(D19="Bruno",OR(E19="Manual",E19="Assisted Manual")),A18&amp;"_BD",IF(AND(D19="Bruno",OR(E19="De-Novo Merge",E19="Assisted Merge")),A18&amp;"_SA_BD",IF(AND(D19="Daniel",OR(E19="Manual",E19="Assisted Manual")),A18&amp;"_DR",IF(AND(D19="Daniel",OR(E19="De-Novo Merge",E19="Assisted Merge")),A18&amp;"_SA_DR",IF(AND(D19="Monet",OR(E19="Manual",E19="Assisted Manual")),A18&amp;"_MW",IF(AND(D19="Monet",OR(E19="De-Novo Merge",E19="Assisted Merge")),A18&amp;"_SA_MW",IF(AND(D19="Reem",OR(E19="Manual",E19="Assisted Manual")),A18&amp;"_RA",IF(AND(D19="Reem",OR(E19="De-Novo Merge",E19="Assisted Merge")),A18&amp;"_SA_RA",""))))))))))))))))))</f>
        <v>2018-04-13_G-008_MW</v>
      </c>
      <c r="G19" s="20">
        <v>43227</v>
      </c>
      <c r="H19" s="20">
        <v>43228</v>
      </c>
      <c r="I19" s="10"/>
      <c r="J19" s="10"/>
      <c r="K19" s="15" t="str">
        <f t="shared" si="6"/>
        <v/>
      </c>
      <c r="L19" s="22"/>
      <c r="M19" s="19" t="str">
        <f t="shared" ref="M19" si="48">IF(AND(NOT(OR(G19="",G19="Ø")),H19=""),"In Progress",IF(AND(NOT(OR(H19="Ø",H19="")),NOT(OR(G19="Ø",G19=""))),"Completed",IF(AND(NOT(A18=""),NOT(OR(D19="",D19="???")),G19=""),"Waiting",IF(D19="???","Waiting",""))))</f>
        <v>Completed</v>
      </c>
      <c r="N19" s="22"/>
      <c r="O19" s="22"/>
      <c r="P19" s="8"/>
      <c r="Q19" s="21"/>
      <c r="R19" s="22"/>
    </row>
    <row r="20" spans="1:18">
      <c r="A20" s="23" t="s">
        <v>100</v>
      </c>
      <c r="B20" s="24" t="s">
        <v>101</v>
      </c>
      <c r="C20" s="22"/>
      <c r="D20" s="19" t="s">
        <v>33</v>
      </c>
      <c r="E20" s="19" t="s">
        <v>30</v>
      </c>
      <c r="F20" s="7" t="str">
        <f>IF(AND(D20="Amina",OR(E20="Manual",E20="Assisted Manual")),A20&amp;"_AZ",IF(AND(D20="Amina",OR(E20="De-Novo Merge",E20="Assisted Merge")),A20&amp;"_SA_AZ",IF(AND(D20="Mashtura",OR(E20="Manual",E20="Assisted Manual")),A20&amp;"_MH",IF(AND(D20="Mashtura",OR(E20="De-Novo Merge",E20="Assisted Merge")),A20&amp;"_SA_MH",IF(AND(D20="Perry",OR(E20="Manual",E20="Assisted Manual")),A20&amp;"_PB",IF(AND(D20="Perry",OR(E20="De-Novo Merge",E20="Assisted Merge")),A20&amp;"_SA_PB",IF(AND(D20="Gina",OR(E20="Manual",E20="Assisted Manual")),A20&amp;"_GB",IF(AND(D20="Gina",OR(E20="De-Novo Merge",E20="Assisted Merge")),A20&amp;"_SA_GB",IF(AND(D20="Cameron",OR(E20="Manual",E20="Assisted Manual")),A20&amp;"_CA",IF(AND(D20="Cameron",OR(E20="De-Novo Merge",E20="Assisted Merge")),A20&amp;"_SA_CA",IF(AND(D20="Bruno",OR(E20="Manual",E20="Assisted Manual")),A20&amp;"_BD",IF(AND(D20="Bruno",OR(E20="De-Novo Merge",E20="Assisted Merge")),A20&amp;"_SA_BD",IF(AND(D20="Daniel",OR(E20="Manual",E20="Assisted Manual")),A20&amp;"_DR",IF(AND(D20="Daniel",OR(E20="De-Novo Merge",E20="Assisted Merge")),A20&amp;"_SA_DR",IF(AND(D20="Monet",OR(E20="Manual",E20="Assisted Manual")),A20&amp;"_MW",IF(AND(D20="Monet",OR(E20="De-Novo Merge",E20="Assisted Merge")),A20&amp;"_SA_MW",IF(AND(D20="Julia",OR(E20="Manual",E20="Assisted Manual")),A20&amp;"_JS",IF(AND(D20="Julia",OR(E20="De-Novo Merge",E20="Assisted Merge")),A20&amp;"_SA_JS",""))))))))))))))))))</f>
        <v>2018-04-13_G-009_MW</v>
      </c>
      <c r="G20" s="20">
        <v>43216</v>
      </c>
      <c r="H20" s="20">
        <v>43217</v>
      </c>
      <c r="I20" s="10"/>
      <c r="J20" s="10"/>
      <c r="K20" s="15" t="str">
        <f t="shared" si="6"/>
        <v/>
      </c>
      <c r="L20" s="25" t="str">
        <f t="shared" ref="L20:L51" si="49">IF(AND(NOT(OR(H20="",H20="Ø")),NOT(OR(H21="",H21="Ø"))),"Needs to be Split","")</f>
        <v>Needs to be Split</v>
      </c>
      <c r="M20" s="19" t="str">
        <f t="shared" ref="M20" si="50">IF(AND(NOT(OR(G20="",G20="Ø")),H20=""),"In Progress",IF(AND(NOT(OR(H20="Ø",H20="")),NOT(OR(G20="Ø",G20=""))),"Completed",IF(AND(NOT(A20=""),NOT(OR(D20="",D20="???")),G20=""),"Waiting",IF(D20="???","Waiting",""))))</f>
        <v>Completed</v>
      </c>
      <c r="N20" s="22" t="str">
        <f t="shared" ref="N20" si="51">IF(AND(NOT(OR(H20="Ø",H20="")),L20="Split"),"In Progress",IF(AND(NOT(OR(H20="Ø",H20="")),L20="Needs to be Split"),"Waiting",IF(AND(M20="Review",M21="Review"),"Review",IF(OR(AND(M20="Review",M21="Incomplete"),AND(M20="Incomplete",M21="Review")),"Review",IF(OR(AND(M20="Untraceable",M21="Review"),AND(M20="Review",M21="Untraceable")),"Review",IF(OR(AND(M20="Review",M21="Completed"),AND(M20="Completed",M21="Review")),"Review",IF(OR(AND(M20="Other",M21="Review"),AND(M20="Review",M21="Other")),"Review",IF(OR(AND(M20="Other",M21="Incomplete"),AND(M20="Incomplete",M21="Other")),"Review",IF(OR(AND(M20="Other",M21="Untraceable"),AND(M20="Untraceable",M21="Other")),"Review",IF(OR(AND(M20="Other",M21="Completed"),AND(M20="Completed",M21="Other")),"Review",IF(AND(M20="Waiting",M21="Waiting"),"Waiting",IF(OR(AND(M20="Review",M21="Waiting"),AND(M20="Waiting",M21="Review")),"Waiting",IF(OR(AND(M20="Other",M21="Waiting"),AND(M20="Waiting",M21="Other")),"Waiting",IF(OR(AND(M20="Incomplete",M21="Waiting"),AND(M20="Waiting",M21="Incomplete")),"Waiting",IF(OR(AND(M20="Completed",M21="Waiting"),AND(M20="Waiting",M21="Completed")),"Waiting",IF(OR(M20="In Progress",M21="In Progress"),"In Progress",IF(OR(AND(M20="Completed",M21="Untraceable"),AND(M20="Untraceable",M21="Completed")),"Review",IF(OR(AND(M20="Completed",M21="Incomplete"),AND(M20="Incomplete",M21="Completed")),"Review",IF(OR(AND(M20="Incomplete",M21="Untraceable"),AND(M20="Untraceable",M21="Incomplete")),"Untraceable",IF(AND(NOT(OR(H20="Ø",H20="")),NOT(OR(H21="Ø",H21="")),L20=""),"In Progress",IF(AND(M20="Untraceable",M21="Untraceable"),"Untraceable",IF(AND(NOT(OR(H20="Ø",H20="")),NOT(OR(H21="Ø",H21="")),NOT(OR(L20="Ø",L20="",L20="Split",L20="Needs to be Split"))),"Completed",IF(AND(M20="Incomplete",M21="Incomplete"),"Incomplete",IF(AND(M20="Other",M21="Other"),"Review",IF(AND(M20="Untraceable",M21=""),"Untraceable","")))))))))))))))))))))))))</f>
        <v>Waiting</v>
      </c>
      <c r="O20" s="22" t="str">
        <f t="shared" ref="O20" si="52">IF(OR(N20="Untraceable",N20="Incomplete"),"Ignore",IF(N20="Completed","Waiting",IF(OR(N20="Waiting",N20="In Progress",N20="Review",N20="Other"),"HOLD","")))</f>
        <v>HOLD</v>
      </c>
      <c r="P20" s="8"/>
      <c r="Q20" s="21" t="str">
        <f t="shared" ref="Q20" si="53">IF(OR(N20="Untraceable",N20="Incomplete"),"No",IF(N20="Completed","In Progress",""))</f>
        <v/>
      </c>
      <c r="R20" s="22"/>
    </row>
    <row r="21" spans="1:18">
      <c r="A21" s="22"/>
      <c r="B21" s="22"/>
      <c r="C21" s="22"/>
      <c r="D21" s="19" t="s">
        <v>60</v>
      </c>
      <c r="E21" s="19" t="s">
        <v>48</v>
      </c>
      <c r="F21" s="7" t="str">
        <f>IF(AND(D21="Amina",OR(E21="Manual",E21="Assisted Manual")),A20&amp;"_AZ",IF(AND(D21="Amina",OR(E21="De-Novo Merge",E21="Assisted Merge")),A20&amp;"_SA_AZ",IF(AND(D21="Mashtura",OR(E21="Manual",E21="Assisted Manual")),A20&amp;"_MH",IF(AND(D21="Mashtura",OR(E21="De-Novo Merge",E21="Assisted Merge")),A20&amp;"_SA_MH",IF(AND(D21="Perry",OR(E21="Manual",E21="Assisted Manual")),A20&amp;"_PB",IF(AND(D21="Perry",OR(E21="De-Novo Merge",E21="Assisted Merge")),A20&amp;"_SA_PB",IF(AND(D21="Gina",OR(E21="Manual",E21="Assisted Manual")),A20&amp;"_GB",IF(AND(D21="Gina",OR(E21="De-Novo Merge",E21="Assisted Merge")),A20&amp;"_SA_GB",IF(AND(D21="Cameron",OR(E21="Manual",E21="Assisted Manual")),A20&amp;"_CA",IF(AND(D21="Cameron",OR(E21="De-Novo Merge",E21="Assisted Merge")),A20&amp;"_SA_CA",IF(AND(D21="Bruno",OR(E21="Manual",E21="Assisted Manual")),A20&amp;"_BD",IF(AND(D21="Bruno",OR(E21="De-Novo Merge",E21="Assisted Merge")),A20&amp;"_SA_BD",IF(AND(D21="Daniel",OR(E21="Manual",E21="Assisted Manual")),A20&amp;"_DR",IF(AND(D21="Daniel",OR(E21="De-Novo Merge",E21="Assisted Merge")),A20&amp;"_SA_DR",IF(AND(D21="Monet",OR(E21="Manual",E21="Assisted Manual")),A20&amp;"_MW",IF(AND(D21="Monet",OR(E21="De-Novo Merge",E21="Assisted Merge")),A20&amp;"_SA_MW",IF(AND(D21="Julia",OR(E21="Manual",E21="Assisted Manual")),A20&amp;"_JS",IF(AND(D21="Julia",OR(E21="De-Novo Merge",E21="Assisted Merge")),A20&amp;"_SA_JS",""))))))))))))))))))</f>
        <v>2018-04-13_G-009_MH</v>
      </c>
      <c r="G21" s="20">
        <v>43238</v>
      </c>
      <c r="H21" s="20">
        <v>43241</v>
      </c>
      <c r="I21" s="10"/>
      <c r="J21" s="10"/>
      <c r="K21" s="15" t="str">
        <f t="shared" si="6"/>
        <v/>
      </c>
      <c r="L21" s="22"/>
      <c r="M21" s="19" t="str">
        <f t="shared" ref="M21" si="54">IF(AND(NOT(OR(G21="",G21="Ø")),H21=""),"In Progress",IF(AND(NOT(OR(H21="Ø",H21="")),NOT(OR(G21="Ø",G21=""))),"Completed",IF(AND(NOT(A20=""),NOT(OR(D21="",D21="???")),G21=""),"Waiting",IF(D21="???","Waiting",""))))</f>
        <v>Completed</v>
      </c>
      <c r="N21" s="22"/>
      <c r="O21" s="22"/>
      <c r="P21" s="8"/>
      <c r="Q21" s="21"/>
      <c r="R21" s="22"/>
    </row>
    <row r="22" spans="1:18">
      <c r="A22" s="23" t="s">
        <v>102</v>
      </c>
      <c r="B22" s="24" t="s">
        <v>103</v>
      </c>
      <c r="C22" s="22" t="s">
        <v>42</v>
      </c>
      <c r="D22" s="19" t="s">
        <v>37</v>
      </c>
      <c r="E22" s="19" t="s">
        <v>30</v>
      </c>
      <c r="F22" s="7" t="str">
        <f>IF(AND(D22="Amina",OR(E22="Manual",E22="Assisted Manual")),A22&amp;"_AZ",IF(AND(D22="Amina",OR(E22="De-Novo Merge",E22="Assisted Merge")),A22&amp;"_SA_AZ",IF(AND(D22="Mashtura",OR(E22="Manual",E22="Assisted Manual")),A22&amp;"_MH",IF(AND(D22="Mashtura",OR(E22="De-Novo Merge",E22="Assisted Merge")),A22&amp;"_SA_MH",IF(AND(D22="Perry",OR(E22="Manual",E22="Assisted Manual")),A22&amp;"_PB",IF(AND(D22="Perry",OR(E22="De-Novo Merge",E22="Assisted Merge")),A22&amp;"_SA_PB",IF(AND(D22="Gina",OR(E22="Manual",E22="Assisted Manual")),A22&amp;"_GB",IF(AND(D22="Gina",OR(E22="De-Novo Merge",E22="Assisted Merge")),A22&amp;"_SA_GB",IF(AND(D22="Cameron",OR(E22="Manual",E22="Assisted Manual")),A22&amp;"_CA",IF(AND(D22="Cameron",OR(E22="De-Novo Merge",E22="Assisted Merge")),A22&amp;"_SA_CA",IF(AND(D22="Bruno",OR(E22="Manual",E22="Assisted Manual")),A22&amp;"_BD",IF(AND(D22="Bruno",OR(E22="De-Novo Merge",E22="Assisted Merge")),A22&amp;"_SA_BD",IF(AND(D22="Daniel",OR(E22="Manual",E22="Assisted Manual")),A22&amp;"_DR",IF(AND(D22="Daniel",OR(E22="De-Novo Merge",E22="Assisted Merge")),A22&amp;"_SA_DR",IF(AND(D22="Monet",OR(E22="Manual",E22="Assisted Manual")),A22&amp;"_MW",IF(AND(D22="Monet",OR(E22="De-Novo Merge",E22="Assisted Merge")),A22&amp;"_SA_MW",IF(AND(D22="Julia",OR(E22="Manual",E22="Assisted Manual")),A22&amp;"_JS",IF(AND(D22="Julia",OR(E22="De-Novo Merge",E22="Assisted Merge")),A22&amp;"_SA_JS",""))))))))))))))))))</f>
        <v>2018-04-13_G-010_BD</v>
      </c>
      <c r="G22" s="20">
        <v>43222</v>
      </c>
      <c r="H22" s="20">
        <v>43223</v>
      </c>
      <c r="I22" s="10">
        <v>4.75</v>
      </c>
      <c r="J22" s="10">
        <v>80</v>
      </c>
      <c r="K22" s="15">
        <f t="shared" si="6"/>
        <v>16.842105263157894</v>
      </c>
      <c r="L22" s="25" t="s">
        <v>77</v>
      </c>
      <c r="M22" s="19" t="str">
        <f t="shared" ref="M22" si="55">IF(AND(NOT(OR(G22="",G22="Ø")),H22=""),"In Progress",IF(AND(NOT(OR(H22="Ø",H22="")),NOT(OR(G22="Ø",G22=""))),"Completed",IF(AND(NOT(A22=""),NOT(OR(D22="",D22="???")),G22=""),"Waiting",IF(D22="???","Waiting",""))))</f>
        <v>Completed</v>
      </c>
      <c r="N22" s="22" t="str">
        <f t="shared" ref="N22" si="56">IF(AND(NOT(OR(H22="Ø",H22="")),L22="Split"),"In Progress",IF(AND(NOT(OR(H22="Ø",H22="")),L22="Needs to be Split"),"Waiting",IF(AND(M22="Review",M23="Review"),"Review",IF(OR(AND(M22="Review",M23="Incomplete"),AND(M22="Incomplete",M23="Review")),"Review",IF(OR(AND(M22="Untraceable",M23="Review"),AND(M22="Review",M23="Untraceable")),"Review",IF(OR(AND(M22="Review",M23="Completed"),AND(M22="Completed",M23="Review")),"Review",IF(OR(AND(M22="Other",M23="Review"),AND(M22="Review",M23="Other")),"Review",IF(OR(AND(M22="Other",M23="Incomplete"),AND(M22="Incomplete",M23="Other")),"Review",IF(OR(AND(M22="Other",M23="Untraceable"),AND(M22="Untraceable",M23="Other")),"Review",IF(OR(AND(M22="Other",M23="Completed"),AND(M22="Completed",M23="Other")),"Review",IF(AND(M22="Waiting",M23="Waiting"),"Waiting",IF(OR(AND(M22="Review",M23="Waiting"),AND(M22="Waiting",M23="Review")),"Waiting",IF(OR(AND(M22="Other",M23="Waiting"),AND(M22="Waiting",M23="Other")),"Waiting",IF(OR(AND(M22="Incomplete",M23="Waiting"),AND(M22="Waiting",M23="Incomplete")),"Waiting",IF(OR(AND(M22="Completed",M23="Waiting"),AND(M22="Waiting",M23="Completed")),"Waiting",IF(OR(M22="In Progress",M23="In Progress"),"In Progress",IF(OR(AND(M22="Completed",M23="Untraceable"),AND(M22="Untraceable",M23="Completed")),"Review",IF(OR(AND(M22="Completed",M23="Incomplete"),AND(M22="Incomplete",M23="Completed")),"Review",IF(OR(AND(M22="Incomplete",M23="Untraceable"),AND(M22="Untraceable",M23="Incomplete")),"Untraceable",IF(AND(NOT(OR(H22="Ø",H22="")),NOT(OR(H23="Ø",H23="")),L22=""),"In Progress",IF(AND(M22="Untraceable",M23="Untraceable"),"Untraceable",IF(AND(NOT(OR(H22="Ø",H22="")),NOT(OR(H23="Ø",H23="")),NOT(OR(L22="Ø",L22="",L22="Split",L22="Needs to be Split"))),"Completed",IF(AND(M22="Incomplete",M23="Incomplete"),"Incomplete",IF(AND(M22="Other",M23="Other"),"Review",IF(AND(M22="Untraceable",M23=""),"Untraceable","")))))))))))))))))))))))))</f>
        <v>In Progress</v>
      </c>
      <c r="O22" s="22" t="s">
        <v>18</v>
      </c>
      <c r="P22" s="8" t="s">
        <v>104</v>
      </c>
      <c r="Q22" s="21" t="str">
        <f t="shared" ref="Q22" si="57">IF(OR(N22="Untraceable",N22="Incomplete"),"No",IF(N22="Completed","In Progress",""))</f>
        <v/>
      </c>
      <c r="R22" s="22"/>
    </row>
    <row r="23" spans="1:18">
      <c r="A23" s="22"/>
      <c r="B23" s="22"/>
      <c r="C23" s="22"/>
      <c r="D23" s="19" t="s">
        <v>78</v>
      </c>
      <c r="E23" s="19" t="s">
        <v>48</v>
      </c>
      <c r="F23" s="7" t="str">
        <f>IF(AND(D23="Amina",OR(E23="Manual",E23="Assisted Manual")),A22&amp;"_AZ",IF(AND(D23="Amina",OR(E23="De-Novo Merge",E23="Assisted Merge")),A22&amp;"_SA_AZ",IF(AND(D23="Mashtura",OR(E23="Manual",E23="Assisted Manual")),A22&amp;"_MH",IF(AND(D23="Mashtura",OR(E23="De-Novo Merge",E23="Assisted Merge")),A22&amp;"_SA_MH",IF(AND(D23="Perry",OR(E23="Manual",E23="Assisted Manual")),A22&amp;"_PB",IF(AND(D23="Perry",OR(E23="De-Novo Merge",E23="Assisted Merge")),A22&amp;"_SA_PB",IF(AND(D23="Gina",OR(E23="Manual",E23="Assisted Manual")),A22&amp;"_GB",IF(AND(D23="Gina",OR(E23="De-Novo Merge",E23="Assisted Merge")),A22&amp;"_SA_GB",IF(AND(D23="Cameron",OR(E23="Manual",E23="Assisted Manual")),A22&amp;"_CA",IF(AND(D23="Cameron",OR(E23="De-Novo Merge",E23="Assisted Merge")),A22&amp;"_SA_CA",IF(AND(D23="Bruno",OR(E23="Manual",E23="Assisted Manual")),A22&amp;"_BD",IF(AND(D23="Bruno",OR(E23="De-Novo Merge",E23="Assisted Merge")),A22&amp;"_SA_BD",IF(AND(D23="Daniel",OR(E23="Manual",E23="Assisted Manual")),A22&amp;"_DR",IF(AND(D23="Daniel",OR(E23="De-Novo Merge",E23="Assisted Merge")),A22&amp;"_SA_DR",IF(AND(D23="Monet",OR(E23="Manual",E23="Assisted Manual")),A22&amp;"_MW",IF(AND(D23="Monet",OR(E23="De-Novo Merge",E23="Assisted Merge")),A22&amp;"_SA_MW",IF(AND(D23="Julia",OR(E23="Manual",E23="Assisted Manual")),A22&amp;"_JS",IF(AND(D23="Julia",OR(E23="De-Novo Merge",E23="Assisted Merge")),A22&amp;"_SA_JS",""))))))))))))))))))</f>
        <v>2018-04-13_G-010_DR</v>
      </c>
      <c r="G23" s="20">
        <v>43238</v>
      </c>
      <c r="H23" s="20">
        <v>43241</v>
      </c>
      <c r="I23" s="10">
        <v>2.67</v>
      </c>
      <c r="J23" s="10">
        <v>83.486999999999995</v>
      </c>
      <c r="K23" s="15">
        <f t="shared" si="6"/>
        <v>31.268539325842696</v>
      </c>
      <c r="L23" s="22"/>
      <c r="M23" s="19" t="str">
        <f t="shared" ref="M23" si="58">IF(AND(NOT(OR(G23="",G23="Ø")),H23=""),"In Progress",IF(AND(NOT(OR(H23="Ø",H23="")),NOT(OR(G23="Ø",G23=""))),"Completed",IF(AND(NOT(A22=""),NOT(OR(D23="",D23="???")),G23=""),"Waiting",IF(D23="???","Waiting",""))))</f>
        <v>Completed</v>
      </c>
      <c r="N23" s="22"/>
      <c r="O23" s="22"/>
      <c r="P23" s="8"/>
      <c r="Q23" s="21"/>
      <c r="R23" s="22"/>
    </row>
    <row r="24" spans="1:18">
      <c r="A24" s="23" t="s">
        <v>105</v>
      </c>
      <c r="B24" s="24" t="s">
        <v>106</v>
      </c>
      <c r="C24" s="22" t="s">
        <v>55</v>
      </c>
      <c r="D24" s="19" t="s">
        <v>37</v>
      </c>
      <c r="E24" s="19" t="s">
        <v>30</v>
      </c>
      <c r="F24" s="7" t="str">
        <f>IF(AND(D24="Amina",OR(E24="Manual",E24="Assisted Manual")),A24&amp;"_AZ",IF(AND(D24="Amina",OR(E24="De-Novo Merge",E24="Assisted Merge")),A24&amp;"_SA_AZ",IF(AND(D24="Mashtura",OR(E24="Manual",E24="Assisted Manual")),A24&amp;"_MH",IF(AND(D24="Mashtura",OR(E24="De-Novo Merge",E24="Assisted Merge")),A24&amp;"_SA_MH",IF(AND(D24="Perry",OR(E24="Manual",E24="Assisted Manual")),A24&amp;"_PB",IF(AND(D24="Perry",OR(E24="De-Novo Merge",E24="Assisted Merge")),A24&amp;"_SA_PB",IF(AND(D24="Gina",OR(E24="Manual",E24="Assisted Manual")),A24&amp;"_GB",IF(AND(D24="Gina",OR(E24="De-Novo Merge",E24="Assisted Merge")),A24&amp;"_SA_GB",IF(AND(D24="Cameron",OR(E24="Manual",E24="Assisted Manual")),A24&amp;"_CA",IF(AND(D24="Cameron",OR(E24="De-Novo Merge",E24="Assisted Merge")),A24&amp;"_SA_CA",IF(AND(D24="Bruno",OR(E24="Manual",E24="Assisted Manual")),A24&amp;"_BD",IF(AND(D24="Bruno",OR(E24="De-Novo Merge",E24="Assisted Merge")),A24&amp;"_SA_BD",IF(AND(D24="Daniel",OR(E24="Manual",E24="Assisted Manual")),A24&amp;"_DR",IF(AND(D24="Daniel",OR(E24="De-Novo Merge",E24="Assisted Merge")),A24&amp;"_SA_DR",IF(AND(D24="Monet",OR(E24="Manual",E24="Assisted Manual")),A24&amp;"_MW",IF(AND(D24="Monet",OR(E24="De-Novo Merge",E24="Assisted Merge")),A24&amp;"_SA_MW",IF(AND(D24="Julia",OR(E24="Manual",E24="Assisted Manual")),A24&amp;"_JS",IF(AND(D24="Julia",OR(E24="De-Novo Merge",E24="Assisted Merge")),A24&amp;"_SA_JS",""))))))))))))))))))</f>
        <v>2018-04-13_G-011_BD</v>
      </c>
      <c r="G24" s="20">
        <v>43217</v>
      </c>
      <c r="H24" s="20">
        <v>43220</v>
      </c>
      <c r="I24" s="10">
        <v>4.75</v>
      </c>
      <c r="J24" s="10">
        <v>109</v>
      </c>
      <c r="K24" s="15">
        <f t="shared" si="6"/>
        <v>22.94736842105263</v>
      </c>
      <c r="L24" s="25" t="str">
        <f t="shared" ref="L24:L55" si="59">IF(AND(NOT(OR(H24="",H24="Ø")),NOT(OR(H25="",H25="Ø"))),"Needs to be Split","")</f>
        <v>Needs to be Split</v>
      </c>
      <c r="M24" s="19" t="str">
        <f t="shared" ref="M24" si="60">IF(AND(NOT(OR(G24="",G24="Ø")),H24=""),"In Progress",IF(AND(NOT(OR(H24="Ø",H24="")),NOT(OR(G24="Ø",G24=""))),"Completed",IF(AND(NOT(A24=""),NOT(OR(D24="",D24="???")),G24=""),"Waiting",IF(D24="???","Waiting",""))))</f>
        <v>Completed</v>
      </c>
      <c r="N24" s="22" t="str">
        <f t="shared" ref="N24" si="61">IF(AND(NOT(OR(H24="Ø",H24="")),L24="Split"),"In Progress",IF(AND(NOT(OR(H24="Ø",H24="")),L24="Needs to be Split"),"Waiting",IF(AND(M24="Review",M25="Review"),"Review",IF(OR(AND(M24="Review",M25="Incomplete"),AND(M24="Incomplete",M25="Review")),"Review",IF(OR(AND(M24="Untraceable",M25="Review"),AND(M24="Review",M25="Untraceable")),"Review",IF(OR(AND(M24="Review",M25="Completed"),AND(M24="Completed",M25="Review")),"Review",IF(OR(AND(M24="Other",M25="Review"),AND(M24="Review",M25="Other")),"Review",IF(OR(AND(M24="Other",M25="Incomplete"),AND(M24="Incomplete",M25="Other")),"Review",IF(OR(AND(M24="Other",M25="Untraceable"),AND(M24="Untraceable",M25="Other")),"Review",IF(OR(AND(M24="Other",M25="Completed"),AND(M24="Completed",M25="Other")),"Review",IF(AND(M24="Waiting",M25="Waiting"),"Waiting",IF(OR(AND(M24="Review",M25="Waiting"),AND(M24="Waiting",M25="Review")),"Waiting",IF(OR(AND(M24="Other",M25="Waiting"),AND(M24="Waiting",M25="Other")),"Waiting",IF(OR(AND(M24="Incomplete",M25="Waiting"),AND(M24="Waiting",M25="Incomplete")),"Waiting",IF(OR(AND(M24="Completed",M25="Waiting"),AND(M24="Waiting",M25="Completed")),"Waiting",IF(OR(M24="In Progress",M25="In Progress"),"In Progress",IF(OR(AND(M24="Completed",M25="Untraceable"),AND(M24="Untraceable",M25="Completed")),"Review",IF(OR(AND(M24="Completed",M25="Incomplete"),AND(M24="Incomplete",M25="Completed")),"Review",IF(OR(AND(M24="Incomplete",M25="Untraceable"),AND(M24="Untraceable",M25="Incomplete")),"Untraceable",IF(AND(NOT(OR(H24="Ø",H24="")),NOT(OR(H25="Ø",H25="")),L24=""),"In Progress",IF(AND(M24="Untraceable",M25="Untraceable"),"Untraceable",IF(AND(NOT(OR(H24="Ø",H24="")),NOT(OR(H25="Ø",H25="")),NOT(OR(L24="Ø",L24="",L24="Split",L24="Needs to be Split"))),"Completed",IF(AND(M24="Incomplete",M25="Incomplete"),"Incomplete",IF(AND(M24="Other",M25="Other"),"Review",IF(AND(M24="Untraceable",M25=""),"Untraceable","")))))))))))))))))))))))))</f>
        <v>Waiting</v>
      </c>
      <c r="O24" s="22" t="s">
        <v>18</v>
      </c>
      <c r="P24" s="8"/>
      <c r="Q24" s="21" t="str">
        <f t="shared" ref="Q24" si="62">IF(OR(N24="Untraceable",N24="Incomplete"),"No",IF(N24="Completed","In Progress",""))</f>
        <v/>
      </c>
      <c r="R24" s="22"/>
    </row>
    <row r="25" spans="1:18">
      <c r="A25" s="22"/>
      <c r="B25" s="22"/>
      <c r="C25" s="22"/>
      <c r="D25" s="19" t="s">
        <v>33</v>
      </c>
      <c r="E25" s="19" t="s">
        <v>30</v>
      </c>
      <c r="F25" s="7" t="str">
        <f t="shared" ref="F25" si="63">IF(AND(D25="Amina",OR(E25="Manual",E25="Assisted Manual")),A24&amp;"_AZ",IF(AND(D25="Amina",OR(E25="De-Novo Merge",E25="Assisted Merge")),A24&amp;"_SA_AZ",IF(AND(D25="Mashtura",OR(E25="Manual",E25="Assisted Manual")),A24&amp;"_MH",IF(AND(D25="Mashtura",OR(E25="De-Novo Merge",E25="Assisted Merge")),A24&amp;"_SA_MH",IF(AND(D25="Perry",OR(E25="Manual",E25="Assisted Manual")),A24&amp;"_PB",IF(AND(D25="Perry",OR(E25="De-Novo Merge",E25="Assisted Merge")),A24&amp;"_SA_PB",IF(AND(D25="Gina",OR(E25="Manual",E25="Assisted Manual")),A24&amp;"_GB",IF(AND(D25="Gina",OR(E25="De-Novo Merge",E25="Assisted Merge")),A24&amp;"_SA_GB",IF(AND(D25="Cameron",OR(E25="Manual",E25="Assisted Manual")),A24&amp;"_CA",IF(AND(D25="Cameron",OR(E25="De-Novo Merge",E25="Assisted Merge")),A24&amp;"_SA_CA",IF(AND(D25="Bruno",OR(E25="Manual",E25="Assisted Manual")),A24&amp;"_BD",IF(AND(D25="Bruno",OR(E25="De-Novo Merge",E25="Assisted Merge")),A24&amp;"_SA_BD",IF(AND(D25="Daniel",OR(E25="Manual",E25="Assisted Manual")),A24&amp;"_DR",IF(AND(D25="Daniel",OR(E25="De-Novo Merge",E25="Assisted Merge")),A24&amp;"_SA_DR",IF(AND(D25="Monet",OR(E25="Manual",E25="Assisted Manual")),A24&amp;"_MW",IF(AND(D25="Monet",OR(E25="De-Novo Merge",E25="Assisted Merge")),A24&amp;"_SA_MW",IF(AND(D25="Reem",OR(E25="Manual",E25="Assisted Manual")),A24&amp;"_RA",IF(AND(D25="Reem",OR(E25="De-Novo Merge",E25="Assisted Merge")),A24&amp;"_SA_RA",""))))))))))))))))))</f>
        <v>2018-04-13_G-011_MW</v>
      </c>
      <c r="G25" s="20">
        <v>43228</v>
      </c>
      <c r="H25" s="20">
        <v>43230</v>
      </c>
      <c r="I25" s="10"/>
      <c r="J25" s="10"/>
      <c r="K25" s="15" t="str">
        <f t="shared" si="6"/>
        <v/>
      </c>
      <c r="L25" s="22"/>
      <c r="M25" s="19" t="str">
        <f t="shared" ref="M25" si="64">IF(AND(NOT(OR(G25="",G25="Ø")),H25=""),"In Progress",IF(AND(NOT(OR(H25="Ø",H25="")),NOT(OR(G25="Ø",G25=""))),"Completed",IF(AND(NOT(A24=""),NOT(OR(D25="",D25="???")),G25=""),"Waiting",IF(D25="???","Waiting",""))))</f>
        <v>Completed</v>
      </c>
      <c r="N25" s="22"/>
      <c r="O25" s="22"/>
      <c r="P25" s="8"/>
      <c r="Q25" s="21"/>
      <c r="R25" s="22"/>
    </row>
    <row r="26" spans="1:18">
      <c r="A26" s="23" t="s">
        <v>107</v>
      </c>
      <c r="B26" s="24" t="s">
        <v>108</v>
      </c>
      <c r="C26" s="22"/>
      <c r="D26" s="19" t="s">
        <v>33</v>
      </c>
      <c r="E26" s="19" t="s">
        <v>30</v>
      </c>
      <c r="F26" s="7" t="str">
        <f>IF(AND(D26="Amina",OR(E26="Manual",E26="Assisted Manual")),A26&amp;"_AZ",IF(AND(D26="Amina",OR(E26="De-Novo Merge",E26="Assisted Merge")),A26&amp;"_SA_AZ",IF(AND(D26="Mashtura",OR(E26="Manual",E26="Assisted Manual")),A26&amp;"_MH",IF(AND(D26="Mashtura",OR(E26="De-Novo Merge",E26="Assisted Merge")),A26&amp;"_SA_MH",IF(AND(D26="Perry",OR(E26="Manual",E26="Assisted Manual")),A26&amp;"_PB",IF(AND(D26="Perry",OR(E26="De-Novo Merge",E26="Assisted Merge")),A26&amp;"_SA_PB",IF(AND(D26="Gina",OR(E26="Manual",E26="Assisted Manual")),A26&amp;"_GB",IF(AND(D26="Gina",OR(E26="De-Novo Merge",E26="Assisted Merge")),A26&amp;"_SA_GB",IF(AND(D26="Cameron",OR(E26="Manual",E26="Assisted Manual")),A26&amp;"_CA",IF(AND(D26="Cameron",OR(E26="De-Novo Merge",E26="Assisted Merge")),A26&amp;"_SA_CA",IF(AND(D26="Bruno",OR(E26="Manual",E26="Assisted Manual")),A26&amp;"_BD",IF(AND(D26="Bruno",OR(E26="De-Novo Merge",E26="Assisted Merge")),A26&amp;"_SA_BD",IF(AND(D26="Daniel",OR(E26="Manual",E26="Assisted Manual")),A26&amp;"_DR",IF(AND(D26="Daniel",OR(E26="De-Novo Merge",E26="Assisted Merge")),A26&amp;"_SA_DR",IF(AND(D26="Monet",OR(E26="Manual",E26="Assisted Manual")),A26&amp;"_MW",IF(AND(D26="Monet",OR(E26="De-Novo Merge",E26="Assisted Merge")),A26&amp;"_SA_MW",IF(AND(D26="Julia",OR(E26="Manual",E26="Assisted Manual")),A26&amp;"_JS",IF(AND(D26="Julia",OR(E26="De-Novo Merge",E26="Assisted Merge")),A26&amp;"_SA_JS",""))))))))))))))))))</f>
        <v>2018-04-13_G-012_MW</v>
      </c>
      <c r="G26" s="20">
        <v>43217</v>
      </c>
      <c r="H26" s="20">
        <v>43223</v>
      </c>
      <c r="I26" s="10"/>
      <c r="J26" s="10"/>
      <c r="K26" s="15" t="str">
        <f t="shared" si="6"/>
        <v/>
      </c>
      <c r="L26" s="25" t="s">
        <v>77</v>
      </c>
      <c r="M26" s="19" t="str">
        <f t="shared" ref="M26" si="65">IF(AND(NOT(OR(G26="",G26="Ø")),H26=""),"In Progress",IF(AND(NOT(OR(H26="Ø",H26="")),NOT(OR(G26="Ø",G26=""))),"Completed",IF(AND(NOT(A26=""),NOT(OR(D26="",D26="???")),G26=""),"Waiting",IF(D26="???","Waiting",""))))</f>
        <v>Completed</v>
      </c>
      <c r="N26" s="22" t="str">
        <f t="shared" ref="N26" si="66">IF(AND(NOT(OR(H26="Ø",H26="")),L26="Split"),"In Progress",IF(AND(NOT(OR(H26="Ø",H26="")),L26="Needs to be Split"),"Waiting",IF(AND(M26="Review",M27="Review"),"Review",IF(OR(AND(M26="Review",M27="Incomplete"),AND(M26="Incomplete",M27="Review")),"Review",IF(OR(AND(M26="Untraceable",M27="Review"),AND(M26="Review",M27="Untraceable")),"Review",IF(OR(AND(M26="Review",M27="Completed"),AND(M26="Completed",M27="Review")),"Review",IF(OR(AND(M26="Other",M27="Review"),AND(M26="Review",M27="Other")),"Review",IF(OR(AND(M26="Other",M27="Incomplete"),AND(M26="Incomplete",M27="Other")),"Review",IF(OR(AND(M26="Other",M27="Untraceable"),AND(M26="Untraceable",M27="Other")),"Review",IF(OR(AND(M26="Other",M27="Completed"),AND(M26="Completed",M27="Other")),"Review",IF(AND(M26="Waiting",M27="Waiting"),"Waiting",IF(OR(AND(M26="Review",M27="Waiting"),AND(M26="Waiting",M27="Review")),"Waiting",IF(OR(AND(M26="Other",M27="Waiting"),AND(M26="Waiting",M27="Other")),"Waiting",IF(OR(AND(M26="Incomplete",M27="Waiting"),AND(M26="Waiting",M27="Incomplete")),"Waiting",IF(OR(AND(M26="Completed",M27="Waiting"),AND(M26="Waiting",M27="Completed")),"Waiting",IF(OR(M26="In Progress",M27="In Progress"),"In Progress",IF(OR(AND(M26="Completed",M27="Untraceable"),AND(M26="Untraceable",M27="Completed")),"Review",IF(OR(AND(M26="Completed",M27="Incomplete"),AND(M26="Incomplete",M27="Completed")),"Review",IF(OR(AND(M26="Incomplete",M27="Untraceable"),AND(M26="Untraceable",M27="Incomplete")),"Untraceable",IF(AND(NOT(OR(H26="Ø",H26="")),NOT(OR(H27="Ø",H27="")),L26=""),"In Progress",IF(AND(M26="Untraceable",M27="Untraceable"),"Untraceable",IF(AND(NOT(OR(H26="Ø",H26="")),NOT(OR(H27="Ø",H27="")),NOT(OR(L26="Ø",L26="",L26="Split",L26="Needs to be Split"))),"Completed",IF(AND(M26="Incomplete",M27="Incomplete"),"Incomplete",IF(AND(M26="Other",M27="Other"),"Review",IF(AND(M26="Untraceable",M27=""),"Untraceable","")))))))))))))))))))))))))</f>
        <v>In Progress</v>
      </c>
      <c r="O26" s="22" t="s">
        <v>18</v>
      </c>
      <c r="P26" s="8"/>
      <c r="Q26" s="21" t="str">
        <f t="shared" ref="Q26" si="67">IF(OR(N26="Untraceable",N26="Incomplete"),"No",IF(N26="Completed","In Progress",""))</f>
        <v/>
      </c>
      <c r="R26" s="22"/>
    </row>
    <row r="27" spans="1:18">
      <c r="A27" s="22"/>
      <c r="B27" s="22"/>
      <c r="C27" s="22"/>
      <c r="D27" s="19" t="s">
        <v>37</v>
      </c>
      <c r="E27" s="19" t="s">
        <v>48</v>
      </c>
      <c r="F27" s="7" t="str">
        <f>IF(AND(D27="Amina",OR(E27="Manual",E27="Assisted Manual")),A26&amp;"_AZ",IF(AND(D27="Amina",OR(E27="De-Novo Merge",E27="Assisted Merge")),A26&amp;"_SA_AZ",IF(AND(D27="Mashtura",OR(E27="Manual",E27="Assisted Manual")),A26&amp;"_MH",IF(AND(D27="Mashtura",OR(E27="De-Novo Merge",E27="Assisted Merge")),A26&amp;"_SA_MH",IF(AND(D27="Perry",OR(E27="Manual",E27="Assisted Manual")),A26&amp;"_PB",IF(AND(D27="Perry",OR(E27="De-Novo Merge",E27="Assisted Merge")),A26&amp;"_SA_PB",IF(AND(D27="Gina",OR(E27="Manual",E27="Assisted Manual")),A26&amp;"_GB",IF(AND(D27="Gina",OR(E27="De-Novo Merge",E27="Assisted Merge")),A26&amp;"_SA_GB",IF(AND(D27="Cameron",OR(E27="Manual",E27="Assisted Manual")),A26&amp;"_CA",IF(AND(D27="Cameron",OR(E27="De-Novo Merge",E27="Assisted Merge")),A26&amp;"_SA_CA",IF(AND(D27="Bruno",OR(E27="Manual",E27="Assisted Manual")),A26&amp;"_BD",IF(AND(D27="Bruno",OR(E27="De-Novo Merge",E27="Assisted Merge")),A26&amp;"_SA_BD",IF(AND(D27="Daniel",OR(E27="Manual",E27="Assisted Manual")),A26&amp;"_DR",IF(AND(D27="Daniel",OR(E27="De-Novo Merge",E27="Assisted Merge")),A26&amp;"_SA_DR",IF(AND(D27="Monet",OR(E27="Manual",E27="Assisted Manual")),A26&amp;"_MW",IF(AND(D27="Monet",OR(E27="De-Novo Merge",E27="Assisted Merge")),A26&amp;"_SA_MW",IF(AND(D27="Julia",OR(E27="Manual",E27="Assisted Manual")),A26&amp;"_JS",IF(AND(D27="Julia",OR(E27="De-Novo Merge",E27="Assisted Merge")),A26&amp;"_SA_JS",""))))))))))))))))))</f>
        <v>2018-04-13_G-012_BD</v>
      </c>
      <c r="G27" s="20">
        <v>43236</v>
      </c>
      <c r="H27" s="20">
        <v>43241</v>
      </c>
      <c r="I27" s="10">
        <v>9.5</v>
      </c>
      <c r="J27" s="10">
        <v>197</v>
      </c>
      <c r="K27" s="15">
        <f t="shared" si="6"/>
        <v>20.736842105263158</v>
      </c>
      <c r="L27" s="22"/>
      <c r="M27" s="19" t="str">
        <f t="shared" ref="M27" si="68">IF(AND(NOT(OR(G27="",G27="Ø")),H27=""),"In Progress",IF(AND(NOT(OR(H27="Ø",H27="")),NOT(OR(G27="Ø",G27=""))),"Completed",IF(AND(NOT(A26=""),NOT(OR(D27="",D27="???")),G27=""),"Waiting",IF(D27="???","Waiting",""))))</f>
        <v>Completed</v>
      </c>
      <c r="N27" s="22"/>
      <c r="O27" s="22"/>
      <c r="P27" s="8"/>
      <c r="Q27" s="21"/>
      <c r="R27" s="22"/>
    </row>
    <row r="28" spans="1:18">
      <c r="A28" s="23" t="s">
        <v>109</v>
      </c>
      <c r="B28" s="24" t="s">
        <v>110</v>
      </c>
      <c r="C28" s="22" t="s">
        <v>55</v>
      </c>
      <c r="D28" s="19" t="s">
        <v>37</v>
      </c>
      <c r="E28" s="19" t="s">
        <v>30</v>
      </c>
      <c r="F28" s="7" t="str">
        <f>IF(AND(D28="Amina",OR(E28="Manual",E28="Assisted Manual")),A28&amp;"_AZ",IF(AND(D28="Amina",OR(E28="De-Novo Merge",E28="Assisted Merge")),A28&amp;"_SA_AZ",IF(AND(D28="Mashtura",OR(E28="Manual",E28="Assisted Manual")),A28&amp;"_MH",IF(AND(D28="Mashtura",OR(E28="De-Novo Merge",E28="Assisted Merge")),A28&amp;"_SA_MH",IF(AND(D28="Perry",OR(E28="Manual",E28="Assisted Manual")),A28&amp;"_PB",IF(AND(D28="Perry",OR(E28="De-Novo Merge",E28="Assisted Merge")),A28&amp;"_SA_PB",IF(AND(D28="Gina",OR(E28="Manual",E28="Assisted Manual")),A28&amp;"_GB",IF(AND(D28="Gina",OR(E28="De-Novo Merge",E28="Assisted Merge")),A28&amp;"_SA_GB",IF(AND(D28="Cameron",OR(E28="Manual",E28="Assisted Manual")),A28&amp;"_CA",IF(AND(D28="Cameron",OR(E28="De-Novo Merge",E28="Assisted Merge")),A28&amp;"_SA_CA",IF(AND(D28="Bruno",OR(E28="Manual",E28="Assisted Manual")),A28&amp;"_BD",IF(AND(D28="Bruno",OR(E28="De-Novo Merge",E28="Assisted Merge")),A28&amp;"_SA_BD",IF(AND(D28="Daniel",OR(E28="Manual",E28="Assisted Manual")),A28&amp;"_DR",IF(AND(D28="Daniel",OR(E28="De-Novo Merge",E28="Assisted Merge")),A28&amp;"_SA_DR",IF(AND(D28="Monet",OR(E28="Manual",E28="Assisted Manual")),A28&amp;"_MW",IF(AND(D28="Monet",OR(E28="De-Novo Merge",E28="Assisted Merge")),A28&amp;"_SA_MW",IF(AND(D28="Julia",OR(E28="Manual",E28="Assisted Manual")),A28&amp;"_JS",IF(AND(D28="Julia",OR(E28="De-Novo Merge",E28="Assisted Merge")),A28&amp;"_SA_JS",""))))))))))))))))))</f>
        <v>2018-04-13_G-013_BD</v>
      </c>
      <c r="G28" s="20">
        <v>43220</v>
      </c>
      <c r="H28" s="20">
        <v>43222</v>
      </c>
      <c r="I28" s="10">
        <v>3.5</v>
      </c>
      <c r="J28" s="10">
        <v>86</v>
      </c>
      <c r="K28" s="15">
        <f t="shared" si="6"/>
        <v>24.571428571428573</v>
      </c>
      <c r="L28" s="25" t="str">
        <f t="shared" ref="L26:L57" si="69">IF(AND(NOT(OR(H28="",H28="Ø")),NOT(OR(H29="",H29="Ø"))),"Needs to be Split","")</f>
        <v>Needs to be Split</v>
      </c>
      <c r="M28" s="19" t="str">
        <f t="shared" ref="M28" si="70">IF(AND(NOT(OR(G28="",G28="Ø")),H28=""),"In Progress",IF(AND(NOT(OR(H28="Ø",H28="")),NOT(OR(G28="Ø",G28=""))),"Completed",IF(AND(NOT(A28=""),NOT(OR(D28="",D28="???")),G28=""),"Waiting",IF(D28="???","Waiting",""))))</f>
        <v>Completed</v>
      </c>
      <c r="N28" s="22" t="str">
        <f t="shared" ref="N28" si="71">IF(AND(NOT(OR(H28="Ø",H28="")),L28="Split"),"In Progress",IF(AND(NOT(OR(H28="Ø",H28="")),L28="Needs to be Split"),"Waiting",IF(AND(M28="Review",M29="Review"),"Review",IF(OR(AND(M28="Review",M29="Incomplete"),AND(M28="Incomplete",M29="Review")),"Review",IF(OR(AND(M28="Untraceable",M29="Review"),AND(M28="Review",M29="Untraceable")),"Review",IF(OR(AND(M28="Review",M29="Completed"),AND(M28="Completed",M29="Review")),"Review",IF(OR(AND(M28="Other",M29="Review"),AND(M28="Review",M29="Other")),"Review",IF(OR(AND(M28="Other",M29="Incomplete"),AND(M28="Incomplete",M29="Other")),"Review",IF(OR(AND(M28="Other",M29="Untraceable"),AND(M28="Untraceable",M29="Other")),"Review",IF(OR(AND(M28="Other",M29="Completed"),AND(M28="Completed",M29="Other")),"Review",IF(AND(M28="Waiting",M29="Waiting"),"Waiting",IF(OR(AND(M28="Review",M29="Waiting"),AND(M28="Waiting",M29="Review")),"Waiting",IF(OR(AND(M28="Other",M29="Waiting"),AND(M28="Waiting",M29="Other")),"Waiting",IF(OR(AND(M28="Incomplete",M29="Waiting"),AND(M28="Waiting",M29="Incomplete")),"Waiting",IF(OR(AND(M28="Completed",M29="Waiting"),AND(M28="Waiting",M29="Completed")),"Waiting",IF(OR(M28="In Progress",M29="In Progress"),"In Progress",IF(OR(AND(M28="Completed",M29="Untraceable"),AND(M28="Untraceable",M29="Completed")),"Review",IF(OR(AND(M28="Completed",M29="Incomplete"),AND(M28="Incomplete",M29="Completed")),"Review",IF(OR(AND(M28="Incomplete",M29="Untraceable"),AND(M28="Untraceable",M29="Incomplete")),"Untraceable",IF(AND(NOT(OR(H28="Ø",H28="")),NOT(OR(H29="Ø",H29="")),L28=""),"In Progress",IF(AND(M28="Untraceable",M29="Untraceable"),"Untraceable",IF(AND(NOT(OR(H28="Ø",H28="")),NOT(OR(H29="Ø",H29="")),NOT(OR(L28="Ø",L28="",L28="Split",L28="Needs to be Split"))),"Completed",IF(AND(M28="Incomplete",M29="Incomplete"),"Incomplete",IF(AND(M28="Other",M29="Other"),"Review",IF(AND(M28="Untraceable",M29=""),"Untraceable","")))))))))))))))))))))))))</f>
        <v>Waiting</v>
      </c>
      <c r="O28" s="22" t="s">
        <v>18</v>
      </c>
      <c r="P28" s="8"/>
      <c r="Q28" s="21" t="str">
        <f t="shared" ref="Q28" si="72">IF(OR(N28="Untraceable",N28="Incomplete"),"No",IF(N28="Completed","In Progress",""))</f>
        <v/>
      </c>
      <c r="R28" s="22"/>
    </row>
    <row r="29" spans="1:18">
      <c r="A29" s="22"/>
      <c r="B29" s="22"/>
      <c r="C29" s="22"/>
      <c r="D29" s="19" t="s">
        <v>33</v>
      </c>
      <c r="E29" s="19" t="s">
        <v>48</v>
      </c>
      <c r="F29" s="7" t="str">
        <f t="shared" ref="F29" si="73">IF(AND(D29="Amina",OR(E29="Manual",E29="Assisted Manual")),A28&amp;"_AZ",IF(AND(D29="Amina",OR(E29="De-Novo Merge",E29="Assisted Merge")),A28&amp;"_SA_AZ",IF(AND(D29="Mashtura",OR(E29="Manual",E29="Assisted Manual")),A28&amp;"_MH",IF(AND(D29="Mashtura",OR(E29="De-Novo Merge",E29="Assisted Merge")),A28&amp;"_SA_MH",IF(AND(D29="Perry",OR(E29="Manual",E29="Assisted Manual")),A28&amp;"_PB",IF(AND(D29="Perry",OR(E29="De-Novo Merge",E29="Assisted Merge")),A28&amp;"_SA_PB",IF(AND(D29="Gina",OR(E29="Manual",E29="Assisted Manual")),A28&amp;"_GB",IF(AND(D29="Gina",OR(E29="De-Novo Merge",E29="Assisted Merge")),A28&amp;"_SA_GB",IF(AND(D29="Cameron",OR(E29="Manual",E29="Assisted Manual")),A28&amp;"_CA",IF(AND(D29="Cameron",OR(E29="De-Novo Merge",E29="Assisted Merge")),A28&amp;"_SA_CA",IF(AND(D29="Bruno",OR(E29="Manual",E29="Assisted Manual")),A28&amp;"_BD",IF(AND(D29="Bruno",OR(E29="De-Novo Merge",E29="Assisted Merge")),A28&amp;"_SA_BD",IF(AND(D29="Daniel",OR(E29="Manual",E29="Assisted Manual")),A28&amp;"_DR",IF(AND(D29="Daniel",OR(E29="De-Novo Merge",E29="Assisted Merge")),A28&amp;"_SA_DR",IF(AND(D29="Monet",OR(E29="Manual",E29="Assisted Manual")),A28&amp;"_MW",IF(AND(D29="Monet",OR(E29="De-Novo Merge",E29="Assisted Merge")),A28&amp;"_SA_MW",IF(AND(D29="Reem",OR(E29="Manual",E29="Assisted Manual")),A28&amp;"_RA",IF(AND(D29="Reem",OR(E29="De-Novo Merge",E29="Assisted Merge")),A28&amp;"_SA_RA",""))))))))))))))))))</f>
        <v>2018-04-13_G-013_MW</v>
      </c>
      <c r="G29" s="20">
        <v>43230</v>
      </c>
      <c r="H29" s="20">
        <v>43235</v>
      </c>
      <c r="I29" s="10"/>
      <c r="J29" s="10"/>
      <c r="K29" s="15" t="str">
        <f t="shared" si="6"/>
        <v/>
      </c>
      <c r="L29" s="22"/>
      <c r="M29" s="19" t="str">
        <f t="shared" ref="M29" si="74">IF(AND(NOT(OR(G29="",G29="Ø")),H29=""),"In Progress",IF(AND(NOT(OR(H29="Ø",H29="")),NOT(OR(G29="Ø",G29=""))),"Completed",IF(AND(NOT(A28=""),NOT(OR(D29="",D29="???")),G29=""),"Waiting",IF(D29="???","Waiting",""))))</f>
        <v>Completed</v>
      </c>
      <c r="N29" s="22"/>
      <c r="O29" s="22"/>
      <c r="P29" s="8" t="s">
        <v>111</v>
      </c>
      <c r="Q29" s="21"/>
      <c r="R29" s="22"/>
    </row>
    <row r="30" spans="1:18">
      <c r="A30" s="23" t="s">
        <v>112</v>
      </c>
      <c r="B30" s="24" t="s">
        <v>113</v>
      </c>
      <c r="C30" s="22"/>
      <c r="D30" s="19" t="s">
        <v>29</v>
      </c>
      <c r="E30" s="19" t="s">
        <v>30</v>
      </c>
      <c r="F30" s="7" t="str">
        <f>IF(AND(D30="Amina",OR(E30="Manual",E30="Assisted Manual")),A30&amp;"_AZ",IF(AND(D30="Amina",OR(E30="De-Novo Merge",E30="Assisted Merge")),A30&amp;"_SA_AZ",IF(AND(D30="Mashtura",OR(E30="Manual",E30="Assisted Manual")),A30&amp;"_MH",IF(AND(D30="Mashtura",OR(E30="De-Novo Merge",E30="Assisted Merge")),A30&amp;"_SA_MH",IF(AND(D30="Perry",OR(E30="Manual",E30="Assisted Manual")),A30&amp;"_PB",IF(AND(D30="Perry",OR(E30="De-Novo Merge",E30="Assisted Merge")),A30&amp;"_SA_PB",IF(AND(D30="Gina",OR(E30="Manual",E30="Assisted Manual")),A30&amp;"_GB",IF(AND(D30="Gina",OR(E30="De-Novo Merge",E30="Assisted Merge")),A30&amp;"_SA_GB",IF(AND(D30="Cameron",OR(E30="Manual",E30="Assisted Manual")),A30&amp;"_CA",IF(AND(D30="Cameron",OR(E30="De-Novo Merge",E30="Assisted Merge")),A30&amp;"_SA_CA",IF(AND(D30="Bruno",OR(E30="Manual",E30="Assisted Manual")),A30&amp;"_BD",IF(AND(D30="Bruno",OR(E30="De-Novo Merge",E30="Assisted Merge")),A30&amp;"_SA_BD",IF(AND(D30="Daniel",OR(E30="Manual",E30="Assisted Manual")),A30&amp;"_DR",IF(AND(D30="Daniel",OR(E30="De-Novo Merge",E30="Assisted Merge")),A30&amp;"_SA_DR",IF(AND(D30="Monet",OR(E30="Manual",E30="Assisted Manual")),A30&amp;"_MW",IF(AND(D30="Monet",OR(E30="De-Novo Merge",E30="Assisted Merge")),A30&amp;"_SA_MW",IF(AND(D30="Julia",OR(E30="Manual",E30="Assisted Manual")),A30&amp;"_JS",IF(AND(D30="Julia",OR(E30="De-Novo Merge",E30="Assisted Merge")),A30&amp;"_SA_JS",""))))))))))))))))))</f>
        <v>2018-04-13_G-014_CA</v>
      </c>
      <c r="G30" s="20">
        <v>43222</v>
      </c>
      <c r="H30" s="20" t="s">
        <v>38</v>
      </c>
      <c r="I30" s="10"/>
      <c r="J30" s="10"/>
      <c r="K30" s="15" t="str">
        <f t="shared" si="6"/>
        <v/>
      </c>
      <c r="L30" s="25" t="str">
        <f t="shared" ref="L30:L61" si="75">IF(AND(NOT(OR(H30="",H30="Ø")),NOT(OR(H31="",H31="Ø"))),"Needs to be Split","")</f>
        <v/>
      </c>
      <c r="M30" s="19" t="s">
        <v>21</v>
      </c>
      <c r="N30" s="22" t="s">
        <v>21</v>
      </c>
      <c r="O30" s="22" t="str">
        <f t="shared" ref="O30" si="76">IF(OR(N30="Untraceable",N30="Incomplete"),"Ignore",IF(N30="Completed","Waiting",IF(OR(N30="Waiting",N30="In Progress",N30="Review",N30="Other"),"HOLD","")))</f>
        <v>Ignore</v>
      </c>
      <c r="P30" s="8" t="s">
        <v>114</v>
      </c>
      <c r="Q30" s="21" t="str">
        <f t="shared" ref="Q30" si="77">IF(OR(N30="Untraceable",N30="Incomplete"),"No",IF(N30="Completed","In Progress",""))</f>
        <v>No</v>
      </c>
      <c r="R30" s="22"/>
    </row>
    <row r="31" spans="1:18">
      <c r="A31" s="22"/>
      <c r="B31" s="22"/>
      <c r="C31" s="22"/>
      <c r="D31" s="19"/>
      <c r="E31" s="19"/>
      <c r="F31" s="7" t="str">
        <f>IF(AND(D31="Amina",OR(E31="Manual",E31="Assisted Manual")),A30&amp;"_AZ",IF(AND(D31="Amina",OR(E31="De-Novo Merge",E31="Assisted Merge")),A30&amp;"_SA_AZ",IF(AND(D31="Mashtura",OR(E31="Manual",E31="Assisted Manual")),A30&amp;"_MH",IF(AND(D31="Mashtura",OR(E31="De-Novo Merge",E31="Assisted Merge")),A30&amp;"_SA_MH",IF(AND(D31="Perry",OR(E31="Manual",E31="Assisted Manual")),A30&amp;"_PB",IF(AND(D31="Perry",OR(E31="De-Novo Merge",E31="Assisted Merge")),A30&amp;"_SA_PB",IF(AND(D31="Gina",OR(E31="Manual",E31="Assisted Manual")),A30&amp;"_GB",IF(AND(D31="Gina",OR(E31="De-Novo Merge",E31="Assisted Merge")),A30&amp;"_SA_GB",IF(AND(D31="Cameron",OR(E31="Manual",E31="Assisted Manual")),A30&amp;"_CA",IF(AND(D31="Cameron",OR(E31="De-Novo Merge",E31="Assisted Merge")),A30&amp;"_SA_CA",IF(AND(D31="Bruno",OR(E31="Manual",E31="Assisted Manual")),A30&amp;"_BD",IF(AND(D31="Bruno",OR(E31="De-Novo Merge",E31="Assisted Merge")),A30&amp;"_SA_BD",IF(AND(D31="Daniel",OR(E31="Manual",E31="Assisted Manual")),A30&amp;"_DR",IF(AND(D31="Daniel",OR(E31="De-Novo Merge",E31="Assisted Merge")),A30&amp;"_SA_DR",IF(AND(D31="Monet",OR(E31="Manual",E31="Assisted Manual")),A30&amp;"_MW",IF(AND(D31="Monet",OR(E31="De-Novo Merge",E31="Assisted Merge")),A30&amp;"_SA_MW",IF(AND(D31="Julia",OR(E31="Manual",E31="Assisted Manual")),A30&amp;"_JS",IF(AND(D31="Julia",OR(E31="De-Novo Merge",E31="Assisted Merge")),A30&amp;"_SA_JS",""))))))))))))))))))</f>
        <v/>
      </c>
      <c r="G31" s="20"/>
      <c r="H31" s="20"/>
      <c r="I31" s="10"/>
      <c r="J31" s="10"/>
      <c r="K31" s="15" t="str">
        <f t="shared" si="6"/>
        <v/>
      </c>
      <c r="L31" s="22"/>
      <c r="M31" s="19" t="str">
        <f t="shared" ref="M31" si="78">IF(AND(NOT(OR(G31="",G31="Ø")),H31=""),"In Progress",IF(AND(NOT(OR(H31="Ø",H31="")),NOT(OR(G31="Ø",G31=""))),"Completed",IF(AND(NOT(A30=""),NOT(OR(D31="",D31="???")),G31=""),"Waiting",IF(D31="???","Waiting",""))))</f>
        <v/>
      </c>
      <c r="N31" s="22"/>
      <c r="O31" s="22"/>
      <c r="P31" s="8"/>
      <c r="Q31" s="21"/>
      <c r="R31" s="22"/>
    </row>
    <row r="32" spans="1:18">
      <c r="A32" s="30" t="s">
        <v>115</v>
      </c>
      <c r="B32" s="24" t="s">
        <v>116</v>
      </c>
      <c r="C32" s="22"/>
      <c r="D32" s="19" t="s">
        <v>60</v>
      </c>
      <c r="E32" s="19" t="s">
        <v>30</v>
      </c>
      <c r="F32" s="7" t="str">
        <f>IF(AND(D32="Amina",OR(E32="Manual",E32="Assisted Manual")),A32&amp;"_AZ",IF(AND(D32="Amina",OR(E32="De-Novo Merge",E32="Assisted Merge")),A32&amp;"_SA_AZ",IF(AND(D32="Mashtura",OR(E32="Manual",E32="Assisted Manual")),A32&amp;"_MH",IF(AND(D32="Mashtura",OR(E32="De-Novo Merge",E32="Assisted Merge")),A32&amp;"_SA_MH",IF(AND(D32="Perry",OR(E32="Manual",E32="Assisted Manual")),A32&amp;"_PB",IF(AND(D32="Perry",OR(E32="De-Novo Merge",E32="Assisted Merge")),A32&amp;"_SA_PB",IF(AND(D32="Gina",OR(E32="Manual",E32="Assisted Manual")),A32&amp;"_GB",IF(AND(D32="Gina",OR(E32="De-Novo Merge",E32="Assisted Merge")),A32&amp;"_SA_GB",IF(AND(D32="Cameron",OR(E32="Manual",E32="Assisted Manual")),A32&amp;"_CA",IF(AND(D32="Cameron",OR(E32="De-Novo Merge",E32="Assisted Merge")),A32&amp;"_SA_CA",IF(AND(D32="Bruno",OR(E32="Manual",E32="Assisted Manual")),A32&amp;"_BD",IF(AND(D32="Bruno",OR(E32="De-Novo Merge",E32="Assisted Merge")),A32&amp;"_SA_BD",IF(AND(D32="Daniel",OR(E32="Manual",E32="Assisted Manual")),A32&amp;"_DR",IF(AND(D32="Daniel",OR(E32="De-Novo Merge",E32="Assisted Merge")),A32&amp;"_SA_DR",IF(AND(D32="Monet",OR(E32="Manual",E32="Assisted Manual")),A32&amp;"_MW",IF(AND(D32="Monet",OR(E32="De-Novo Merge",E32="Assisted Merge")),A32&amp;"_SA_MW",IF(AND(D32="Julia",OR(E32="Manual",E32="Assisted Manual")),A32&amp;"_JS",IF(AND(D32="Julia",OR(E32="De-Novo Merge",E32="Assisted Merge")),A32&amp;"_SA_JS",""))))))))))))))))))</f>
        <v>2018-04-13_G-015
_MH</v>
      </c>
      <c r="G32" s="20">
        <v>43223</v>
      </c>
      <c r="H32" s="20">
        <v>43227</v>
      </c>
      <c r="I32" s="10"/>
      <c r="J32" s="10"/>
      <c r="K32" s="15" t="str">
        <f t="shared" si="6"/>
        <v/>
      </c>
      <c r="L32" s="25" t="str">
        <f t="shared" ref="L32:L63" si="79">IF(AND(NOT(OR(H32="",H32="Ø")),NOT(OR(H33="",H33="Ø"))),"Needs to be Split","")</f>
        <v>Needs to be Split</v>
      </c>
      <c r="M32" s="19" t="str">
        <f t="shared" ref="M32" si="80">IF(AND(NOT(OR(G32="",G32="Ø")),H32=""),"In Progress",IF(AND(NOT(OR(H32="Ø",H32="")),NOT(OR(G32="Ø",G32=""))),"Completed",IF(AND(NOT(A32=""),NOT(OR(D32="",D32="???")),G32=""),"Waiting",IF(D32="???","Waiting",""))))</f>
        <v>Completed</v>
      </c>
      <c r="N32" s="22" t="str">
        <f t="shared" ref="N32" si="81">IF(AND(NOT(OR(H32="Ø",H32="")),L32="Split"),"In Progress",IF(AND(NOT(OR(H32="Ø",H32="")),L32="Needs to be Split"),"Waiting",IF(AND(M32="Review",M33="Review"),"Review",IF(OR(AND(M32="Review",M33="Incomplete"),AND(M32="Incomplete",M33="Review")),"Review",IF(OR(AND(M32="Untraceable",M33="Review"),AND(M32="Review",M33="Untraceable")),"Review",IF(OR(AND(M32="Review",M33="Completed"),AND(M32="Completed",M33="Review")),"Review",IF(OR(AND(M32="Other",M33="Review"),AND(M32="Review",M33="Other")),"Review",IF(OR(AND(M32="Other",M33="Incomplete"),AND(M32="Incomplete",M33="Other")),"Review",IF(OR(AND(M32="Other",M33="Untraceable"),AND(M32="Untraceable",M33="Other")),"Review",IF(OR(AND(M32="Other",M33="Completed"),AND(M32="Completed",M33="Other")),"Review",IF(AND(M32="Waiting",M33="Waiting"),"Waiting",IF(OR(AND(M32="Review",M33="Waiting"),AND(M32="Waiting",M33="Review")),"Waiting",IF(OR(AND(M32="Other",M33="Waiting"),AND(M32="Waiting",M33="Other")),"Waiting",IF(OR(AND(M32="Incomplete",M33="Waiting"),AND(M32="Waiting",M33="Incomplete")),"Waiting",IF(OR(AND(M32="Completed",M33="Waiting"),AND(M32="Waiting",M33="Completed")),"Waiting",IF(OR(M32="In Progress",M33="In Progress"),"In Progress",IF(OR(AND(M32="Completed",M33="Untraceable"),AND(M32="Untraceable",M33="Completed")),"Review",IF(OR(AND(M32="Completed",M33="Incomplete"),AND(M32="Incomplete",M33="Completed")),"Review",IF(OR(AND(M32="Incomplete",M33="Untraceable"),AND(M32="Untraceable",M33="Incomplete")),"Untraceable",IF(AND(NOT(OR(H32="Ø",H32="")),NOT(OR(H33="Ø",H33="")),L32=""),"In Progress",IF(AND(M32="Untraceable",M33="Untraceable"),"Untraceable",IF(AND(NOT(OR(H32="Ø",H32="")),NOT(OR(H33="Ø",H33="")),NOT(OR(L32="Ø",L32="",L32="Split",L32="Needs to be Split"))),"Completed",IF(AND(M32="Incomplete",M33="Incomplete"),"Incomplete",IF(AND(M32="Other",M33="Other"),"Review",IF(AND(M32="Untraceable",M33=""),"Untraceable","")))))))))))))))))))))))))</f>
        <v>Waiting</v>
      </c>
      <c r="O32" s="22" t="s">
        <v>18</v>
      </c>
      <c r="P32" s="8" t="s">
        <v>117</v>
      </c>
      <c r="Q32" s="21" t="str">
        <f t="shared" ref="Q32" si="82">IF(OR(N32="Untraceable",N32="Incomplete"),"No",IF(N32="Completed","In Progress",""))</f>
        <v/>
      </c>
      <c r="R32" s="22"/>
    </row>
    <row r="33" spans="1:18">
      <c r="A33" s="22"/>
      <c r="B33" s="22"/>
      <c r="C33" s="22"/>
      <c r="D33" s="19" t="s">
        <v>33</v>
      </c>
      <c r="E33" s="19" t="s">
        <v>48</v>
      </c>
      <c r="F33" s="7" t="str">
        <f>IF(AND(D33="Amina",OR(E33="Manual",E33="Assisted Manual")),A32&amp;"_AZ",IF(AND(D33="Amina",OR(E33="De-Novo Merge",E33="Assisted Merge")),A32&amp;"_SA_AZ",IF(AND(D33="Mashtura",OR(E33="Manual",E33="Assisted Manual")),A32&amp;"_MH",IF(AND(D33="Mashtura",OR(E33="De-Novo Merge",E33="Assisted Merge")),A32&amp;"_SA_MH",IF(AND(D33="Perry",OR(E33="Manual",E33="Assisted Manual")),A32&amp;"_PB",IF(AND(D33="Perry",OR(E33="De-Novo Merge",E33="Assisted Merge")),A32&amp;"_SA_PB",IF(AND(D33="Gina",OR(E33="Manual",E33="Assisted Manual")),A32&amp;"_GB",IF(AND(D33="Gina",OR(E33="De-Novo Merge",E33="Assisted Merge")),A32&amp;"_SA_GB",IF(AND(D33="Cameron",OR(E33="Manual",E33="Assisted Manual")),A32&amp;"_CA",IF(AND(D33="Cameron",OR(E33="De-Novo Merge",E33="Assisted Merge")),A32&amp;"_SA_CA",IF(AND(D33="Bruno",OR(E33="Manual",E33="Assisted Manual")),A32&amp;"_BD",IF(AND(D33="Bruno",OR(E33="De-Novo Merge",E33="Assisted Merge")),A32&amp;"_SA_BD",IF(AND(D33="Daniel",OR(E33="Manual",E33="Assisted Manual")),A32&amp;"_DR",IF(AND(D33="Daniel",OR(E33="De-Novo Merge",E33="Assisted Merge")),A32&amp;"_SA_DR",IF(AND(D33="Monet",OR(E33="Manual",E33="Assisted Manual")),A32&amp;"_MW",IF(AND(D33="Monet",OR(E33="De-Novo Merge",E33="Assisted Merge")),A32&amp;"_SA_MW",IF(AND(D33="Julia",OR(E33="Manual",E33="Assisted Manual")),A32&amp;"_JS",IF(AND(D33="Julia",OR(E33="De-Novo Merge",E33="Assisted Merge")),A32&amp;"_SA_JS",""))))))))))))))))))</f>
        <v>2018-04-13_G-015
_MW</v>
      </c>
      <c r="G33" s="20">
        <v>43241</v>
      </c>
      <c r="H33" s="20">
        <v>43241</v>
      </c>
      <c r="I33" s="10"/>
      <c r="J33" s="10"/>
      <c r="K33" s="15" t="str">
        <f t="shared" si="6"/>
        <v/>
      </c>
      <c r="L33" s="22"/>
      <c r="M33" s="19" t="str">
        <f t="shared" ref="M33" si="83">IF(AND(NOT(OR(G33="",G33="Ø")),H33=""),"In Progress",IF(AND(NOT(OR(H33="Ø",H33="")),NOT(OR(G33="Ø",G33=""))),"Completed",IF(AND(NOT(A32=""),NOT(OR(D33="",D33="???")),G33=""),"Waiting",IF(D33="???","Waiting",""))))</f>
        <v>Completed</v>
      </c>
      <c r="N33" s="22"/>
      <c r="O33" s="22"/>
      <c r="P33" s="8"/>
      <c r="Q33" s="21"/>
      <c r="R33" s="22"/>
    </row>
    <row r="34" spans="1:18">
      <c r="A34" s="23" t="s">
        <v>118</v>
      </c>
      <c r="B34" s="24" t="s">
        <v>119</v>
      </c>
      <c r="C34" s="22" t="s">
        <v>83</v>
      </c>
      <c r="D34" s="19" t="s">
        <v>29</v>
      </c>
      <c r="E34" s="19" t="s">
        <v>30</v>
      </c>
      <c r="F34" s="7" t="str">
        <f>IF(AND(D34="Amina",OR(E34="Manual",E34="Assisted Manual")),A34&amp;"_AZ",IF(AND(D34="Amina",OR(E34="De-Novo Merge",E34="Assisted Merge")),A34&amp;"_SA_AZ",IF(AND(D34="Mashtura",OR(E34="Manual",E34="Assisted Manual")),A34&amp;"_MH",IF(AND(D34="Mashtura",OR(E34="De-Novo Merge",E34="Assisted Merge")),A34&amp;"_SA_MH",IF(AND(D34="Perry",OR(E34="Manual",E34="Assisted Manual")),A34&amp;"_PB",IF(AND(D34="Perry",OR(E34="De-Novo Merge",E34="Assisted Merge")),A34&amp;"_SA_PB",IF(AND(D34="Gina",OR(E34="Manual",E34="Assisted Manual")),A34&amp;"_GB",IF(AND(D34="Gina",OR(E34="De-Novo Merge",E34="Assisted Merge")),A34&amp;"_SA_GB",IF(AND(D34="Cameron",OR(E34="Manual",E34="Assisted Manual")),A34&amp;"_CA",IF(AND(D34="Cameron",OR(E34="De-Novo Merge",E34="Assisted Merge")),A34&amp;"_SA_CA",IF(AND(D34="Bruno",OR(E34="Manual",E34="Assisted Manual")),A34&amp;"_BD",IF(AND(D34="Bruno",OR(E34="De-Novo Merge",E34="Assisted Merge")),A34&amp;"_SA_BD",IF(AND(D34="Daniel",OR(E34="Manual",E34="Assisted Manual")),A34&amp;"_DR",IF(AND(D34="Daniel",OR(E34="De-Novo Merge",E34="Assisted Merge")),A34&amp;"_SA_DR",IF(AND(D34="Monet",OR(E34="Manual",E34="Assisted Manual")),A34&amp;"_MW",IF(AND(D34="Monet",OR(E34="De-Novo Merge",E34="Assisted Merge")),A34&amp;"_SA_MW",IF(AND(D34="Julia",OR(E34="Manual",E34="Assisted Manual")),A34&amp;"_JS",IF(AND(D34="Julia",OR(E34="De-Novo Merge",E34="Assisted Merge")),A34&amp;"_SA_JS",""))))))))))))))))))</f>
        <v>2018-04-13_R-002_CA</v>
      </c>
      <c r="G34" s="20">
        <v>43216</v>
      </c>
      <c r="H34" s="20">
        <v>43217</v>
      </c>
      <c r="I34" s="10"/>
      <c r="J34" s="10"/>
      <c r="K34" s="15" t="str">
        <f t="shared" si="6"/>
        <v/>
      </c>
      <c r="L34" s="25"/>
      <c r="M34" s="19" t="str">
        <f t="shared" ref="M34" si="84">IF(AND(NOT(OR(G34="",G34="Ø")),H34=""),"In Progress",IF(AND(NOT(OR(H34="Ø",H34="")),NOT(OR(G34="Ø",G34=""))),"Completed",IF(AND(NOT(A34=""),NOT(OR(D34="",D34="???")),G34=""),"Waiting",IF(D34="???","Waiting",""))))</f>
        <v>Completed</v>
      </c>
      <c r="N34" s="22" t="str">
        <f t="shared" ref="N34" si="85">IF(AND(NOT(OR(H34="Ø",H34="")),L34="Split"),"In Progress",IF(AND(NOT(OR(H34="Ø",H34="")),L34="Needs to be Split"),"Waiting",IF(AND(M34="Review",M35="Review"),"Review",IF(OR(AND(M34="Review",M35="Incomplete"),AND(M34="Incomplete",M35="Review")),"Review",IF(OR(AND(M34="Untraceable",M35="Review"),AND(M34="Review",M35="Untraceable")),"Review",IF(OR(AND(M34="Review",M35="Completed"),AND(M34="Completed",M35="Review")),"Review",IF(OR(AND(M34="Other",M35="Review"),AND(M34="Review",M35="Other")),"Review",IF(OR(AND(M34="Other",M35="Incomplete"),AND(M34="Incomplete",M35="Other")),"Review",IF(OR(AND(M34="Other",M35="Untraceable"),AND(M34="Untraceable",M35="Other")),"Review",IF(OR(AND(M34="Other",M35="Completed"),AND(M34="Completed",M35="Other")),"Review",IF(AND(M34="Waiting",M35="Waiting"),"Waiting",IF(OR(AND(M34="Review",M35="Waiting"),AND(M34="Waiting",M35="Review")),"Waiting",IF(OR(AND(M34="Other",M35="Waiting"),AND(M34="Waiting",M35="Other")),"Waiting",IF(OR(AND(M34="Incomplete",M35="Waiting"),AND(M34="Waiting",M35="Incomplete")),"Waiting",IF(OR(AND(M34="Completed",M35="Waiting"),AND(M34="Waiting",M35="Completed")),"Waiting",IF(OR(M34="In Progress",M35="In Progress"),"In Progress",IF(OR(AND(M34="Completed",M35="Untraceable"),AND(M34="Untraceable",M35="Completed")),"Review",IF(OR(AND(M34="Completed",M35="Incomplete"),AND(M34="Incomplete",M35="Completed")),"Review",IF(OR(AND(M34="Incomplete",M35="Untraceable"),AND(M34="Untraceable",M35="Incomplete")),"Untraceable",IF(AND(NOT(OR(H34="Ø",H34="")),NOT(OR(H35="Ø",H35="")),L34=""),"In Progress",IF(AND(M34="Untraceable",M35="Untraceable"),"Untraceable",IF(AND(NOT(OR(H34="Ø",H34="")),NOT(OR(H35="Ø",H35="")),NOT(OR(L34="Ø",L34="",L34="Split",L34="Needs to be Split"))),"Completed",IF(AND(M34="Incomplete",M35="Incomplete"),"Incomplete",IF(AND(M34="Other",M35="Other"),"Review",IF(AND(M34="Untraceable",M35=""),"Untraceable","")))))))))))))))))))))))))</f>
        <v>In Progress</v>
      </c>
      <c r="O34" s="22" t="s">
        <v>18</v>
      </c>
      <c r="P34" s="8"/>
      <c r="Q34" s="21" t="str">
        <f t="shared" ref="Q34" si="86">IF(OR(N34="Untraceable",N34="Incomplete"),"No",IF(N34="Completed","In Progress",""))</f>
        <v/>
      </c>
      <c r="R34" s="22"/>
    </row>
    <row r="35" spans="1:18">
      <c r="A35" s="22"/>
      <c r="B35" s="22"/>
      <c r="C35" s="22"/>
      <c r="D35" s="19" t="s">
        <v>51</v>
      </c>
      <c r="E35" s="19" t="s">
        <v>30</v>
      </c>
      <c r="F35" s="7" t="str">
        <f>IF(AND(D35="Amina",OR(E35="Manual",E35="Assisted Manual")),A34&amp;"_AZ",IF(AND(D35="Amina",OR(E35="De-Novo Merge",E35="Assisted Merge")),A34&amp;"_SA_AZ",IF(AND(D35="Mashtura",OR(E35="Manual",E35="Assisted Manual")),A34&amp;"_MH",IF(AND(D35="Mashtura",OR(E35="De-Novo Merge",E35="Assisted Merge")),A34&amp;"_SA_MH",IF(AND(D35="Perry",OR(E35="Manual",E35="Assisted Manual")),A34&amp;"_PB",IF(AND(D35="Perry",OR(E35="De-Novo Merge",E35="Assisted Merge")),A34&amp;"_SA_PB",IF(AND(D35="Gina",OR(E35="Manual",E35="Assisted Manual")),A34&amp;"_GB",IF(AND(D35="Gina",OR(E35="De-Novo Merge",E35="Assisted Merge")),A34&amp;"_SA_GB",IF(AND(D35="Cameron",OR(E35="Manual",E35="Assisted Manual")),A34&amp;"_CA",IF(AND(D35="Cameron",OR(E35="De-Novo Merge",E35="Assisted Merge")),A34&amp;"_SA_CA",IF(AND(D35="Bruno",OR(E35="Manual",E35="Assisted Manual")),A34&amp;"_BD",IF(AND(D35="Bruno",OR(E35="De-Novo Merge",E35="Assisted Merge")),A34&amp;"_SA_BD",IF(AND(D35="Daniel",OR(E35="Manual",E35="Assisted Manual")),A34&amp;"_DR",IF(AND(D35="Daniel",OR(E35="De-Novo Merge",E35="Assisted Merge")),A34&amp;"_SA_DR",IF(AND(D35="Monet",OR(E35="Manual",E35="Assisted Manual")),A34&amp;"_MW",IF(AND(D35="Monet",OR(E35="De-Novo Merge",E35="Assisted Merge")),A34&amp;"_SA_MW",IF(AND(D35="Julia",OR(E35="Manual",E35="Assisted Manual")),A34&amp;"_JS",IF(AND(D35="Julia",OR(E35="De-Novo Merge",E35="Assisted Merge")),A34&amp;"_SA_JS",""))))))))))))))))))</f>
        <v>2018-04-13_R-002_AZ</v>
      </c>
      <c r="G35" s="20">
        <v>43242</v>
      </c>
      <c r="H35" s="20">
        <v>43243</v>
      </c>
      <c r="I35" s="10"/>
      <c r="J35" s="10"/>
      <c r="K35" s="15" t="str">
        <f t="shared" si="6"/>
        <v/>
      </c>
      <c r="L35" s="22"/>
      <c r="M35" s="19" t="str">
        <f t="shared" ref="M35" si="87">IF(AND(NOT(OR(G35="",G35="Ø")),H35=""),"In Progress",IF(AND(NOT(OR(H35="Ø",H35="")),NOT(OR(G35="Ø",G35=""))),"Completed",IF(AND(NOT(A34=""),NOT(OR(D35="",D35="???")),G35=""),"Waiting",IF(D35="???","Waiting",""))))</f>
        <v>Completed</v>
      </c>
      <c r="N35" s="22"/>
      <c r="O35" s="22"/>
      <c r="P35" s="8"/>
      <c r="Q35" s="21"/>
      <c r="R35" s="22"/>
    </row>
    <row r="36" spans="1:18">
      <c r="A36" s="23" t="s">
        <v>120</v>
      </c>
      <c r="B36" s="24" t="s">
        <v>121</v>
      </c>
      <c r="C36" s="22"/>
      <c r="D36" s="19" t="s">
        <v>51</v>
      </c>
      <c r="E36" s="19" t="s">
        <v>30</v>
      </c>
      <c r="F36" s="7" t="str">
        <f>IF(AND(D36="Amina",OR(E36="Manual",E36="Assisted Manual")),A36&amp;"_AZ",IF(AND(D36="Amina",OR(E36="De-Novo Merge",E36="Assisted Merge")),A36&amp;"_SA_AZ",IF(AND(D36="Mashtura",OR(E36="Manual",E36="Assisted Manual")),A36&amp;"_MH",IF(AND(D36="Mashtura",OR(E36="De-Novo Merge",E36="Assisted Merge")),A36&amp;"_SA_MH",IF(AND(D36="Perry",OR(E36="Manual",E36="Assisted Manual")),A36&amp;"_PB",IF(AND(D36="Perry",OR(E36="De-Novo Merge",E36="Assisted Merge")),A36&amp;"_SA_PB",IF(AND(D36="Gina",OR(E36="Manual",E36="Assisted Manual")),A36&amp;"_GB",IF(AND(D36="Gina",OR(E36="De-Novo Merge",E36="Assisted Merge")),A36&amp;"_SA_GB",IF(AND(D36="Cameron",OR(E36="Manual",E36="Assisted Manual")),A36&amp;"_CA",IF(AND(D36="Cameron",OR(E36="De-Novo Merge",E36="Assisted Merge")),A36&amp;"_SA_CA",IF(AND(D36="Bruno",OR(E36="Manual",E36="Assisted Manual")),A36&amp;"_BD",IF(AND(D36="Bruno",OR(E36="De-Novo Merge",E36="Assisted Merge")),A36&amp;"_SA_BD",IF(AND(D36="Daniel",OR(E36="Manual",E36="Assisted Manual")),A36&amp;"_DR",IF(AND(D36="Daniel",OR(E36="De-Novo Merge",E36="Assisted Merge")),A36&amp;"_SA_DR",IF(AND(D36="Monet",OR(E36="Manual",E36="Assisted Manual")),A36&amp;"_MW",IF(AND(D36="Monet",OR(E36="De-Novo Merge",E36="Assisted Merge")),A36&amp;"_SA_MW",IF(AND(D36="Julia",OR(E36="Manual",E36="Assisted Manual")),A36&amp;"_JS",IF(AND(D36="Julia",OR(E36="De-Novo Merge",E36="Assisted Merge")),A36&amp;"_SA_JS",""))))))))))))))))))</f>
        <v>2018-04-13_R-003_AZ</v>
      </c>
      <c r="G36" s="20">
        <v>43217</v>
      </c>
      <c r="H36" s="20">
        <v>43220</v>
      </c>
      <c r="I36" s="10"/>
      <c r="J36" s="10"/>
      <c r="K36" s="15" t="str">
        <f t="shared" si="6"/>
        <v/>
      </c>
      <c r="L36" s="25" t="s">
        <v>77</v>
      </c>
      <c r="M36" s="19" t="str">
        <f t="shared" ref="M36" si="88">IF(AND(NOT(OR(G36="",G36="Ø")),H36=""),"In Progress",IF(AND(NOT(OR(H36="Ø",H36="")),NOT(OR(G36="Ø",G36=""))),"Completed",IF(AND(NOT(A36=""),NOT(OR(D36="",D36="???")),G36=""),"Waiting",IF(D36="???","Waiting",""))))</f>
        <v>Completed</v>
      </c>
      <c r="N36" s="22" t="str">
        <f t="shared" ref="N36" si="89">IF(AND(NOT(OR(H36="Ø",H36="")),L36="Split"),"In Progress",IF(AND(NOT(OR(H36="Ø",H36="")),L36="Needs to be Split"),"Waiting",IF(AND(M36="Review",M37="Review"),"Review",IF(OR(AND(M36="Review",M37="Incomplete"),AND(M36="Incomplete",M37="Review")),"Review",IF(OR(AND(M36="Untraceable",M37="Review"),AND(M36="Review",M37="Untraceable")),"Review",IF(OR(AND(M36="Review",M37="Completed"),AND(M36="Completed",M37="Review")),"Review",IF(OR(AND(M36="Other",M37="Review"),AND(M36="Review",M37="Other")),"Review",IF(OR(AND(M36="Other",M37="Incomplete"),AND(M36="Incomplete",M37="Other")),"Review",IF(OR(AND(M36="Other",M37="Untraceable"),AND(M36="Untraceable",M37="Other")),"Review",IF(OR(AND(M36="Other",M37="Completed"),AND(M36="Completed",M37="Other")),"Review",IF(AND(M36="Waiting",M37="Waiting"),"Waiting",IF(OR(AND(M36="Review",M37="Waiting"),AND(M36="Waiting",M37="Review")),"Waiting",IF(OR(AND(M36="Other",M37="Waiting"),AND(M36="Waiting",M37="Other")),"Waiting",IF(OR(AND(M36="Incomplete",M37="Waiting"),AND(M36="Waiting",M37="Incomplete")),"Waiting",IF(OR(AND(M36="Completed",M37="Waiting"),AND(M36="Waiting",M37="Completed")),"Waiting",IF(OR(M36="In Progress",M37="In Progress"),"In Progress",IF(OR(AND(M36="Completed",M37="Untraceable"),AND(M36="Untraceable",M37="Completed")),"Review",IF(OR(AND(M36="Completed",M37="Incomplete"),AND(M36="Incomplete",M37="Completed")),"Review",IF(OR(AND(M36="Incomplete",M37="Untraceable"),AND(M36="Untraceable",M37="Incomplete")),"Untraceable",IF(AND(NOT(OR(H36="Ø",H36="")),NOT(OR(H37="Ø",H37="")),L36=""),"In Progress",IF(AND(M36="Untraceable",M37="Untraceable"),"Untraceable",IF(AND(NOT(OR(H36="Ø",H36="")),NOT(OR(H37="Ø",H37="")),NOT(OR(L36="Ø",L36="",L36="Split",L36="Needs to be Split"))),"Completed",IF(AND(M36="Incomplete",M37="Incomplete"),"Incomplete",IF(AND(M36="Other",M37="Other"),"Review",IF(AND(M36="Untraceable",M37=""),"Untraceable","")))))))))))))))))))))))))</f>
        <v>In Progress</v>
      </c>
      <c r="O36" s="22" t="s">
        <v>18</v>
      </c>
      <c r="P36" s="8"/>
      <c r="Q36" s="21" t="str">
        <f t="shared" ref="Q36" si="90">IF(OR(N36="Untraceable",N36="Incomplete"),"No",IF(N36="Completed","In Progress",""))</f>
        <v/>
      </c>
      <c r="R36" s="22"/>
    </row>
    <row r="37" spans="1:18">
      <c r="A37" s="22"/>
      <c r="B37" s="22"/>
      <c r="C37" s="22"/>
      <c r="D37" s="19" t="s">
        <v>78</v>
      </c>
      <c r="E37" s="19" t="s">
        <v>48</v>
      </c>
      <c r="F37" s="7" t="str">
        <f>IF(AND(D37="Amina",OR(E37="Manual",E37="Assisted Manual")),A36&amp;"_AZ",IF(AND(D37="Amina",OR(E37="De-Novo Merge",E37="Assisted Merge")),A36&amp;"_SA_AZ",IF(AND(D37="Mashtura",OR(E37="Manual",E37="Assisted Manual")),A36&amp;"_MH",IF(AND(D37="Mashtura",OR(E37="De-Novo Merge",E37="Assisted Merge")),A36&amp;"_SA_MH",IF(AND(D37="Perry",OR(E37="Manual",E37="Assisted Manual")),A36&amp;"_PB",IF(AND(D37="Perry",OR(E37="De-Novo Merge",E37="Assisted Merge")),A36&amp;"_SA_PB",IF(AND(D37="Gina",OR(E37="Manual",E37="Assisted Manual")),A36&amp;"_GB",IF(AND(D37="Gina",OR(E37="De-Novo Merge",E37="Assisted Merge")),A36&amp;"_SA_GB",IF(AND(D37="Cameron",OR(E37="Manual",E37="Assisted Manual")),A36&amp;"_CA",IF(AND(D37="Cameron",OR(E37="De-Novo Merge",E37="Assisted Merge")),A36&amp;"_SA_CA",IF(AND(D37="Bruno",OR(E37="Manual",E37="Assisted Manual")),A36&amp;"_BD",IF(AND(D37="Bruno",OR(E37="De-Novo Merge",E37="Assisted Merge")),A36&amp;"_SA_BD",IF(AND(D37="Daniel",OR(E37="Manual",E37="Assisted Manual")),A36&amp;"_DR",IF(AND(D37="Daniel",OR(E37="De-Novo Merge",E37="Assisted Merge")),A36&amp;"_SA_DR",IF(AND(D37="Monet",OR(E37="Manual",E37="Assisted Manual")),A36&amp;"_MW",IF(AND(D37="Monet",OR(E37="De-Novo Merge",E37="Assisted Merge")),A36&amp;"_SA_MW",IF(AND(D37="Julia",OR(E37="Manual",E37="Assisted Manual")),A36&amp;"_JS",IF(AND(D37="Julia",OR(E37="De-Novo Merge",E37="Assisted Merge")),A36&amp;"_SA_JS",""))))))))))))))))))</f>
        <v>2018-04-13_R-003_DR</v>
      </c>
      <c r="G37" s="20">
        <v>43235</v>
      </c>
      <c r="H37" s="20">
        <v>43237</v>
      </c>
      <c r="I37" s="10">
        <v>6.2</v>
      </c>
      <c r="J37" s="10">
        <v>113.401</v>
      </c>
      <c r="K37" s="15">
        <f t="shared" si="6"/>
        <v>18.290483870967741</v>
      </c>
      <c r="L37" s="22"/>
      <c r="M37" s="19" t="str">
        <f t="shared" ref="M37" si="91">IF(AND(NOT(OR(G37="",G37="Ø")),H37=""),"In Progress",IF(AND(NOT(OR(H37="Ø",H37="")),NOT(OR(G37="Ø",G37=""))),"Completed",IF(AND(NOT(A36=""),NOT(OR(D37="",D37="???")),G37=""),"Waiting",IF(D37="???","Waiting",""))))</f>
        <v>Completed</v>
      </c>
      <c r="N37" s="22"/>
      <c r="O37" s="22"/>
      <c r="P37" s="8"/>
      <c r="Q37" s="21"/>
      <c r="R37" s="22"/>
    </row>
    <row r="38" spans="1:18">
      <c r="A38" s="23" t="s">
        <v>122</v>
      </c>
      <c r="B38" s="24" t="s">
        <v>123</v>
      </c>
      <c r="C38" s="22"/>
      <c r="D38" s="19" t="s">
        <v>51</v>
      </c>
      <c r="E38" s="19" t="s">
        <v>30</v>
      </c>
      <c r="F38" s="7" t="str">
        <f>IF(AND(D38="Amina",OR(E38="Manual",E38="Assisted Manual")),A38&amp;"_AZ",IF(AND(D38="Amina",OR(E38="De-Novo Merge",E38="Assisted Merge")),A38&amp;"_SA_AZ",IF(AND(D38="Mashtura",OR(E38="Manual",E38="Assisted Manual")),A38&amp;"_MH",IF(AND(D38="Mashtura",OR(E38="De-Novo Merge",E38="Assisted Merge")),A38&amp;"_SA_MH",IF(AND(D38="Perry",OR(E38="Manual",E38="Assisted Manual")),A38&amp;"_PB",IF(AND(D38="Perry",OR(E38="De-Novo Merge",E38="Assisted Merge")),A38&amp;"_SA_PB",IF(AND(D38="Gina",OR(E38="Manual",E38="Assisted Manual")),A38&amp;"_GB",IF(AND(D38="Gina",OR(E38="De-Novo Merge",E38="Assisted Merge")),A38&amp;"_SA_GB",IF(AND(D38="Cameron",OR(E38="Manual",E38="Assisted Manual")),A38&amp;"_CA",IF(AND(D38="Cameron",OR(E38="De-Novo Merge",E38="Assisted Merge")),A38&amp;"_SA_CA",IF(AND(D38="Bruno",OR(E38="Manual",E38="Assisted Manual")),A38&amp;"_BD",IF(AND(D38="Bruno",OR(E38="De-Novo Merge",E38="Assisted Merge")),A38&amp;"_SA_BD",IF(AND(D38="Daniel",OR(E38="Manual",E38="Assisted Manual")),A38&amp;"_DR",IF(AND(D38="Daniel",OR(E38="De-Novo Merge",E38="Assisted Merge")),A38&amp;"_SA_DR",IF(AND(D38="Monet",OR(E38="Manual",E38="Assisted Manual")),A38&amp;"_MW",IF(AND(D38="Monet",OR(E38="De-Novo Merge",E38="Assisted Merge")),A38&amp;"_SA_MW",IF(AND(D38="Julia",OR(E38="Manual",E38="Assisted Manual")),A38&amp;"_JS",IF(AND(D38="Julia",OR(E38="De-Novo Merge",E38="Assisted Merge")),A38&amp;"_SA_JS",""))))))))))))))))))</f>
        <v>2018-04-13_R-004_AZ</v>
      </c>
      <c r="G38" s="20">
        <v>43220</v>
      </c>
      <c r="H38" s="20">
        <v>43220</v>
      </c>
      <c r="I38" s="10"/>
      <c r="J38" s="10"/>
      <c r="K38" s="15" t="str">
        <f t="shared" si="6"/>
        <v/>
      </c>
      <c r="L38" s="25" t="str">
        <f t="shared" ref="L38:L69" si="92">IF(AND(NOT(OR(H38="",H38="Ø")),NOT(OR(H39="",H39="Ø"))),"Needs to be Split","")</f>
        <v>Needs to be Split</v>
      </c>
      <c r="M38" s="19" t="str">
        <f t="shared" ref="M38" si="93">IF(AND(NOT(OR(G38="",G38="Ø")),H38=""),"In Progress",IF(AND(NOT(OR(H38="Ø",H38="")),NOT(OR(G38="Ø",G38=""))),"Completed",IF(AND(NOT(A38=""),NOT(OR(D38="",D38="???")),G38=""),"Waiting",IF(D38="???","Waiting",""))))</f>
        <v>Completed</v>
      </c>
      <c r="N38" s="22" t="str">
        <f t="shared" ref="N38" si="94">IF(AND(NOT(OR(H38="Ø",H38="")),L38="Split"),"In Progress",IF(AND(NOT(OR(H38="Ø",H38="")),L38="Needs to be Split"),"Waiting",IF(AND(M38="Review",M39="Review"),"Review",IF(OR(AND(M38="Review",M39="Incomplete"),AND(M38="Incomplete",M39="Review")),"Review",IF(OR(AND(M38="Untraceable",M39="Review"),AND(M38="Review",M39="Untraceable")),"Review",IF(OR(AND(M38="Review",M39="Completed"),AND(M38="Completed",M39="Review")),"Review",IF(OR(AND(M38="Other",M39="Review"),AND(M38="Review",M39="Other")),"Review",IF(OR(AND(M38="Other",M39="Incomplete"),AND(M38="Incomplete",M39="Other")),"Review",IF(OR(AND(M38="Other",M39="Untraceable"),AND(M38="Untraceable",M39="Other")),"Review",IF(OR(AND(M38="Other",M39="Completed"),AND(M38="Completed",M39="Other")),"Review",IF(AND(M38="Waiting",M39="Waiting"),"Waiting",IF(OR(AND(M38="Review",M39="Waiting"),AND(M38="Waiting",M39="Review")),"Waiting",IF(OR(AND(M38="Other",M39="Waiting"),AND(M38="Waiting",M39="Other")),"Waiting",IF(OR(AND(M38="Incomplete",M39="Waiting"),AND(M38="Waiting",M39="Incomplete")),"Waiting",IF(OR(AND(M38="Completed",M39="Waiting"),AND(M38="Waiting",M39="Completed")),"Waiting",IF(OR(M38="In Progress",M39="In Progress"),"In Progress",IF(OR(AND(M38="Completed",M39="Untraceable"),AND(M38="Untraceable",M39="Completed")),"Review",IF(OR(AND(M38="Completed",M39="Incomplete"),AND(M38="Incomplete",M39="Completed")),"Review",IF(OR(AND(M38="Incomplete",M39="Untraceable"),AND(M38="Untraceable",M39="Incomplete")),"Untraceable",IF(AND(NOT(OR(H38="Ø",H38="")),NOT(OR(H39="Ø",H39="")),L38=""),"In Progress",IF(AND(M38="Untraceable",M39="Untraceable"),"Untraceable",IF(AND(NOT(OR(H38="Ø",H38="")),NOT(OR(H39="Ø",H39="")),NOT(OR(L38="Ø",L38="",L38="Split",L38="Needs to be Split"))),"Completed",IF(AND(M38="Incomplete",M39="Incomplete"),"Incomplete",IF(AND(M38="Other",M39="Other"),"Review",IF(AND(M38="Untraceable",M39=""),"Untraceable","")))))))))))))))))))))))))</f>
        <v>Waiting</v>
      </c>
      <c r="O38" s="22" t="s">
        <v>18</v>
      </c>
      <c r="P38" s="8"/>
      <c r="Q38" s="21" t="str">
        <f t="shared" ref="Q38" si="95">IF(OR(N38="Untraceable",N38="Incomplete"),"No",IF(N38="Completed","In Progress",""))</f>
        <v/>
      </c>
      <c r="R38" s="22"/>
    </row>
    <row r="39" spans="1:18">
      <c r="A39" s="22"/>
      <c r="B39" s="22"/>
      <c r="C39" s="22"/>
      <c r="D39" s="19" t="s">
        <v>60</v>
      </c>
      <c r="E39" s="19" t="s">
        <v>48</v>
      </c>
      <c r="F39" s="7" t="str">
        <f>IF(AND(D39="Amina",OR(E39="Manual",E39="Assisted Manual")),A38&amp;"_AZ",IF(AND(D39="Amina",OR(E39="De-Novo Merge",E39="Assisted Merge")),A38&amp;"_SA_AZ",IF(AND(D39="Mashtura",OR(E39="Manual",E39="Assisted Manual")),A38&amp;"_MH",IF(AND(D39="Mashtura",OR(E39="De-Novo Merge",E39="Assisted Merge")),A38&amp;"_SA_MH",IF(AND(D39="Perry",OR(E39="Manual",E39="Assisted Manual")),A38&amp;"_PB",IF(AND(D39="Perry",OR(E39="De-Novo Merge",E39="Assisted Merge")),A38&amp;"_SA_PB",IF(AND(D39="Gina",OR(E39="Manual",E39="Assisted Manual")),A38&amp;"_GB",IF(AND(D39="Gina",OR(E39="De-Novo Merge",E39="Assisted Merge")),A38&amp;"_SA_GB",IF(AND(D39="Cameron",OR(E39="Manual",E39="Assisted Manual")),A38&amp;"_CA",IF(AND(D39="Cameron",OR(E39="De-Novo Merge",E39="Assisted Merge")),A38&amp;"_SA_CA",IF(AND(D39="Bruno",OR(E39="Manual",E39="Assisted Manual")),A38&amp;"_BD",IF(AND(D39="Bruno",OR(E39="De-Novo Merge",E39="Assisted Merge")),A38&amp;"_SA_BD",IF(AND(D39="Daniel",OR(E39="Manual",E39="Assisted Manual")),A38&amp;"_DR",IF(AND(D39="Daniel",OR(E39="De-Novo Merge",E39="Assisted Merge")),A38&amp;"_SA_DR",IF(AND(D39="Monet",OR(E39="Manual",E39="Assisted Manual")),A38&amp;"_MW",IF(AND(D39="Monet",OR(E39="De-Novo Merge",E39="Assisted Merge")),A38&amp;"_SA_MW",IF(AND(D39="Julia",OR(E39="Manual",E39="Assisted Manual")),A38&amp;"_JS",IF(AND(D39="Julia",OR(E39="De-Novo Merge",E39="Assisted Merge")),A38&amp;"_SA_JS",""))))))))))))))))))</f>
        <v>2018-04-13_R-004_MH</v>
      </c>
      <c r="G39" s="20">
        <v>43243</v>
      </c>
      <c r="H39" s="20">
        <v>43243</v>
      </c>
      <c r="I39" s="10"/>
      <c r="J39" s="10"/>
      <c r="K39" s="15" t="str">
        <f t="shared" si="6"/>
        <v/>
      </c>
      <c r="L39" s="22"/>
      <c r="M39" s="19" t="str">
        <f t="shared" ref="M39" si="96">IF(AND(NOT(OR(G39="",G39="Ø")),H39=""),"In Progress",IF(AND(NOT(OR(H39="Ø",H39="")),NOT(OR(G39="Ø",G39=""))),"Completed",IF(AND(NOT(A38=""),NOT(OR(D39="",D39="???")),G39=""),"Waiting",IF(D39="???","Waiting",""))))</f>
        <v>Completed</v>
      </c>
      <c r="N39" s="22"/>
      <c r="O39" s="22"/>
      <c r="P39" s="8"/>
      <c r="Q39" s="21"/>
      <c r="R39" s="22"/>
    </row>
    <row r="40" spans="1:18">
      <c r="A40" s="23" t="s">
        <v>124</v>
      </c>
      <c r="B40" s="24" t="s">
        <v>125</v>
      </c>
      <c r="C40" s="22"/>
      <c r="D40" s="19" t="s">
        <v>29</v>
      </c>
      <c r="E40" s="19" t="s">
        <v>30</v>
      </c>
      <c r="F40" s="7" t="str">
        <f>IF(AND(D40="Amina",OR(E40="Manual",E40="Assisted Manual")),A40&amp;"_AZ",IF(AND(D40="Amina",OR(E40="De-Novo Merge",E40="Assisted Merge")),A40&amp;"_SA_AZ",IF(AND(D40="Mashtura",OR(E40="Manual",E40="Assisted Manual")),A40&amp;"_MH",IF(AND(D40="Mashtura",OR(E40="De-Novo Merge",E40="Assisted Merge")),A40&amp;"_SA_MH",IF(AND(D40="Perry",OR(E40="Manual",E40="Assisted Manual")),A40&amp;"_PB",IF(AND(D40="Perry",OR(E40="De-Novo Merge",E40="Assisted Merge")),A40&amp;"_SA_PB",IF(AND(D40="Gina",OR(E40="Manual",E40="Assisted Manual")),A40&amp;"_GB",IF(AND(D40="Gina",OR(E40="De-Novo Merge",E40="Assisted Merge")),A40&amp;"_SA_GB",IF(AND(D40="Cameron",OR(E40="Manual",E40="Assisted Manual")),A40&amp;"_CA",IF(AND(D40="Cameron",OR(E40="De-Novo Merge",E40="Assisted Merge")),A40&amp;"_SA_CA",IF(AND(D40="Bruno",OR(E40="Manual",E40="Assisted Manual")),A40&amp;"_BD",IF(AND(D40="Bruno",OR(E40="De-Novo Merge",E40="Assisted Merge")),A40&amp;"_SA_BD",IF(AND(D40="Daniel",OR(E40="Manual",E40="Assisted Manual")),A40&amp;"_DR",IF(AND(D40="Daniel",OR(E40="De-Novo Merge",E40="Assisted Merge")),A40&amp;"_SA_DR",IF(AND(D40="Monet",OR(E40="Manual",E40="Assisted Manual")),A40&amp;"_MW",IF(AND(D40="Monet",OR(E40="De-Novo Merge",E40="Assisted Merge")),A40&amp;"_SA_MW",IF(AND(D40="Julia",OR(E40="Manual",E40="Assisted Manual")),A40&amp;"_JS",IF(AND(D40="Julia",OR(E40="De-Novo Merge",E40="Assisted Merge")),A40&amp;"_SA_JS",""))))))))))))))))))</f>
        <v>2018-04-13_R-005_CA</v>
      </c>
      <c r="G40" s="20">
        <v>43222</v>
      </c>
      <c r="H40" s="20">
        <v>43222</v>
      </c>
      <c r="I40" s="10">
        <v>1.5</v>
      </c>
      <c r="J40" s="10">
        <v>23</v>
      </c>
      <c r="K40" s="15">
        <f t="shared" si="6"/>
        <v>15.333333333333334</v>
      </c>
      <c r="L40" s="25">
        <v>43256</v>
      </c>
      <c r="M40" s="19" t="str">
        <f t="shared" ref="M40" si="97">IF(AND(NOT(OR(G40="",G40="Ø")),H40=""),"In Progress",IF(AND(NOT(OR(H40="Ø",H40="")),NOT(OR(G40="Ø",G40=""))),"Completed",IF(AND(NOT(A40=""),NOT(OR(D40="",D40="???")),G40=""),"Waiting",IF(D40="???","Waiting",""))))</f>
        <v>Completed</v>
      </c>
      <c r="N40" s="22" t="str">
        <f t="shared" ref="N40" si="98">IF(AND(NOT(OR(H40="Ø",H40="")),L40="Split"),"In Progress",IF(AND(NOT(OR(H40="Ø",H40="")),L40="Needs to be Split"),"Waiting",IF(AND(M40="Review",M41="Review"),"Review",IF(OR(AND(M40="Review",M41="Incomplete"),AND(M40="Incomplete",M41="Review")),"Review",IF(OR(AND(M40="Untraceable",M41="Review"),AND(M40="Review",M41="Untraceable")),"Review",IF(OR(AND(M40="Review",M41="Completed"),AND(M40="Completed",M41="Review")),"Review",IF(OR(AND(M40="Other",M41="Review"),AND(M40="Review",M41="Other")),"Review",IF(OR(AND(M40="Other",M41="Incomplete"),AND(M40="Incomplete",M41="Other")),"Review",IF(OR(AND(M40="Other",M41="Untraceable"),AND(M40="Untraceable",M41="Other")),"Review",IF(OR(AND(M40="Other",M41="Completed"),AND(M40="Completed",M41="Other")),"Review",IF(AND(M40="Waiting",M41="Waiting"),"Waiting",IF(OR(AND(M40="Review",M41="Waiting"),AND(M40="Waiting",M41="Review")),"Waiting",IF(OR(AND(M40="Other",M41="Waiting"),AND(M40="Waiting",M41="Other")),"Waiting",IF(OR(AND(M40="Incomplete",M41="Waiting"),AND(M40="Waiting",M41="Incomplete")),"Waiting",IF(OR(AND(M40="Completed",M41="Waiting"),AND(M40="Waiting",M41="Completed")),"Waiting",IF(OR(M40="In Progress",M41="In Progress"),"In Progress",IF(OR(AND(M40="Completed",M41="Untraceable"),AND(M40="Untraceable",M41="Completed")),"Review",IF(OR(AND(M40="Completed",M41="Incomplete"),AND(M40="Incomplete",M41="Completed")),"Review",IF(OR(AND(M40="Incomplete",M41="Untraceable"),AND(M40="Untraceable",M41="Incomplete")),"Untraceable",IF(AND(NOT(OR(H40="Ø",H40="")),NOT(OR(H41="Ø",H41="")),L40=""),"In Progress",IF(AND(M40="Untraceable",M41="Untraceable"),"Untraceable",IF(AND(NOT(OR(H40="Ø",H40="")),NOT(OR(H41="Ø",H41="")),NOT(OR(L40="Ø",L40="",L40="Split",L40="Needs to be Split"))),"Completed",IF(AND(M40="Incomplete",M41="Incomplete"),"Incomplete",IF(AND(M40="Other",M41="Other"),"Review",IF(AND(M40="Untraceable",M41=""),"Untraceable","")))))))))))))))))))))))))</f>
        <v>Completed</v>
      </c>
      <c r="O40" s="22" t="s">
        <v>18</v>
      </c>
      <c r="P40" s="8"/>
      <c r="Q40" s="21" t="str">
        <f t="shared" ref="Q40" si="99">IF(OR(N40="Untraceable",N40="Incomplete"),"No",IF(N40="Completed","In Progress",""))</f>
        <v>In Progress</v>
      </c>
      <c r="R40" s="22"/>
    </row>
    <row r="41" spans="1:18">
      <c r="A41" s="22"/>
      <c r="B41" s="22"/>
      <c r="C41" s="22"/>
      <c r="D41" s="19" t="s">
        <v>51</v>
      </c>
      <c r="E41" s="19" t="s">
        <v>48</v>
      </c>
      <c r="F41" s="7" t="str">
        <f>IF(AND(D41="Amina",OR(E41="Manual",E41="Assisted Manual")),A40&amp;"_AZ",IF(AND(D41="Amina",OR(E41="De-Novo Merge",E41="Assisted Merge")),A40&amp;"_SA_AZ",IF(AND(D41="Mashtura",OR(E41="Manual",E41="Assisted Manual")),A40&amp;"_MH",IF(AND(D41="Mashtura",OR(E41="De-Novo Merge",E41="Assisted Merge")),A40&amp;"_SA_MH",IF(AND(D41="Perry",OR(E41="Manual",E41="Assisted Manual")),A40&amp;"_PB",IF(AND(D41="Perry",OR(E41="De-Novo Merge",E41="Assisted Merge")),A40&amp;"_SA_PB",IF(AND(D41="Gina",OR(E41="Manual",E41="Assisted Manual")),A40&amp;"_GB",IF(AND(D41="Gina",OR(E41="De-Novo Merge",E41="Assisted Merge")),A40&amp;"_SA_GB",IF(AND(D41="Cameron",OR(E41="Manual",E41="Assisted Manual")),A40&amp;"_CA",IF(AND(D41="Cameron",OR(E41="De-Novo Merge",E41="Assisted Merge")),A40&amp;"_SA_CA",IF(AND(D41="Bruno",OR(E41="Manual",E41="Assisted Manual")),A40&amp;"_BD",IF(AND(D41="Bruno",OR(E41="De-Novo Merge",E41="Assisted Merge")),A40&amp;"_SA_BD",IF(AND(D41="Daniel",OR(E41="Manual",E41="Assisted Manual")),A40&amp;"_DR",IF(AND(D41="Daniel",OR(E41="De-Novo Merge",E41="Assisted Merge")),A40&amp;"_SA_DR",IF(AND(D41="Monet",OR(E41="Manual",E41="Assisted Manual")),A40&amp;"_MW",IF(AND(D41="Monet",OR(E41="De-Novo Merge",E41="Assisted Merge")),A40&amp;"_SA_MW",IF(AND(D41="Julia",OR(E41="Manual",E41="Assisted Manual")),A40&amp;"_JS",IF(AND(D41="Julia",OR(E41="De-Novo Merge",E41="Assisted Merge")),A40&amp;"_SA_JS",""))))))))))))))))))</f>
        <v>2018-04-13_R-005_AZ</v>
      </c>
      <c r="G41" s="20">
        <v>43243</v>
      </c>
      <c r="H41" s="20">
        <v>43243</v>
      </c>
      <c r="I41" s="10"/>
      <c r="J41" s="10"/>
      <c r="K41" s="15" t="str">
        <f t="shared" si="6"/>
        <v/>
      </c>
      <c r="L41" s="22"/>
      <c r="M41" s="19" t="str">
        <f t="shared" ref="M41" si="100">IF(AND(NOT(OR(G41="",G41="Ø")),H41=""),"In Progress",IF(AND(NOT(OR(H41="Ø",H41="")),NOT(OR(G41="Ø",G41=""))),"Completed",IF(AND(NOT(A40=""),NOT(OR(D41="",D41="???")),G41=""),"Waiting",IF(D41="???","Waiting",""))))</f>
        <v>Completed</v>
      </c>
      <c r="N41" s="22"/>
      <c r="O41" s="22"/>
      <c r="P41" s="8"/>
      <c r="Q41" s="21"/>
      <c r="R41" s="22"/>
    </row>
    <row r="42" spans="1:18">
      <c r="A42" s="23" t="s">
        <v>126</v>
      </c>
      <c r="B42" s="24" t="s">
        <v>127</v>
      </c>
      <c r="C42" s="22"/>
      <c r="D42" s="19" t="s">
        <v>51</v>
      </c>
      <c r="E42" s="19" t="s">
        <v>30</v>
      </c>
      <c r="F42" s="7" t="str">
        <f>IF(AND(D42="Amina",OR(E42="Manual",E42="Assisted Manual")),A42&amp;"_AZ",IF(AND(D42="Amina",OR(E42="De-Novo Merge",E42="Assisted Merge")),A42&amp;"_SA_AZ",IF(AND(D42="Mashtura",OR(E42="Manual",E42="Assisted Manual")),A42&amp;"_MH",IF(AND(D42="Mashtura",OR(E42="De-Novo Merge",E42="Assisted Merge")),A42&amp;"_SA_MH",IF(AND(D42="Perry",OR(E42="Manual",E42="Assisted Manual")),A42&amp;"_PB",IF(AND(D42="Perry",OR(E42="De-Novo Merge",E42="Assisted Merge")),A42&amp;"_SA_PB",IF(AND(D42="Gina",OR(E42="Manual",E42="Assisted Manual")),A42&amp;"_GB",IF(AND(D42="Gina",OR(E42="De-Novo Merge",E42="Assisted Merge")),A42&amp;"_SA_GB",IF(AND(D42="Cameron",OR(E42="Manual",E42="Assisted Manual")),A42&amp;"_CA",IF(AND(D42="Cameron",OR(E42="De-Novo Merge",E42="Assisted Merge")),A42&amp;"_SA_CA",IF(AND(D42="Bruno",OR(E42="Manual",E42="Assisted Manual")),A42&amp;"_BD",IF(AND(D42="Bruno",OR(E42="De-Novo Merge",E42="Assisted Merge")),A42&amp;"_SA_BD",IF(AND(D42="Daniel",OR(E42="Manual",E42="Assisted Manual")),A42&amp;"_DR",IF(AND(D42="Daniel",OR(E42="De-Novo Merge",E42="Assisted Merge")),A42&amp;"_SA_DR",IF(AND(D42="Monet",OR(E42="Manual",E42="Assisted Manual")),A42&amp;"_MW",IF(AND(D42="Monet",OR(E42="De-Novo Merge",E42="Assisted Merge")),A42&amp;"_SA_MW",IF(AND(D42="Julia",OR(E42="Manual",E42="Assisted Manual")),A42&amp;"_JS",IF(AND(D42="Julia",OR(E42="De-Novo Merge",E42="Assisted Merge")),A42&amp;"_SA_JS",""))))))))))))))))))</f>
        <v>2018-04-13_R-006_AZ</v>
      </c>
      <c r="G42" s="20">
        <v>43222</v>
      </c>
      <c r="H42" s="20">
        <v>43223</v>
      </c>
      <c r="I42" s="10"/>
      <c r="J42" s="10"/>
      <c r="K42" s="15" t="str">
        <f t="shared" si="6"/>
        <v/>
      </c>
      <c r="L42" s="25" t="str">
        <f t="shared" ref="L42:L73" si="101">IF(AND(NOT(OR(H42="",H42="Ø")),NOT(OR(H43="",H43="Ø"))),"Needs to be Split","")</f>
        <v/>
      </c>
      <c r="M42" s="19" t="str">
        <f t="shared" ref="M42" si="102">IF(AND(NOT(OR(G42="",G42="Ø")),H42=""),"In Progress",IF(AND(NOT(OR(H42="Ø",H42="")),NOT(OR(G42="Ø",G42=""))),"Completed",IF(AND(NOT(A42=""),NOT(OR(D42="",D42="???")),G42=""),"Waiting",IF(D42="???","Waiting",""))))</f>
        <v>Completed</v>
      </c>
      <c r="N42" s="22" t="str">
        <f t="shared" ref="N42" si="103">IF(AND(NOT(OR(H42="Ø",H42="")),L42="Split"),"In Progress",IF(AND(NOT(OR(H42="Ø",H42="")),L42="Needs to be Split"),"Waiting",IF(AND(M42="Review",M43="Review"),"Review",IF(OR(AND(M42="Review",M43="Incomplete"),AND(M42="Incomplete",M43="Review")),"Review",IF(OR(AND(M42="Untraceable",M43="Review"),AND(M42="Review",M43="Untraceable")),"Review",IF(OR(AND(M42="Review",M43="Completed"),AND(M42="Completed",M43="Review")),"Review",IF(OR(AND(M42="Other",M43="Review"),AND(M42="Review",M43="Other")),"Review",IF(OR(AND(M42="Other",M43="Incomplete"),AND(M42="Incomplete",M43="Other")),"Review",IF(OR(AND(M42="Other",M43="Untraceable"),AND(M42="Untraceable",M43="Other")),"Review",IF(OR(AND(M42="Other",M43="Completed"),AND(M42="Completed",M43="Other")),"Review",IF(AND(M42="Waiting",M43="Waiting"),"Waiting",IF(OR(AND(M42="Review",M43="Waiting"),AND(M42="Waiting",M43="Review")),"Waiting",IF(OR(AND(M42="Other",M43="Waiting"),AND(M42="Waiting",M43="Other")),"Waiting",IF(OR(AND(M42="Incomplete",M43="Waiting"),AND(M42="Waiting",M43="Incomplete")),"Waiting",IF(OR(AND(M42="Completed",M43="Waiting"),AND(M42="Waiting",M43="Completed")),"Waiting",IF(OR(M42="In Progress",M43="In Progress"),"In Progress",IF(OR(AND(M42="Completed",M43="Untraceable"),AND(M42="Untraceable",M43="Completed")),"Review",IF(OR(AND(M42="Completed",M43="Incomplete"),AND(M42="Incomplete",M43="Completed")),"Review",IF(OR(AND(M42="Incomplete",M43="Untraceable"),AND(M42="Untraceable",M43="Incomplete")),"Untraceable",IF(AND(NOT(OR(H42="Ø",H42="")),NOT(OR(H43="Ø",H43="")),L42=""),"In Progress",IF(AND(M42="Untraceable",M43="Untraceable"),"Untraceable",IF(AND(NOT(OR(H42="Ø",H42="")),NOT(OR(H43="Ø",H43="")),NOT(OR(L42="Ø",L42="",L42="Split",L42="Needs to be Split"))),"Completed",IF(AND(M42="Incomplete",M43="Incomplete"),"Incomplete",IF(AND(M42="Other",M43="Other"),"Review",IF(AND(M42="Untraceable",M43=""),"Untraceable","")))))))))))))))))))))))))</f>
        <v>Waiting</v>
      </c>
      <c r="O42" s="22" t="s">
        <v>18</v>
      </c>
      <c r="P42" s="8"/>
      <c r="Q42" s="21" t="str">
        <f t="shared" ref="Q42" si="104">IF(OR(N42="Untraceable",N42="Incomplete"),"No",IF(N42="Completed","In Progress",""))</f>
        <v/>
      </c>
      <c r="R42" s="22"/>
    </row>
    <row r="43" spans="1:18">
      <c r="A43" s="22"/>
      <c r="B43" s="22"/>
      <c r="C43" s="22"/>
      <c r="D43" s="19" t="s">
        <v>33</v>
      </c>
      <c r="E43" s="19" t="s">
        <v>30</v>
      </c>
      <c r="F43" s="7" t="str">
        <f t="shared" ref="F43" si="105">IF(AND(D43="Amina",OR(E43="Manual",E43="Assisted Manual")),A42&amp;"_AZ",IF(AND(D43="Amina",OR(E43="De-Novo Merge",E43="Assisted Merge")),A42&amp;"_SA_AZ",IF(AND(D43="Mashtura",OR(E43="Manual",E43="Assisted Manual")),A42&amp;"_MH",IF(AND(D43="Mashtura",OR(E43="De-Novo Merge",E43="Assisted Merge")),A42&amp;"_SA_MH",IF(AND(D43="Perry",OR(E43="Manual",E43="Assisted Manual")),A42&amp;"_PB",IF(AND(D43="Perry",OR(E43="De-Novo Merge",E43="Assisted Merge")),A42&amp;"_SA_PB",IF(AND(D43="Gina",OR(E43="Manual",E43="Assisted Manual")),A42&amp;"_GB",IF(AND(D43="Gina",OR(E43="De-Novo Merge",E43="Assisted Merge")),A42&amp;"_SA_GB",IF(AND(D43="Cameron",OR(E43="Manual",E43="Assisted Manual")),A42&amp;"_CA",IF(AND(D43="Cameron",OR(E43="De-Novo Merge",E43="Assisted Merge")),A42&amp;"_SA_CA",IF(AND(D43="Bruno",OR(E43="Manual",E43="Assisted Manual")),A42&amp;"_BD",IF(AND(D43="Bruno",OR(E43="De-Novo Merge",E43="Assisted Merge")),A42&amp;"_SA_BD",IF(AND(D43="Daniel",OR(E43="Manual",E43="Assisted Manual")),A42&amp;"_DR",IF(AND(D43="Daniel",OR(E43="De-Novo Merge",E43="Assisted Merge")),A42&amp;"_SA_DR",IF(AND(D43="Monet",OR(E43="Manual",E43="Assisted Manual")),A42&amp;"_MW",IF(AND(D43="Monet",OR(E43="De-Novo Merge",E43="Assisted Merge")),A42&amp;"_SA_MW",IF(AND(D43="Reem",OR(E43="Manual",E43="Assisted Manual")),A42&amp;"_RA",IF(AND(D43="Reem",OR(E43="De-Novo Merge",E43="Assisted Merge")),A42&amp;"_SA_RA",""))))))))))))))))))</f>
        <v>2018-04-13_R-006_MW</v>
      </c>
      <c r="G43" s="20"/>
      <c r="H43" s="20"/>
      <c r="I43" s="10"/>
      <c r="J43" s="10"/>
      <c r="K43" s="15" t="str">
        <f t="shared" si="6"/>
        <v/>
      </c>
      <c r="L43" s="22"/>
      <c r="M43" s="19" t="str">
        <f t="shared" ref="M43" si="106">IF(AND(NOT(OR(G43="",G43="Ø")),H43=""),"In Progress",IF(AND(NOT(OR(H43="Ø",H43="")),NOT(OR(G43="Ø",G43=""))),"Completed",IF(AND(NOT(A42=""),NOT(OR(D43="",D43="???")),G43=""),"Waiting",IF(D43="???","Waiting",""))))</f>
        <v>Waiting</v>
      </c>
      <c r="N43" s="22"/>
      <c r="O43" s="22"/>
      <c r="P43" s="8"/>
      <c r="Q43" s="21"/>
      <c r="R43" s="22"/>
    </row>
    <row r="44" spans="1:18">
      <c r="A44" s="23" t="s">
        <v>128</v>
      </c>
      <c r="B44" s="24" t="s">
        <v>129</v>
      </c>
      <c r="C44" s="22"/>
      <c r="D44" s="19" t="s">
        <v>29</v>
      </c>
      <c r="E44" s="19" t="s">
        <v>30</v>
      </c>
      <c r="F44" s="7" t="str">
        <f>IF(AND(D44="Amina",OR(E44="Manual",E44="Assisted Manual")),A44&amp;"_AZ",IF(AND(D44="Amina",OR(E44="De-Novo Merge",E44="Assisted Merge")),A44&amp;"_SA_AZ",IF(AND(D44="Mashtura",OR(E44="Manual",E44="Assisted Manual")),A44&amp;"_MH",IF(AND(D44="Mashtura",OR(E44="De-Novo Merge",E44="Assisted Merge")),A44&amp;"_SA_MH",IF(AND(D44="Perry",OR(E44="Manual",E44="Assisted Manual")),A44&amp;"_PB",IF(AND(D44="Perry",OR(E44="De-Novo Merge",E44="Assisted Merge")),A44&amp;"_SA_PB",IF(AND(D44="Gina",OR(E44="Manual",E44="Assisted Manual")),A44&amp;"_GB",IF(AND(D44="Gina",OR(E44="De-Novo Merge",E44="Assisted Merge")),A44&amp;"_SA_GB",IF(AND(D44="Cameron",OR(E44="Manual",E44="Assisted Manual")),A44&amp;"_CA",IF(AND(D44="Cameron",OR(E44="De-Novo Merge",E44="Assisted Merge")),A44&amp;"_SA_CA",IF(AND(D44="Bruno",OR(E44="Manual",E44="Assisted Manual")),A44&amp;"_BD",IF(AND(D44="Bruno",OR(E44="De-Novo Merge",E44="Assisted Merge")),A44&amp;"_SA_BD",IF(AND(D44="Daniel",OR(E44="Manual",E44="Assisted Manual")),A44&amp;"_DR",IF(AND(D44="Daniel",OR(E44="De-Novo Merge",E44="Assisted Merge")),A44&amp;"_SA_DR",IF(AND(D44="Monet",OR(E44="Manual",E44="Assisted Manual")),A44&amp;"_MW",IF(AND(D44="Monet",OR(E44="De-Novo Merge",E44="Assisted Merge")),A44&amp;"_SA_MW",IF(AND(D44="Julia",OR(E44="Manual",E44="Assisted Manual")),A44&amp;"_JS",IF(AND(D44="Julia",OR(E44="De-Novo Merge",E44="Assisted Merge")),A44&amp;"_SA_JS",""))))))))))))))))))</f>
        <v>2018-04-13_R-007_CA</v>
      </c>
      <c r="G44" s="20">
        <v>43222</v>
      </c>
      <c r="H44" s="20">
        <v>43224</v>
      </c>
      <c r="I44" s="10"/>
      <c r="J44" s="10"/>
      <c r="K44" s="15" t="str">
        <f t="shared" si="6"/>
        <v/>
      </c>
      <c r="L44" s="25"/>
      <c r="M44" s="19" t="str">
        <f t="shared" ref="M44" si="107">IF(AND(NOT(OR(G44="",G44="Ø")),H44=""),"In Progress",IF(AND(NOT(OR(H44="Ø",H44="")),NOT(OR(G44="Ø",G44=""))),"Completed",IF(AND(NOT(A44=""),NOT(OR(D44="",D44="???")),G44=""),"Waiting",IF(D44="???","Waiting",""))))</f>
        <v>Completed</v>
      </c>
      <c r="N44" s="22" t="str">
        <f t="shared" ref="N44" si="108">IF(AND(NOT(OR(H44="Ø",H44="")),L44="Split"),"In Progress",IF(AND(NOT(OR(H44="Ø",H44="")),L44="Needs to be Split"),"Waiting",IF(AND(M44="Review",M45="Review"),"Review",IF(OR(AND(M44="Review",M45="Incomplete"),AND(M44="Incomplete",M45="Review")),"Review",IF(OR(AND(M44="Untraceable",M45="Review"),AND(M44="Review",M45="Untraceable")),"Review",IF(OR(AND(M44="Review",M45="Completed"),AND(M44="Completed",M45="Review")),"Review",IF(OR(AND(M44="Other",M45="Review"),AND(M44="Review",M45="Other")),"Review",IF(OR(AND(M44="Other",M45="Incomplete"),AND(M44="Incomplete",M45="Other")),"Review",IF(OR(AND(M44="Other",M45="Untraceable"),AND(M44="Untraceable",M45="Other")),"Review",IF(OR(AND(M44="Other",M45="Completed"),AND(M44="Completed",M45="Other")),"Review",IF(AND(M44="Waiting",M45="Waiting"),"Waiting",IF(OR(AND(M44="Review",M45="Waiting"),AND(M44="Waiting",M45="Review")),"Waiting",IF(OR(AND(M44="Other",M45="Waiting"),AND(M44="Waiting",M45="Other")),"Waiting",IF(OR(AND(M44="Incomplete",M45="Waiting"),AND(M44="Waiting",M45="Incomplete")),"Waiting",IF(OR(AND(M44="Completed",M45="Waiting"),AND(M44="Waiting",M45="Completed")),"Waiting",IF(OR(M44="In Progress",M45="In Progress"),"In Progress",IF(OR(AND(M44="Completed",M45="Untraceable"),AND(M44="Untraceable",M45="Completed")),"Review",IF(OR(AND(M44="Completed",M45="Incomplete"),AND(M44="Incomplete",M45="Completed")),"Review",IF(OR(AND(M44="Incomplete",M45="Untraceable"),AND(M44="Untraceable",M45="Incomplete")),"Untraceable",IF(AND(NOT(OR(H44="Ø",H44="")),NOT(OR(H45="Ø",H45="")),L44=""),"In Progress",IF(AND(M44="Untraceable",M45="Untraceable"),"Untraceable",IF(AND(NOT(OR(H44="Ø",H44="")),NOT(OR(H45="Ø",H45="")),NOT(OR(L44="Ø",L44="",L44="Split",L44="Needs to be Split"))),"Completed",IF(AND(M44="Incomplete",M45="Incomplete"),"Incomplete",IF(AND(M44="Other",M45="Other"),"Review",IF(AND(M44="Untraceable",M45=""),"Untraceable","")))))))))))))))))))))))))</f>
        <v>In Progress</v>
      </c>
      <c r="O44" s="22" t="s">
        <v>18</v>
      </c>
      <c r="P44" s="8"/>
      <c r="Q44" s="21" t="str">
        <f t="shared" ref="Q44" si="109">IF(OR(N44="Untraceable",N44="Incomplete"),"No",IF(N44="Completed","In Progress",""))</f>
        <v/>
      </c>
      <c r="R44" s="22"/>
    </row>
    <row r="45" spans="1:18">
      <c r="A45" s="22"/>
      <c r="B45" s="22"/>
      <c r="C45" s="22"/>
      <c r="D45" s="19" t="s">
        <v>60</v>
      </c>
      <c r="E45" s="19" t="s">
        <v>48</v>
      </c>
      <c r="F45" s="7" t="str">
        <f>IF(AND(D45="Amina",OR(E45="Manual",E45="Assisted Manual")),A44&amp;"_AZ",IF(AND(D45="Amina",OR(E45="De-Novo Merge",E45="Assisted Merge")),A44&amp;"_SA_AZ",IF(AND(D45="Mashtura",OR(E45="Manual",E45="Assisted Manual")),A44&amp;"_MH",IF(AND(D45="Mashtura",OR(E45="De-Novo Merge",E45="Assisted Merge")),A44&amp;"_SA_MH",IF(AND(D45="Perry",OR(E45="Manual",E45="Assisted Manual")),A44&amp;"_PB",IF(AND(D45="Perry",OR(E45="De-Novo Merge",E45="Assisted Merge")),A44&amp;"_SA_PB",IF(AND(D45="Gina",OR(E45="Manual",E45="Assisted Manual")),A44&amp;"_GB",IF(AND(D45="Gina",OR(E45="De-Novo Merge",E45="Assisted Merge")),A44&amp;"_SA_GB",IF(AND(D45="Cameron",OR(E45="Manual",E45="Assisted Manual")),A44&amp;"_CA",IF(AND(D45="Cameron",OR(E45="De-Novo Merge",E45="Assisted Merge")),A44&amp;"_SA_CA",IF(AND(D45="Bruno",OR(E45="Manual",E45="Assisted Manual")),A44&amp;"_BD",IF(AND(D45="Bruno",OR(E45="De-Novo Merge",E45="Assisted Merge")),A44&amp;"_SA_BD",IF(AND(D45="Daniel",OR(E45="Manual",E45="Assisted Manual")),A44&amp;"_DR",IF(AND(D45="Daniel",OR(E45="De-Novo Merge",E45="Assisted Merge")),A44&amp;"_SA_DR",IF(AND(D45="Monet",OR(E45="Manual",E45="Assisted Manual")),A44&amp;"_MW",IF(AND(D45="Monet",OR(E45="De-Novo Merge",E45="Assisted Merge")),A44&amp;"_SA_MW",IF(AND(D45="Julia",OR(E45="Manual",E45="Assisted Manual")),A44&amp;"_JS",IF(AND(D45="Julia",OR(E45="De-Novo Merge",E45="Assisted Merge")),A44&amp;"_SA_JS",""))))))))))))))))))</f>
        <v>2018-04-13_R-007_MH</v>
      </c>
      <c r="G45" s="20">
        <v>43244</v>
      </c>
      <c r="H45" s="20">
        <v>43245</v>
      </c>
      <c r="I45" s="10"/>
      <c r="J45" s="10"/>
      <c r="K45" s="15" t="str">
        <f t="shared" si="6"/>
        <v/>
      </c>
      <c r="L45" s="22"/>
      <c r="M45" s="19" t="str">
        <f t="shared" ref="M45" si="110">IF(AND(NOT(OR(G45="",G45="Ø")),H45=""),"In Progress",IF(AND(NOT(OR(H45="Ø",H45="")),NOT(OR(G45="Ø",G45=""))),"Completed",IF(AND(NOT(A44=""),NOT(OR(D45="",D45="???")),G45=""),"Waiting",IF(D45="???","Waiting",""))))</f>
        <v>Completed</v>
      </c>
      <c r="N45" s="22"/>
      <c r="O45" s="22"/>
      <c r="P45" s="8"/>
      <c r="Q45" s="21"/>
      <c r="R45" s="22"/>
    </row>
    <row r="46" spans="1:18">
      <c r="A46" s="23" t="s">
        <v>130</v>
      </c>
      <c r="B46" s="24" t="s">
        <v>131</v>
      </c>
      <c r="C46" s="22"/>
      <c r="D46" s="19" t="s">
        <v>51</v>
      </c>
      <c r="E46" s="19" t="s">
        <v>30</v>
      </c>
      <c r="F46" s="7" t="str">
        <f>IF(AND(D46="Amina",OR(E46="Manual",E46="Assisted Manual")),A46&amp;"_AZ",IF(AND(D46="Amina",OR(E46="De-Novo Merge",E46="Assisted Merge")),A46&amp;"_SA_AZ",IF(AND(D46="Mashtura",OR(E46="Manual",E46="Assisted Manual")),A46&amp;"_MH",IF(AND(D46="Mashtura",OR(E46="De-Novo Merge",E46="Assisted Merge")),A46&amp;"_SA_MH",IF(AND(D46="Perry",OR(E46="Manual",E46="Assisted Manual")),A46&amp;"_PB",IF(AND(D46="Perry",OR(E46="De-Novo Merge",E46="Assisted Merge")),A46&amp;"_SA_PB",IF(AND(D46="Gina",OR(E46="Manual",E46="Assisted Manual")),A46&amp;"_GB",IF(AND(D46="Gina",OR(E46="De-Novo Merge",E46="Assisted Merge")),A46&amp;"_SA_GB",IF(AND(D46="Cameron",OR(E46="Manual",E46="Assisted Manual")),A46&amp;"_CA",IF(AND(D46="Cameron",OR(E46="De-Novo Merge",E46="Assisted Merge")),A46&amp;"_SA_CA",IF(AND(D46="Bruno",OR(E46="Manual",E46="Assisted Manual")),A46&amp;"_BD",IF(AND(D46="Bruno",OR(E46="De-Novo Merge",E46="Assisted Merge")),A46&amp;"_SA_BD",IF(AND(D46="Daniel",OR(E46="Manual",E46="Assisted Manual")),A46&amp;"_DR",IF(AND(D46="Daniel",OR(E46="De-Novo Merge",E46="Assisted Merge")),A46&amp;"_SA_DR",IF(AND(D46="Monet",OR(E46="Manual",E46="Assisted Manual")),A46&amp;"_MW",IF(AND(D46="Monet",OR(E46="De-Novo Merge",E46="Assisted Merge")),A46&amp;"_SA_MW",IF(AND(D46="Julia",OR(E46="Manual",E46="Assisted Manual")),A46&amp;"_JS",IF(AND(D46="Julia",OR(E46="De-Novo Merge",E46="Assisted Merge")),A46&amp;"_SA_JS",""))))))))))))))))))</f>
        <v>2018-04-13_R-008_AZ</v>
      </c>
      <c r="G46" s="20">
        <v>43223</v>
      </c>
      <c r="H46" s="20">
        <v>43223</v>
      </c>
      <c r="I46" s="10"/>
      <c r="J46" s="10"/>
      <c r="K46" s="15" t="str">
        <f t="shared" si="6"/>
        <v/>
      </c>
      <c r="L46" s="25"/>
      <c r="M46" s="19" t="str">
        <f t="shared" ref="M46" si="111">IF(AND(NOT(OR(G46="",G46="Ø")),H46=""),"In Progress",IF(AND(NOT(OR(H46="Ø",H46="")),NOT(OR(G46="Ø",G46=""))),"Completed",IF(AND(NOT(A46=""),NOT(OR(D46="",D46="???")),G46=""),"Waiting",IF(D46="???","Waiting",""))))</f>
        <v>Completed</v>
      </c>
      <c r="N46" s="22" t="str">
        <f t="shared" ref="N46" si="112">IF(AND(NOT(OR(H46="Ø",H46="")),L46="Split"),"In Progress",IF(AND(NOT(OR(H46="Ø",H46="")),L46="Needs to be Split"),"Waiting",IF(AND(M46="Review",M47="Review"),"Review",IF(OR(AND(M46="Review",M47="Incomplete"),AND(M46="Incomplete",M47="Review")),"Review",IF(OR(AND(M46="Untraceable",M47="Review"),AND(M46="Review",M47="Untraceable")),"Review",IF(OR(AND(M46="Review",M47="Completed"),AND(M46="Completed",M47="Review")),"Review",IF(OR(AND(M46="Other",M47="Review"),AND(M46="Review",M47="Other")),"Review",IF(OR(AND(M46="Other",M47="Incomplete"),AND(M46="Incomplete",M47="Other")),"Review",IF(OR(AND(M46="Other",M47="Untraceable"),AND(M46="Untraceable",M47="Other")),"Review",IF(OR(AND(M46="Other",M47="Completed"),AND(M46="Completed",M47="Other")),"Review",IF(AND(M46="Waiting",M47="Waiting"),"Waiting",IF(OR(AND(M46="Review",M47="Waiting"),AND(M46="Waiting",M47="Review")),"Waiting",IF(OR(AND(M46="Other",M47="Waiting"),AND(M46="Waiting",M47="Other")),"Waiting",IF(OR(AND(M46="Incomplete",M47="Waiting"),AND(M46="Waiting",M47="Incomplete")),"Waiting",IF(OR(AND(M46="Completed",M47="Waiting"),AND(M46="Waiting",M47="Completed")),"Waiting",IF(OR(M46="In Progress",M47="In Progress"),"In Progress",IF(OR(AND(M46="Completed",M47="Untraceable"),AND(M46="Untraceable",M47="Completed")),"Review",IF(OR(AND(M46="Completed",M47="Incomplete"),AND(M46="Incomplete",M47="Completed")),"Review",IF(OR(AND(M46="Incomplete",M47="Untraceable"),AND(M46="Untraceable",M47="Incomplete")),"Untraceable",IF(AND(NOT(OR(H46="Ø",H46="")),NOT(OR(H47="Ø",H47="")),L46=""),"In Progress",IF(AND(M46="Untraceable",M47="Untraceable"),"Untraceable",IF(AND(NOT(OR(H46="Ø",H46="")),NOT(OR(H47="Ø",H47="")),NOT(OR(L46="Ø",L46="",L46="Split",L46="Needs to be Split"))),"Completed",IF(AND(M46="Incomplete",M47="Incomplete"),"Incomplete",IF(AND(M46="Other",M47="Other"),"Review",IF(AND(M46="Untraceable",M47=""),"Untraceable","")))))))))))))))))))))))))</f>
        <v>In Progress</v>
      </c>
      <c r="O46" s="22" t="str">
        <f t="shared" ref="O46" si="113">IF(OR(N46="Untraceable",N46="Incomplete"),"Ignore",IF(N46="Completed","Waiting",IF(OR(N46="Waiting",N46="In Progress",N46="Review",N46="Other"),"HOLD","")))</f>
        <v>HOLD</v>
      </c>
      <c r="P46" s="8"/>
      <c r="Q46" s="21" t="str">
        <f t="shared" ref="Q46" si="114">IF(OR(N46="Untraceable",N46="Incomplete"),"No",IF(N46="Completed","In Progress",""))</f>
        <v/>
      </c>
      <c r="R46" s="22"/>
    </row>
    <row r="47" spans="1:18">
      <c r="A47" s="22"/>
      <c r="B47" s="22"/>
      <c r="C47" s="22"/>
      <c r="D47" s="19" t="s">
        <v>29</v>
      </c>
      <c r="E47" s="19" t="s">
        <v>48</v>
      </c>
      <c r="F47" s="7" t="str">
        <f>IF(AND(D47="Amina",OR(E47="Manual",E47="Assisted Manual")),A46&amp;"_AZ",IF(AND(D47="Amina",OR(E47="De-Novo Merge",E47="Assisted Merge")),A46&amp;"_SA_AZ",IF(AND(D47="Mashtura",OR(E47="Manual",E47="Assisted Manual")),A46&amp;"_MH",IF(AND(D47="Mashtura",OR(E47="De-Novo Merge",E47="Assisted Merge")),A46&amp;"_SA_MH",IF(AND(D47="Perry",OR(E47="Manual",E47="Assisted Manual")),A46&amp;"_PB",IF(AND(D47="Perry",OR(E47="De-Novo Merge",E47="Assisted Merge")),A46&amp;"_SA_PB",IF(AND(D47="Gina",OR(E47="Manual",E47="Assisted Manual")),A46&amp;"_GB",IF(AND(D47="Gina",OR(E47="De-Novo Merge",E47="Assisted Merge")),A46&amp;"_SA_GB",IF(AND(D47="Cameron",OR(E47="Manual",E47="Assisted Manual")),A46&amp;"_CA",IF(AND(D47="Cameron",OR(E47="De-Novo Merge",E47="Assisted Merge")),A46&amp;"_SA_CA",IF(AND(D47="Bruno",OR(E47="Manual",E47="Assisted Manual")),A46&amp;"_BD",IF(AND(D47="Bruno",OR(E47="De-Novo Merge",E47="Assisted Merge")),A46&amp;"_SA_BD",IF(AND(D47="Daniel",OR(E47="Manual",E47="Assisted Manual")),A46&amp;"_DR",IF(AND(D47="Daniel",OR(E47="De-Novo Merge",E47="Assisted Merge")),A46&amp;"_SA_DR",IF(AND(D47="Monet",OR(E47="Manual",E47="Assisted Manual")),A46&amp;"_MW",IF(AND(D47="Monet",OR(E47="De-Novo Merge",E47="Assisted Merge")),A46&amp;"_SA_MW",IF(AND(D47="Julia",OR(E47="Manual",E47="Assisted Manual")),A46&amp;"_JS",IF(AND(D47="Julia",OR(E47="De-Novo Merge",E47="Assisted Merge")),A46&amp;"_SA_JS",""))))))))))))))))))</f>
        <v>2018-04-13_R-008_CA</v>
      </c>
      <c r="G47" s="20">
        <v>43249</v>
      </c>
      <c r="H47" s="20">
        <v>43249</v>
      </c>
      <c r="I47" s="10">
        <v>2</v>
      </c>
      <c r="J47" s="10"/>
      <c r="K47" s="15" t="str">
        <f t="shared" si="6"/>
        <v/>
      </c>
      <c r="L47" s="22"/>
      <c r="M47" s="19" t="str">
        <f t="shared" ref="M47" si="115">IF(AND(NOT(OR(G47="",G47="Ø")),H47=""),"In Progress",IF(AND(NOT(OR(H47="Ø",H47="")),NOT(OR(G47="Ø",G47=""))),"Completed",IF(AND(NOT(A46=""),NOT(OR(D47="",D47="???")),G47=""),"Waiting",IF(D47="???","Waiting",""))))</f>
        <v>Completed</v>
      </c>
      <c r="N47" s="22"/>
      <c r="O47" s="22"/>
      <c r="P47" s="8"/>
      <c r="Q47" s="21"/>
      <c r="R47" s="22"/>
    </row>
    <row r="48" spans="1:18">
      <c r="A48" s="23" t="s">
        <v>132</v>
      </c>
      <c r="B48" s="24" t="s">
        <v>133</v>
      </c>
      <c r="C48" s="22" t="s">
        <v>55</v>
      </c>
      <c r="D48" s="19" t="s">
        <v>37</v>
      </c>
      <c r="E48" s="19" t="s">
        <v>30</v>
      </c>
      <c r="F48" s="7" t="str">
        <f>IF(AND(D48="Amina",OR(E48="Manual",E48="Assisted Manual")),A48&amp;"_AZ",IF(AND(D48="Amina",OR(E48="De-Novo Merge",E48="Assisted Merge")),A48&amp;"_SA_AZ",IF(AND(D48="Mashtura",OR(E48="Manual",E48="Assisted Manual")),A48&amp;"_MH",IF(AND(D48="Mashtura",OR(E48="De-Novo Merge",E48="Assisted Merge")),A48&amp;"_SA_MH",IF(AND(D48="Perry",OR(E48="Manual",E48="Assisted Manual")),A48&amp;"_PB",IF(AND(D48="Perry",OR(E48="De-Novo Merge",E48="Assisted Merge")),A48&amp;"_SA_PB",IF(AND(D48="Gina",OR(E48="Manual",E48="Assisted Manual")),A48&amp;"_GB",IF(AND(D48="Gina",OR(E48="De-Novo Merge",E48="Assisted Merge")),A48&amp;"_SA_GB",IF(AND(D48="Cameron",OR(E48="Manual",E48="Assisted Manual")),A48&amp;"_CA",IF(AND(D48="Cameron",OR(E48="De-Novo Merge",E48="Assisted Merge")),A48&amp;"_SA_CA",IF(AND(D48="Bruno",OR(E48="Manual",E48="Assisted Manual")),A48&amp;"_BD",IF(AND(D48="Bruno",OR(E48="De-Novo Merge",E48="Assisted Merge")),A48&amp;"_SA_BD",IF(AND(D48="Daniel",OR(E48="Manual",E48="Assisted Manual")),A48&amp;"_DR",IF(AND(D48="Daniel",OR(E48="De-Novo Merge",E48="Assisted Merge")),A48&amp;"_SA_DR",IF(AND(D48="Monet",OR(E48="Manual",E48="Assisted Manual")),A48&amp;"_MW",IF(AND(D48="Monet",OR(E48="De-Novo Merge",E48="Assisted Merge")),A48&amp;"_SA_MW",IF(AND(D48="Julia",OR(E48="Manual",E48="Assisted Manual")),A48&amp;"_JS",IF(AND(D48="Julia",OR(E48="De-Novo Merge",E48="Assisted Merge")),A48&amp;"_SA_JS",""))))))))))))))))))</f>
        <v>2018-04-13_G-016_BD</v>
      </c>
      <c r="G48" s="20">
        <v>43223</v>
      </c>
      <c r="H48" s="20">
        <v>43227</v>
      </c>
      <c r="I48" s="10">
        <v>6.5</v>
      </c>
      <c r="J48" s="10">
        <v>138</v>
      </c>
      <c r="K48" s="15">
        <f t="shared" si="6"/>
        <v>21.23076923076923</v>
      </c>
      <c r="L48" s="25" t="str">
        <f t="shared" ref="L48:L79" si="116">IF(AND(NOT(OR(H48="",H48="Ø")),NOT(OR(H49="",H49="Ø"))),"Needs to be Split","")</f>
        <v>Needs to be Split</v>
      </c>
      <c r="M48" s="19" t="str">
        <f t="shared" ref="M48" si="117">IF(AND(NOT(OR(G48="",G48="Ø")),H48=""),"In Progress",IF(AND(NOT(OR(H48="Ø",H48="")),NOT(OR(G48="Ø",G48=""))),"Completed",IF(AND(NOT(A48=""),NOT(OR(D48="",D48="???")),G48=""),"Waiting",IF(D48="???","Waiting",""))))</f>
        <v>Completed</v>
      </c>
      <c r="N48" s="22" t="str">
        <f t="shared" ref="N48" si="118">IF(AND(NOT(OR(H48="Ø",H48="")),L48="Split"),"In Progress",IF(AND(NOT(OR(H48="Ø",H48="")),L48="Needs to be Split"),"Waiting",IF(AND(M48="Review",M49="Review"),"Review",IF(OR(AND(M48="Review",M49="Incomplete"),AND(M48="Incomplete",M49="Review")),"Review",IF(OR(AND(M48="Untraceable",M49="Review"),AND(M48="Review",M49="Untraceable")),"Review",IF(OR(AND(M48="Review",M49="Completed"),AND(M48="Completed",M49="Review")),"Review",IF(OR(AND(M48="Other",M49="Review"),AND(M48="Review",M49="Other")),"Review",IF(OR(AND(M48="Other",M49="Incomplete"),AND(M48="Incomplete",M49="Other")),"Review",IF(OR(AND(M48="Other",M49="Untraceable"),AND(M48="Untraceable",M49="Other")),"Review",IF(OR(AND(M48="Other",M49="Completed"),AND(M48="Completed",M49="Other")),"Review",IF(AND(M48="Waiting",M49="Waiting"),"Waiting",IF(OR(AND(M48="Review",M49="Waiting"),AND(M48="Waiting",M49="Review")),"Waiting",IF(OR(AND(M48="Other",M49="Waiting"),AND(M48="Waiting",M49="Other")),"Waiting",IF(OR(AND(M48="Incomplete",M49="Waiting"),AND(M48="Waiting",M49="Incomplete")),"Waiting",IF(OR(AND(M48="Completed",M49="Waiting"),AND(M48="Waiting",M49="Completed")),"Waiting",IF(OR(M48="In Progress",M49="In Progress"),"In Progress",IF(OR(AND(M48="Completed",M49="Untraceable"),AND(M48="Untraceable",M49="Completed")),"Review",IF(OR(AND(M48="Completed",M49="Incomplete"),AND(M48="Incomplete",M49="Completed")),"Review",IF(OR(AND(M48="Incomplete",M49="Untraceable"),AND(M48="Untraceable",M49="Incomplete")),"Untraceable",IF(AND(NOT(OR(H48="Ø",H48="")),NOT(OR(H49="Ø",H49="")),L48=""),"In Progress",IF(AND(M48="Untraceable",M49="Untraceable"),"Untraceable",IF(AND(NOT(OR(H48="Ø",H48="")),NOT(OR(H49="Ø",H49="")),NOT(OR(L48="Ø",L48="",L48="Split",L48="Needs to be Split"))),"Completed",IF(AND(M48="Incomplete",M49="Incomplete"),"Incomplete",IF(AND(M48="Other",M49="Other"),"Review",IF(AND(M48="Untraceable",M49=""),"Untraceable","")))))))))))))))))))))))))</f>
        <v>Waiting</v>
      </c>
      <c r="O48" s="22" t="s">
        <v>18</v>
      </c>
      <c r="P48" s="8" t="s">
        <v>134</v>
      </c>
      <c r="Q48" s="21" t="str">
        <f t="shared" ref="Q48" si="119">IF(OR(N48="Untraceable",N48="Incomplete"),"No",IF(N48="Completed","In Progress",""))</f>
        <v/>
      </c>
      <c r="R48" s="22"/>
    </row>
    <row r="49" spans="1:18">
      <c r="A49" s="22"/>
      <c r="B49" s="22"/>
      <c r="C49" s="22"/>
      <c r="D49" s="19" t="s">
        <v>33</v>
      </c>
      <c r="E49" s="19" t="s">
        <v>48</v>
      </c>
      <c r="F49" s="7" t="str">
        <f>IF(AND(D49="Amina",OR(E49="Manual",E49="Assisted Manual")),A48&amp;"_AZ",IF(AND(D49="Amina",OR(E49="De-Novo Merge",E49="Assisted Merge")),A48&amp;"_SA_AZ",IF(AND(D49="Mashtura",OR(E49="Manual",E49="Assisted Manual")),A48&amp;"_MH",IF(AND(D49="Mashtura",OR(E49="De-Novo Merge",E49="Assisted Merge")),A48&amp;"_SA_MH",IF(AND(D49="Perry",OR(E49="Manual",E49="Assisted Manual")),A48&amp;"_PB",IF(AND(D49="Perry",OR(E49="De-Novo Merge",E49="Assisted Merge")),A48&amp;"_SA_PB",IF(AND(D49="Gina",OR(E49="Manual",E49="Assisted Manual")),A48&amp;"_GB",IF(AND(D49="Gina",OR(E49="De-Novo Merge",E49="Assisted Merge")),A48&amp;"_SA_GB",IF(AND(D49="Cameron",OR(E49="Manual",E49="Assisted Manual")),A48&amp;"_CA",IF(AND(D49="Cameron",OR(E49="De-Novo Merge",E49="Assisted Merge")),A48&amp;"_SA_CA",IF(AND(D49="Bruno",OR(E49="Manual",E49="Assisted Manual")),A48&amp;"_BD",IF(AND(D49="Bruno",OR(E49="De-Novo Merge",E49="Assisted Merge")),A48&amp;"_SA_BD",IF(AND(D49="Daniel",OR(E49="Manual",E49="Assisted Manual")),A48&amp;"_DR",IF(AND(D49="Daniel",OR(E49="De-Novo Merge",E49="Assisted Merge")),A48&amp;"_SA_DR",IF(AND(D49="Monet",OR(E49="Manual",E49="Assisted Manual")),A48&amp;"_MW",IF(AND(D49="Monet",OR(E49="De-Novo Merge",E49="Assisted Merge")),A48&amp;"_SA_MW",IF(AND(D49="Julia",OR(E49="Manual",E49="Assisted Manual")),A48&amp;"_JS",IF(AND(D49="Julia",OR(E49="De-Novo Merge",E49="Assisted Merge")),A48&amp;"_SA_JS",""))))))))))))))))))</f>
        <v>2018-04-13_G-016_MW</v>
      </c>
      <c r="G49" s="20">
        <v>43242</v>
      </c>
      <c r="H49" s="20">
        <v>43243</v>
      </c>
      <c r="I49" s="10"/>
      <c r="J49" s="10"/>
      <c r="K49" s="15" t="str">
        <f t="shared" si="6"/>
        <v/>
      </c>
      <c r="L49" s="22"/>
      <c r="M49" s="19" t="s">
        <v>18</v>
      </c>
      <c r="N49" s="22"/>
      <c r="O49" s="22"/>
      <c r="P49" s="8"/>
      <c r="Q49" s="21"/>
      <c r="R49" s="22"/>
    </row>
    <row r="50" spans="1:18">
      <c r="A50" s="23" t="s">
        <v>135</v>
      </c>
      <c r="B50" s="24" t="s">
        <v>136</v>
      </c>
      <c r="C50" s="22" t="s">
        <v>42</v>
      </c>
      <c r="D50" s="19" t="s">
        <v>37</v>
      </c>
      <c r="E50" s="19" t="s">
        <v>30</v>
      </c>
      <c r="F50" s="7" t="str">
        <f>IF(AND(D50="Amina",OR(E50="Manual",E50="Assisted Manual")),A50&amp;"_AZ",IF(AND(D50="Amina",OR(E50="De-Novo Merge",E50="Assisted Merge")),A50&amp;"_SA_AZ",IF(AND(D50="Mashtura",OR(E50="Manual",E50="Assisted Manual")),A50&amp;"_MH",IF(AND(D50="Mashtura",OR(E50="De-Novo Merge",E50="Assisted Merge")),A50&amp;"_SA_MH",IF(AND(D50="Perry",OR(E50="Manual",E50="Assisted Manual")),A50&amp;"_PB",IF(AND(D50="Perry",OR(E50="De-Novo Merge",E50="Assisted Merge")),A50&amp;"_SA_PB",IF(AND(D50="Gina",OR(E50="Manual",E50="Assisted Manual")),A50&amp;"_GB",IF(AND(D50="Gina",OR(E50="De-Novo Merge",E50="Assisted Merge")),A50&amp;"_SA_GB",IF(AND(D50="Cameron",OR(E50="Manual",E50="Assisted Manual")),A50&amp;"_CA",IF(AND(D50="Cameron",OR(E50="De-Novo Merge",E50="Assisted Merge")),A50&amp;"_SA_CA",IF(AND(D50="Bruno",OR(E50="Manual",E50="Assisted Manual")),A50&amp;"_BD",IF(AND(D50="Bruno",OR(E50="De-Novo Merge",E50="Assisted Merge")),A50&amp;"_SA_BD",IF(AND(D50="Daniel",OR(E50="Manual",E50="Assisted Manual")),A50&amp;"_DR",IF(AND(D50="Daniel",OR(E50="De-Novo Merge",E50="Assisted Merge")),A50&amp;"_SA_DR",IF(AND(D50="Monet",OR(E50="Manual",E50="Assisted Manual")),A50&amp;"_MW",IF(AND(D50="Monet",OR(E50="De-Novo Merge",E50="Assisted Merge")),A50&amp;"_SA_MW",IF(AND(D50="Julia",OR(E50="Manual",E50="Assisted Manual")),A50&amp;"_JS",IF(AND(D50="Julia",OR(E50="De-Novo Merge",E50="Assisted Merge")),A50&amp;"_SA_JS",""))))))))))))))))))</f>
        <v>2018-04-13_G-017_BD</v>
      </c>
      <c r="G50" s="20">
        <v>43227</v>
      </c>
      <c r="H50" s="20">
        <v>43229</v>
      </c>
      <c r="I50" s="16">
        <v>5</v>
      </c>
      <c r="J50" s="10">
        <v>44</v>
      </c>
      <c r="K50" s="15">
        <f t="shared" si="6"/>
        <v>8.8000000000000007</v>
      </c>
      <c r="L50" s="25" t="str">
        <f t="shared" ref="L50:L81" si="120">IF(AND(NOT(OR(H50="",H50="Ø")),NOT(OR(H51="",H51="Ø"))),"Needs to be Split","")</f>
        <v>Needs to be Split</v>
      </c>
      <c r="M50" s="19" t="str">
        <f t="shared" ref="M50" si="121">IF(AND(NOT(OR(G50="",G50="Ø")),H50=""),"In Progress",IF(AND(NOT(OR(H50="Ø",H50="")),NOT(OR(G50="Ø",G50=""))),"Completed",IF(AND(NOT(A50=""),NOT(OR(D50="",D50="???")),G50=""),"Waiting",IF(D50="???","Waiting",""))))</f>
        <v>Completed</v>
      </c>
      <c r="N50" s="22" t="str">
        <f t="shared" ref="N50" si="122">IF(AND(NOT(OR(H50="Ø",H50="")),L50="Split"),"In Progress",IF(AND(NOT(OR(H50="Ø",H50="")),L50="Needs to be Split"),"Waiting",IF(AND(M50="Review",M51="Review"),"Review",IF(OR(AND(M50="Review",M51="Incomplete"),AND(M50="Incomplete",M51="Review")),"Review",IF(OR(AND(M50="Untraceable",M51="Review"),AND(M50="Review",M51="Untraceable")),"Review",IF(OR(AND(M50="Review",M51="Completed"),AND(M50="Completed",M51="Review")),"Review",IF(OR(AND(M50="Other",M51="Review"),AND(M50="Review",M51="Other")),"Review",IF(OR(AND(M50="Other",M51="Incomplete"),AND(M50="Incomplete",M51="Other")),"Review",IF(OR(AND(M50="Other",M51="Untraceable"),AND(M50="Untraceable",M51="Other")),"Review",IF(OR(AND(M50="Other",M51="Completed"),AND(M50="Completed",M51="Other")),"Review",IF(AND(M50="Waiting",M51="Waiting"),"Waiting",IF(OR(AND(M50="Review",M51="Waiting"),AND(M50="Waiting",M51="Review")),"Waiting",IF(OR(AND(M50="Other",M51="Waiting"),AND(M50="Waiting",M51="Other")),"Waiting",IF(OR(AND(M50="Incomplete",M51="Waiting"),AND(M50="Waiting",M51="Incomplete")),"Waiting",IF(OR(AND(M50="Completed",M51="Waiting"),AND(M50="Waiting",M51="Completed")),"Waiting",IF(OR(M50="In Progress",M51="In Progress"),"In Progress",IF(OR(AND(M50="Completed",M51="Untraceable"),AND(M50="Untraceable",M51="Completed")),"Review",IF(OR(AND(M50="Completed",M51="Incomplete"),AND(M50="Incomplete",M51="Completed")),"Review",IF(OR(AND(M50="Incomplete",M51="Untraceable"),AND(M50="Untraceable",M51="Incomplete")),"Untraceable",IF(AND(NOT(OR(H50="Ø",H50="")),NOT(OR(H51="Ø",H51="")),L50=""),"In Progress",IF(AND(M50="Untraceable",M51="Untraceable"),"Untraceable",IF(AND(NOT(OR(H50="Ø",H50="")),NOT(OR(H51="Ø",H51="")),NOT(OR(L50="Ø",L50="",L50="Split",L50="Needs to be Split"))),"Completed",IF(AND(M50="Incomplete",M51="Incomplete"),"Incomplete",IF(AND(M50="Other",M51="Other"),"Review",IF(AND(M50="Untraceable",M51=""),"Untraceable","")))))))))))))))))))))))))</f>
        <v>Waiting</v>
      </c>
      <c r="O50" s="22" t="str">
        <f t="shared" ref="O50" si="123">IF(OR(N50="Untraceable",N50="Incomplete"),"Ignore",IF(N50="Completed","Waiting",IF(OR(N50="Waiting",N50="In Progress",N50="Review",N50="Other"),"HOLD","")))</f>
        <v>HOLD</v>
      </c>
      <c r="P50" s="8" t="s">
        <v>137</v>
      </c>
      <c r="Q50" s="21" t="str">
        <f t="shared" ref="Q50" si="124">IF(OR(N50="Untraceable",N50="Incomplete"),"No",IF(N50="Completed","In Progress",""))</f>
        <v/>
      </c>
      <c r="R50" s="22"/>
    </row>
    <row r="51" spans="1:18">
      <c r="A51" s="22"/>
      <c r="B51" s="22"/>
      <c r="C51" s="22"/>
      <c r="D51" s="19" t="s">
        <v>96</v>
      </c>
      <c r="E51" s="19" t="s">
        <v>48</v>
      </c>
      <c r="F51" s="7" t="str">
        <f>IF(AND(D51="Amina",OR(E51="Manual",E51="Assisted Manual")),A50&amp;"_AZ",IF(AND(D51="Amina",OR(E51="De-Novo Merge",E51="Assisted Merge")),A50&amp;"_SA_AZ",IF(AND(D51="Mashtura",OR(E51="Manual",E51="Assisted Manual")),A50&amp;"_MH",IF(AND(D51="Mashtura",OR(E51="De-Novo Merge",E51="Assisted Merge")),A50&amp;"_SA_MH",IF(AND(D51="Perry",OR(E51="Manual",E51="Assisted Manual")),A50&amp;"_PB",IF(AND(D51="Perry",OR(E51="De-Novo Merge",E51="Assisted Merge")),A50&amp;"_SA_PB",IF(AND(D51="Gina",OR(E51="Manual",E51="Assisted Manual")),A50&amp;"_GB",IF(AND(D51="Gina",OR(E51="De-Novo Merge",E51="Assisted Merge")),A50&amp;"_SA_GB",IF(AND(D51="Cameron",OR(E51="Manual",E51="Assisted Manual")),A50&amp;"_CA",IF(AND(D51="Cameron",OR(E51="De-Novo Merge",E51="Assisted Merge")),A50&amp;"_SA_CA",IF(AND(D51="Bruno",OR(E51="Manual",E51="Assisted Manual")),A50&amp;"_BD",IF(AND(D51="Bruno",OR(E51="De-Novo Merge",E51="Assisted Merge")),A50&amp;"_SA_BD",IF(AND(D51="Daniel",OR(E51="Manual",E51="Assisted Manual")),A50&amp;"_DR",IF(AND(D51="Daniel",OR(E51="De-Novo Merge",E51="Assisted Merge")),A50&amp;"_SA_DR",IF(AND(D51="Monet",OR(E51="Manual",E51="Assisted Manual")),A50&amp;"_MW",IF(AND(D51="Monet",OR(E51="De-Novo Merge",E51="Assisted Merge")),A50&amp;"_SA_MW",IF(AND(D51="Julia",OR(E51="Manual",E51="Assisted Manual")),A50&amp;"_JS",IF(AND(D51="Julia",OR(E51="De-Novo Merge",E51="Assisted Merge")),A50&amp;"_SA_JS",""))))))))))))))))))</f>
        <v>2018-04-13_G-017_JS</v>
      </c>
      <c r="G51" s="20">
        <v>43244</v>
      </c>
      <c r="H51" s="20">
        <v>43245</v>
      </c>
      <c r="I51" s="10"/>
      <c r="J51" s="10"/>
      <c r="K51" s="15" t="str">
        <f t="shared" si="6"/>
        <v/>
      </c>
      <c r="L51" s="22"/>
      <c r="M51" s="19" t="str">
        <f t="shared" ref="M51" si="125">IF(AND(NOT(OR(G51="",G51="Ø")),H51=""),"In Progress",IF(AND(NOT(OR(H51="Ø",H51="")),NOT(OR(G51="Ø",G51=""))),"Completed",IF(AND(NOT(A50=""),NOT(OR(D51="",D51="???")),G51=""),"Waiting",IF(D51="???","Waiting",""))))</f>
        <v>Completed</v>
      </c>
      <c r="N51" s="22"/>
      <c r="O51" s="22"/>
      <c r="P51" s="8"/>
      <c r="Q51" s="21"/>
      <c r="R51" s="22"/>
    </row>
    <row r="52" spans="1:18">
      <c r="A52" s="23" t="s">
        <v>138</v>
      </c>
      <c r="B52" s="24" t="s">
        <v>139</v>
      </c>
      <c r="C52" s="22"/>
      <c r="D52" s="19" t="s">
        <v>60</v>
      </c>
      <c r="E52" s="19" t="s">
        <v>30</v>
      </c>
      <c r="F52" s="7" t="str">
        <f>IF(AND(D52="Amina",OR(E52="Manual",E52="Assisted Manual")),A52&amp;"_AZ",IF(AND(D52="Amina",OR(E52="De-Novo Merge",E52="Assisted Merge")),A52&amp;"_SA_AZ",IF(AND(D52="Mashtura",OR(E52="Manual",E52="Assisted Manual")),A52&amp;"_MH",IF(AND(D52="Mashtura",OR(E52="De-Novo Merge",E52="Assisted Merge")),A52&amp;"_SA_MH",IF(AND(D52="Perry",OR(E52="Manual",E52="Assisted Manual")),A52&amp;"_PB",IF(AND(D52="Perry",OR(E52="De-Novo Merge",E52="Assisted Merge")),A52&amp;"_SA_PB",IF(AND(D52="Gina",OR(E52="Manual",E52="Assisted Manual")),A52&amp;"_GB",IF(AND(D52="Gina",OR(E52="De-Novo Merge",E52="Assisted Merge")),A52&amp;"_SA_GB",IF(AND(D52="Cameron",OR(E52="Manual",E52="Assisted Manual")),A52&amp;"_CA",IF(AND(D52="Cameron",OR(E52="De-Novo Merge",E52="Assisted Merge")),A52&amp;"_SA_CA",IF(AND(D52="Bruno",OR(E52="Manual",E52="Assisted Manual")),A52&amp;"_BD",IF(AND(D52="Bruno",OR(E52="De-Novo Merge",E52="Assisted Merge")),A52&amp;"_SA_BD",IF(AND(D52="Daniel",OR(E52="Manual",E52="Assisted Manual")),A52&amp;"_DR",IF(AND(D52="Daniel",OR(E52="De-Novo Merge",E52="Assisted Merge")),A52&amp;"_SA_DR",IF(AND(D52="Monet",OR(E52="Manual",E52="Assisted Manual")),A52&amp;"_MW",IF(AND(D52="Monet",OR(E52="De-Novo Merge",E52="Assisted Merge")),A52&amp;"_SA_MW",IF(AND(D52="Julia",OR(E52="Manual",E52="Assisted Manual")),A52&amp;"_JS",IF(AND(D52="Julia",OR(E52="De-Novo Merge",E52="Assisted Merge")),A52&amp;"_SA_JS",""))))))))))))))))))</f>
        <v>2018-04-13_G-018_MH</v>
      </c>
      <c r="G52" s="20">
        <v>43228</v>
      </c>
      <c r="H52" s="20">
        <v>43229</v>
      </c>
      <c r="I52" s="10"/>
      <c r="J52" s="10">
        <v>62</v>
      </c>
      <c r="K52" s="15" t="str">
        <f t="shared" si="6"/>
        <v/>
      </c>
      <c r="L52" s="25" t="str">
        <f t="shared" ref="L52:L83" si="126">IF(AND(NOT(OR(H52="",H52="Ø")),NOT(OR(H53="",H53="Ø"))),"Needs to be Split","")</f>
        <v>Needs to be Split</v>
      </c>
      <c r="M52" s="19" t="str">
        <f t="shared" ref="M52" si="127">IF(AND(NOT(OR(G52="",G52="Ø")),H52=""),"In Progress",IF(AND(NOT(OR(H52="Ø",H52="")),NOT(OR(G52="Ø",G52=""))),"Completed",IF(AND(NOT(A52=""),NOT(OR(D52="",D52="???")),G52=""),"Waiting",IF(D52="???","Waiting",""))))</f>
        <v>Completed</v>
      </c>
      <c r="N52" s="22" t="str">
        <f t="shared" ref="N52" si="128">IF(AND(NOT(OR(H52="Ø",H52="")),L52="Split"),"In Progress",IF(AND(NOT(OR(H52="Ø",H52="")),L52="Needs to be Split"),"Waiting",IF(AND(M52="Review",M53="Review"),"Review",IF(OR(AND(M52="Review",M53="Incomplete"),AND(M52="Incomplete",M53="Review")),"Review",IF(OR(AND(M52="Untraceable",M53="Review"),AND(M52="Review",M53="Untraceable")),"Review",IF(OR(AND(M52="Review",M53="Completed"),AND(M52="Completed",M53="Review")),"Review",IF(OR(AND(M52="Other",M53="Review"),AND(M52="Review",M53="Other")),"Review",IF(OR(AND(M52="Other",M53="Incomplete"),AND(M52="Incomplete",M53="Other")),"Review",IF(OR(AND(M52="Other",M53="Untraceable"),AND(M52="Untraceable",M53="Other")),"Review",IF(OR(AND(M52="Other",M53="Completed"),AND(M52="Completed",M53="Other")),"Review",IF(AND(M52="Waiting",M53="Waiting"),"Waiting",IF(OR(AND(M52="Review",M53="Waiting"),AND(M52="Waiting",M53="Review")),"Waiting",IF(OR(AND(M52="Other",M53="Waiting"),AND(M52="Waiting",M53="Other")),"Waiting",IF(OR(AND(M52="Incomplete",M53="Waiting"),AND(M52="Waiting",M53="Incomplete")),"Waiting",IF(OR(AND(M52="Completed",M53="Waiting"),AND(M52="Waiting",M53="Completed")),"Waiting",IF(OR(M52="In Progress",M53="In Progress"),"In Progress",IF(OR(AND(M52="Completed",M53="Untraceable"),AND(M52="Untraceable",M53="Completed")),"Review",IF(OR(AND(M52="Completed",M53="Incomplete"),AND(M52="Incomplete",M53="Completed")),"Review",IF(OR(AND(M52="Incomplete",M53="Untraceable"),AND(M52="Untraceable",M53="Incomplete")),"Untraceable",IF(AND(NOT(OR(H52="Ø",H52="")),NOT(OR(H53="Ø",H53="")),L52=""),"In Progress",IF(AND(M52="Untraceable",M53="Untraceable"),"Untraceable",IF(AND(NOT(OR(H52="Ø",H52="")),NOT(OR(H53="Ø",H53="")),NOT(OR(L52="Ø",L52="",L52="Split",L52="Needs to be Split"))),"Completed",IF(AND(M52="Incomplete",M53="Incomplete"),"Incomplete",IF(AND(M52="Other",M53="Other"),"Review",IF(AND(M52="Untraceable",M53=""),"Untraceable","")))))))))))))))))))))))))</f>
        <v>Waiting</v>
      </c>
      <c r="O52" s="22" t="s">
        <v>18</v>
      </c>
      <c r="P52" s="8"/>
      <c r="Q52" s="21" t="str">
        <f t="shared" ref="Q52" si="129">IF(OR(N52="Untraceable",N52="Incomplete"),"No",IF(N52="Completed","In Progress",""))</f>
        <v/>
      </c>
      <c r="R52" s="22"/>
    </row>
    <row r="53" spans="1:18">
      <c r="A53" s="22"/>
      <c r="B53" s="22"/>
      <c r="C53" s="22"/>
      <c r="D53" s="19" t="s">
        <v>33</v>
      </c>
      <c r="E53" s="19" t="s">
        <v>48</v>
      </c>
      <c r="F53" s="7" t="str">
        <f t="shared" ref="F53" si="130">IF(AND(D53="Amina",OR(E53="Manual",E53="Assisted Manual")),A52&amp;"_AZ",IF(AND(D53="Amina",OR(E53="De-Novo Merge",E53="Assisted Merge")),A52&amp;"_SA_AZ",IF(AND(D53="Mashtura",OR(E53="Manual",E53="Assisted Manual")),A52&amp;"_MH",IF(AND(D53="Mashtura",OR(E53="De-Novo Merge",E53="Assisted Merge")),A52&amp;"_SA_MH",IF(AND(D53="Perry",OR(E53="Manual",E53="Assisted Manual")),A52&amp;"_PB",IF(AND(D53="Perry",OR(E53="De-Novo Merge",E53="Assisted Merge")),A52&amp;"_SA_PB",IF(AND(D53="Gina",OR(E53="Manual",E53="Assisted Manual")),A52&amp;"_GB",IF(AND(D53="Gina",OR(E53="De-Novo Merge",E53="Assisted Merge")),A52&amp;"_SA_GB",IF(AND(D53="Cameron",OR(E53="Manual",E53="Assisted Manual")),A52&amp;"_CA",IF(AND(D53="Cameron",OR(E53="De-Novo Merge",E53="Assisted Merge")),A52&amp;"_SA_CA",IF(AND(D53="Bruno",OR(E53="Manual",E53="Assisted Manual")),A52&amp;"_BD",IF(AND(D53="Bruno",OR(E53="De-Novo Merge",E53="Assisted Merge")),A52&amp;"_SA_BD",IF(AND(D53="Daniel",OR(E53="Manual",E53="Assisted Manual")),A52&amp;"_DR",IF(AND(D53="Daniel",OR(E53="De-Novo Merge",E53="Assisted Merge")),A52&amp;"_SA_DR",IF(AND(D53="Monet",OR(E53="Manual",E53="Assisted Manual")),A52&amp;"_MW",IF(AND(D53="Monet",OR(E53="De-Novo Merge",E53="Assisted Merge")),A52&amp;"_SA_MW",IF(AND(D53="Reem",OR(E53="Manual",E53="Assisted Manual")),A52&amp;"_RA",IF(AND(D53="Reem",OR(E53="De-Novo Merge",E53="Assisted Merge")),A52&amp;"_SA_RA",""))))))))))))))))))</f>
        <v>2018-04-13_G-018_MW</v>
      </c>
      <c r="G53" s="20">
        <v>43230</v>
      </c>
      <c r="H53" s="20">
        <v>43230</v>
      </c>
      <c r="I53" s="10"/>
      <c r="J53" s="10"/>
      <c r="K53" s="15" t="str">
        <f t="shared" si="6"/>
        <v/>
      </c>
      <c r="L53" s="22"/>
      <c r="M53" s="19" t="str">
        <f t="shared" ref="M53" si="131">IF(AND(NOT(OR(G53="",G53="Ø")),H53=""),"In Progress",IF(AND(NOT(OR(H53="Ø",H53="")),NOT(OR(G53="Ø",G53=""))),"Completed",IF(AND(NOT(A52=""),NOT(OR(D53="",D53="???")),G53=""),"Waiting",IF(D53="???","Waiting",""))))</f>
        <v>Completed</v>
      </c>
      <c r="N53" s="22"/>
      <c r="O53" s="22"/>
      <c r="P53" s="8"/>
      <c r="Q53" s="21"/>
      <c r="R53" s="22"/>
    </row>
    <row r="54" spans="1:18">
      <c r="A54" s="23" t="s">
        <v>140</v>
      </c>
      <c r="B54" s="24" t="s">
        <v>141</v>
      </c>
      <c r="C54" s="22" t="s">
        <v>55</v>
      </c>
      <c r="D54" s="19" t="s">
        <v>37</v>
      </c>
      <c r="E54" s="19" t="s">
        <v>30</v>
      </c>
      <c r="F54" s="7" t="str">
        <f>IF(AND(D54="Amina",OR(E54="Manual",E54="Assisted Manual")),A54&amp;"_AZ",IF(AND(D54="Amina",OR(E54="De-Novo Merge",E54="Assisted Merge")),A54&amp;"_SA_AZ",IF(AND(D54="Mashtura",OR(E54="Manual",E54="Assisted Manual")),A54&amp;"_MH",IF(AND(D54="Mashtura",OR(E54="De-Novo Merge",E54="Assisted Merge")),A54&amp;"_SA_MH",IF(AND(D54="Perry",OR(E54="Manual",E54="Assisted Manual")),A54&amp;"_PB",IF(AND(D54="Perry",OR(E54="De-Novo Merge",E54="Assisted Merge")),A54&amp;"_SA_PB",IF(AND(D54="Gina",OR(E54="Manual",E54="Assisted Manual")),A54&amp;"_GB",IF(AND(D54="Gina",OR(E54="De-Novo Merge",E54="Assisted Merge")),A54&amp;"_SA_GB",IF(AND(D54="Cameron",OR(E54="Manual",E54="Assisted Manual")),A54&amp;"_CA",IF(AND(D54="Cameron",OR(E54="De-Novo Merge",E54="Assisted Merge")),A54&amp;"_SA_CA",IF(AND(D54="Bruno",OR(E54="Manual",E54="Assisted Manual")),A54&amp;"_BD",IF(AND(D54="Bruno",OR(E54="De-Novo Merge",E54="Assisted Merge")),A54&amp;"_SA_BD",IF(AND(D54="Daniel",OR(E54="Manual",E54="Assisted Manual")),A54&amp;"_DR",IF(AND(D54="Daniel",OR(E54="De-Novo Merge",E54="Assisted Merge")),A54&amp;"_SA_DR",IF(AND(D54="Monet",OR(E54="Manual",E54="Assisted Manual")),A54&amp;"_MW",IF(AND(D54="Monet",OR(E54="De-Novo Merge",E54="Assisted Merge")),A54&amp;"_SA_MW",IF(AND(D54="Julia",OR(E54="Manual",E54="Assisted Manual")),A54&amp;"_JS",IF(AND(D54="Julia",OR(E54="De-Novo Merge",E54="Assisted Merge")),A54&amp;"_SA_JS",""))))))))))))))))))</f>
        <v>2018-04-13_G-019_BD</v>
      </c>
      <c r="G54" s="20">
        <v>43229</v>
      </c>
      <c r="H54" s="20">
        <v>43230</v>
      </c>
      <c r="I54" s="10">
        <v>6</v>
      </c>
      <c r="J54" s="10">
        <v>66</v>
      </c>
      <c r="K54" s="15">
        <f t="shared" si="6"/>
        <v>11</v>
      </c>
      <c r="L54" s="25" t="str">
        <f t="shared" ref="L54:L85" si="132">IF(AND(NOT(OR(H54="",H54="Ø")),NOT(OR(H55="",H55="Ø"))),"Needs to be Split","")</f>
        <v>Needs to be Split</v>
      </c>
      <c r="M54" s="19" t="str">
        <f t="shared" ref="M54" si="133">IF(AND(NOT(OR(G54="",G54="Ø")),H54=""),"In Progress",IF(AND(NOT(OR(H54="Ø",H54="")),NOT(OR(G54="Ø",G54=""))),"Completed",IF(AND(NOT(A54=""),NOT(OR(D54="",D54="???")),G54=""),"Waiting",IF(D54="???","Waiting",""))))</f>
        <v>Completed</v>
      </c>
      <c r="N54" s="22" t="str">
        <f t="shared" ref="N54" si="134">IF(AND(NOT(OR(H54="Ø",H54="")),L54="Split"),"In Progress",IF(AND(NOT(OR(H54="Ø",H54="")),L54="Needs to be Split"),"Waiting",IF(AND(M54="Review",M55="Review"),"Review",IF(OR(AND(M54="Review",M55="Incomplete"),AND(M54="Incomplete",M55="Review")),"Review",IF(OR(AND(M54="Untraceable",M55="Review"),AND(M54="Review",M55="Untraceable")),"Review",IF(OR(AND(M54="Review",M55="Completed"),AND(M54="Completed",M55="Review")),"Review",IF(OR(AND(M54="Other",M55="Review"),AND(M54="Review",M55="Other")),"Review",IF(OR(AND(M54="Other",M55="Incomplete"),AND(M54="Incomplete",M55="Other")),"Review",IF(OR(AND(M54="Other",M55="Untraceable"),AND(M54="Untraceable",M55="Other")),"Review",IF(OR(AND(M54="Other",M55="Completed"),AND(M54="Completed",M55="Other")),"Review",IF(AND(M54="Waiting",M55="Waiting"),"Waiting",IF(OR(AND(M54="Review",M55="Waiting"),AND(M54="Waiting",M55="Review")),"Waiting",IF(OR(AND(M54="Other",M55="Waiting"),AND(M54="Waiting",M55="Other")),"Waiting",IF(OR(AND(M54="Incomplete",M55="Waiting"),AND(M54="Waiting",M55="Incomplete")),"Waiting",IF(OR(AND(M54="Completed",M55="Waiting"),AND(M54="Waiting",M55="Completed")),"Waiting",IF(OR(M54="In Progress",M55="In Progress"),"In Progress",IF(OR(AND(M54="Completed",M55="Untraceable"),AND(M54="Untraceable",M55="Completed")),"Review",IF(OR(AND(M54="Completed",M55="Incomplete"),AND(M54="Incomplete",M55="Completed")),"Review",IF(OR(AND(M54="Incomplete",M55="Untraceable"),AND(M54="Untraceable",M55="Incomplete")),"Untraceable",IF(AND(NOT(OR(H54="Ø",H54="")),NOT(OR(H55="Ø",H55="")),L54=""),"In Progress",IF(AND(M54="Untraceable",M55="Untraceable"),"Untraceable",IF(AND(NOT(OR(H54="Ø",H54="")),NOT(OR(H55="Ø",H55="")),NOT(OR(L54="Ø",L54="",L54="Split",L54="Needs to be Split"))),"Completed",IF(AND(M54="Incomplete",M55="Incomplete"),"Incomplete",IF(AND(M54="Other",M55="Other"),"Review",IF(AND(M54="Untraceable",M55=""),"Untraceable","")))))))))))))))))))))))))</f>
        <v>Waiting</v>
      </c>
      <c r="O54" s="22" t="s">
        <v>18</v>
      </c>
      <c r="P54" s="8"/>
      <c r="Q54" s="21" t="str">
        <f t="shared" ref="Q54" si="135">IF(OR(N54="Untraceable",N54="Incomplete"),"No",IF(N54="Completed","In Progress",""))</f>
        <v/>
      </c>
      <c r="R54" s="22"/>
    </row>
    <row r="55" spans="1:18">
      <c r="A55" s="22"/>
      <c r="B55" s="22"/>
      <c r="C55" s="22"/>
      <c r="D55" s="19" t="s">
        <v>96</v>
      </c>
      <c r="E55" s="19" t="s">
        <v>48</v>
      </c>
      <c r="F55" s="7" t="str">
        <f>IF(AND(D55="Amina",OR(E55="Manual",E55="Assisted Manual")),A54&amp;"_AZ",IF(AND(D55="Amina",OR(E55="De-Novo Merge",E55="Assisted Merge")),A54&amp;"_SA_AZ",IF(AND(D55="Mashtura",OR(E55="Manual",E55="Assisted Manual")),A54&amp;"_MH",IF(AND(D55="Mashtura",OR(E55="De-Novo Merge",E55="Assisted Merge")),A54&amp;"_SA_MH",IF(AND(D55="Perry",OR(E55="Manual",E55="Assisted Manual")),A54&amp;"_PB",IF(AND(D55="Perry",OR(E55="De-Novo Merge",E55="Assisted Merge")),A54&amp;"_SA_PB",IF(AND(D55="Gina",OR(E55="Manual",E55="Assisted Manual")),A54&amp;"_GB",IF(AND(D55="Gina",OR(E55="De-Novo Merge",E55="Assisted Merge")),A54&amp;"_SA_GB",IF(AND(D55="Cameron",OR(E55="Manual",E55="Assisted Manual")),A54&amp;"_CA",IF(AND(D55="Cameron",OR(E55="De-Novo Merge",E55="Assisted Merge")),A54&amp;"_SA_CA",IF(AND(D55="Bruno",OR(E55="Manual",E55="Assisted Manual")),A54&amp;"_BD",IF(AND(D55="Bruno",OR(E55="De-Novo Merge",E55="Assisted Merge")),A54&amp;"_SA_BD",IF(AND(D55="Daniel",OR(E55="Manual",E55="Assisted Manual")),A54&amp;"_DR",IF(AND(D55="Daniel",OR(E55="De-Novo Merge",E55="Assisted Merge")),A54&amp;"_SA_DR",IF(AND(D55="Monet",OR(E55="Manual",E55="Assisted Manual")),A54&amp;"_MW",IF(AND(D55="Monet",OR(E55="De-Novo Merge",E55="Assisted Merge")),A54&amp;"_SA_MW",IF(AND(D55="Julia",OR(E55="Manual",E55="Assisted Manual")),A54&amp;"_JS",IF(AND(D55="Julia",OR(E55="De-Novo Merge",E55="Assisted Merge")),A54&amp;"_SA_JS",""))))))))))))))))))</f>
        <v>2018-04-13_G-019_JS</v>
      </c>
      <c r="G55" s="20">
        <v>43241</v>
      </c>
      <c r="H55" s="20">
        <v>43243</v>
      </c>
      <c r="I55" s="10"/>
      <c r="J55" s="10"/>
      <c r="K55" s="15" t="str">
        <f t="shared" si="6"/>
        <v/>
      </c>
      <c r="L55" s="22"/>
      <c r="M55" s="19" t="str">
        <f t="shared" ref="M55" si="136">IF(AND(NOT(OR(G55="",G55="Ø")),H55=""),"In Progress",IF(AND(NOT(OR(H55="Ø",H55="")),NOT(OR(G55="Ø",G55=""))),"Completed",IF(AND(NOT(A54=""),NOT(OR(D55="",D55="???")),G55=""),"Waiting",IF(D55="???","Waiting",""))))</f>
        <v>Completed</v>
      </c>
      <c r="N55" s="22"/>
      <c r="O55" s="22"/>
      <c r="P55" s="8"/>
      <c r="Q55" s="21"/>
      <c r="R55" s="22"/>
    </row>
    <row r="56" spans="1:18">
      <c r="A56" s="23" t="s">
        <v>142</v>
      </c>
      <c r="B56" s="24" t="s">
        <v>143</v>
      </c>
      <c r="C56" s="22"/>
      <c r="D56" s="19" t="s">
        <v>60</v>
      </c>
      <c r="E56" s="19" t="s">
        <v>30</v>
      </c>
      <c r="F56" s="7" t="str">
        <f>IF(AND(D56="Amina",OR(E56="Manual",E56="Assisted Manual")),A56&amp;"_AZ",IF(AND(D56="Amina",OR(E56="De-Novo Merge",E56="Assisted Merge")),A56&amp;"_SA_AZ",IF(AND(D56="Mashtura",OR(E56="Manual",E56="Assisted Manual")),A56&amp;"_MH",IF(AND(D56="Mashtura",OR(E56="De-Novo Merge",E56="Assisted Merge")),A56&amp;"_SA_MH",IF(AND(D56="Perry",OR(E56="Manual",E56="Assisted Manual")),A56&amp;"_PB",IF(AND(D56="Perry",OR(E56="De-Novo Merge",E56="Assisted Merge")),A56&amp;"_SA_PB",IF(AND(D56="Gina",OR(E56="Manual",E56="Assisted Manual")),A56&amp;"_GB",IF(AND(D56="Gina",OR(E56="De-Novo Merge",E56="Assisted Merge")),A56&amp;"_SA_GB",IF(AND(D56="Cameron",OR(E56="Manual",E56="Assisted Manual")),A56&amp;"_CA",IF(AND(D56="Cameron",OR(E56="De-Novo Merge",E56="Assisted Merge")),A56&amp;"_SA_CA",IF(AND(D56="Bruno",OR(E56="Manual",E56="Assisted Manual")),A56&amp;"_BD",IF(AND(D56="Bruno",OR(E56="De-Novo Merge",E56="Assisted Merge")),A56&amp;"_SA_BD",IF(AND(D56="Daniel",OR(E56="Manual",E56="Assisted Manual")),A56&amp;"_DR",IF(AND(D56="Daniel",OR(E56="De-Novo Merge",E56="Assisted Merge")),A56&amp;"_SA_DR",IF(AND(D56="Monet",OR(E56="Manual",E56="Assisted Manual")),A56&amp;"_MW",IF(AND(D56="Monet",OR(E56="De-Novo Merge",E56="Assisted Merge")),A56&amp;"_SA_MW",IF(AND(D56="Julia",OR(E56="Manual",E56="Assisted Manual")),A56&amp;"_JS",IF(AND(D56="Julia",OR(E56="De-Novo Merge",E56="Assisted Merge")),A56&amp;"_SA_JS",""))))))))))))))))))</f>
        <v>2018-04-13_G-020_MH</v>
      </c>
      <c r="G56" s="20">
        <v>43230</v>
      </c>
      <c r="H56" s="20">
        <v>43236</v>
      </c>
      <c r="I56" s="10"/>
      <c r="J56" s="10">
        <v>48</v>
      </c>
      <c r="K56" s="15" t="str">
        <f t="shared" si="6"/>
        <v/>
      </c>
      <c r="L56" s="25" t="str">
        <f t="shared" ref="L56:L87" si="137">IF(AND(NOT(OR(H56="",H56="Ø")),NOT(OR(H57="",H57="Ø"))),"Needs to be Split","")</f>
        <v>Needs to be Split</v>
      </c>
      <c r="M56" s="19" t="str">
        <f t="shared" ref="M56" si="138">IF(AND(NOT(OR(G56="",G56="Ø")),H56=""),"In Progress",IF(AND(NOT(OR(H56="Ø",H56="")),NOT(OR(G56="Ø",G56=""))),"Completed",IF(AND(NOT(A56=""),NOT(OR(D56="",D56="???")),G56=""),"Waiting",IF(D56="???","Waiting",""))))</f>
        <v>Completed</v>
      </c>
      <c r="N56" s="22" t="str">
        <f t="shared" ref="N56" si="139">IF(AND(NOT(OR(H56="Ø",H56="")),L56="Split"),"In Progress",IF(AND(NOT(OR(H56="Ø",H56="")),L56="Needs to be Split"),"Waiting",IF(AND(M56="Review",M57="Review"),"Review",IF(OR(AND(M56="Review",M57="Incomplete"),AND(M56="Incomplete",M57="Review")),"Review",IF(OR(AND(M56="Untraceable",M57="Review"),AND(M56="Review",M57="Untraceable")),"Review",IF(OR(AND(M56="Review",M57="Completed"),AND(M56="Completed",M57="Review")),"Review",IF(OR(AND(M56="Other",M57="Review"),AND(M56="Review",M57="Other")),"Review",IF(OR(AND(M56="Other",M57="Incomplete"),AND(M56="Incomplete",M57="Other")),"Review",IF(OR(AND(M56="Other",M57="Untraceable"),AND(M56="Untraceable",M57="Other")),"Review",IF(OR(AND(M56="Other",M57="Completed"),AND(M56="Completed",M57="Other")),"Review",IF(AND(M56="Waiting",M57="Waiting"),"Waiting",IF(OR(AND(M56="Review",M57="Waiting"),AND(M56="Waiting",M57="Review")),"Waiting",IF(OR(AND(M56="Other",M57="Waiting"),AND(M56="Waiting",M57="Other")),"Waiting",IF(OR(AND(M56="Incomplete",M57="Waiting"),AND(M56="Waiting",M57="Incomplete")),"Waiting",IF(OR(AND(M56="Completed",M57="Waiting"),AND(M56="Waiting",M57="Completed")),"Waiting",IF(OR(M56="In Progress",M57="In Progress"),"In Progress",IF(OR(AND(M56="Completed",M57="Untraceable"),AND(M56="Untraceable",M57="Completed")),"Review",IF(OR(AND(M56="Completed",M57="Incomplete"),AND(M56="Incomplete",M57="Completed")),"Review",IF(OR(AND(M56="Incomplete",M57="Untraceable"),AND(M56="Untraceable",M57="Incomplete")),"Untraceable",IF(AND(NOT(OR(H56="Ø",H56="")),NOT(OR(H57="Ø",H57="")),L56=""),"In Progress",IF(AND(M56="Untraceable",M57="Untraceable"),"Untraceable",IF(AND(NOT(OR(H56="Ø",H56="")),NOT(OR(H57="Ø",H57="")),NOT(OR(L56="Ø",L56="",L56="Split",L56="Needs to be Split"))),"Completed",IF(AND(M56="Incomplete",M57="Incomplete"),"Incomplete",IF(AND(M56="Other",M57="Other"),"Review",IF(AND(M56="Untraceable",M57=""),"Untraceable","")))))))))))))))))))))))))</f>
        <v>Waiting</v>
      </c>
      <c r="O56" s="22" t="s">
        <v>18</v>
      </c>
      <c r="P56" s="8"/>
      <c r="Q56" s="21" t="str">
        <f t="shared" ref="Q56" si="140">IF(OR(N56="Untraceable",N56="Incomplete"),"No",IF(N56="Completed","In Progress",""))</f>
        <v/>
      </c>
      <c r="R56" s="22"/>
    </row>
    <row r="57" spans="1:18">
      <c r="A57" s="22"/>
      <c r="B57" s="22"/>
      <c r="C57" s="22"/>
      <c r="D57" s="19" t="s">
        <v>33</v>
      </c>
      <c r="E57" s="19" t="s">
        <v>48</v>
      </c>
      <c r="F57" s="7" t="str">
        <f>IF(AND(D57="Amina",OR(E57="Manual",E57="Assisted Manual")),A56&amp;"_AZ",IF(AND(D57="Amina",OR(E57="De-Novo Merge",E57="Assisted Merge")),A56&amp;"_SA_AZ",IF(AND(D57="Mashtura",OR(E57="Manual",E57="Assisted Manual")),A56&amp;"_MH",IF(AND(D57="Mashtura",OR(E57="De-Novo Merge",E57="Assisted Merge")),A56&amp;"_SA_MH",IF(AND(D57="Perry",OR(E57="Manual",E57="Assisted Manual")),A56&amp;"_PB",IF(AND(D57="Perry",OR(E57="De-Novo Merge",E57="Assisted Merge")),A56&amp;"_SA_PB",IF(AND(D57="Gina",OR(E57="Manual",E57="Assisted Manual")),A56&amp;"_GB",IF(AND(D57="Gina",OR(E57="De-Novo Merge",E57="Assisted Merge")),A56&amp;"_SA_GB",IF(AND(D57="Cameron",OR(E57="Manual",E57="Assisted Manual")),A56&amp;"_CA",IF(AND(D57="Cameron",OR(E57="De-Novo Merge",E57="Assisted Merge")),A56&amp;"_SA_CA",IF(AND(D57="Bruno",OR(E57="Manual",E57="Assisted Manual")),A56&amp;"_BD",IF(AND(D57="Bruno",OR(E57="De-Novo Merge",E57="Assisted Merge")),A56&amp;"_SA_BD",IF(AND(D57="Daniel",OR(E57="Manual",E57="Assisted Manual")),A56&amp;"_DR",IF(AND(D57="Daniel",OR(E57="De-Novo Merge",E57="Assisted Merge")),A56&amp;"_SA_DR",IF(AND(D57="Monet",OR(E57="Manual",E57="Assisted Manual")),A56&amp;"_MW",IF(AND(D57="Monet",OR(E57="De-Novo Merge",E57="Assisted Merge")),A56&amp;"_SA_MW",IF(AND(D57="Julia",OR(E57="Manual",E57="Assisted Manual")),A56&amp;"_JS",IF(AND(D57="Julia",OR(E57="De-Novo Merge",E57="Assisted Merge")),A56&amp;"_SA_JS",""))))))))))))))))))</f>
        <v>2018-04-13_G-020_MW</v>
      </c>
      <c r="G57" s="20">
        <v>43243</v>
      </c>
      <c r="H57" s="20">
        <v>43244</v>
      </c>
      <c r="I57" s="10"/>
      <c r="J57" s="10"/>
      <c r="K57" s="15" t="str">
        <f t="shared" si="6"/>
        <v/>
      </c>
      <c r="L57" s="22"/>
      <c r="M57" s="19" t="str">
        <f t="shared" ref="M57" si="141">IF(AND(NOT(OR(G57="",G57="Ø")),H57=""),"In Progress",IF(AND(NOT(OR(H57="Ø",H57="")),NOT(OR(G57="Ø",G57=""))),"Completed",IF(AND(NOT(A56=""),NOT(OR(D57="",D57="???")),G57=""),"Waiting",IF(D57="???","Waiting",""))))</f>
        <v>Completed</v>
      </c>
      <c r="N57" s="22"/>
      <c r="O57" s="22"/>
      <c r="P57" s="8"/>
      <c r="Q57" s="21"/>
      <c r="R57" s="22"/>
    </row>
    <row r="58" spans="1:18">
      <c r="A58" s="23" t="s">
        <v>144</v>
      </c>
      <c r="B58" s="24" t="s">
        <v>145</v>
      </c>
      <c r="C58" s="22"/>
      <c r="D58" s="19" t="s">
        <v>29</v>
      </c>
      <c r="E58" s="19" t="s">
        <v>30</v>
      </c>
      <c r="F58" s="7" t="str">
        <f>IF(AND(D58="Amina",OR(E58="Manual",E58="Assisted Manual")),A58&amp;"_AZ",IF(AND(D58="Amina",OR(E58="De-Novo Merge",E58="Assisted Merge")),A58&amp;"_SA_AZ",IF(AND(D58="Mashtura",OR(E58="Manual",E58="Assisted Manual")),A58&amp;"_MH",IF(AND(D58="Mashtura",OR(E58="De-Novo Merge",E58="Assisted Merge")),A58&amp;"_SA_MH",IF(AND(D58="Perry",OR(E58="Manual",E58="Assisted Manual")),A58&amp;"_PB",IF(AND(D58="Perry",OR(E58="De-Novo Merge",E58="Assisted Merge")),A58&amp;"_SA_PB",IF(AND(D58="Gina",OR(E58="Manual",E58="Assisted Manual")),A58&amp;"_GB",IF(AND(D58="Gina",OR(E58="De-Novo Merge",E58="Assisted Merge")),A58&amp;"_SA_GB",IF(AND(D58="Cameron",OR(E58="Manual",E58="Assisted Manual")),A58&amp;"_CA",IF(AND(D58="Cameron",OR(E58="De-Novo Merge",E58="Assisted Merge")),A58&amp;"_SA_CA",IF(AND(D58="Bruno",OR(E58="Manual",E58="Assisted Manual")),A58&amp;"_BD",IF(AND(D58="Bruno",OR(E58="De-Novo Merge",E58="Assisted Merge")),A58&amp;"_SA_BD",IF(AND(D58="Daniel",OR(E58="Manual",E58="Assisted Manual")),A58&amp;"_DR",IF(AND(D58="Daniel",OR(E58="De-Novo Merge",E58="Assisted Merge")),A58&amp;"_SA_DR",IF(AND(D58="Monet",OR(E58="Manual",E58="Assisted Manual")),A58&amp;"_MW",IF(AND(D58="Monet",OR(E58="De-Novo Merge",E58="Assisted Merge")),A58&amp;"_SA_MW",IF(AND(D58="Julia",OR(E58="Manual",E58="Assisted Manual")),A58&amp;"_JS",IF(AND(D58="Julia",OR(E58="De-Novo Merge",E58="Assisted Merge")),A58&amp;"_SA_JS",""))))))))))))))))))</f>
        <v>2018-04-13_R-009_CA</v>
      </c>
      <c r="G58" s="20">
        <v>43224</v>
      </c>
      <c r="H58" s="20">
        <v>43224</v>
      </c>
      <c r="I58" s="10"/>
      <c r="J58" s="10"/>
      <c r="K58" s="15" t="str">
        <f t="shared" si="6"/>
        <v/>
      </c>
      <c r="L58" s="25"/>
      <c r="M58" s="19" t="str">
        <f t="shared" ref="M58" si="142">IF(AND(NOT(OR(G58="",G58="Ø")),H58=""),"In Progress",IF(AND(NOT(OR(H58="Ø",H58="")),NOT(OR(G58="Ø",G58=""))),"Completed",IF(AND(NOT(A58=""),NOT(OR(D58="",D58="???")),G58=""),"Waiting",IF(D58="???","Waiting",""))))</f>
        <v>Completed</v>
      </c>
      <c r="N58" s="22" t="str">
        <f t="shared" ref="N58" si="143">IF(AND(NOT(OR(H58="Ø",H58="")),L58="Split"),"In Progress",IF(AND(NOT(OR(H58="Ø",H58="")),L58="Needs to be Split"),"Waiting",IF(AND(M58="Review",M59="Review"),"Review",IF(OR(AND(M58="Review",M59="Incomplete"),AND(M58="Incomplete",M59="Review")),"Review",IF(OR(AND(M58="Untraceable",M59="Review"),AND(M58="Review",M59="Untraceable")),"Review",IF(OR(AND(M58="Review",M59="Completed"),AND(M58="Completed",M59="Review")),"Review",IF(OR(AND(M58="Other",M59="Review"),AND(M58="Review",M59="Other")),"Review",IF(OR(AND(M58="Other",M59="Incomplete"),AND(M58="Incomplete",M59="Other")),"Review",IF(OR(AND(M58="Other",M59="Untraceable"),AND(M58="Untraceable",M59="Other")),"Review",IF(OR(AND(M58="Other",M59="Completed"),AND(M58="Completed",M59="Other")),"Review",IF(AND(M58="Waiting",M59="Waiting"),"Waiting",IF(OR(AND(M58="Review",M59="Waiting"),AND(M58="Waiting",M59="Review")),"Waiting",IF(OR(AND(M58="Other",M59="Waiting"),AND(M58="Waiting",M59="Other")),"Waiting",IF(OR(AND(M58="Incomplete",M59="Waiting"),AND(M58="Waiting",M59="Incomplete")),"Waiting",IF(OR(AND(M58="Completed",M59="Waiting"),AND(M58="Waiting",M59="Completed")),"Waiting",IF(OR(M58="In Progress",M59="In Progress"),"In Progress",IF(OR(AND(M58="Completed",M59="Untraceable"),AND(M58="Untraceable",M59="Completed")),"Review",IF(OR(AND(M58="Completed",M59="Incomplete"),AND(M58="Incomplete",M59="Completed")),"Review",IF(OR(AND(M58="Incomplete",M59="Untraceable"),AND(M58="Untraceable",M59="Incomplete")),"Untraceable",IF(AND(NOT(OR(H58="Ø",H58="")),NOT(OR(H59="Ø",H59="")),L58=""),"In Progress",IF(AND(M58="Untraceable",M59="Untraceable"),"Untraceable",IF(AND(NOT(OR(H58="Ø",H58="")),NOT(OR(H59="Ø",H59="")),NOT(OR(L58="Ø",L58="",L58="Split",L58="Needs to be Split"))),"Completed",IF(AND(M58="Incomplete",M59="Incomplete"),"Incomplete",IF(AND(M58="Other",M59="Other"),"Review",IF(AND(M58="Untraceable",M59=""),"Untraceable","")))))))))))))))))))))))))</f>
        <v>In Progress</v>
      </c>
      <c r="O58" s="22" t="s">
        <v>18</v>
      </c>
      <c r="P58" s="8"/>
      <c r="Q58" s="21" t="str">
        <f t="shared" ref="Q58" si="144">IF(OR(N58="Untraceable",N58="Incomplete"),"No",IF(N58="Completed","In Progress",""))</f>
        <v/>
      </c>
      <c r="R58" s="22"/>
    </row>
    <row r="59" spans="1:18">
      <c r="A59" s="22"/>
      <c r="B59" s="22"/>
      <c r="C59" s="22"/>
      <c r="D59" s="19" t="s">
        <v>51</v>
      </c>
      <c r="E59" s="19" t="s">
        <v>48</v>
      </c>
      <c r="F59" s="7" t="str">
        <f>IF(AND(D59="Amina",OR(E59="Manual",E59="Assisted Manual")),A58&amp;"_AZ",IF(AND(D59="Amina",OR(E59="De-Novo Merge",E59="Assisted Merge")),A58&amp;"_SA_AZ",IF(AND(D59="Mashtura",OR(E59="Manual",E59="Assisted Manual")),A58&amp;"_MH",IF(AND(D59="Mashtura",OR(E59="De-Novo Merge",E59="Assisted Merge")),A58&amp;"_SA_MH",IF(AND(D59="Perry",OR(E59="Manual",E59="Assisted Manual")),A58&amp;"_PB",IF(AND(D59="Perry",OR(E59="De-Novo Merge",E59="Assisted Merge")),A58&amp;"_SA_PB",IF(AND(D59="Gina",OR(E59="Manual",E59="Assisted Manual")),A58&amp;"_GB",IF(AND(D59="Gina",OR(E59="De-Novo Merge",E59="Assisted Merge")),A58&amp;"_SA_GB",IF(AND(D59="Cameron",OR(E59="Manual",E59="Assisted Manual")),A58&amp;"_CA",IF(AND(D59="Cameron",OR(E59="De-Novo Merge",E59="Assisted Merge")),A58&amp;"_SA_CA",IF(AND(D59="Bruno",OR(E59="Manual",E59="Assisted Manual")),A58&amp;"_BD",IF(AND(D59="Bruno",OR(E59="De-Novo Merge",E59="Assisted Merge")),A58&amp;"_SA_BD",IF(AND(D59="Daniel",OR(E59="Manual",E59="Assisted Manual")),A58&amp;"_DR",IF(AND(D59="Daniel",OR(E59="De-Novo Merge",E59="Assisted Merge")),A58&amp;"_SA_DR",IF(AND(D59="Monet",OR(E59="Manual",E59="Assisted Manual")),A58&amp;"_MW",IF(AND(D59="Monet",OR(E59="De-Novo Merge",E59="Assisted Merge")),A58&amp;"_SA_MW",IF(AND(D59="Julia",OR(E59="Manual",E59="Assisted Manual")),A58&amp;"_JS",IF(AND(D59="Julia",OR(E59="De-Novo Merge",E59="Assisted Merge")),A58&amp;"_SA_JS",""))))))))))))))))))</f>
        <v>2018-04-13_R-009_AZ</v>
      </c>
      <c r="G59" s="20">
        <v>43243</v>
      </c>
      <c r="H59" s="20">
        <v>43244</v>
      </c>
      <c r="I59" s="10"/>
      <c r="J59" s="10"/>
      <c r="K59" s="15" t="str">
        <f t="shared" si="6"/>
        <v/>
      </c>
      <c r="L59" s="22"/>
      <c r="M59" s="19" t="str">
        <f t="shared" ref="M59" si="145">IF(AND(NOT(OR(G59="",G59="Ø")),H59=""),"In Progress",IF(AND(NOT(OR(H59="Ø",H59="")),NOT(OR(G59="Ø",G59=""))),"Completed",IF(AND(NOT(A58=""),NOT(OR(D59="",D59="???")),G59=""),"Waiting",IF(D59="???","Waiting",""))))</f>
        <v>Completed</v>
      </c>
      <c r="N59" s="22"/>
      <c r="O59" s="22"/>
      <c r="P59" s="8"/>
      <c r="Q59" s="21"/>
      <c r="R59" s="22"/>
    </row>
    <row r="60" spans="1:18">
      <c r="A60" s="23" t="s">
        <v>146</v>
      </c>
      <c r="B60" s="24" t="s">
        <v>147</v>
      </c>
      <c r="C60" s="22"/>
      <c r="D60" s="19" t="s">
        <v>29</v>
      </c>
      <c r="E60" s="19" t="s">
        <v>30</v>
      </c>
      <c r="F60" s="7" t="str">
        <f>IF(AND(D60="Amina",OR(E60="Manual",E60="Assisted Manual")),A60&amp;"_AZ",IF(AND(D60="Amina",OR(E60="De-Novo Merge",E60="Assisted Merge")),A60&amp;"_SA_AZ",IF(AND(D60="Mashtura",OR(E60="Manual",E60="Assisted Manual")),A60&amp;"_MH",IF(AND(D60="Mashtura",OR(E60="De-Novo Merge",E60="Assisted Merge")),A60&amp;"_SA_MH",IF(AND(D60="Perry",OR(E60="Manual",E60="Assisted Manual")),A60&amp;"_PB",IF(AND(D60="Perry",OR(E60="De-Novo Merge",E60="Assisted Merge")),A60&amp;"_SA_PB",IF(AND(D60="Gina",OR(E60="Manual",E60="Assisted Manual")),A60&amp;"_GB",IF(AND(D60="Gina",OR(E60="De-Novo Merge",E60="Assisted Merge")),A60&amp;"_SA_GB",IF(AND(D60="Cameron",OR(E60="Manual",E60="Assisted Manual")),A60&amp;"_CA",IF(AND(D60="Cameron",OR(E60="De-Novo Merge",E60="Assisted Merge")),A60&amp;"_SA_CA",IF(AND(D60="Bruno",OR(E60="Manual",E60="Assisted Manual")),A60&amp;"_BD",IF(AND(D60="Bruno",OR(E60="De-Novo Merge",E60="Assisted Merge")),A60&amp;"_SA_BD",IF(AND(D60="Daniel",OR(E60="Manual",E60="Assisted Manual")),A60&amp;"_DR",IF(AND(D60="Daniel",OR(E60="De-Novo Merge",E60="Assisted Merge")),A60&amp;"_SA_DR",IF(AND(D60="Monet",OR(E60="Manual",E60="Assisted Manual")),A60&amp;"_MW",IF(AND(D60="Monet",OR(E60="De-Novo Merge",E60="Assisted Merge")),A60&amp;"_SA_MW",IF(AND(D60="Julia",OR(E60="Manual",E60="Assisted Manual")),A60&amp;"_JS",IF(AND(D60="Julia",OR(E60="De-Novo Merge",E60="Assisted Merge")),A60&amp;"_SA_JS",""))))))))))))))))))</f>
        <v>2018-04-13_R-010_CA</v>
      </c>
      <c r="G60" s="20">
        <v>43224</v>
      </c>
      <c r="H60" s="20">
        <v>43224</v>
      </c>
      <c r="I60" s="10"/>
      <c r="J60" s="10"/>
      <c r="K60" s="15" t="str">
        <f t="shared" si="6"/>
        <v/>
      </c>
      <c r="L60" s="25">
        <v>43256</v>
      </c>
      <c r="M60" s="19" t="str">
        <f t="shared" ref="M60" si="146">IF(AND(NOT(OR(G60="",G60="Ø")),H60=""),"In Progress",IF(AND(NOT(OR(H60="Ø",H60="")),NOT(OR(G60="Ø",G60=""))),"Completed",IF(AND(NOT(A60=""),NOT(OR(D60="",D60="???")),G60=""),"Waiting",IF(D60="???","Waiting",""))))</f>
        <v>Completed</v>
      </c>
      <c r="N60" s="22" t="str">
        <f t="shared" ref="N60" si="147">IF(AND(NOT(OR(H60="Ø",H60="")),L60="Split"),"In Progress",IF(AND(NOT(OR(H60="Ø",H60="")),L60="Needs to be Split"),"Waiting",IF(AND(M60="Review",M61="Review"),"Review",IF(OR(AND(M60="Review",M61="Incomplete"),AND(M60="Incomplete",M61="Review")),"Review",IF(OR(AND(M60="Untraceable",M61="Review"),AND(M60="Review",M61="Untraceable")),"Review",IF(OR(AND(M60="Review",M61="Completed"),AND(M60="Completed",M61="Review")),"Review",IF(OR(AND(M60="Other",M61="Review"),AND(M60="Review",M61="Other")),"Review",IF(OR(AND(M60="Other",M61="Incomplete"),AND(M60="Incomplete",M61="Other")),"Review",IF(OR(AND(M60="Other",M61="Untraceable"),AND(M60="Untraceable",M61="Other")),"Review",IF(OR(AND(M60="Other",M61="Completed"),AND(M60="Completed",M61="Other")),"Review",IF(AND(M60="Waiting",M61="Waiting"),"Waiting",IF(OR(AND(M60="Review",M61="Waiting"),AND(M60="Waiting",M61="Review")),"Waiting",IF(OR(AND(M60="Other",M61="Waiting"),AND(M60="Waiting",M61="Other")),"Waiting",IF(OR(AND(M60="Incomplete",M61="Waiting"),AND(M60="Waiting",M61="Incomplete")),"Waiting",IF(OR(AND(M60="Completed",M61="Waiting"),AND(M60="Waiting",M61="Completed")),"Waiting",IF(OR(M60="In Progress",M61="In Progress"),"In Progress",IF(OR(AND(M60="Completed",M61="Untraceable"),AND(M60="Untraceable",M61="Completed")),"Review",IF(OR(AND(M60="Completed",M61="Incomplete"),AND(M60="Incomplete",M61="Completed")),"Review",IF(OR(AND(M60="Incomplete",M61="Untraceable"),AND(M60="Untraceable",M61="Incomplete")),"Untraceable",IF(AND(NOT(OR(H60="Ø",H60="")),NOT(OR(H61="Ø",H61="")),L60=""),"In Progress",IF(AND(M60="Untraceable",M61="Untraceable"),"Untraceable",IF(AND(NOT(OR(H60="Ø",H60="")),NOT(OR(H61="Ø",H61="")),NOT(OR(L60="Ø",L60="",L60="Split",L60="Needs to be Split"))),"Completed",IF(AND(M60="Incomplete",M61="Incomplete"),"Incomplete",IF(AND(M60="Other",M61="Other"),"Review",IF(AND(M60="Untraceable",M61=""),"Untraceable","")))))))))))))))))))))))))</f>
        <v>Completed</v>
      </c>
      <c r="O60" s="22" t="s">
        <v>18</v>
      </c>
      <c r="P60" s="8"/>
      <c r="Q60" s="21" t="str">
        <f t="shared" ref="Q60" si="148">IF(OR(N60="Untraceable",N60="Incomplete"),"No",IF(N60="Completed","In Progress",""))</f>
        <v>In Progress</v>
      </c>
      <c r="R60" s="22"/>
    </row>
    <row r="61" spans="1:18">
      <c r="A61" s="22"/>
      <c r="B61" s="22"/>
      <c r="C61" s="22"/>
      <c r="D61" s="19" t="s">
        <v>51</v>
      </c>
      <c r="E61" s="19" t="s">
        <v>48</v>
      </c>
      <c r="F61" s="7" t="str">
        <f>IF(AND(D61="Amina",OR(E61="Manual",E61="Assisted Manual")),A60&amp;"_AZ",IF(AND(D61="Amina",OR(E61="De-Novo Merge",E61="Assisted Merge")),A60&amp;"_SA_AZ",IF(AND(D61="Mashtura",OR(E61="Manual",E61="Assisted Manual")),A60&amp;"_MH",IF(AND(D61="Mashtura",OR(E61="De-Novo Merge",E61="Assisted Merge")),A60&amp;"_SA_MH",IF(AND(D61="Perry",OR(E61="Manual",E61="Assisted Manual")),A60&amp;"_PB",IF(AND(D61="Perry",OR(E61="De-Novo Merge",E61="Assisted Merge")),A60&amp;"_SA_PB",IF(AND(D61="Gina",OR(E61="Manual",E61="Assisted Manual")),A60&amp;"_GB",IF(AND(D61="Gina",OR(E61="De-Novo Merge",E61="Assisted Merge")),A60&amp;"_SA_GB",IF(AND(D61="Cameron",OR(E61="Manual",E61="Assisted Manual")),A60&amp;"_CA",IF(AND(D61="Cameron",OR(E61="De-Novo Merge",E61="Assisted Merge")),A60&amp;"_SA_CA",IF(AND(D61="Bruno",OR(E61="Manual",E61="Assisted Manual")),A60&amp;"_BD",IF(AND(D61="Bruno",OR(E61="De-Novo Merge",E61="Assisted Merge")),A60&amp;"_SA_BD",IF(AND(D61="Daniel",OR(E61="Manual",E61="Assisted Manual")),A60&amp;"_DR",IF(AND(D61="Daniel",OR(E61="De-Novo Merge",E61="Assisted Merge")),A60&amp;"_SA_DR",IF(AND(D61="Monet",OR(E61="Manual",E61="Assisted Manual")),A60&amp;"_MW",IF(AND(D61="Monet",OR(E61="De-Novo Merge",E61="Assisted Merge")),A60&amp;"_SA_MW",IF(AND(D61="Julia",OR(E61="Manual",E61="Assisted Manual")),A60&amp;"_JS",IF(AND(D61="Julia",OR(E61="De-Novo Merge",E61="Assisted Merge")),A60&amp;"_SA_JS",""))))))))))))))))))</f>
        <v>2018-04-13_R-010_AZ</v>
      </c>
      <c r="G61" s="20">
        <v>43244</v>
      </c>
      <c r="H61" s="20">
        <v>43244</v>
      </c>
      <c r="I61" s="10"/>
      <c r="J61" s="10"/>
      <c r="K61" s="15" t="str">
        <f t="shared" si="6"/>
        <v/>
      </c>
      <c r="L61" s="22"/>
      <c r="M61" s="19" t="str">
        <f t="shared" ref="M61" si="149">IF(AND(NOT(OR(G61="",G61="Ø")),H61=""),"In Progress",IF(AND(NOT(OR(H61="Ø",H61="")),NOT(OR(G61="Ø",G61=""))),"Completed",IF(AND(NOT(A60=""),NOT(OR(D61="",D61="???")),G61=""),"Waiting",IF(D61="???","Waiting",""))))</f>
        <v>Completed</v>
      </c>
      <c r="N61" s="22"/>
      <c r="O61" s="22"/>
      <c r="P61" s="8"/>
      <c r="Q61" s="21"/>
      <c r="R61" s="22"/>
    </row>
    <row r="62" spans="1:18">
      <c r="A62" s="23" t="s">
        <v>148</v>
      </c>
      <c r="B62" s="24" t="s">
        <v>149</v>
      </c>
      <c r="C62" s="22"/>
      <c r="D62" s="19" t="s">
        <v>29</v>
      </c>
      <c r="E62" s="19" t="s">
        <v>30</v>
      </c>
      <c r="F62" s="7" t="str">
        <f>IF(AND(D62="Amina",OR(E62="Manual",E62="Assisted Manual")),A62&amp;"_AZ",IF(AND(D62="Amina",OR(E62="De-Novo Merge",E62="Assisted Merge")),A62&amp;"_SA_AZ",IF(AND(D62="Mashtura",OR(E62="Manual",E62="Assisted Manual")),A62&amp;"_MH",IF(AND(D62="Mashtura",OR(E62="De-Novo Merge",E62="Assisted Merge")),A62&amp;"_SA_MH",IF(AND(D62="Perry",OR(E62="Manual",E62="Assisted Manual")),A62&amp;"_PB",IF(AND(D62="Perry",OR(E62="De-Novo Merge",E62="Assisted Merge")),A62&amp;"_SA_PB",IF(AND(D62="Gina",OR(E62="Manual",E62="Assisted Manual")),A62&amp;"_GB",IF(AND(D62="Gina",OR(E62="De-Novo Merge",E62="Assisted Merge")),A62&amp;"_SA_GB",IF(AND(D62="Cameron",OR(E62="Manual",E62="Assisted Manual")),A62&amp;"_CA",IF(AND(D62="Cameron",OR(E62="De-Novo Merge",E62="Assisted Merge")),A62&amp;"_SA_CA",IF(AND(D62="Bruno",OR(E62="Manual",E62="Assisted Manual")),A62&amp;"_BD",IF(AND(D62="Bruno",OR(E62="De-Novo Merge",E62="Assisted Merge")),A62&amp;"_SA_BD",IF(AND(D62="Daniel",OR(E62="Manual",E62="Assisted Manual")),A62&amp;"_DR",IF(AND(D62="Daniel",OR(E62="De-Novo Merge",E62="Assisted Merge")),A62&amp;"_SA_DR",IF(AND(D62="Monet",OR(E62="Manual",E62="Assisted Manual")),A62&amp;"_MW",IF(AND(D62="Monet",OR(E62="De-Novo Merge",E62="Assisted Merge")),A62&amp;"_SA_MW",IF(AND(D62="Julia",OR(E62="Manual",E62="Assisted Manual")),A62&amp;"_JS",IF(AND(D62="Julia",OR(E62="De-Novo Merge",E62="Assisted Merge")),A62&amp;"_SA_JS",""))))))))))))))))))</f>
        <v>2018-04-13_R-011_CA</v>
      </c>
      <c r="G62" s="20">
        <v>43217</v>
      </c>
      <c r="H62" s="20">
        <v>43229</v>
      </c>
      <c r="I62" s="10"/>
      <c r="J62" s="10"/>
      <c r="K62" s="15" t="str">
        <f t="shared" si="6"/>
        <v/>
      </c>
      <c r="L62" s="25">
        <v>43256</v>
      </c>
      <c r="M62" s="19" t="str">
        <f t="shared" ref="M62" si="150">IF(AND(NOT(OR(G62="",G62="Ø")),H62=""),"In Progress",IF(AND(NOT(OR(H62="Ø",H62="")),NOT(OR(G62="Ø",G62=""))),"Completed",IF(AND(NOT(A62=""),NOT(OR(D62="",D62="???")),G62=""),"Waiting",IF(D62="???","Waiting",""))))</f>
        <v>Completed</v>
      </c>
      <c r="N62" s="22" t="str">
        <f t="shared" ref="N62" si="151">IF(AND(NOT(OR(H62="Ø",H62="")),L62="Split"),"In Progress",IF(AND(NOT(OR(H62="Ø",H62="")),L62="Needs to be Split"),"Waiting",IF(AND(M62="Review",M63="Review"),"Review",IF(OR(AND(M62="Review",M63="Incomplete"),AND(M62="Incomplete",M63="Review")),"Review",IF(OR(AND(M62="Untraceable",M63="Review"),AND(M62="Review",M63="Untraceable")),"Review",IF(OR(AND(M62="Review",M63="Completed"),AND(M62="Completed",M63="Review")),"Review",IF(OR(AND(M62="Other",M63="Review"),AND(M62="Review",M63="Other")),"Review",IF(OR(AND(M62="Other",M63="Incomplete"),AND(M62="Incomplete",M63="Other")),"Review",IF(OR(AND(M62="Other",M63="Untraceable"),AND(M62="Untraceable",M63="Other")),"Review",IF(OR(AND(M62="Other",M63="Completed"),AND(M62="Completed",M63="Other")),"Review",IF(AND(M62="Waiting",M63="Waiting"),"Waiting",IF(OR(AND(M62="Review",M63="Waiting"),AND(M62="Waiting",M63="Review")),"Waiting",IF(OR(AND(M62="Other",M63="Waiting"),AND(M62="Waiting",M63="Other")),"Waiting",IF(OR(AND(M62="Incomplete",M63="Waiting"),AND(M62="Waiting",M63="Incomplete")),"Waiting",IF(OR(AND(M62="Completed",M63="Waiting"),AND(M62="Waiting",M63="Completed")),"Waiting",IF(OR(M62="In Progress",M63="In Progress"),"In Progress",IF(OR(AND(M62="Completed",M63="Untraceable"),AND(M62="Untraceable",M63="Completed")),"Review",IF(OR(AND(M62="Completed",M63="Incomplete"),AND(M62="Incomplete",M63="Completed")),"Review",IF(OR(AND(M62="Incomplete",M63="Untraceable"),AND(M62="Untraceable",M63="Incomplete")),"Untraceable",IF(AND(NOT(OR(H62="Ø",H62="")),NOT(OR(H63="Ø",H63="")),L62=""),"In Progress",IF(AND(M62="Untraceable",M63="Untraceable"),"Untraceable",IF(AND(NOT(OR(H62="Ø",H62="")),NOT(OR(H63="Ø",H63="")),NOT(OR(L62="Ø",L62="",L62="Split",L62="Needs to be Split"))),"Completed",IF(AND(M62="Incomplete",M63="Incomplete"),"Incomplete",IF(AND(M62="Other",M63="Other"),"Review",IF(AND(M62="Untraceable",M63=""),"Untraceable","")))))))))))))))))))))))))</f>
        <v>Completed</v>
      </c>
      <c r="O62" s="22" t="s">
        <v>18</v>
      </c>
      <c r="P62" s="8"/>
      <c r="Q62" s="21" t="str">
        <f t="shared" ref="Q62" si="152">IF(OR(N62="Untraceable",N62="Incomplete"),"No",IF(N62="Completed","In Progress",""))</f>
        <v>In Progress</v>
      </c>
      <c r="R62" s="22"/>
    </row>
    <row r="63" spans="1:18">
      <c r="A63" s="22"/>
      <c r="B63" s="22"/>
      <c r="C63" s="22"/>
      <c r="D63" s="19" t="s">
        <v>51</v>
      </c>
      <c r="E63" s="19" t="s">
        <v>48</v>
      </c>
      <c r="F63" s="7" t="str">
        <f>IF(AND(D63="Amina",OR(E63="Manual",E63="Assisted Manual")),A62&amp;"_AZ",IF(AND(D63="Amina",OR(E63="De-Novo Merge",E63="Assisted Merge")),A62&amp;"_SA_AZ",IF(AND(D63="Mashtura",OR(E63="Manual",E63="Assisted Manual")),A62&amp;"_MH",IF(AND(D63="Mashtura",OR(E63="De-Novo Merge",E63="Assisted Merge")),A62&amp;"_SA_MH",IF(AND(D63="Perry",OR(E63="Manual",E63="Assisted Manual")),A62&amp;"_PB",IF(AND(D63="Perry",OR(E63="De-Novo Merge",E63="Assisted Merge")),A62&amp;"_SA_PB",IF(AND(D63="Gina",OR(E63="Manual",E63="Assisted Manual")),A62&amp;"_GB",IF(AND(D63="Gina",OR(E63="De-Novo Merge",E63="Assisted Merge")),A62&amp;"_SA_GB",IF(AND(D63="Cameron",OR(E63="Manual",E63="Assisted Manual")),A62&amp;"_CA",IF(AND(D63="Cameron",OR(E63="De-Novo Merge",E63="Assisted Merge")),A62&amp;"_SA_CA",IF(AND(D63="Bruno",OR(E63="Manual",E63="Assisted Manual")),A62&amp;"_BD",IF(AND(D63="Bruno",OR(E63="De-Novo Merge",E63="Assisted Merge")),A62&amp;"_SA_BD",IF(AND(D63="Daniel",OR(E63="Manual",E63="Assisted Manual")),A62&amp;"_DR",IF(AND(D63="Daniel",OR(E63="De-Novo Merge",E63="Assisted Merge")),A62&amp;"_SA_DR",IF(AND(D63="Monet",OR(E63="Manual",E63="Assisted Manual")),A62&amp;"_MW",IF(AND(D63="Monet",OR(E63="De-Novo Merge",E63="Assisted Merge")),A62&amp;"_SA_MW",IF(AND(D63="Julia",OR(E63="Manual",E63="Assisted Manual")),A62&amp;"_JS",IF(AND(D63="Julia",OR(E63="De-Novo Merge",E63="Assisted Merge")),A62&amp;"_SA_JS",""))))))))))))))))))</f>
        <v>2018-04-13_R-011_AZ</v>
      </c>
      <c r="G63" s="20">
        <v>43235</v>
      </c>
      <c r="H63" s="20">
        <v>43237</v>
      </c>
      <c r="I63" s="10"/>
      <c r="J63" s="10"/>
      <c r="K63" s="15" t="str">
        <f t="shared" si="6"/>
        <v/>
      </c>
      <c r="L63" s="22"/>
      <c r="M63" s="19" t="str">
        <f t="shared" ref="M63" si="153">IF(AND(NOT(OR(G63="",G63="Ø")),H63=""),"In Progress",IF(AND(NOT(OR(H63="Ø",H63="")),NOT(OR(G63="Ø",G63=""))),"Completed",IF(AND(NOT(A62=""),NOT(OR(D63="",D63="???")),G63=""),"Waiting",IF(D63="???","Waiting",""))))</f>
        <v>Completed</v>
      </c>
      <c r="N63" s="22"/>
      <c r="O63" s="22"/>
      <c r="P63" s="8"/>
      <c r="Q63" s="21"/>
      <c r="R63" s="22"/>
    </row>
    <row r="64" spans="1:18">
      <c r="A64" s="23" t="s">
        <v>150</v>
      </c>
      <c r="B64" s="24" t="s">
        <v>151</v>
      </c>
      <c r="C64" s="22"/>
      <c r="D64" s="19" t="s">
        <v>29</v>
      </c>
      <c r="E64" s="19" t="s">
        <v>30</v>
      </c>
      <c r="F64" s="7" t="str">
        <f>IF(AND(D64="Amina",OR(E64="Manual",E64="Assisted Manual")),A64&amp;"_AZ",IF(AND(D64="Amina",OR(E64="De-Novo Merge",E64="Assisted Merge")),A64&amp;"_SA_AZ",IF(AND(D64="Mashtura",OR(E64="Manual",E64="Assisted Manual")),A64&amp;"_MH",IF(AND(D64="Mashtura",OR(E64="De-Novo Merge",E64="Assisted Merge")),A64&amp;"_SA_MH",IF(AND(D64="Perry",OR(E64="Manual",E64="Assisted Manual")),A64&amp;"_PB",IF(AND(D64="Perry",OR(E64="De-Novo Merge",E64="Assisted Merge")),A64&amp;"_SA_PB",IF(AND(D64="Gina",OR(E64="Manual",E64="Assisted Manual")),A64&amp;"_GB",IF(AND(D64="Gina",OR(E64="De-Novo Merge",E64="Assisted Merge")),A64&amp;"_SA_GB",IF(AND(D64="Cameron",OR(E64="Manual",E64="Assisted Manual")),A64&amp;"_CA",IF(AND(D64="Cameron",OR(E64="De-Novo Merge",E64="Assisted Merge")),A64&amp;"_SA_CA",IF(AND(D64="Bruno",OR(E64="Manual",E64="Assisted Manual")),A64&amp;"_BD",IF(AND(D64="Bruno",OR(E64="De-Novo Merge",E64="Assisted Merge")),A64&amp;"_SA_BD",IF(AND(D64="Daniel",OR(E64="Manual",E64="Assisted Manual")),A64&amp;"_DR",IF(AND(D64="Daniel",OR(E64="De-Novo Merge",E64="Assisted Merge")),A64&amp;"_SA_DR",IF(AND(D64="Monet",OR(E64="Manual",E64="Assisted Manual")),A64&amp;"_MW",IF(AND(D64="Monet",OR(E64="De-Novo Merge",E64="Assisted Merge")),A64&amp;"_SA_MW",IF(AND(D64="Julia",OR(E64="Manual",E64="Assisted Manual")),A64&amp;"_JS",IF(AND(D64="Julia",OR(E64="De-Novo Merge",E64="Assisted Merge")),A64&amp;"_SA_JS",""))))))))))))))))))</f>
        <v>2018-04-13_R-012_CA</v>
      </c>
      <c r="G64" s="20">
        <v>43229</v>
      </c>
      <c r="H64" s="20">
        <v>43244</v>
      </c>
      <c r="I64" s="10"/>
      <c r="J64" s="10"/>
      <c r="K64" s="15" t="str">
        <f t="shared" si="6"/>
        <v/>
      </c>
      <c r="L64" s="25" t="str">
        <f t="shared" ref="L64:L95" si="154">IF(AND(NOT(OR(H64="",H64="Ø")),NOT(OR(H65="",H65="Ø"))),"Needs to be Split","")</f>
        <v/>
      </c>
      <c r="M64" s="19" t="s">
        <v>18</v>
      </c>
      <c r="N64" s="22" t="str">
        <f t="shared" ref="N64" si="155">IF(AND(NOT(OR(H64="Ø",H64="")),L64="Split"),"In Progress",IF(AND(NOT(OR(H64="Ø",H64="")),L64="Needs to be Split"),"Waiting",IF(AND(M64="Review",M65="Review"),"Review",IF(OR(AND(M64="Review",M65="Incomplete"),AND(M64="Incomplete",M65="Review")),"Review",IF(OR(AND(M64="Untraceable",M65="Review"),AND(M64="Review",M65="Untraceable")),"Review",IF(OR(AND(M64="Review",M65="Completed"),AND(M64="Completed",M65="Review")),"Review",IF(OR(AND(M64="Other",M65="Review"),AND(M64="Review",M65="Other")),"Review",IF(OR(AND(M64="Other",M65="Incomplete"),AND(M64="Incomplete",M65="Other")),"Review",IF(OR(AND(M64="Other",M65="Untraceable"),AND(M64="Untraceable",M65="Other")),"Review",IF(OR(AND(M64="Other",M65="Completed"),AND(M64="Completed",M65="Other")),"Review",IF(AND(M64="Waiting",M65="Waiting"),"Waiting",IF(OR(AND(M64="Review",M65="Waiting"),AND(M64="Waiting",M65="Review")),"Waiting",IF(OR(AND(M64="Other",M65="Waiting"),AND(M64="Waiting",M65="Other")),"Waiting",IF(OR(AND(M64="Incomplete",M65="Waiting"),AND(M64="Waiting",M65="Incomplete")),"Waiting",IF(OR(AND(M64="Completed",M65="Waiting"),AND(M64="Waiting",M65="Completed")),"Waiting",IF(OR(M64="In Progress",M65="In Progress"),"In Progress",IF(OR(AND(M64="Completed",M65="Untraceable"),AND(M64="Untraceable",M65="Completed")),"Review",IF(OR(AND(M64="Completed",M65="Incomplete"),AND(M64="Incomplete",M65="Completed")),"Review",IF(OR(AND(M64="Incomplete",M65="Untraceable"),AND(M64="Untraceable",M65="Incomplete")),"Untraceable",IF(AND(NOT(OR(H64="Ø",H64="")),NOT(OR(H65="Ø",H65="")),L64=""),"In Progress",IF(AND(M64="Untraceable",M65="Untraceable"),"Untraceable",IF(AND(NOT(OR(H64="Ø",H64="")),NOT(OR(H65="Ø",H65="")),NOT(OR(L64="Ø",L64="",L64="Split",L64="Needs to be Split"))),"Completed",IF(AND(M64="Incomplete",M65="Incomplete"),"Incomplete",IF(AND(M64="Other",M65="Other"),"Review",IF(AND(M64="Untraceable",M65=""),"Untraceable","")))))))))))))))))))))))))</f>
        <v>Waiting</v>
      </c>
      <c r="O64" s="22" t="str">
        <f t="shared" ref="O64" si="156">IF(OR(N64="Untraceable",N64="Incomplete"),"Ignore",IF(N64="Completed","Waiting",IF(OR(N64="Waiting",N64="In Progress",N64="Review",N64="Other"),"HOLD","")))</f>
        <v>HOLD</v>
      </c>
      <c r="P64" s="8" t="s">
        <v>152</v>
      </c>
      <c r="Q64" s="21" t="str">
        <f t="shared" ref="Q64" si="157">IF(OR(N64="Untraceable",N64="Incomplete"),"No",IF(N64="Completed","In Progress",""))</f>
        <v/>
      </c>
      <c r="R64" s="22"/>
    </row>
    <row r="65" spans="1:18">
      <c r="A65" s="22"/>
      <c r="B65" s="22"/>
      <c r="C65" s="22"/>
      <c r="D65" s="19" t="str">
        <f t="shared" ref="D51:D113" si="158">IF(AND(NOT(A64=""),NOT(B64=""),NOT(M64="Untraceable")),"???","")</f>
        <v>???</v>
      </c>
      <c r="E65" s="19"/>
      <c r="F65" s="7" t="str">
        <f>IF(AND(D65="Amina",OR(E65="Manual",E65="Assisted Manual")),A64&amp;"_AZ",IF(AND(D65="Amina",OR(E65="De-Novo Merge",E65="Assisted Merge")),A64&amp;"_SA_AZ",IF(AND(D65="Mashtura",OR(E65="Manual",E65="Assisted Manual")),A64&amp;"_MH",IF(AND(D65="Mashtura",OR(E65="De-Novo Merge",E65="Assisted Merge")),A64&amp;"_SA_MH",IF(AND(D65="Perry",OR(E65="Manual",E65="Assisted Manual")),A64&amp;"_PB",IF(AND(D65="Perry",OR(E65="De-Novo Merge",E65="Assisted Merge")),A64&amp;"_SA_PB",IF(AND(D65="Gina",OR(E65="Manual",E65="Assisted Manual")),A64&amp;"_GB",IF(AND(D65="Gina",OR(E65="De-Novo Merge",E65="Assisted Merge")),A64&amp;"_SA_GB",IF(AND(D65="Cameron",OR(E65="Manual",E65="Assisted Manual")),A64&amp;"_CA",IF(AND(D65="Cameron",OR(E65="De-Novo Merge",E65="Assisted Merge")),A64&amp;"_SA_CA",IF(AND(D65="Bruno",OR(E65="Manual",E65="Assisted Manual")),A64&amp;"_BD",IF(AND(D65="Bruno",OR(E65="De-Novo Merge",E65="Assisted Merge")),A64&amp;"_SA_BD",IF(AND(D65="Daniel",OR(E65="Manual",E65="Assisted Manual")),A64&amp;"_DR",IF(AND(D65="Daniel",OR(E65="De-Novo Merge",E65="Assisted Merge")),A64&amp;"_SA_DR",IF(AND(D65="Monet",OR(E65="Manual",E65="Assisted Manual")),A64&amp;"_MW",IF(AND(D65="Monet",OR(E65="De-Novo Merge",E65="Assisted Merge")),A64&amp;"_SA_MW",IF(AND(D65="Julia",OR(E65="Manual",E65="Assisted Manual")),A64&amp;"_JS",IF(AND(D65="Julia",OR(E65="De-Novo Merge",E65="Assisted Merge")),A64&amp;"_SA_JS",""))))))))))))))))))</f>
        <v/>
      </c>
      <c r="G65" s="20"/>
      <c r="H65" s="20"/>
      <c r="I65" s="10"/>
      <c r="J65" s="10"/>
      <c r="K65" s="15" t="str">
        <f t="shared" si="6"/>
        <v/>
      </c>
      <c r="L65" s="22"/>
      <c r="M65" s="19" t="str">
        <f t="shared" ref="M65" si="159">IF(AND(NOT(OR(G65="",G65="Ø")),H65=""),"In Progress",IF(AND(NOT(OR(H65="Ø",H65="")),NOT(OR(G65="Ø",G65=""))),"Completed",IF(AND(NOT(A64=""),NOT(OR(D65="",D65="???")),G65=""),"Waiting",IF(D65="???","Waiting",""))))</f>
        <v>Waiting</v>
      </c>
      <c r="N65" s="22"/>
      <c r="O65" s="22"/>
      <c r="P65" s="8"/>
      <c r="Q65" s="21"/>
      <c r="R65" s="22"/>
    </row>
    <row r="66" spans="1:18">
      <c r="A66" s="23" t="s">
        <v>153</v>
      </c>
      <c r="B66" s="24" t="s">
        <v>154</v>
      </c>
      <c r="C66" s="22"/>
      <c r="D66" s="19" t="s">
        <v>29</v>
      </c>
      <c r="E66" s="19" t="s">
        <v>30</v>
      </c>
      <c r="F66" s="7" t="str">
        <f>IF(AND(D66="Amina",OR(E66="Manual",E66="Assisted Manual")),A66&amp;"_AZ",IF(AND(D66="Amina",OR(E66="De-Novo Merge",E66="Assisted Merge")),A66&amp;"_SA_AZ",IF(AND(D66="Mashtura",OR(E66="Manual",E66="Assisted Manual")),A66&amp;"_MH",IF(AND(D66="Mashtura",OR(E66="De-Novo Merge",E66="Assisted Merge")),A66&amp;"_SA_MH",IF(AND(D66="Perry",OR(E66="Manual",E66="Assisted Manual")),A66&amp;"_PB",IF(AND(D66="Perry",OR(E66="De-Novo Merge",E66="Assisted Merge")),A66&amp;"_SA_PB",IF(AND(D66="Gina",OR(E66="Manual",E66="Assisted Manual")),A66&amp;"_GB",IF(AND(D66="Gina",OR(E66="De-Novo Merge",E66="Assisted Merge")),A66&amp;"_SA_GB",IF(AND(D66="Cameron",OR(E66="Manual",E66="Assisted Manual")),A66&amp;"_CA",IF(AND(D66="Cameron",OR(E66="De-Novo Merge",E66="Assisted Merge")),A66&amp;"_SA_CA",IF(AND(D66="Bruno",OR(E66="Manual",E66="Assisted Manual")),A66&amp;"_BD",IF(AND(D66="Bruno",OR(E66="De-Novo Merge",E66="Assisted Merge")),A66&amp;"_SA_BD",IF(AND(D66="Daniel",OR(E66="Manual",E66="Assisted Manual")),A66&amp;"_DR",IF(AND(D66="Daniel",OR(E66="De-Novo Merge",E66="Assisted Merge")),A66&amp;"_SA_DR",IF(AND(D66="Monet",OR(E66="Manual",E66="Assisted Manual")),A66&amp;"_MW",IF(AND(D66="Monet",OR(E66="De-Novo Merge",E66="Assisted Merge")),A66&amp;"_SA_MW",IF(AND(D66="Julia",OR(E66="Manual",E66="Assisted Manual")),A66&amp;"_JS",IF(AND(D66="Julia",OR(E66="De-Novo Merge",E66="Assisted Merge")),A66&amp;"_SA_JS",""))))))))))))))))))</f>
        <v>2018-04-13_R-013_CA</v>
      </c>
      <c r="G66" s="20">
        <v>43229</v>
      </c>
      <c r="H66" s="20" t="s">
        <v>38</v>
      </c>
      <c r="I66" s="10"/>
      <c r="J66" s="10"/>
      <c r="K66" s="15" t="str">
        <f t="shared" si="6"/>
        <v/>
      </c>
      <c r="L66" s="25" t="str">
        <f t="shared" ref="L66:L97" si="160">IF(AND(NOT(OR(H66="",H66="Ø")),NOT(OR(H67="",H67="Ø"))),"Needs to be Split","")</f>
        <v/>
      </c>
      <c r="M66" s="19" t="s">
        <v>21</v>
      </c>
      <c r="N66" s="22" t="s">
        <v>21</v>
      </c>
      <c r="O66" s="22" t="str">
        <f t="shared" ref="O66" si="161">IF(OR(N66="Untraceable",N66="Incomplete"),"Ignore",IF(N66="Completed","Waiting",IF(OR(N66="Waiting",N66="In Progress",N66="Review",N66="Other"),"HOLD","")))</f>
        <v>Ignore</v>
      </c>
      <c r="P66" s="8"/>
      <c r="Q66" s="21" t="str">
        <f t="shared" ref="Q66" si="162">IF(OR(N66="Untraceable",N66="Incomplete"),"No",IF(N66="Completed","In Progress",""))</f>
        <v>No</v>
      </c>
      <c r="R66" s="22"/>
    </row>
    <row r="67" spans="1:18">
      <c r="A67" s="22"/>
      <c r="B67" s="22"/>
      <c r="C67" s="22"/>
      <c r="D67" s="19"/>
      <c r="E67" s="19"/>
      <c r="F67" s="7" t="str">
        <f>IF(AND(D67="Amina",OR(E67="Manual",E67="Assisted Manual")),A66&amp;"_AZ",IF(AND(D67="Amina",OR(E67="De-Novo Merge",E67="Assisted Merge")),A66&amp;"_SA_AZ",IF(AND(D67="Mashtura",OR(E67="Manual",E67="Assisted Manual")),A66&amp;"_MH",IF(AND(D67="Mashtura",OR(E67="De-Novo Merge",E67="Assisted Merge")),A66&amp;"_SA_MH",IF(AND(D67="Perry",OR(E67="Manual",E67="Assisted Manual")),A66&amp;"_PB",IF(AND(D67="Perry",OR(E67="De-Novo Merge",E67="Assisted Merge")),A66&amp;"_SA_PB",IF(AND(D67="Gina",OR(E67="Manual",E67="Assisted Manual")),A66&amp;"_GB",IF(AND(D67="Gina",OR(E67="De-Novo Merge",E67="Assisted Merge")),A66&amp;"_SA_GB",IF(AND(D67="Cameron",OR(E67="Manual",E67="Assisted Manual")),A66&amp;"_CA",IF(AND(D67="Cameron",OR(E67="De-Novo Merge",E67="Assisted Merge")),A66&amp;"_SA_CA",IF(AND(D67="Bruno",OR(E67="Manual",E67="Assisted Manual")),A66&amp;"_BD",IF(AND(D67="Bruno",OR(E67="De-Novo Merge",E67="Assisted Merge")),A66&amp;"_SA_BD",IF(AND(D67="Daniel",OR(E67="Manual",E67="Assisted Manual")),A66&amp;"_DR",IF(AND(D67="Daniel",OR(E67="De-Novo Merge",E67="Assisted Merge")),A66&amp;"_SA_DR",IF(AND(D67="Monet",OR(E67="Manual",E67="Assisted Manual")),A66&amp;"_MW",IF(AND(D67="Monet",OR(E67="De-Novo Merge",E67="Assisted Merge")),A66&amp;"_SA_MW",IF(AND(D67="Julia",OR(E67="Manual",E67="Assisted Manual")),A66&amp;"_JS",IF(AND(D67="Julia",OR(E67="De-Novo Merge",E67="Assisted Merge")),A66&amp;"_SA_JS",""))))))))))))))))))</f>
        <v/>
      </c>
      <c r="G67" s="20"/>
      <c r="H67" s="20"/>
      <c r="I67" s="10"/>
      <c r="J67" s="10"/>
      <c r="K67" s="15" t="str">
        <f t="shared" si="6"/>
        <v/>
      </c>
      <c r="L67" s="22"/>
      <c r="M67" s="19" t="str">
        <f t="shared" ref="M67" si="163">IF(AND(NOT(OR(G67="",G67="Ø")),H67=""),"In Progress",IF(AND(NOT(OR(H67="Ø",H67="")),NOT(OR(G67="Ø",G67=""))),"Completed",IF(AND(NOT(A66=""),NOT(OR(D67="",D67="???")),G67=""),"Waiting",IF(D67="???","Waiting",""))))</f>
        <v/>
      </c>
      <c r="N67" s="22"/>
      <c r="O67" s="22"/>
      <c r="P67" s="8"/>
      <c r="Q67" s="21"/>
      <c r="R67" s="22"/>
    </row>
    <row r="68" spans="1:18">
      <c r="A68" s="23" t="s">
        <v>155</v>
      </c>
      <c r="B68" s="24" t="s">
        <v>156</v>
      </c>
      <c r="C68" s="22"/>
      <c r="D68" s="19" t="s">
        <v>51</v>
      </c>
      <c r="E68" s="19" t="s">
        <v>30</v>
      </c>
      <c r="F68" s="7" t="str">
        <f>IF(AND(D68="Amina",OR(E68="Manual",E68="Assisted Manual")),A68&amp;"_AZ",IF(AND(D68="Amina",OR(E68="De-Novo Merge",E68="Assisted Merge")),A68&amp;"_SA_AZ",IF(AND(D68="Mashtura",OR(E68="Manual",E68="Assisted Manual")),A68&amp;"_MH",IF(AND(D68="Mashtura",OR(E68="De-Novo Merge",E68="Assisted Merge")),A68&amp;"_SA_MH",IF(AND(D68="Perry",OR(E68="Manual",E68="Assisted Manual")),A68&amp;"_PB",IF(AND(D68="Perry",OR(E68="De-Novo Merge",E68="Assisted Merge")),A68&amp;"_SA_PB",IF(AND(D68="Gina",OR(E68="Manual",E68="Assisted Manual")),A68&amp;"_GB",IF(AND(D68="Gina",OR(E68="De-Novo Merge",E68="Assisted Merge")),A68&amp;"_SA_GB",IF(AND(D68="Cameron",OR(E68="Manual",E68="Assisted Manual")),A68&amp;"_CA",IF(AND(D68="Cameron",OR(E68="De-Novo Merge",E68="Assisted Merge")),A68&amp;"_SA_CA",IF(AND(D68="Bruno",OR(E68="Manual",E68="Assisted Manual")),A68&amp;"_BD",IF(AND(D68="Bruno",OR(E68="De-Novo Merge",E68="Assisted Merge")),A68&amp;"_SA_BD",IF(AND(D68="Daniel",OR(E68="Manual",E68="Assisted Manual")),A68&amp;"_DR",IF(AND(D68="Daniel",OR(E68="De-Novo Merge",E68="Assisted Merge")),A68&amp;"_SA_DR",IF(AND(D68="Monet",OR(E68="Manual",E68="Assisted Manual")),A68&amp;"_MW",IF(AND(D68="Monet",OR(E68="De-Novo Merge",E68="Assisted Merge")),A68&amp;"_SA_MW",IF(AND(D68="Julia",OR(E68="Manual",E68="Assisted Manual")),A68&amp;"_JS",IF(AND(D68="Julia",OR(E68="De-Novo Merge",E68="Assisted Merge")),A68&amp;"_SA_JS",""))))))))))))))))))</f>
        <v>2018-04-13_G-021_AZ</v>
      </c>
      <c r="G68" s="20">
        <v>43230</v>
      </c>
      <c r="H68" s="20">
        <v>43231</v>
      </c>
      <c r="I68" s="10"/>
      <c r="J68" s="10"/>
      <c r="K68" s="15" t="str">
        <f t="shared" ref="K68:K121" si="164">IF(AND(NOT(I68=""),NOT(J68=""),NOT(H68="")),J68/I68,"")</f>
        <v/>
      </c>
      <c r="L68" s="25" t="str">
        <f t="shared" ref="L68:L99" si="165">IF(AND(NOT(OR(H68="",H68="Ø")),NOT(OR(H69="",H69="Ø"))),"Needs to be Split","")</f>
        <v>Needs to be Split</v>
      </c>
      <c r="M68" s="19" t="str">
        <f t="shared" ref="M68" si="166">IF(AND(NOT(OR(G68="",G68="Ø")),H68=""),"In Progress",IF(AND(NOT(OR(H68="Ø",H68="")),NOT(OR(G68="Ø",G68=""))),"Completed",IF(AND(NOT(A68=""),NOT(OR(D68="",D68="???")),G68=""),"Waiting",IF(D68="???","Waiting",""))))</f>
        <v>Completed</v>
      </c>
      <c r="N68" s="22" t="str">
        <f t="shared" ref="N68" si="167">IF(AND(NOT(OR(H68="Ø",H68="")),L68="Split"),"In Progress",IF(AND(NOT(OR(H68="Ø",H68="")),L68="Needs to be Split"),"Waiting",IF(AND(M68="Review",M69="Review"),"Review",IF(OR(AND(M68="Review",M69="Incomplete"),AND(M68="Incomplete",M69="Review")),"Review",IF(OR(AND(M68="Untraceable",M69="Review"),AND(M68="Review",M69="Untraceable")),"Review",IF(OR(AND(M68="Review",M69="Completed"),AND(M68="Completed",M69="Review")),"Review",IF(OR(AND(M68="Other",M69="Review"),AND(M68="Review",M69="Other")),"Review",IF(OR(AND(M68="Other",M69="Incomplete"),AND(M68="Incomplete",M69="Other")),"Review",IF(OR(AND(M68="Other",M69="Untraceable"),AND(M68="Untraceable",M69="Other")),"Review",IF(OR(AND(M68="Other",M69="Completed"),AND(M68="Completed",M69="Other")),"Review",IF(AND(M68="Waiting",M69="Waiting"),"Waiting",IF(OR(AND(M68="Review",M69="Waiting"),AND(M68="Waiting",M69="Review")),"Waiting",IF(OR(AND(M68="Other",M69="Waiting"),AND(M68="Waiting",M69="Other")),"Waiting",IF(OR(AND(M68="Incomplete",M69="Waiting"),AND(M68="Waiting",M69="Incomplete")),"Waiting",IF(OR(AND(M68="Completed",M69="Waiting"),AND(M68="Waiting",M69="Completed")),"Waiting",IF(OR(M68="In Progress",M69="In Progress"),"In Progress",IF(OR(AND(M68="Completed",M69="Untraceable"),AND(M68="Untraceable",M69="Completed")),"Review",IF(OR(AND(M68="Completed",M69="Incomplete"),AND(M68="Incomplete",M69="Completed")),"Review",IF(OR(AND(M68="Incomplete",M69="Untraceable"),AND(M68="Untraceable",M69="Incomplete")),"Untraceable",IF(AND(NOT(OR(H68="Ø",H68="")),NOT(OR(H69="Ø",H69="")),L68=""),"In Progress",IF(AND(M68="Untraceable",M69="Untraceable"),"Untraceable",IF(AND(NOT(OR(H68="Ø",H68="")),NOT(OR(H69="Ø",H69="")),NOT(OR(L68="Ø",L68="",L68="Split",L68="Needs to be Split"))),"Completed",IF(AND(M68="Incomplete",M69="Incomplete"),"Incomplete",IF(AND(M68="Other",M69="Other"),"Review",IF(AND(M68="Untraceable",M69=""),"Untraceable","")))))))))))))))))))))))))</f>
        <v>Waiting</v>
      </c>
      <c r="O68" s="22" t="s">
        <v>18</v>
      </c>
      <c r="P68" s="8"/>
      <c r="Q68" s="21" t="str">
        <f t="shared" ref="Q68" si="168">IF(OR(N68="Untraceable",N68="Incomplete"),"No",IF(N68="Completed","In Progress",""))</f>
        <v/>
      </c>
      <c r="R68" s="22"/>
    </row>
    <row r="69" spans="1:18">
      <c r="A69" s="22"/>
      <c r="B69" s="22"/>
      <c r="C69" s="22"/>
      <c r="D69" s="19" t="s">
        <v>33</v>
      </c>
      <c r="E69" s="19" t="s">
        <v>48</v>
      </c>
      <c r="F69" s="7" t="str">
        <f>IF(AND(D69="Amina",OR(E69="Manual",E69="Assisted Manual")),A68&amp;"_AZ",IF(AND(D69="Amina",OR(E69="De-Novo Merge",E69="Assisted Merge")),A68&amp;"_SA_AZ",IF(AND(D69="Mashtura",OR(E69="Manual",E69="Assisted Manual")),A68&amp;"_MH",IF(AND(D69="Mashtura",OR(E69="De-Novo Merge",E69="Assisted Merge")),A68&amp;"_SA_MH",IF(AND(D69="Perry",OR(E69="Manual",E69="Assisted Manual")),A68&amp;"_PB",IF(AND(D69="Perry",OR(E69="De-Novo Merge",E69="Assisted Merge")),A68&amp;"_SA_PB",IF(AND(D69="Gina",OR(E69="Manual",E69="Assisted Manual")),A68&amp;"_GB",IF(AND(D69="Gina",OR(E69="De-Novo Merge",E69="Assisted Merge")),A68&amp;"_SA_GB",IF(AND(D69="Cameron",OR(E69="Manual",E69="Assisted Manual")),A68&amp;"_CA",IF(AND(D69="Cameron",OR(E69="De-Novo Merge",E69="Assisted Merge")),A68&amp;"_SA_CA",IF(AND(D69="Bruno",OR(E69="Manual",E69="Assisted Manual")),A68&amp;"_BD",IF(AND(D69="Bruno",OR(E69="De-Novo Merge",E69="Assisted Merge")),A68&amp;"_SA_BD",IF(AND(D69="Daniel",OR(E69="Manual",E69="Assisted Manual")),A68&amp;"_DR",IF(AND(D69="Daniel",OR(E69="De-Novo Merge",E69="Assisted Merge")),A68&amp;"_SA_DR",IF(AND(D69="Monet",OR(E69="Manual",E69="Assisted Manual")),A68&amp;"_MW",IF(AND(D69="Monet",OR(E69="De-Novo Merge",E69="Assisted Merge")),A68&amp;"_SA_MW",IF(AND(D69="Julia",OR(E69="Manual",E69="Assisted Manual")),A68&amp;"_JS",IF(AND(D69="Julia",OR(E69="De-Novo Merge",E69="Assisted Merge")),A68&amp;"_SA_JS",""))))))))))))))))))</f>
        <v>2018-04-13_G-021_MW</v>
      </c>
      <c r="G69" s="20">
        <v>43235</v>
      </c>
      <c r="H69" s="20">
        <v>43237</v>
      </c>
      <c r="I69" s="10"/>
      <c r="J69" s="10"/>
      <c r="K69" s="15" t="str">
        <f t="shared" si="164"/>
        <v/>
      </c>
      <c r="L69" s="22"/>
      <c r="M69" s="19" t="s">
        <v>18</v>
      </c>
      <c r="N69" s="22"/>
      <c r="O69" s="22"/>
      <c r="P69" s="8"/>
      <c r="Q69" s="21"/>
      <c r="R69" s="22"/>
    </row>
    <row r="70" spans="1:18">
      <c r="A70" s="23" t="s">
        <v>157</v>
      </c>
      <c r="B70" s="24" t="s">
        <v>158</v>
      </c>
      <c r="C70" s="22" t="s">
        <v>55</v>
      </c>
      <c r="D70" s="19" t="s">
        <v>37</v>
      </c>
      <c r="E70" s="19" t="s">
        <v>30</v>
      </c>
      <c r="F70" s="7" t="str">
        <f>IF(AND(D70="Amina",OR(E70="Manual",E70="Assisted Manual")),A70&amp;"_AZ",IF(AND(D70="Amina",OR(E70="De-Novo Merge",E70="Assisted Merge")),A70&amp;"_SA_AZ",IF(AND(D70="Mashtura",OR(E70="Manual",E70="Assisted Manual")),A70&amp;"_MH",IF(AND(D70="Mashtura",OR(E70="De-Novo Merge",E70="Assisted Merge")),A70&amp;"_SA_MH",IF(AND(D70="Perry",OR(E70="Manual",E70="Assisted Manual")),A70&amp;"_PB",IF(AND(D70="Perry",OR(E70="De-Novo Merge",E70="Assisted Merge")),A70&amp;"_SA_PB",IF(AND(D70="Gina",OR(E70="Manual",E70="Assisted Manual")),A70&amp;"_GB",IF(AND(D70="Gina",OR(E70="De-Novo Merge",E70="Assisted Merge")),A70&amp;"_SA_GB",IF(AND(D70="Cameron",OR(E70="Manual",E70="Assisted Manual")),A70&amp;"_CA",IF(AND(D70="Cameron",OR(E70="De-Novo Merge",E70="Assisted Merge")),A70&amp;"_SA_CA",IF(AND(D70="Bruno",OR(E70="Manual",E70="Assisted Manual")),A70&amp;"_BD",IF(AND(D70="Bruno",OR(E70="De-Novo Merge",E70="Assisted Merge")),A70&amp;"_SA_BD",IF(AND(D70="Daniel",OR(E70="Manual",E70="Assisted Manual")),A70&amp;"_DR",IF(AND(D70="Daniel",OR(E70="De-Novo Merge",E70="Assisted Merge")),A70&amp;"_SA_DR",IF(AND(D70="Monet",OR(E70="Manual",E70="Assisted Manual")),A70&amp;"_MW",IF(AND(D70="Monet",OR(E70="De-Novo Merge",E70="Assisted Merge")),A70&amp;"_SA_MW",IF(AND(D70="Julia",OR(E70="Manual",E70="Assisted Manual")),A70&amp;"_JS",IF(AND(D70="Julia",OR(E70="De-Novo Merge",E70="Assisted Merge")),A70&amp;"_SA_JS",""))))))))))))))))))</f>
        <v>2018-04-13_G-022_BD</v>
      </c>
      <c r="G70" s="20">
        <v>43230</v>
      </c>
      <c r="H70" s="20">
        <v>43231</v>
      </c>
      <c r="I70" s="10">
        <v>5.5</v>
      </c>
      <c r="J70" s="10">
        <v>62</v>
      </c>
      <c r="K70" s="15">
        <f t="shared" si="164"/>
        <v>11.272727272727273</v>
      </c>
      <c r="L70" s="25" t="s">
        <v>77</v>
      </c>
      <c r="M70" s="19" t="str">
        <f t="shared" ref="M70" si="169">IF(AND(NOT(OR(G70="",G70="Ø")),H70=""),"In Progress",IF(AND(NOT(OR(H70="Ø",H70="")),NOT(OR(G70="Ø",G70=""))),"Completed",IF(AND(NOT(A70=""),NOT(OR(D70="",D70="???")),G70=""),"Waiting",IF(D70="???","Waiting",""))))</f>
        <v>Completed</v>
      </c>
      <c r="N70" s="22" t="str">
        <f t="shared" ref="N70" si="170">IF(AND(NOT(OR(H70="Ø",H70="")),L70="Split"),"In Progress",IF(AND(NOT(OR(H70="Ø",H70="")),L70="Needs to be Split"),"Waiting",IF(AND(M70="Review",M71="Review"),"Review",IF(OR(AND(M70="Review",M71="Incomplete"),AND(M70="Incomplete",M71="Review")),"Review",IF(OR(AND(M70="Untraceable",M71="Review"),AND(M70="Review",M71="Untraceable")),"Review",IF(OR(AND(M70="Review",M71="Completed"),AND(M70="Completed",M71="Review")),"Review",IF(OR(AND(M70="Other",M71="Review"),AND(M70="Review",M71="Other")),"Review",IF(OR(AND(M70="Other",M71="Incomplete"),AND(M70="Incomplete",M71="Other")),"Review",IF(OR(AND(M70="Other",M71="Untraceable"),AND(M70="Untraceable",M71="Other")),"Review",IF(OR(AND(M70="Other",M71="Completed"),AND(M70="Completed",M71="Other")),"Review",IF(AND(M70="Waiting",M71="Waiting"),"Waiting",IF(OR(AND(M70="Review",M71="Waiting"),AND(M70="Waiting",M71="Review")),"Waiting",IF(OR(AND(M70="Other",M71="Waiting"),AND(M70="Waiting",M71="Other")),"Waiting",IF(OR(AND(M70="Incomplete",M71="Waiting"),AND(M70="Waiting",M71="Incomplete")),"Waiting",IF(OR(AND(M70="Completed",M71="Waiting"),AND(M70="Waiting",M71="Completed")),"Waiting",IF(OR(M70="In Progress",M71="In Progress"),"In Progress",IF(OR(AND(M70="Completed",M71="Untraceable"),AND(M70="Untraceable",M71="Completed")),"Review",IF(OR(AND(M70="Completed",M71="Incomplete"),AND(M70="Incomplete",M71="Completed")),"Review",IF(OR(AND(M70="Incomplete",M71="Untraceable"),AND(M70="Untraceable",M71="Incomplete")),"Untraceable",IF(AND(NOT(OR(H70="Ø",H70="")),NOT(OR(H71="Ø",H71="")),L70=""),"In Progress",IF(AND(M70="Untraceable",M71="Untraceable"),"Untraceable",IF(AND(NOT(OR(H70="Ø",H70="")),NOT(OR(H71="Ø",H71="")),NOT(OR(L70="Ø",L70="",L70="Split",L70="Needs to be Split"))),"Completed",IF(AND(M70="Incomplete",M71="Incomplete"),"Incomplete",IF(AND(M70="Other",M71="Other"),"Review",IF(AND(M70="Untraceable",M71=""),"Untraceable","")))))))))))))))))))))))))</f>
        <v>In Progress</v>
      </c>
      <c r="O70" s="22" t="s">
        <v>18</v>
      </c>
      <c r="P70" s="8"/>
      <c r="Q70" s="21" t="str">
        <f t="shared" ref="Q70" si="171">IF(OR(N70="Untraceable",N70="Incomplete"),"No",IF(N70="Completed","In Progress",""))</f>
        <v/>
      </c>
      <c r="R70" s="22"/>
    </row>
    <row r="71" spans="1:18">
      <c r="A71" s="22"/>
      <c r="B71" s="22"/>
      <c r="C71" s="22"/>
      <c r="D71" s="19" t="s">
        <v>78</v>
      </c>
      <c r="E71" s="19" t="s">
        <v>48</v>
      </c>
      <c r="F71" s="7" t="str">
        <f>IF(AND(D71="Amina",OR(E71="Manual",E71="Assisted Manual")),A70&amp;"_AZ",IF(AND(D71="Amina",OR(E71="De-Novo Merge",E71="Assisted Merge")),A70&amp;"_SA_AZ",IF(AND(D71="Mashtura",OR(E71="Manual",E71="Assisted Manual")),A70&amp;"_MH",IF(AND(D71="Mashtura",OR(E71="De-Novo Merge",E71="Assisted Merge")),A70&amp;"_SA_MH",IF(AND(D71="Perry",OR(E71="Manual",E71="Assisted Manual")),A70&amp;"_PB",IF(AND(D71="Perry",OR(E71="De-Novo Merge",E71="Assisted Merge")),A70&amp;"_SA_PB",IF(AND(D71="Gina",OR(E71="Manual",E71="Assisted Manual")),A70&amp;"_GB",IF(AND(D71="Gina",OR(E71="De-Novo Merge",E71="Assisted Merge")),A70&amp;"_SA_GB",IF(AND(D71="Cameron",OR(E71="Manual",E71="Assisted Manual")),A70&amp;"_CA",IF(AND(D71="Cameron",OR(E71="De-Novo Merge",E71="Assisted Merge")),A70&amp;"_SA_CA",IF(AND(D71="Bruno",OR(E71="Manual",E71="Assisted Manual")),A70&amp;"_BD",IF(AND(D71="Bruno",OR(E71="De-Novo Merge",E71="Assisted Merge")),A70&amp;"_SA_BD",IF(AND(D71="Daniel",OR(E71="Manual",E71="Assisted Manual")),A70&amp;"_DR",IF(AND(D71="Daniel",OR(E71="De-Novo Merge",E71="Assisted Merge")),A70&amp;"_SA_DR",IF(AND(D71="Monet",OR(E71="Manual",E71="Assisted Manual")),A70&amp;"_MW",IF(AND(D71="Monet",OR(E71="De-Novo Merge",E71="Assisted Merge")),A70&amp;"_SA_MW",IF(AND(D71="Julia",OR(E71="Manual",E71="Assisted Manual")),A70&amp;"_JS",IF(AND(D71="Julia",OR(E71="De-Novo Merge",E71="Assisted Merge")),A70&amp;"_SA_JS",""))))))))))))))))))</f>
        <v>2018-04-13_G-022_DR</v>
      </c>
      <c r="G71" s="20">
        <v>43244</v>
      </c>
      <c r="H71" s="20">
        <v>43245</v>
      </c>
      <c r="I71" s="10">
        <v>4</v>
      </c>
      <c r="J71" s="10">
        <v>63.231999999999999</v>
      </c>
      <c r="K71" s="15">
        <f t="shared" si="164"/>
        <v>15.808</v>
      </c>
      <c r="L71" s="22"/>
      <c r="M71" s="19" t="str">
        <f t="shared" ref="M71" si="172">IF(AND(NOT(OR(G71="",G71="Ø")),H71=""),"In Progress",IF(AND(NOT(OR(H71="Ø",H71="")),NOT(OR(G71="Ø",G71=""))),"Completed",IF(AND(NOT(A70=""),NOT(OR(D71="",D71="???")),G71=""),"Waiting",IF(D71="???","Waiting",""))))</f>
        <v>Completed</v>
      </c>
      <c r="N71" s="22"/>
      <c r="O71" s="22"/>
      <c r="P71" s="8"/>
      <c r="Q71" s="21"/>
      <c r="R71" s="22"/>
    </row>
    <row r="72" spans="1:18">
      <c r="A72" s="23" t="s">
        <v>159</v>
      </c>
      <c r="B72" s="24" t="s">
        <v>160</v>
      </c>
      <c r="C72" s="22"/>
      <c r="D72" s="19" t="s">
        <v>51</v>
      </c>
      <c r="E72" s="19" t="s">
        <v>30</v>
      </c>
      <c r="F72" s="7" t="str">
        <f>IF(AND(D72="Amina",OR(E72="Manual",E72="Assisted Manual")),A72&amp;"_AZ",IF(AND(D72="Amina",OR(E72="De-Novo Merge",E72="Assisted Merge")),A72&amp;"_SA_AZ",IF(AND(D72="Mashtura",OR(E72="Manual",E72="Assisted Manual")),A72&amp;"_MH",IF(AND(D72="Mashtura",OR(E72="De-Novo Merge",E72="Assisted Merge")),A72&amp;"_SA_MH",IF(AND(D72="Perry",OR(E72="Manual",E72="Assisted Manual")),A72&amp;"_PB",IF(AND(D72="Perry",OR(E72="De-Novo Merge",E72="Assisted Merge")),A72&amp;"_SA_PB",IF(AND(D72="Gina",OR(E72="Manual",E72="Assisted Manual")),A72&amp;"_GB",IF(AND(D72="Gina",OR(E72="De-Novo Merge",E72="Assisted Merge")),A72&amp;"_SA_GB",IF(AND(D72="Cameron",OR(E72="Manual",E72="Assisted Manual")),A72&amp;"_CA",IF(AND(D72="Cameron",OR(E72="De-Novo Merge",E72="Assisted Merge")),A72&amp;"_SA_CA",IF(AND(D72="Bruno",OR(E72="Manual",E72="Assisted Manual")),A72&amp;"_BD",IF(AND(D72="Bruno",OR(E72="De-Novo Merge",E72="Assisted Merge")),A72&amp;"_SA_BD",IF(AND(D72="Daniel",OR(E72="Manual",E72="Assisted Manual")),A72&amp;"_DR",IF(AND(D72="Daniel",OR(E72="De-Novo Merge",E72="Assisted Merge")),A72&amp;"_SA_DR",IF(AND(D72="Monet",OR(E72="Manual",E72="Assisted Manual")),A72&amp;"_MW",IF(AND(D72="Monet",OR(E72="De-Novo Merge",E72="Assisted Merge")),A72&amp;"_SA_MW",IF(AND(D72="Julia",OR(E72="Manual",E72="Assisted Manual")),A72&amp;"_JS",IF(AND(D72="Julia",OR(E72="De-Novo Merge",E72="Assisted Merge")),A72&amp;"_SA_JS",""))))))))))))))))))</f>
        <v>2018-04-13_G-023_AZ</v>
      </c>
      <c r="G72" s="20">
        <v>43231</v>
      </c>
      <c r="H72" s="20">
        <v>43231</v>
      </c>
      <c r="I72" s="10"/>
      <c r="J72" s="10"/>
      <c r="K72" s="15" t="str">
        <f t="shared" si="164"/>
        <v/>
      </c>
      <c r="L72" s="25" t="str">
        <f t="shared" ref="L72:L103" si="173">IF(AND(NOT(OR(H72="",H72="Ø")),NOT(OR(H73="",H73="Ø"))),"Needs to be Split","")</f>
        <v>Needs to be Split</v>
      </c>
      <c r="M72" s="19" t="str">
        <f t="shared" ref="M72" si="174">IF(AND(NOT(OR(G72="",G72="Ø")),H72=""),"In Progress",IF(AND(NOT(OR(H72="Ø",H72="")),NOT(OR(G72="Ø",G72=""))),"Completed",IF(AND(NOT(A72=""),NOT(OR(D72="",D72="???")),G72=""),"Waiting",IF(D72="???","Waiting",""))))</f>
        <v>Completed</v>
      </c>
      <c r="N72" s="22" t="str">
        <f t="shared" ref="N72" si="175">IF(AND(NOT(OR(H72="Ø",H72="")),L72="Split"),"In Progress",IF(AND(NOT(OR(H72="Ø",H72="")),L72="Needs to be Split"),"Waiting",IF(AND(M72="Review",M73="Review"),"Review",IF(OR(AND(M72="Review",M73="Incomplete"),AND(M72="Incomplete",M73="Review")),"Review",IF(OR(AND(M72="Untraceable",M73="Review"),AND(M72="Review",M73="Untraceable")),"Review",IF(OR(AND(M72="Review",M73="Completed"),AND(M72="Completed",M73="Review")),"Review",IF(OR(AND(M72="Other",M73="Review"),AND(M72="Review",M73="Other")),"Review",IF(OR(AND(M72="Other",M73="Incomplete"),AND(M72="Incomplete",M73="Other")),"Review",IF(OR(AND(M72="Other",M73="Untraceable"),AND(M72="Untraceable",M73="Other")),"Review",IF(OR(AND(M72="Other",M73="Completed"),AND(M72="Completed",M73="Other")),"Review",IF(AND(M72="Waiting",M73="Waiting"),"Waiting",IF(OR(AND(M72="Review",M73="Waiting"),AND(M72="Waiting",M73="Review")),"Waiting",IF(OR(AND(M72="Other",M73="Waiting"),AND(M72="Waiting",M73="Other")),"Waiting",IF(OR(AND(M72="Incomplete",M73="Waiting"),AND(M72="Waiting",M73="Incomplete")),"Waiting",IF(OR(AND(M72="Completed",M73="Waiting"),AND(M72="Waiting",M73="Completed")),"Waiting",IF(OR(M72="In Progress",M73="In Progress"),"In Progress",IF(OR(AND(M72="Completed",M73="Untraceable"),AND(M72="Untraceable",M73="Completed")),"Review",IF(OR(AND(M72="Completed",M73="Incomplete"),AND(M72="Incomplete",M73="Completed")),"Review",IF(OR(AND(M72="Incomplete",M73="Untraceable"),AND(M72="Untraceable",M73="Incomplete")),"Untraceable",IF(AND(NOT(OR(H72="Ø",H72="")),NOT(OR(H73="Ø",H73="")),L72=""),"In Progress",IF(AND(M72="Untraceable",M73="Untraceable"),"Untraceable",IF(AND(NOT(OR(H72="Ø",H72="")),NOT(OR(H73="Ø",H73="")),NOT(OR(L72="Ø",L72="",L72="Split",L72="Needs to be Split"))),"Completed",IF(AND(M72="Incomplete",M73="Incomplete"),"Incomplete",IF(AND(M72="Other",M73="Other"),"Review",IF(AND(M72="Untraceable",M73=""),"Untraceable","")))))))))))))))))))))))))</f>
        <v>Waiting</v>
      </c>
      <c r="O72" s="22" t="s">
        <v>18</v>
      </c>
      <c r="P72" s="8"/>
      <c r="Q72" s="21" t="str">
        <f t="shared" ref="Q72" si="176">IF(OR(N72="Untraceable",N72="Incomplete"),"No",IF(N72="Completed","In Progress",""))</f>
        <v/>
      </c>
      <c r="R72" s="22"/>
    </row>
    <row r="73" spans="1:18">
      <c r="A73" s="22"/>
      <c r="B73" s="22"/>
      <c r="C73" s="22"/>
      <c r="D73" s="19" t="s">
        <v>33</v>
      </c>
      <c r="E73" s="19" t="s">
        <v>48</v>
      </c>
      <c r="F73" s="7" t="str">
        <f>IF(AND(D73="Amina",OR(E73="Manual",E73="Assisted Manual")),A72&amp;"_AZ",IF(AND(D73="Amina",OR(E73="De-Novo Merge",E73="Assisted Merge")),A72&amp;"_SA_AZ",IF(AND(D73="Mashtura",OR(E73="Manual",E73="Assisted Manual")),A72&amp;"_MH",IF(AND(D73="Mashtura",OR(E73="De-Novo Merge",E73="Assisted Merge")),A72&amp;"_SA_MH",IF(AND(D73="Perry",OR(E73="Manual",E73="Assisted Manual")),A72&amp;"_PB",IF(AND(D73="Perry",OR(E73="De-Novo Merge",E73="Assisted Merge")),A72&amp;"_SA_PB",IF(AND(D73="Gina",OR(E73="Manual",E73="Assisted Manual")),A72&amp;"_GB",IF(AND(D73="Gina",OR(E73="De-Novo Merge",E73="Assisted Merge")),A72&amp;"_SA_GB",IF(AND(D73="Cameron",OR(E73="Manual",E73="Assisted Manual")),A72&amp;"_CA",IF(AND(D73="Cameron",OR(E73="De-Novo Merge",E73="Assisted Merge")),A72&amp;"_SA_CA",IF(AND(D73="Bruno",OR(E73="Manual",E73="Assisted Manual")),A72&amp;"_BD",IF(AND(D73="Bruno",OR(E73="De-Novo Merge",E73="Assisted Merge")),A72&amp;"_SA_BD",IF(AND(D73="Daniel",OR(E73="Manual",E73="Assisted Manual")),A72&amp;"_DR",IF(AND(D73="Daniel",OR(E73="De-Novo Merge",E73="Assisted Merge")),A72&amp;"_SA_DR",IF(AND(D73="Monet",OR(E73="Manual",E73="Assisted Manual")),A72&amp;"_MW",IF(AND(D73="Monet",OR(E73="De-Novo Merge",E73="Assisted Merge")),A72&amp;"_SA_MW",IF(AND(D73="Julia",OR(E73="Manual",E73="Assisted Manual")),A72&amp;"_JS",IF(AND(D73="Julia",OR(E73="De-Novo Merge",E73="Assisted Merge")),A72&amp;"_SA_JS",""))))))))))))))))))</f>
        <v>2018-04-13_G-023_MW</v>
      </c>
      <c r="G73" s="20">
        <v>43241</v>
      </c>
      <c r="H73" s="20">
        <v>43242</v>
      </c>
      <c r="I73" s="10"/>
      <c r="J73" s="10"/>
      <c r="K73" s="15" t="str">
        <f t="shared" si="164"/>
        <v/>
      </c>
      <c r="L73" s="22"/>
      <c r="M73" s="19" t="str">
        <f t="shared" ref="M73" si="177">IF(AND(NOT(OR(G73="",G73="Ø")),H73=""),"In Progress",IF(AND(NOT(OR(H73="Ø",H73="")),NOT(OR(G73="Ø",G73=""))),"Completed",IF(AND(NOT(A72=""),NOT(OR(D73="",D73="???")),G73=""),"Waiting",IF(D73="???","Waiting",""))))</f>
        <v>Completed</v>
      </c>
      <c r="N73" s="22"/>
      <c r="O73" s="22"/>
      <c r="P73" s="8"/>
      <c r="Q73" s="21"/>
      <c r="R73" s="22"/>
    </row>
    <row r="74" spans="1:18">
      <c r="A74" s="23" t="s">
        <v>161</v>
      </c>
      <c r="B74" s="24" t="s">
        <v>162</v>
      </c>
      <c r="C74" s="22"/>
      <c r="D74" s="19" t="s">
        <v>51</v>
      </c>
      <c r="E74" s="19" t="s">
        <v>30</v>
      </c>
      <c r="F74" s="7" t="str">
        <f>IF(AND(D74="Amina",OR(E74="Manual",E74="Assisted Manual")),A74&amp;"_AZ",IF(AND(D74="Amina",OR(E74="De-Novo Merge",E74="Assisted Merge")),A74&amp;"_SA_AZ",IF(AND(D74="Mashtura",OR(E74="Manual",E74="Assisted Manual")),A74&amp;"_MH",IF(AND(D74="Mashtura",OR(E74="De-Novo Merge",E74="Assisted Merge")),A74&amp;"_SA_MH",IF(AND(D74="Perry",OR(E74="Manual",E74="Assisted Manual")),A74&amp;"_PB",IF(AND(D74="Perry",OR(E74="De-Novo Merge",E74="Assisted Merge")),A74&amp;"_SA_PB",IF(AND(D74="Gina",OR(E74="Manual",E74="Assisted Manual")),A74&amp;"_GB",IF(AND(D74="Gina",OR(E74="De-Novo Merge",E74="Assisted Merge")),A74&amp;"_SA_GB",IF(AND(D74="Cameron",OR(E74="Manual",E74="Assisted Manual")),A74&amp;"_CA",IF(AND(D74="Cameron",OR(E74="De-Novo Merge",E74="Assisted Merge")),A74&amp;"_SA_CA",IF(AND(D74="Bruno",OR(E74="Manual",E74="Assisted Manual")),A74&amp;"_BD",IF(AND(D74="Bruno",OR(E74="De-Novo Merge",E74="Assisted Merge")),A74&amp;"_SA_BD",IF(AND(D74="Daniel",OR(E74="Manual",E74="Assisted Manual")),A74&amp;"_DR",IF(AND(D74="Daniel",OR(E74="De-Novo Merge",E74="Assisted Merge")),A74&amp;"_SA_DR",IF(AND(D74="Monet",OR(E74="Manual",E74="Assisted Manual")),A74&amp;"_MW",IF(AND(D74="Monet",OR(E74="De-Novo Merge",E74="Assisted Merge")),A74&amp;"_SA_MW",IF(AND(D74="Julia",OR(E74="Manual",E74="Assisted Manual")),A74&amp;"_JS",IF(AND(D74="Julia",OR(E74="De-Novo Merge",E74="Assisted Merge")),A74&amp;"_SA_JS",""))))))))))))))))))</f>
        <v>2018-04-13_G-024_AZ</v>
      </c>
      <c r="G74" s="20">
        <v>43231</v>
      </c>
      <c r="H74" s="20">
        <v>43235</v>
      </c>
      <c r="I74" s="10"/>
      <c r="J74" s="10"/>
      <c r="K74" s="15" t="str">
        <f t="shared" si="164"/>
        <v/>
      </c>
      <c r="L74" s="25" t="str">
        <f t="shared" ref="L74:L121" si="178">IF(AND(NOT(OR(H74="",H74="Ø")),NOT(OR(H75="",H75="Ø"))),"Needs to be Split","")</f>
        <v>Needs to be Split</v>
      </c>
      <c r="M74" s="19" t="str">
        <f t="shared" ref="M74" si="179">IF(AND(NOT(OR(G74="",G74="Ø")),H74=""),"In Progress",IF(AND(NOT(OR(H74="Ø",H74="")),NOT(OR(G74="Ø",G74=""))),"Completed",IF(AND(NOT(A74=""),NOT(OR(D74="",D74="???")),G74=""),"Waiting",IF(D74="???","Waiting",""))))</f>
        <v>Completed</v>
      </c>
      <c r="N74" s="22" t="str">
        <f t="shared" ref="N74" si="180">IF(AND(NOT(OR(H74="Ø",H74="")),L74="Split"),"In Progress",IF(AND(NOT(OR(H74="Ø",H74="")),L74="Needs to be Split"),"Waiting",IF(AND(M74="Review",M75="Review"),"Review",IF(OR(AND(M74="Review",M75="Incomplete"),AND(M74="Incomplete",M75="Review")),"Review",IF(OR(AND(M74="Untraceable",M75="Review"),AND(M74="Review",M75="Untraceable")),"Review",IF(OR(AND(M74="Review",M75="Completed"),AND(M74="Completed",M75="Review")),"Review",IF(OR(AND(M74="Other",M75="Review"),AND(M74="Review",M75="Other")),"Review",IF(OR(AND(M74="Other",M75="Incomplete"),AND(M74="Incomplete",M75="Other")),"Review",IF(OR(AND(M74="Other",M75="Untraceable"),AND(M74="Untraceable",M75="Other")),"Review",IF(OR(AND(M74="Other",M75="Completed"),AND(M74="Completed",M75="Other")),"Review",IF(AND(M74="Waiting",M75="Waiting"),"Waiting",IF(OR(AND(M74="Review",M75="Waiting"),AND(M74="Waiting",M75="Review")),"Waiting",IF(OR(AND(M74="Other",M75="Waiting"),AND(M74="Waiting",M75="Other")),"Waiting",IF(OR(AND(M74="Incomplete",M75="Waiting"),AND(M74="Waiting",M75="Incomplete")),"Waiting",IF(OR(AND(M74="Completed",M75="Waiting"),AND(M74="Waiting",M75="Completed")),"Waiting",IF(OR(M74="In Progress",M75="In Progress"),"In Progress",IF(OR(AND(M74="Completed",M75="Untraceable"),AND(M74="Untraceable",M75="Completed")),"Review",IF(OR(AND(M74="Completed",M75="Incomplete"),AND(M74="Incomplete",M75="Completed")),"Review",IF(OR(AND(M74="Incomplete",M75="Untraceable"),AND(M74="Untraceable",M75="Incomplete")),"Untraceable",IF(AND(NOT(OR(H74="Ø",H74="")),NOT(OR(H75="Ø",H75="")),L74=""),"In Progress",IF(AND(M74="Untraceable",M75="Untraceable"),"Untraceable",IF(AND(NOT(OR(H74="Ø",H74="")),NOT(OR(H75="Ø",H75="")),NOT(OR(L74="Ø",L74="",L74="Split",L74="Needs to be Split"))),"Completed",IF(AND(M74="Incomplete",M75="Incomplete"),"Incomplete",IF(AND(M74="Other",M75="Other"),"Review",IF(AND(M74="Untraceable",M75=""),"Untraceable","")))))))))))))))))))))))))</f>
        <v>Waiting</v>
      </c>
      <c r="O74" s="22" t="s">
        <v>18</v>
      </c>
      <c r="P74" s="8"/>
      <c r="Q74" s="21" t="str">
        <f t="shared" ref="Q74" si="181">IF(OR(N74="Untraceable",N74="Incomplete"),"No",IF(N74="Completed","In Progress",""))</f>
        <v/>
      </c>
      <c r="R74" s="22"/>
    </row>
    <row r="75" spans="1:18">
      <c r="A75" s="22"/>
      <c r="B75" s="22"/>
      <c r="C75" s="22"/>
      <c r="D75" s="19" t="s">
        <v>33</v>
      </c>
      <c r="E75" s="19" t="s">
        <v>30</v>
      </c>
      <c r="F75" s="7" t="str">
        <f>IF(AND(D75="Amina",OR(E75="Manual",E75="Assisted Manual")),A74&amp;"_AZ",IF(AND(D75="Amina",OR(E75="De-Novo Merge",E75="Assisted Merge")),A74&amp;"_SA_AZ",IF(AND(D75="Mashtura",OR(E75="Manual",E75="Assisted Manual")),A74&amp;"_MH",IF(AND(D75="Mashtura",OR(E75="De-Novo Merge",E75="Assisted Merge")),A74&amp;"_SA_MH",IF(AND(D75="Perry",OR(E75="Manual",E75="Assisted Manual")),A74&amp;"_PB",IF(AND(D75="Perry",OR(E75="De-Novo Merge",E75="Assisted Merge")),A74&amp;"_SA_PB",IF(AND(D75="Gina",OR(E75="Manual",E75="Assisted Manual")),A74&amp;"_GB",IF(AND(D75="Gina",OR(E75="De-Novo Merge",E75="Assisted Merge")),A74&amp;"_SA_GB",IF(AND(D75="Cameron",OR(E75="Manual",E75="Assisted Manual")),A74&amp;"_CA",IF(AND(D75="Cameron",OR(E75="De-Novo Merge",E75="Assisted Merge")),A74&amp;"_SA_CA",IF(AND(D75="Bruno",OR(E75="Manual",E75="Assisted Manual")),A74&amp;"_BD",IF(AND(D75="Bruno",OR(E75="De-Novo Merge",E75="Assisted Merge")),A74&amp;"_SA_BD",IF(AND(D75="Daniel",OR(E75="Manual",E75="Assisted Manual")),A74&amp;"_DR",IF(AND(D75="Daniel",OR(E75="De-Novo Merge",E75="Assisted Merge")),A74&amp;"_SA_DR",IF(AND(D75="Monet",OR(E75="Manual",E75="Assisted Manual")),A74&amp;"_MW",IF(AND(D75="Monet",OR(E75="De-Novo Merge",E75="Assisted Merge")),A74&amp;"_SA_MW",IF(AND(D75="Julia",OR(E75="Manual",E75="Assisted Manual")),A74&amp;"_JS",IF(AND(D75="Julia",OR(E75="De-Novo Merge",E75="Assisted Merge")),A74&amp;"_SA_JS",""))))))))))))))))))</f>
        <v>2018-04-13_G-024_MW</v>
      </c>
      <c r="G75" s="20">
        <v>43237</v>
      </c>
      <c r="H75" s="20">
        <v>43241</v>
      </c>
      <c r="I75" s="10"/>
      <c r="J75" s="10"/>
      <c r="K75" s="15" t="str">
        <f t="shared" si="164"/>
        <v/>
      </c>
      <c r="L75" s="22"/>
      <c r="M75" s="19" t="str">
        <f t="shared" ref="M75" si="182">IF(AND(NOT(OR(G75="",G75="Ø")),H75=""),"In Progress",IF(AND(NOT(OR(H75="Ø",H75="")),NOT(OR(G75="Ø",G75=""))),"Completed",IF(AND(NOT(A74=""),NOT(OR(D75="",D75="???")),G75=""),"Waiting",IF(D75="???","Waiting",""))))</f>
        <v>Completed</v>
      </c>
      <c r="N75" s="22"/>
      <c r="O75" s="22"/>
      <c r="P75" s="8"/>
      <c r="Q75" s="21"/>
      <c r="R75" s="22"/>
    </row>
    <row r="76" spans="1:18">
      <c r="A76" s="23" t="s">
        <v>163</v>
      </c>
      <c r="B76" s="24" t="s">
        <v>164</v>
      </c>
      <c r="C76" s="22" t="s">
        <v>165</v>
      </c>
      <c r="D76" s="19" t="str">
        <f t="shared" ref="D76:D112" si="183">IF(AND(NOT(B76=""),NOT(A76="")),"???","")</f>
        <v>???</v>
      </c>
      <c r="E76" s="19"/>
      <c r="F76" s="7" t="str">
        <f>IF(AND(D76="Amina",OR(E76="Manual",E76="Assisted Manual")),A76&amp;"_AZ",IF(AND(D76="Amina",OR(E76="De-Novo Merge",E76="Assisted Merge")),A76&amp;"_SA_AZ",IF(AND(D76="Mashtura",OR(E76="Manual",E76="Assisted Manual")),A76&amp;"_MH",IF(AND(D76="Mashtura",OR(E76="De-Novo Merge",E76="Assisted Merge")),A76&amp;"_SA_MH",IF(AND(D76="Perry",OR(E76="Manual",E76="Assisted Manual")),A76&amp;"_PB",IF(AND(D76="Perry",OR(E76="De-Novo Merge",E76="Assisted Merge")),A76&amp;"_SA_PB",IF(AND(D76="Gina",OR(E76="Manual",E76="Assisted Manual")),A76&amp;"_GB",IF(AND(D76="Gina",OR(E76="De-Novo Merge",E76="Assisted Merge")),A76&amp;"_SA_GB",IF(AND(D76="Cameron",OR(E76="Manual",E76="Assisted Manual")),A76&amp;"_CA",IF(AND(D76="Cameron",OR(E76="De-Novo Merge",E76="Assisted Merge")),A76&amp;"_SA_CA",IF(AND(D76="Bruno",OR(E76="Manual",E76="Assisted Manual")),A76&amp;"_BD",IF(AND(D76="Bruno",OR(E76="De-Novo Merge",E76="Assisted Merge")),A76&amp;"_SA_BD",IF(AND(D76="Daniel",OR(E76="Manual",E76="Assisted Manual")),A76&amp;"_DR",IF(AND(D76="Daniel",OR(E76="De-Novo Merge",E76="Assisted Merge")),A76&amp;"_SA_DR",IF(AND(D76="Monet",OR(E76="Manual",E76="Assisted Manual")),A76&amp;"_MW",IF(AND(D76="Monet",OR(E76="De-Novo Merge",E76="Assisted Merge")),A76&amp;"_SA_MW",IF(AND(D76="Julia",OR(E76="Manual",E76="Assisted Manual")),A76&amp;"_JS",IF(AND(D76="Julia",OR(E76="De-Novo Merge",E76="Assisted Merge")),A76&amp;"_SA_JS",""))))))))))))))))))</f>
        <v/>
      </c>
      <c r="G76" s="20"/>
      <c r="H76" s="20"/>
      <c r="I76" s="10"/>
      <c r="J76" s="10"/>
      <c r="K76" s="15" t="str">
        <f t="shared" si="164"/>
        <v/>
      </c>
      <c r="L76" s="25" t="str">
        <f t="shared" ref="L76:L121" si="184">IF(AND(NOT(OR(H76="",H76="Ø")),NOT(OR(H77="",H77="Ø"))),"Needs to be Split","")</f>
        <v/>
      </c>
      <c r="M76" s="19" t="str">
        <f t="shared" ref="M76" si="185">IF(AND(NOT(OR(G76="",G76="Ø")),H76=""),"In Progress",IF(AND(NOT(OR(H76="Ø",H76="")),NOT(OR(G76="Ø",G76=""))),"Completed",IF(AND(NOT(A76=""),NOT(OR(D76="",D76="???")),G76=""),"Waiting",IF(D76="???","Waiting",""))))</f>
        <v>Waiting</v>
      </c>
      <c r="N76" s="22" t="str">
        <f t="shared" ref="N76" si="186">IF(AND(NOT(OR(H76="Ø",H76="")),L76="Split"),"In Progress",IF(AND(NOT(OR(H76="Ø",H76="")),L76="Needs to be Split"),"Waiting",IF(AND(M76="Review",M77="Review"),"Review",IF(OR(AND(M76="Review",M77="Incomplete"),AND(M76="Incomplete",M77="Review")),"Review",IF(OR(AND(M76="Untraceable",M77="Review"),AND(M76="Review",M77="Untraceable")),"Review",IF(OR(AND(M76="Review",M77="Completed"),AND(M76="Completed",M77="Review")),"Review",IF(OR(AND(M76="Other",M77="Review"),AND(M76="Review",M77="Other")),"Review",IF(OR(AND(M76="Other",M77="Incomplete"),AND(M76="Incomplete",M77="Other")),"Review",IF(OR(AND(M76="Other",M77="Untraceable"),AND(M76="Untraceable",M77="Other")),"Review",IF(OR(AND(M76="Other",M77="Completed"),AND(M76="Completed",M77="Other")),"Review",IF(AND(M76="Waiting",M77="Waiting"),"Waiting",IF(OR(AND(M76="Review",M77="Waiting"),AND(M76="Waiting",M77="Review")),"Waiting",IF(OR(AND(M76="Other",M77="Waiting"),AND(M76="Waiting",M77="Other")),"Waiting",IF(OR(AND(M76="Incomplete",M77="Waiting"),AND(M76="Waiting",M77="Incomplete")),"Waiting",IF(OR(AND(M76="Completed",M77="Waiting"),AND(M76="Waiting",M77="Completed")),"Waiting",IF(OR(M76="In Progress",M77="In Progress"),"In Progress",IF(OR(AND(M76="Completed",M77="Untraceable"),AND(M76="Untraceable",M77="Completed")),"Review",IF(OR(AND(M76="Completed",M77="Incomplete"),AND(M76="Incomplete",M77="Completed")),"Review",IF(OR(AND(M76="Incomplete",M77="Untraceable"),AND(M76="Untraceable",M77="Incomplete")),"Untraceable",IF(AND(NOT(OR(H76="Ø",H76="")),NOT(OR(H77="Ø",H77="")),L76=""),"In Progress",IF(AND(M76="Untraceable",M77="Untraceable"),"Untraceable",IF(AND(NOT(OR(H76="Ø",H76="")),NOT(OR(H77="Ø",H77="")),NOT(OR(L76="Ø",L76="",L76="Split",L76="Needs to be Split"))),"Completed",IF(AND(M76="Incomplete",M77="Incomplete"),"Incomplete",IF(AND(M76="Other",M77="Other"),"Review",IF(AND(M76="Untraceable",M77=""),"Untraceable","")))))))))))))))))))))))))</f>
        <v>Waiting</v>
      </c>
      <c r="O76" s="22" t="str">
        <f t="shared" ref="O76" si="187">IF(OR(N76="Untraceable",N76="Incomplete"),"Ignore",IF(N76="Completed","Waiting",IF(OR(N76="Waiting",N76="In Progress",N76="Review",N76="Other"),"HOLD","")))</f>
        <v>HOLD</v>
      </c>
      <c r="P76" s="8"/>
      <c r="Q76" s="21" t="str">
        <f t="shared" ref="Q76" si="188">IF(OR(N76="Untraceable",N76="Incomplete"),"No",IF(N76="Completed","In Progress",""))</f>
        <v/>
      </c>
      <c r="R76" s="22"/>
    </row>
    <row r="77" spans="1:18">
      <c r="A77" s="22"/>
      <c r="B77" s="22"/>
      <c r="C77" s="22"/>
      <c r="D77" s="19" t="str">
        <f t="shared" si="158"/>
        <v>???</v>
      </c>
      <c r="E77" s="19"/>
      <c r="F77" s="7" t="str">
        <f>IF(AND(D77="Amina",OR(E77="Manual",E77="Assisted Manual")),A76&amp;"_AZ",IF(AND(D77="Amina",OR(E77="De-Novo Merge",E77="Assisted Merge")),A76&amp;"_SA_AZ",IF(AND(D77="Mashtura",OR(E77="Manual",E77="Assisted Manual")),A76&amp;"_MH",IF(AND(D77="Mashtura",OR(E77="De-Novo Merge",E77="Assisted Merge")),A76&amp;"_SA_MH",IF(AND(D77="Perry",OR(E77="Manual",E77="Assisted Manual")),A76&amp;"_PB",IF(AND(D77="Perry",OR(E77="De-Novo Merge",E77="Assisted Merge")),A76&amp;"_SA_PB",IF(AND(D77="Gina",OR(E77="Manual",E77="Assisted Manual")),A76&amp;"_GB",IF(AND(D77="Gina",OR(E77="De-Novo Merge",E77="Assisted Merge")),A76&amp;"_SA_GB",IF(AND(D77="Cameron",OR(E77="Manual",E77="Assisted Manual")),A76&amp;"_CA",IF(AND(D77="Cameron",OR(E77="De-Novo Merge",E77="Assisted Merge")),A76&amp;"_SA_CA",IF(AND(D77="Bruno",OR(E77="Manual",E77="Assisted Manual")),A76&amp;"_BD",IF(AND(D77="Bruno",OR(E77="De-Novo Merge",E77="Assisted Merge")),A76&amp;"_SA_BD",IF(AND(D77="Daniel",OR(E77="Manual",E77="Assisted Manual")),A76&amp;"_DR",IF(AND(D77="Daniel",OR(E77="De-Novo Merge",E77="Assisted Merge")),A76&amp;"_SA_DR",IF(AND(D77="Monet",OR(E77="Manual",E77="Assisted Manual")),A76&amp;"_MW",IF(AND(D77="Monet",OR(E77="De-Novo Merge",E77="Assisted Merge")),A76&amp;"_SA_MW",IF(AND(D77="Julia",OR(E77="Manual",E77="Assisted Manual")),A76&amp;"_JS",IF(AND(D77="Julia",OR(E77="De-Novo Merge",E77="Assisted Merge")),A76&amp;"_SA_JS",""))))))))))))))))))</f>
        <v/>
      </c>
      <c r="G77" s="20"/>
      <c r="H77" s="20"/>
      <c r="I77" s="10"/>
      <c r="J77" s="10"/>
      <c r="K77" s="15" t="str">
        <f t="shared" si="164"/>
        <v/>
      </c>
      <c r="L77" s="22"/>
      <c r="M77" s="19" t="str">
        <f t="shared" ref="M77" si="189">IF(AND(NOT(OR(G77="",G77="Ø")),H77=""),"In Progress",IF(AND(NOT(OR(H77="Ø",H77="")),NOT(OR(G77="Ø",G77=""))),"Completed",IF(AND(NOT(A76=""),NOT(OR(D77="",D77="???")),G77=""),"Waiting",IF(D77="???","Waiting",""))))</f>
        <v>Waiting</v>
      </c>
      <c r="N77" s="22"/>
      <c r="O77" s="22"/>
      <c r="P77" s="8"/>
      <c r="Q77" s="21"/>
      <c r="R77" s="22"/>
    </row>
    <row r="78" spans="1:18">
      <c r="A78" s="23" t="s">
        <v>166</v>
      </c>
      <c r="B78" s="24" t="s">
        <v>167</v>
      </c>
      <c r="C78" s="22" t="s">
        <v>165</v>
      </c>
      <c r="D78" s="19" t="s">
        <v>29</v>
      </c>
      <c r="E78" s="19" t="s">
        <v>30</v>
      </c>
      <c r="F78" s="7" t="str">
        <f>IF(AND(D78="Amina",OR(E78="Manual",E78="Assisted Manual")),A78&amp;"_AZ",IF(AND(D78="Amina",OR(E78="De-Novo Merge",E78="Assisted Merge")),A78&amp;"_SA_AZ",IF(AND(D78="Mashtura",OR(E78="Manual",E78="Assisted Manual")),A78&amp;"_MH",IF(AND(D78="Mashtura",OR(E78="De-Novo Merge",E78="Assisted Merge")),A78&amp;"_SA_MH",IF(AND(D78="Perry",OR(E78="Manual",E78="Assisted Manual")),A78&amp;"_PB",IF(AND(D78="Perry",OR(E78="De-Novo Merge",E78="Assisted Merge")),A78&amp;"_SA_PB",IF(AND(D78="Gina",OR(E78="Manual",E78="Assisted Manual")),A78&amp;"_GB",IF(AND(D78="Gina",OR(E78="De-Novo Merge",E78="Assisted Merge")),A78&amp;"_SA_GB",IF(AND(D78="Cameron",OR(E78="Manual",E78="Assisted Manual")),A78&amp;"_CA",IF(AND(D78="Cameron",OR(E78="De-Novo Merge",E78="Assisted Merge")),A78&amp;"_SA_CA",IF(AND(D78="Bruno",OR(E78="Manual",E78="Assisted Manual")),A78&amp;"_BD",IF(AND(D78="Bruno",OR(E78="De-Novo Merge",E78="Assisted Merge")),A78&amp;"_SA_BD",IF(AND(D78="Daniel",OR(E78="Manual",E78="Assisted Manual")),A78&amp;"_DR",IF(AND(D78="Daniel",OR(E78="De-Novo Merge",E78="Assisted Merge")),A78&amp;"_SA_DR",IF(AND(D78="Monet",OR(E78="Manual",E78="Assisted Manual")),A78&amp;"_MW",IF(AND(D78="Monet",OR(E78="De-Novo Merge",E78="Assisted Merge")),A78&amp;"_SA_MW",IF(AND(D78="Julia",OR(E78="Manual",E78="Assisted Manual")),A78&amp;"_JS",IF(AND(D78="Julia",OR(E78="De-Novo Merge",E78="Assisted Merge")),A78&amp;"_SA_JS",""))))))))))))))))))</f>
        <v>2018-04-13_R-015_CA</v>
      </c>
      <c r="G78" s="20">
        <v>43229</v>
      </c>
      <c r="H78" s="20">
        <v>43230</v>
      </c>
      <c r="I78" s="10"/>
      <c r="J78" s="10"/>
      <c r="K78" s="15" t="str">
        <f t="shared" si="164"/>
        <v/>
      </c>
      <c r="L78" s="25">
        <v>43256</v>
      </c>
      <c r="M78" s="19" t="str">
        <f t="shared" ref="M78" si="190">IF(AND(NOT(OR(G78="",G78="Ø")),H78=""),"In Progress",IF(AND(NOT(OR(H78="Ø",H78="")),NOT(OR(G78="Ø",G78=""))),"Completed",IF(AND(NOT(A78=""),NOT(OR(D78="",D78="???")),G78=""),"Waiting",IF(D78="???","Waiting",""))))</f>
        <v>Completed</v>
      </c>
      <c r="N78" s="22" t="str">
        <f t="shared" ref="N78" si="191">IF(AND(NOT(OR(H78="Ø",H78="")),L78="Split"),"In Progress",IF(AND(NOT(OR(H78="Ø",H78="")),L78="Needs to be Split"),"Waiting",IF(AND(M78="Review",M79="Review"),"Review",IF(OR(AND(M78="Review",M79="Incomplete"),AND(M78="Incomplete",M79="Review")),"Review",IF(OR(AND(M78="Untraceable",M79="Review"),AND(M78="Review",M79="Untraceable")),"Review",IF(OR(AND(M78="Review",M79="Completed"),AND(M78="Completed",M79="Review")),"Review",IF(OR(AND(M78="Other",M79="Review"),AND(M78="Review",M79="Other")),"Review",IF(OR(AND(M78="Other",M79="Incomplete"),AND(M78="Incomplete",M79="Other")),"Review",IF(OR(AND(M78="Other",M79="Untraceable"),AND(M78="Untraceable",M79="Other")),"Review",IF(OR(AND(M78="Other",M79="Completed"),AND(M78="Completed",M79="Other")),"Review",IF(AND(M78="Waiting",M79="Waiting"),"Waiting",IF(OR(AND(M78="Review",M79="Waiting"),AND(M78="Waiting",M79="Review")),"Waiting",IF(OR(AND(M78="Other",M79="Waiting"),AND(M78="Waiting",M79="Other")),"Waiting",IF(OR(AND(M78="Incomplete",M79="Waiting"),AND(M78="Waiting",M79="Incomplete")),"Waiting",IF(OR(AND(M78="Completed",M79="Waiting"),AND(M78="Waiting",M79="Completed")),"Waiting",IF(OR(M78="In Progress",M79="In Progress"),"In Progress",IF(OR(AND(M78="Completed",M79="Untraceable"),AND(M78="Untraceable",M79="Completed")),"Review",IF(OR(AND(M78="Completed",M79="Incomplete"),AND(M78="Incomplete",M79="Completed")),"Review",IF(OR(AND(M78="Incomplete",M79="Untraceable"),AND(M78="Untraceable",M79="Incomplete")),"Untraceable",IF(AND(NOT(OR(H78="Ø",H78="")),NOT(OR(H79="Ø",H79="")),L78=""),"In Progress",IF(AND(M78="Untraceable",M79="Untraceable"),"Untraceable",IF(AND(NOT(OR(H78="Ø",H78="")),NOT(OR(H79="Ø",H79="")),NOT(OR(L78="Ø",L78="",L78="Split",L78="Needs to be Split"))),"Completed",IF(AND(M78="Incomplete",M79="Incomplete"),"Incomplete",IF(AND(M78="Other",M79="Other"),"Review",IF(AND(M78="Untraceable",M79=""),"Untraceable","")))))))))))))))))))))))))</f>
        <v>Completed</v>
      </c>
      <c r="O78" s="22" t="str">
        <f t="shared" ref="O78" si="192">IF(OR(N78="Untraceable",N78="Incomplete"),"Ignore",IF(N78="Completed","Waiting",IF(OR(N78="Waiting",N78="In Progress",N78="Review",N78="Other"),"HOLD","")))</f>
        <v>Waiting</v>
      </c>
      <c r="P78" s="8"/>
      <c r="Q78" s="21" t="str">
        <f t="shared" ref="Q78" si="193">IF(OR(N78="Untraceable",N78="Incomplete"),"No",IF(N78="Completed","In Progress",""))</f>
        <v>In Progress</v>
      </c>
      <c r="R78" s="22"/>
    </row>
    <row r="79" spans="1:18">
      <c r="A79" s="22"/>
      <c r="B79" s="22"/>
      <c r="C79" s="22"/>
      <c r="D79" s="19" t="s">
        <v>51</v>
      </c>
      <c r="E79" s="19" t="s">
        <v>48</v>
      </c>
      <c r="F79" s="7" t="str">
        <f>IF(AND(D79="Amina",OR(E79="Manual",E79="Assisted Manual")),A78&amp;"_AZ",IF(AND(D79="Amina",OR(E79="De-Novo Merge",E79="Assisted Merge")),A78&amp;"_SA_AZ",IF(AND(D79="Mashtura",OR(E79="Manual",E79="Assisted Manual")),A78&amp;"_MH",IF(AND(D79="Mashtura",OR(E79="De-Novo Merge",E79="Assisted Merge")),A78&amp;"_SA_MH",IF(AND(D79="Perry",OR(E79="Manual",E79="Assisted Manual")),A78&amp;"_PB",IF(AND(D79="Perry",OR(E79="De-Novo Merge",E79="Assisted Merge")),A78&amp;"_SA_PB",IF(AND(D79="Gina",OR(E79="Manual",E79="Assisted Manual")),A78&amp;"_GB",IF(AND(D79="Gina",OR(E79="De-Novo Merge",E79="Assisted Merge")),A78&amp;"_SA_GB",IF(AND(D79="Cameron",OR(E79="Manual",E79="Assisted Manual")),A78&amp;"_CA",IF(AND(D79="Cameron",OR(E79="De-Novo Merge",E79="Assisted Merge")),A78&amp;"_SA_CA",IF(AND(D79="Bruno",OR(E79="Manual",E79="Assisted Manual")),A78&amp;"_BD",IF(AND(D79="Bruno",OR(E79="De-Novo Merge",E79="Assisted Merge")),A78&amp;"_SA_BD",IF(AND(D79="Daniel",OR(E79="Manual",E79="Assisted Manual")),A78&amp;"_DR",IF(AND(D79="Daniel",OR(E79="De-Novo Merge",E79="Assisted Merge")),A78&amp;"_SA_DR",IF(AND(D79="Monet",OR(E79="Manual",E79="Assisted Manual")),A78&amp;"_MW",IF(AND(D79="Monet",OR(E79="De-Novo Merge",E79="Assisted Merge")),A78&amp;"_SA_MW",IF(AND(D79="Julia",OR(E79="Manual",E79="Assisted Manual")),A78&amp;"_JS",IF(AND(D79="Julia",OR(E79="De-Novo Merge",E79="Assisted Merge")),A78&amp;"_SA_JS",""))))))))))))))))))</f>
        <v>2018-04-13_R-015_AZ</v>
      </c>
      <c r="G79" s="20">
        <v>43244</v>
      </c>
      <c r="H79" s="20">
        <v>43245</v>
      </c>
      <c r="I79" s="10"/>
      <c r="J79" s="10"/>
      <c r="K79" s="15" t="str">
        <f t="shared" si="164"/>
        <v/>
      </c>
      <c r="L79" s="22"/>
      <c r="M79" s="19" t="str">
        <f t="shared" ref="M79" si="194">IF(AND(NOT(OR(G79="",G79="Ø")),H79=""),"In Progress",IF(AND(NOT(OR(H79="Ø",H79="")),NOT(OR(G79="Ø",G79=""))),"Completed",IF(AND(NOT(A78=""),NOT(OR(D79="",D79="???")),G79=""),"Waiting",IF(D79="???","Waiting",""))))</f>
        <v>Completed</v>
      </c>
      <c r="N79" s="22"/>
      <c r="O79" s="22"/>
      <c r="P79" s="8"/>
      <c r="Q79" s="21"/>
      <c r="R79" s="22"/>
    </row>
    <row r="80" spans="1:18">
      <c r="A80" s="23" t="s">
        <v>168</v>
      </c>
      <c r="B80" s="24" t="s">
        <v>169</v>
      </c>
      <c r="C80" s="22" t="s">
        <v>165</v>
      </c>
      <c r="D80" s="19" t="s">
        <v>29</v>
      </c>
      <c r="E80" s="19" t="s">
        <v>30</v>
      </c>
      <c r="F80" s="7" t="str">
        <f>IF(AND(D80="Amina",OR(E80="Manual",E80="Assisted Manual")),A80&amp;"_AZ",IF(AND(D80="Amina",OR(E80="De-Novo Merge",E80="Assisted Merge")),A80&amp;"_SA_AZ",IF(AND(D80="Mashtura",OR(E80="Manual",E80="Assisted Manual")),A80&amp;"_MH",IF(AND(D80="Mashtura",OR(E80="De-Novo Merge",E80="Assisted Merge")),A80&amp;"_SA_MH",IF(AND(D80="Perry",OR(E80="Manual",E80="Assisted Manual")),A80&amp;"_PB",IF(AND(D80="Perry",OR(E80="De-Novo Merge",E80="Assisted Merge")),A80&amp;"_SA_PB",IF(AND(D80="Gina",OR(E80="Manual",E80="Assisted Manual")),A80&amp;"_GB",IF(AND(D80="Gina",OR(E80="De-Novo Merge",E80="Assisted Merge")),A80&amp;"_SA_GB",IF(AND(D80="Cameron",OR(E80="Manual",E80="Assisted Manual")),A80&amp;"_CA",IF(AND(D80="Cameron",OR(E80="De-Novo Merge",E80="Assisted Merge")),A80&amp;"_SA_CA",IF(AND(D80="Bruno",OR(E80="Manual",E80="Assisted Manual")),A80&amp;"_BD",IF(AND(D80="Bruno",OR(E80="De-Novo Merge",E80="Assisted Merge")),A80&amp;"_SA_BD",IF(AND(D80="Daniel",OR(E80="Manual",E80="Assisted Manual")),A80&amp;"_DR",IF(AND(D80="Daniel",OR(E80="De-Novo Merge",E80="Assisted Merge")),A80&amp;"_SA_DR",IF(AND(D80="Monet",OR(E80="Manual",E80="Assisted Manual")),A80&amp;"_MW",IF(AND(D80="Monet",OR(E80="De-Novo Merge",E80="Assisted Merge")),A80&amp;"_SA_MW",IF(AND(D80="Julia",OR(E80="Manual",E80="Assisted Manual")),A80&amp;"_JS",IF(AND(D80="Julia",OR(E80="De-Novo Merge",E80="Assisted Merge")),A80&amp;"_SA_JS",""))))))))))))))))))</f>
        <v>2018-04-13_R-016_CA</v>
      </c>
      <c r="G80" s="20">
        <v>43230</v>
      </c>
      <c r="H80" s="20">
        <v>43230</v>
      </c>
      <c r="I80" s="10"/>
      <c r="J80" s="10"/>
      <c r="K80" s="15" t="str">
        <f t="shared" si="164"/>
        <v/>
      </c>
      <c r="L80" s="25" t="str">
        <f t="shared" ref="L80:L121" si="195">IF(AND(NOT(OR(H80="",H80="Ø")),NOT(OR(H81="",H81="Ø"))),"Needs to be Split","")</f>
        <v/>
      </c>
      <c r="M80" s="19" t="str">
        <f t="shared" ref="M80" si="196">IF(AND(NOT(OR(G80="",G80="Ø")),H80=""),"In Progress",IF(AND(NOT(OR(H80="Ø",H80="")),NOT(OR(G80="Ø",G80=""))),"Completed",IF(AND(NOT(A80=""),NOT(OR(D80="",D80="???")),G80=""),"Waiting",IF(D80="???","Waiting",""))))</f>
        <v>Completed</v>
      </c>
      <c r="N80" s="22" t="str">
        <f t="shared" ref="N80" si="197">IF(AND(NOT(OR(H80="Ø",H80="")),L80="Split"),"In Progress",IF(AND(NOT(OR(H80="Ø",H80="")),L80="Needs to be Split"),"Waiting",IF(AND(M80="Review",M81="Review"),"Review",IF(OR(AND(M80="Review",M81="Incomplete"),AND(M80="Incomplete",M81="Review")),"Review",IF(OR(AND(M80="Untraceable",M81="Review"),AND(M80="Review",M81="Untraceable")),"Review",IF(OR(AND(M80="Review",M81="Completed"),AND(M80="Completed",M81="Review")),"Review",IF(OR(AND(M80="Other",M81="Review"),AND(M80="Review",M81="Other")),"Review",IF(OR(AND(M80="Other",M81="Incomplete"),AND(M80="Incomplete",M81="Other")),"Review",IF(OR(AND(M80="Other",M81="Untraceable"),AND(M80="Untraceable",M81="Other")),"Review",IF(OR(AND(M80="Other",M81="Completed"),AND(M80="Completed",M81="Other")),"Review",IF(AND(M80="Waiting",M81="Waiting"),"Waiting",IF(OR(AND(M80="Review",M81="Waiting"),AND(M80="Waiting",M81="Review")),"Waiting",IF(OR(AND(M80="Other",M81="Waiting"),AND(M80="Waiting",M81="Other")),"Waiting",IF(OR(AND(M80="Incomplete",M81="Waiting"),AND(M80="Waiting",M81="Incomplete")),"Waiting",IF(OR(AND(M80="Completed",M81="Waiting"),AND(M80="Waiting",M81="Completed")),"Waiting",IF(OR(M80="In Progress",M81="In Progress"),"In Progress",IF(OR(AND(M80="Completed",M81="Untraceable"),AND(M80="Untraceable",M81="Completed")),"Review",IF(OR(AND(M80="Completed",M81="Incomplete"),AND(M80="Incomplete",M81="Completed")),"Review",IF(OR(AND(M80="Incomplete",M81="Untraceable"),AND(M80="Untraceable",M81="Incomplete")),"Untraceable",IF(AND(NOT(OR(H80="Ø",H80="")),NOT(OR(H81="Ø",H81="")),L80=""),"In Progress",IF(AND(M80="Untraceable",M81="Untraceable"),"Untraceable",IF(AND(NOT(OR(H80="Ø",H80="")),NOT(OR(H81="Ø",H81="")),NOT(OR(L80="Ø",L80="",L80="Split",L80="Needs to be Split"))),"Completed",IF(AND(M80="Incomplete",M81="Incomplete"),"Incomplete",IF(AND(M80="Other",M81="Other"),"Review",IF(AND(M80="Untraceable",M81=""),"Untraceable","")))))))))))))))))))))))))</f>
        <v>Waiting</v>
      </c>
      <c r="O80" s="22" t="str">
        <f t="shared" ref="O80" si="198">IF(OR(N80="Untraceable",N80="Incomplete"),"Ignore",IF(N80="Completed","Waiting",IF(OR(N80="Waiting",N80="In Progress",N80="Review",N80="Other"),"HOLD","")))</f>
        <v>HOLD</v>
      </c>
      <c r="P80" s="8"/>
      <c r="Q80" s="21" t="str">
        <f t="shared" ref="Q80" si="199">IF(OR(N80="Untraceable",N80="Incomplete"),"No",IF(N80="Completed","In Progress",""))</f>
        <v/>
      </c>
      <c r="R80" s="22"/>
    </row>
    <row r="81" spans="1:18">
      <c r="A81" s="22"/>
      <c r="B81" s="22"/>
      <c r="C81" s="22"/>
      <c r="D81" s="19" t="str">
        <f t="shared" si="158"/>
        <v>???</v>
      </c>
      <c r="E81" s="19"/>
      <c r="F81" s="7" t="str">
        <f>IF(AND(D81="Amina",OR(E81="Manual",E81="Assisted Manual")),A80&amp;"_AZ",IF(AND(D81="Amina",OR(E81="De-Novo Merge",E81="Assisted Merge")),A80&amp;"_SA_AZ",IF(AND(D81="Mashtura",OR(E81="Manual",E81="Assisted Manual")),A80&amp;"_MH",IF(AND(D81="Mashtura",OR(E81="De-Novo Merge",E81="Assisted Merge")),A80&amp;"_SA_MH",IF(AND(D81="Perry",OR(E81="Manual",E81="Assisted Manual")),A80&amp;"_PB",IF(AND(D81="Perry",OR(E81="De-Novo Merge",E81="Assisted Merge")),A80&amp;"_SA_PB",IF(AND(D81="Gina",OR(E81="Manual",E81="Assisted Manual")),A80&amp;"_GB",IF(AND(D81="Gina",OR(E81="De-Novo Merge",E81="Assisted Merge")),A80&amp;"_SA_GB",IF(AND(D81="Cameron",OR(E81="Manual",E81="Assisted Manual")),A80&amp;"_CA",IF(AND(D81="Cameron",OR(E81="De-Novo Merge",E81="Assisted Merge")),A80&amp;"_SA_CA",IF(AND(D81="Bruno",OR(E81="Manual",E81="Assisted Manual")),A80&amp;"_BD",IF(AND(D81="Bruno",OR(E81="De-Novo Merge",E81="Assisted Merge")),A80&amp;"_SA_BD",IF(AND(D81="Daniel",OR(E81="Manual",E81="Assisted Manual")),A80&amp;"_DR",IF(AND(D81="Daniel",OR(E81="De-Novo Merge",E81="Assisted Merge")),A80&amp;"_SA_DR",IF(AND(D81="Monet",OR(E81="Manual",E81="Assisted Manual")),A80&amp;"_MW",IF(AND(D81="Monet",OR(E81="De-Novo Merge",E81="Assisted Merge")),A80&amp;"_SA_MW",IF(AND(D81="Julia",OR(E81="Manual",E81="Assisted Manual")),A80&amp;"_JS",IF(AND(D81="Julia",OR(E81="De-Novo Merge",E81="Assisted Merge")),A80&amp;"_SA_JS",""))))))))))))))))))</f>
        <v/>
      </c>
      <c r="G81" s="20"/>
      <c r="H81" s="20"/>
      <c r="I81" s="10"/>
      <c r="J81" s="10"/>
      <c r="K81" s="15" t="str">
        <f t="shared" si="164"/>
        <v/>
      </c>
      <c r="L81" s="22"/>
      <c r="M81" s="19" t="str">
        <f t="shared" ref="M81" si="200">IF(AND(NOT(OR(G81="",G81="Ø")),H81=""),"In Progress",IF(AND(NOT(OR(H81="Ø",H81="")),NOT(OR(G81="Ø",G81=""))),"Completed",IF(AND(NOT(A80=""),NOT(OR(D81="",D81="???")),G81=""),"Waiting",IF(D81="???","Waiting",""))))</f>
        <v>Waiting</v>
      </c>
      <c r="N81" s="22"/>
      <c r="O81" s="22"/>
      <c r="P81" s="8"/>
      <c r="Q81" s="21"/>
      <c r="R81" s="22"/>
    </row>
    <row r="82" spans="1:18">
      <c r="A82" s="23" t="s">
        <v>170</v>
      </c>
      <c r="B82" s="24" t="s">
        <v>171</v>
      </c>
      <c r="C82" s="22" t="s">
        <v>165</v>
      </c>
      <c r="D82" s="19" t="s">
        <v>29</v>
      </c>
      <c r="E82" s="19" t="s">
        <v>30</v>
      </c>
      <c r="F82" s="7" t="str">
        <f>IF(AND(D82="Amina",OR(E82="Manual",E82="Assisted Manual")),A82&amp;"_AZ",IF(AND(D82="Amina",OR(E82="De-Novo Merge",E82="Assisted Merge")),A82&amp;"_SA_AZ",IF(AND(D82="Mashtura",OR(E82="Manual",E82="Assisted Manual")),A82&amp;"_MH",IF(AND(D82="Mashtura",OR(E82="De-Novo Merge",E82="Assisted Merge")),A82&amp;"_SA_MH",IF(AND(D82="Perry",OR(E82="Manual",E82="Assisted Manual")),A82&amp;"_PB",IF(AND(D82="Perry",OR(E82="De-Novo Merge",E82="Assisted Merge")),A82&amp;"_SA_PB",IF(AND(D82="Gina",OR(E82="Manual",E82="Assisted Manual")),A82&amp;"_GB",IF(AND(D82="Gina",OR(E82="De-Novo Merge",E82="Assisted Merge")),A82&amp;"_SA_GB",IF(AND(D82="Cameron",OR(E82="Manual",E82="Assisted Manual")),A82&amp;"_CA",IF(AND(D82="Cameron",OR(E82="De-Novo Merge",E82="Assisted Merge")),A82&amp;"_SA_CA",IF(AND(D82="Bruno",OR(E82="Manual",E82="Assisted Manual")),A82&amp;"_BD",IF(AND(D82="Bruno",OR(E82="De-Novo Merge",E82="Assisted Merge")),A82&amp;"_SA_BD",IF(AND(D82="Daniel",OR(E82="Manual",E82="Assisted Manual")),A82&amp;"_DR",IF(AND(D82="Daniel",OR(E82="De-Novo Merge",E82="Assisted Merge")),A82&amp;"_SA_DR",IF(AND(D82="Monet",OR(E82="Manual",E82="Assisted Manual")),A82&amp;"_MW",IF(AND(D82="Monet",OR(E82="De-Novo Merge",E82="Assisted Merge")),A82&amp;"_SA_MW",IF(AND(D82="Julia",OR(E82="Manual",E82="Assisted Manual")),A82&amp;"_JS",IF(AND(D82="Julia",OR(E82="De-Novo Merge",E82="Assisted Merge")),A82&amp;"_SA_JS",""))))))))))))))))))</f>
        <v>2018-04-13_R-017_CA</v>
      </c>
      <c r="G82" s="20">
        <v>43230</v>
      </c>
      <c r="H82" s="20">
        <v>43235</v>
      </c>
      <c r="I82" s="10"/>
      <c r="J82" s="10"/>
      <c r="K82" s="15" t="str">
        <f t="shared" si="164"/>
        <v/>
      </c>
      <c r="L82" s="25" t="str">
        <f t="shared" ref="L82:L121" si="201">IF(AND(NOT(OR(H82="",H82="Ø")),NOT(OR(H83="",H83="Ø"))),"Needs to be Split","")</f>
        <v/>
      </c>
      <c r="M82" s="19" t="str">
        <f t="shared" ref="M82" si="202">IF(AND(NOT(OR(G82="",G82="Ø")),H82=""),"In Progress",IF(AND(NOT(OR(H82="Ø",H82="")),NOT(OR(G82="Ø",G82=""))),"Completed",IF(AND(NOT(A82=""),NOT(OR(D82="",D82="???")),G82=""),"Waiting",IF(D82="???","Waiting",""))))</f>
        <v>Completed</v>
      </c>
      <c r="N82" s="22" t="str">
        <f t="shared" ref="N82" si="203">IF(AND(NOT(OR(H82="Ø",H82="")),L82="Split"),"In Progress",IF(AND(NOT(OR(H82="Ø",H82="")),L82="Needs to be Split"),"Waiting",IF(AND(M82="Review",M83="Review"),"Review",IF(OR(AND(M82="Review",M83="Incomplete"),AND(M82="Incomplete",M83="Review")),"Review",IF(OR(AND(M82="Untraceable",M83="Review"),AND(M82="Review",M83="Untraceable")),"Review",IF(OR(AND(M82="Review",M83="Completed"),AND(M82="Completed",M83="Review")),"Review",IF(OR(AND(M82="Other",M83="Review"),AND(M82="Review",M83="Other")),"Review",IF(OR(AND(M82="Other",M83="Incomplete"),AND(M82="Incomplete",M83="Other")),"Review",IF(OR(AND(M82="Other",M83="Untraceable"),AND(M82="Untraceable",M83="Other")),"Review",IF(OR(AND(M82="Other",M83="Completed"),AND(M82="Completed",M83="Other")),"Review",IF(AND(M82="Waiting",M83="Waiting"),"Waiting",IF(OR(AND(M82="Review",M83="Waiting"),AND(M82="Waiting",M83="Review")),"Waiting",IF(OR(AND(M82="Other",M83="Waiting"),AND(M82="Waiting",M83="Other")),"Waiting",IF(OR(AND(M82="Incomplete",M83="Waiting"),AND(M82="Waiting",M83="Incomplete")),"Waiting",IF(OR(AND(M82="Completed",M83="Waiting"),AND(M82="Waiting",M83="Completed")),"Waiting",IF(OR(M82="In Progress",M83="In Progress"),"In Progress",IF(OR(AND(M82="Completed",M83="Untraceable"),AND(M82="Untraceable",M83="Completed")),"Review",IF(OR(AND(M82="Completed",M83="Incomplete"),AND(M82="Incomplete",M83="Completed")),"Review",IF(OR(AND(M82="Incomplete",M83="Untraceable"),AND(M82="Untraceable",M83="Incomplete")),"Untraceable",IF(AND(NOT(OR(H82="Ø",H82="")),NOT(OR(H83="Ø",H83="")),L82=""),"In Progress",IF(AND(M82="Untraceable",M83="Untraceable"),"Untraceable",IF(AND(NOT(OR(H82="Ø",H82="")),NOT(OR(H83="Ø",H83="")),NOT(OR(L82="Ø",L82="",L82="Split",L82="Needs to be Split"))),"Completed",IF(AND(M82="Incomplete",M83="Incomplete"),"Incomplete",IF(AND(M82="Other",M83="Other"),"Review",IF(AND(M82="Untraceable",M83=""),"Untraceable","")))))))))))))))))))))))))</f>
        <v>Waiting</v>
      </c>
      <c r="O82" s="22" t="str">
        <f t="shared" ref="O82" si="204">IF(OR(N82="Untraceable",N82="Incomplete"),"Ignore",IF(N82="Completed","Waiting",IF(OR(N82="Waiting",N82="In Progress",N82="Review",N82="Other"),"HOLD","")))</f>
        <v>HOLD</v>
      </c>
      <c r="P82" s="8"/>
      <c r="Q82" s="21" t="str">
        <f t="shared" ref="Q82" si="205">IF(OR(N82="Untraceable",N82="Incomplete"),"No",IF(N82="Completed","In Progress",""))</f>
        <v/>
      </c>
      <c r="R82" s="22"/>
    </row>
    <row r="83" spans="1:18">
      <c r="A83" s="22"/>
      <c r="B83" s="22"/>
      <c r="C83" s="22"/>
      <c r="D83" s="19" t="str">
        <f t="shared" si="158"/>
        <v>???</v>
      </c>
      <c r="E83" s="19"/>
      <c r="F83" s="7" t="str">
        <f>IF(AND(D83="Amina",OR(E83="Manual",E83="Assisted Manual")),A82&amp;"_AZ",IF(AND(D83="Amina",OR(E83="De-Novo Merge",E83="Assisted Merge")),A82&amp;"_SA_AZ",IF(AND(D83="Mashtura",OR(E83="Manual",E83="Assisted Manual")),A82&amp;"_MH",IF(AND(D83="Mashtura",OR(E83="De-Novo Merge",E83="Assisted Merge")),A82&amp;"_SA_MH",IF(AND(D83="Perry",OR(E83="Manual",E83="Assisted Manual")),A82&amp;"_PB",IF(AND(D83="Perry",OR(E83="De-Novo Merge",E83="Assisted Merge")),A82&amp;"_SA_PB",IF(AND(D83="Gina",OR(E83="Manual",E83="Assisted Manual")),A82&amp;"_GB",IF(AND(D83="Gina",OR(E83="De-Novo Merge",E83="Assisted Merge")),A82&amp;"_SA_GB",IF(AND(D83="Cameron",OR(E83="Manual",E83="Assisted Manual")),A82&amp;"_CA",IF(AND(D83="Cameron",OR(E83="De-Novo Merge",E83="Assisted Merge")),A82&amp;"_SA_CA",IF(AND(D83="Bruno",OR(E83="Manual",E83="Assisted Manual")),A82&amp;"_BD",IF(AND(D83="Bruno",OR(E83="De-Novo Merge",E83="Assisted Merge")),A82&amp;"_SA_BD",IF(AND(D83="Daniel",OR(E83="Manual",E83="Assisted Manual")),A82&amp;"_DR",IF(AND(D83="Daniel",OR(E83="De-Novo Merge",E83="Assisted Merge")),A82&amp;"_SA_DR",IF(AND(D83="Monet",OR(E83="Manual",E83="Assisted Manual")),A82&amp;"_MW",IF(AND(D83="Monet",OR(E83="De-Novo Merge",E83="Assisted Merge")),A82&amp;"_SA_MW",IF(AND(D83="Julia",OR(E83="Manual",E83="Assisted Manual")),A82&amp;"_JS",IF(AND(D83="Julia",OR(E83="De-Novo Merge",E83="Assisted Merge")),A82&amp;"_SA_JS",""))))))))))))))))))</f>
        <v/>
      </c>
      <c r="G83" s="20"/>
      <c r="H83" s="20"/>
      <c r="I83" s="10"/>
      <c r="J83" s="10"/>
      <c r="K83" s="15" t="str">
        <f t="shared" si="164"/>
        <v/>
      </c>
      <c r="L83" s="22"/>
      <c r="M83" s="19" t="str">
        <f t="shared" ref="M83" si="206">IF(AND(NOT(OR(G83="",G83="Ø")),H83=""),"In Progress",IF(AND(NOT(OR(H83="Ø",H83="")),NOT(OR(G83="Ø",G83=""))),"Completed",IF(AND(NOT(A82=""),NOT(OR(D83="",D83="???")),G83=""),"Waiting",IF(D83="???","Waiting",""))))</f>
        <v>Waiting</v>
      </c>
      <c r="N83" s="22"/>
      <c r="O83" s="22"/>
      <c r="P83" s="8"/>
      <c r="Q83" s="21"/>
      <c r="R83" s="22"/>
    </row>
    <row r="84" spans="1:18">
      <c r="A84" s="23" t="s">
        <v>172</v>
      </c>
      <c r="B84" s="24" t="s">
        <v>173</v>
      </c>
      <c r="C84" s="22" t="s">
        <v>165</v>
      </c>
      <c r="D84" s="19" t="s">
        <v>29</v>
      </c>
      <c r="E84" s="19" t="s">
        <v>30</v>
      </c>
      <c r="F84" s="7" t="str">
        <f>IF(AND(D84="Amina",OR(E84="Manual",E84="Assisted Manual")),A84&amp;"_AZ",IF(AND(D84="Amina",OR(E84="De-Novo Merge",E84="Assisted Merge")),A84&amp;"_SA_AZ",IF(AND(D84="Mashtura",OR(E84="Manual",E84="Assisted Manual")),A84&amp;"_MH",IF(AND(D84="Mashtura",OR(E84="De-Novo Merge",E84="Assisted Merge")),A84&amp;"_SA_MH",IF(AND(D84="Perry",OR(E84="Manual",E84="Assisted Manual")),A84&amp;"_PB",IF(AND(D84="Perry",OR(E84="De-Novo Merge",E84="Assisted Merge")),A84&amp;"_SA_PB",IF(AND(D84="Gina",OR(E84="Manual",E84="Assisted Manual")),A84&amp;"_GB",IF(AND(D84="Gina",OR(E84="De-Novo Merge",E84="Assisted Merge")),A84&amp;"_SA_GB",IF(AND(D84="Cameron",OR(E84="Manual",E84="Assisted Manual")),A84&amp;"_CA",IF(AND(D84="Cameron",OR(E84="De-Novo Merge",E84="Assisted Merge")),A84&amp;"_SA_CA",IF(AND(D84="Bruno",OR(E84="Manual",E84="Assisted Manual")),A84&amp;"_BD",IF(AND(D84="Bruno",OR(E84="De-Novo Merge",E84="Assisted Merge")),A84&amp;"_SA_BD",IF(AND(D84="Daniel",OR(E84="Manual",E84="Assisted Manual")),A84&amp;"_DR",IF(AND(D84="Daniel",OR(E84="De-Novo Merge",E84="Assisted Merge")),A84&amp;"_SA_DR",IF(AND(D84="Monet",OR(E84="Manual",E84="Assisted Manual")),A84&amp;"_MW",IF(AND(D84="Monet",OR(E84="De-Novo Merge",E84="Assisted Merge")),A84&amp;"_SA_MW",IF(AND(D84="Julia",OR(E84="Manual",E84="Assisted Manual")),A84&amp;"_JS",IF(AND(D84="Julia",OR(E84="De-Novo Merge",E84="Assisted Merge")),A84&amp;"_SA_JS",""))))))))))))))))))</f>
        <v>2018-04-13_R-018_CA</v>
      </c>
      <c r="G84" s="20">
        <v>43234</v>
      </c>
      <c r="H84" s="20">
        <v>43236</v>
      </c>
      <c r="I84" s="10"/>
      <c r="J84" s="10"/>
      <c r="K84" s="15" t="str">
        <f t="shared" si="164"/>
        <v/>
      </c>
      <c r="L84" s="25" t="str">
        <f t="shared" ref="L84:L121" si="207">IF(AND(NOT(OR(H84="",H84="Ø")),NOT(OR(H85="",H85="Ø"))),"Needs to be Split","")</f>
        <v/>
      </c>
      <c r="M84" s="19" t="str">
        <f t="shared" ref="M84" si="208">IF(AND(NOT(OR(G84="",G84="Ø")),H84=""),"In Progress",IF(AND(NOT(OR(H84="Ø",H84="")),NOT(OR(G84="Ø",G84=""))),"Completed",IF(AND(NOT(A84=""),NOT(OR(D84="",D84="???")),G84=""),"Waiting",IF(D84="???","Waiting",""))))</f>
        <v>Completed</v>
      </c>
      <c r="N84" s="22" t="str">
        <f t="shared" ref="N84" si="209">IF(AND(NOT(OR(H84="Ø",H84="")),L84="Split"),"In Progress",IF(AND(NOT(OR(H84="Ø",H84="")),L84="Needs to be Split"),"Waiting",IF(AND(M84="Review",M85="Review"),"Review",IF(OR(AND(M84="Review",M85="Incomplete"),AND(M84="Incomplete",M85="Review")),"Review",IF(OR(AND(M84="Untraceable",M85="Review"),AND(M84="Review",M85="Untraceable")),"Review",IF(OR(AND(M84="Review",M85="Completed"),AND(M84="Completed",M85="Review")),"Review",IF(OR(AND(M84="Other",M85="Review"),AND(M84="Review",M85="Other")),"Review",IF(OR(AND(M84="Other",M85="Incomplete"),AND(M84="Incomplete",M85="Other")),"Review",IF(OR(AND(M84="Other",M85="Untraceable"),AND(M84="Untraceable",M85="Other")),"Review",IF(OR(AND(M84="Other",M85="Completed"),AND(M84="Completed",M85="Other")),"Review",IF(AND(M84="Waiting",M85="Waiting"),"Waiting",IF(OR(AND(M84="Review",M85="Waiting"),AND(M84="Waiting",M85="Review")),"Waiting",IF(OR(AND(M84="Other",M85="Waiting"),AND(M84="Waiting",M85="Other")),"Waiting",IF(OR(AND(M84="Incomplete",M85="Waiting"),AND(M84="Waiting",M85="Incomplete")),"Waiting",IF(OR(AND(M84="Completed",M85="Waiting"),AND(M84="Waiting",M85="Completed")),"Waiting",IF(OR(M84="In Progress",M85="In Progress"),"In Progress",IF(OR(AND(M84="Completed",M85="Untraceable"),AND(M84="Untraceable",M85="Completed")),"Review",IF(OR(AND(M84="Completed",M85="Incomplete"),AND(M84="Incomplete",M85="Completed")),"Review",IF(OR(AND(M84="Incomplete",M85="Untraceable"),AND(M84="Untraceable",M85="Incomplete")),"Untraceable",IF(AND(NOT(OR(H84="Ø",H84="")),NOT(OR(H85="Ø",H85="")),L84=""),"In Progress",IF(AND(M84="Untraceable",M85="Untraceable"),"Untraceable",IF(AND(NOT(OR(H84="Ø",H84="")),NOT(OR(H85="Ø",H85="")),NOT(OR(L84="Ø",L84="",L84="Split",L84="Needs to be Split"))),"Completed",IF(AND(M84="Incomplete",M85="Incomplete"),"Incomplete",IF(AND(M84="Other",M85="Other"),"Review",IF(AND(M84="Untraceable",M85=""),"Untraceable","")))))))))))))))))))))))))</f>
        <v>Waiting</v>
      </c>
      <c r="O84" s="22" t="str">
        <f t="shared" ref="O84" si="210">IF(OR(N84="Untraceable",N84="Incomplete"),"Ignore",IF(N84="Completed","Waiting",IF(OR(N84="Waiting",N84="In Progress",N84="Review",N84="Other"),"HOLD","")))</f>
        <v>HOLD</v>
      </c>
      <c r="P84" s="8"/>
      <c r="Q84" s="21" t="str">
        <f t="shared" ref="Q84" si="211">IF(OR(N84="Untraceable",N84="Incomplete"),"No",IF(N84="Completed","In Progress",""))</f>
        <v/>
      </c>
      <c r="R84" s="22"/>
    </row>
    <row r="85" spans="1:18">
      <c r="A85" s="22"/>
      <c r="B85" s="22"/>
      <c r="C85" s="22"/>
      <c r="D85" s="19" t="str">
        <f t="shared" si="158"/>
        <v>???</v>
      </c>
      <c r="E85" s="19"/>
      <c r="F85" s="7" t="str">
        <f>IF(AND(D85="Amina",OR(E85="Manual",E85="Assisted Manual")),A84&amp;"_AZ",IF(AND(D85="Amina",OR(E85="De-Novo Merge",E85="Assisted Merge")),A84&amp;"_SA_AZ",IF(AND(D85="Mashtura",OR(E85="Manual",E85="Assisted Manual")),A84&amp;"_MH",IF(AND(D85="Mashtura",OR(E85="De-Novo Merge",E85="Assisted Merge")),A84&amp;"_SA_MH",IF(AND(D85="Perry",OR(E85="Manual",E85="Assisted Manual")),A84&amp;"_PB",IF(AND(D85="Perry",OR(E85="De-Novo Merge",E85="Assisted Merge")),A84&amp;"_SA_PB",IF(AND(D85="Gina",OR(E85="Manual",E85="Assisted Manual")),A84&amp;"_GB",IF(AND(D85="Gina",OR(E85="De-Novo Merge",E85="Assisted Merge")),A84&amp;"_SA_GB",IF(AND(D85="Cameron",OR(E85="Manual",E85="Assisted Manual")),A84&amp;"_CA",IF(AND(D85="Cameron",OR(E85="De-Novo Merge",E85="Assisted Merge")),A84&amp;"_SA_CA",IF(AND(D85="Bruno",OR(E85="Manual",E85="Assisted Manual")),A84&amp;"_BD",IF(AND(D85="Bruno",OR(E85="De-Novo Merge",E85="Assisted Merge")),A84&amp;"_SA_BD",IF(AND(D85="Daniel",OR(E85="Manual",E85="Assisted Manual")),A84&amp;"_DR",IF(AND(D85="Daniel",OR(E85="De-Novo Merge",E85="Assisted Merge")),A84&amp;"_SA_DR",IF(AND(D85="Monet",OR(E85="Manual",E85="Assisted Manual")),A84&amp;"_MW",IF(AND(D85="Monet",OR(E85="De-Novo Merge",E85="Assisted Merge")),A84&amp;"_SA_MW",IF(AND(D85="Julia",OR(E85="Manual",E85="Assisted Manual")),A84&amp;"_JS",IF(AND(D85="Julia",OR(E85="De-Novo Merge",E85="Assisted Merge")),A84&amp;"_SA_JS",""))))))))))))))))))</f>
        <v/>
      </c>
      <c r="G85" s="20"/>
      <c r="H85" s="20"/>
      <c r="I85" s="10"/>
      <c r="J85" s="10"/>
      <c r="K85" s="15" t="str">
        <f t="shared" si="164"/>
        <v/>
      </c>
      <c r="L85" s="22"/>
      <c r="M85" s="19" t="str">
        <f t="shared" ref="M85" si="212">IF(AND(NOT(OR(G85="",G85="Ø")),H85=""),"In Progress",IF(AND(NOT(OR(H85="Ø",H85="")),NOT(OR(G85="Ø",G85=""))),"Completed",IF(AND(NOT(A84=""),NOT(OR(D85="",D85="???")),G85=""),"Waiting",IF(D85="???","Waiting",""))))</f>
        <v>Waiting</v>
      </c>
      <c r="N85" s="22"/>
      <c r="O85" s="22"/>
      <c r="P85" s="8"/>
      <c r="Q85" s="21"/>
      <c r="R85" s="22"/>
    </row>
    <row r="86" spans="1:18">
      <c r="A86" s="23" t="s">
        <v>174</v>
      </c>
      <c r="B86" s="24" t="s">
        <v>175</v>
      </c>
      <c r="C86" s="22" t="s">
        <v>55</v>
      </c>
      <c r="D86" s="19" t="s">
        <v>37</v>
      </c>
      <c r="E86" s="19" t="s">
        <v>30</v>
      </c>
      <c r="F86" s="7" t="str">
        <f>IF(AND(D86="Amina",OR(E86="Manual",E86="Assisted Manual")),A86&amp;"_AZ",IF(AND(D86="Amina",OR(E86="De-Novo Merge",E86="Assisted Merge")),A86&amp;"_SA_AZ",IF(AND(D86="Mashtura",OR(E86="Manual",E86="Assisted Manual")),A86&amp;"_MH",IF(AND(D86="Mashtura",OR(E86="De-Novo Merge",E86="Assisted Merge")),A86&amp;"_SA_MH",IF(AND(D86="Perry",OR(E86="Manual",E86="Assisted Manual")),A86&amp;"_PB",IF(AND(D86="Perry",OR(E86="De-Novo Merge",E86="Assisted Merge")),A86&amp;"_SA_PB",IF(AND(D86="Gina",OR(E86="Manual",E86="Assisted Manual")),A86&amp;"_GB",IF(AND(D86="Gina",OR(E86="De-Novo Merge",E86="Assisted Merge")),A86&amp;"_SA_GB",IF(AND(D86="Cameron",OR(E86="Manual",E86="Assisted Manual")),A86&amp;"_CA",IF(AND(D86="Cameron",OR(E86="De-Novo Merge",E86="Assisted Merge")),A86&amp;"_SA_CA",IF(AND(D86="Bruno",OR(E86="Manual",E86="Assisted Manual")),A86&amp;"_BD",IF(AND(D86="Bruno",OR(E86="De-Novo Merge",E86="Assisted Merge")),A86&amp;"_SA_BD",IF(AND(D86="Daniel",OR(E86="Manual",E86="Assisted Manual")),A86&amp;"_DR",IF(AND(D86="Daniel",OR(E86="De-Novo Merge",E86="Assisted Merge")),A86&amp;"_SA_DR",IF(AND(D86="Monet",OR(E86="Manual",E86="Assisted Manual")),A86&amp;"_MW",IF(AND(D86="Monet",OR(E86="De-Novo Merge",E86="Assisted Merge")),A86&amp;"_SA_MW",IF(AND(D86="Julia",OR(E86="Manual",E86="Assisted Manual")),A86&amp;"_JS",IF(AND(D86="Julia",OR(E86="De-Novo Merge",E86="Assisted Merge")),A86&amp;"_SA_JS",""))))))))))))))))))</f>
        <v>2018-04-13_G-025_BD</v>
      </c>
      <c r="G86" s="20">
        <v>43231</v>
      </c>
      <c r="H86" s="20">
        <v>43236</v>
      </c>
      <c r="I86" s="10">
        <v>4.5</v>
      </c>
      <c r="J86" s="10">
        <v>46</v>
      </c>
      <c r="K86" s="15">
        <f t="shared" si="164"/>
        <v>10.222222222222221</v>
      </c>
      <c r="L86" s="25" t="str">
        <f t="shared" ref="L86:L121" si="213">IF(AND(NOT(OR(H86="",H86="Ø")),NOT(OR(H87="",H87="Ø"))),"Needs to be Split","")</f>
        <v>Needs to be Split</v>
      </c>
      <c r="M86" s="19" t="str">
        <f t="shared" ref="M86" si="214">IF(AND(NOT(OR(G86="",G86="Ø")),H86=""),"In Progress",IF(AND(NOT(OR(H86="Ø",H86="")),NOT(OR(G86="Ø",G86=""))),"Completed",IF(AND(NOT(A86=""),NOT(OR(D86="",D86="???")),G86=""),"Waiting",IF(D86="???","Waiting",""))))</f>
        <v>Completed</v>
      </c>
      <c r="N86" s="22" t="str">
        <f t="shared" ref="N86" si="215">IF(AND(NOT(OR(H86="Ø",H86="")),L86="Split"),"In Progress",IF(AND(NOT(OR(H86="Ø",H86="")),L86="Needs to be Split"),"Waiting",IF(AND(M86="Review",M87="Review"),"Review",IF(OR(AND(M86="Review",M87="Incomplete"),AND(M86="Incomplete",M87="Review")),"Review",IF(OR(AND(M86="Untraceable",M87="Review"),AND(M86="Review",M87="Untraceable")),"Review",IF(OR(AND(M86="Review",M87="Completed"),AND(M86="Completed",M87="Review")),"Review",IF(OR(AND(M86="Other",M87="Review"),AND(M86="Review",M87="Other")),"Review",IF(OR(AND(M86="Other",M87="Incomplete"),AND(M86="Incomplete",M87="Other")),"Review",IF(OR(AND(M86="Other",M87="Untraceable"),AND(M86="Untraceable",M87="Other")),"Review",IF(OR(AND(M86="Other",M87="Completed"),AND(M86="Completed",M87="Other")),"Review",IF(AND(M86="Waiting",M87="Waiting"),"Waiting",IF(OR(AND(M86="Review",M87="Waiting"),AND(M86="Waiting",M87="Review")),"Waiting",IF(OR(AND(M86="Other",M87="Waiting"),AND(M86="Waiting",M87="Other")),"Waiting",IF(OR(AND(M86="Incomplete",M87="Waiting"),AND(M86="Waiting",M87="Incomplete")),"Waiting",IF(OR(AND(M86="Completed",M87="Waiting"),AND(M86="Waiting",M87="Completed")),"Waiting",IF(OR(M86="In Progress",M87="In Progress"),"In Progress",IF(OR(AND(M86="Completed",M87="Untraceable"),AND(M86="Untraceable",M87="Completed")),"Review",IF(OR(AND(M86="Completed",M87="Incomplete"),AND(M86="Incomplete",M87="Completed")),"Review",IF(OR(AND(M86="Incomplete",M87="Untraceable"),AND(M86="Untraceable",M87="Incomplete")),"Untraceable",IF(AND(NOT(OR(H86="Ø",H86="")),NOT(OR(H87="Ø",H87="")),L86=""),"In Progress",IF(AND(M86="Untraceable",M87="Untraceable"),"Untraceable",IF(AND(NOT(OR(H86="Ø",H86="")),NOT(OR(H87="Ø",H87="")),NOT(OR(L86="Ø",L86="",L86="Split",L86="Needs to be Split"))),"Completed",IF(AND(M86="Incomplete",M87="Incomplete"),"Incomplete",IF(AND(M86="Other",M87="Other"),"Review",IF(AND(M86="Untraceable",M87=""),"Untraceable","")))))))))))))))))))))))))</f>
        <v>Waiting</v>
      </c>
      <c r="O86" s="22" t="str">
        <f t="shared" ref="O86" si="216">IF(OR(N86="Untraceable",N86="Incomplete"),"Ignore",IF(N86="Completed","Waiting",IF(OR(N86="Waiting",N86="In Progress",N86="Review",N86="Other"),"HOLD","")))</f>
        <v>HOLD</v>
      </c>
      <c r="P86" s="8" t="s">
        <v>176</v>
      </c>
      <c r="Q86" s="21" t="str">
        <f t="shared" ref="Q86" si="217">IF(OR(N86="Untraceable",N86="Incomplete"),"No",IF(N86="Completed","In Progress",""))</f>
        <v/>
      </c>
      <c r="R86" s="22"/>
    </row>
    <row r="87" spans="1:18">
      <c r="A87" s="22"/>
      <c r="B87" s="22"/>
      <c r="C87" s="22"/>
      <c r="D87" s="19" t="s">
        <v>96</v>
      </c>
      <c r="E87" s="19" t="s">
        <v>48</v>
      </c>
      <c r="F87" s="7" t="str">
        <f>IF(AND(D87="Amina",OR(E87="Manual",E87="Assisted Manual")),A86&amp;"_AZ",IF(AND(D87="Amina",OR(E87="De-Novo Merge",E87="Assisted Merge")),A86&amp;"_SA_AZ",IF(AND(D87="Mashtura",OR(E87="Manual",E87="Assisted Manual")),A86&amp;"_MH",IF(AND(D87="Mashtura",OR(E87="De-Novo Merge",E87="Assisted Merge")),A86&amp;"_SA_MH",IF(AND(D87="Perry",OR(E87="Manual",E87="Assisted Manual")),A86&amp;"_PB",IF(AND(D87="Perry",OR(E87="De-Novo Merge",E87="Assisted Merge")),A86&amp;"_SA_PB",IF(AND(D87="Gina",OR(E87="Manual",E87="Assisted Manual")),A86&amp;"_GB",IF(AND(D87="Gina",OR(E87="De-Novo Merge",E87="Assisted Merge")),A86&amp;"_SA_GB",IF(AND(D87="Cameron",OR(E87="Manual",E87="Assisted Manual")),A86&amp;"_CA",IF(AND(D87="Cameron",OR(E87="De-Novo Merge",E87="Assisted Merge")),A86&amp;"_SA_CA",IF(AND(D87="Bruno",OR(E87="Manual",E87="Assisted Manual")),A86&amp;"_BD",IF(AND(D87="Bruno",OR(E87="De-Novo Merge",E87="Assisted Merge")),A86&amp;"_SA_BD",IF(AND(D87="Daniel",OR(E87="Manual",E87="Assisted Manual")),A86&amp;"_DR",IF(AND(D87="Daniel",OR(E87="De-Novo Merge",E87="Assisted Merge")),A86&amp;"_SA_DR",IF(AND(D87="Monet",OR(E87="Manual",E87="Assisted Manual")),A86&amp;"_MW",IF(AND(D87="Monet",OR(E87="De-Novo Merge",E87="Assisted Merge")),A86&amp;"_SA_MW",IF(AND(D87="Julia",OR(E87="Manual",E87="Assisted Manual")),A86&amp;"_JS",IF(AND(D87="Julia",OR(E87="De-Novo Merge",E87="Assisted Merge")),A86&amp;"_SA_JS",""))))))))))))))))))</f>
        <v>2018-04-13_G-025_JS</v>
      </c>
      <c r="G87" s="20">
        <v>43252</v>
      </c>
      <c r="H87" s="20">
        <v>43252</v>
      </c>
      <c r="I87" s="10"/>
      <c r="J87" s="10"/>
      <c r="K87" s="15" t="str">
        <f t="shared" si="164"/>
        <v/>
      </c>
      <c r="L87" s="22"/>
      <c r="M87" s="19" t="str">
        <f t="shared" ref="M87" si="218">IF(AND(NOT(OR(G87="",G87="Ø")),H87=""),"In Progress",IF(AND(NOT(OR(H87="Ø",H87="")),NOT(OR(G87="Ø",G87=""))),"Completed",IF(AND(NOT(A86=""),NOT(OR(D87="",D87="???")),G87=""),"Waiting",IF(D87="???","Waiting",""))))</f>
        <v>Completed</v>
      </c>
      <c r="N87" s="22"/>
      <c r="O87" s="22"/>
      <c r="P87" s="8"/>
      <c r="Q87" s="21"/>
      <c r="R87" s="22"/>
    </row>
    <row r="88" spans="1:18">
      <c r="A88" s="23" t="s">
        <v>177</v>
      </c>
      <c r="B88" s="24" t="s">
        <v>178</v>
      </c>
      <c r="C88" s="22" t="s">
        <v>42</v>
      </c>
      <c r="D88" s="19" t="s">
        <v>37</v>
      </c>
      <c r="E88" s="19" t="s">
        <v>30</v>
      </c>
      <c r="F88" s="7" t="str">
        <f>IF(AND(D88="Amina",OR(E88="Manual",E88="Assisted Manual")),A88&amp;"_AZ",IF(AND(D88="Amina",OR(E88="De-Novo Merge",E88="Assisted Merge")),A88&amp;"_SA_AZ",IF(AND(D88="Mashtura",OR(E88="Manual",E88="Assisted Manual")),A88&amp;"_MH",IF(AND(D88="Mashtura",OR(E88="De-Novo Merge",E88="Assisted Merge")),A88&amp;"_SA_MH",IF(AND(D88="Perry",OR(E88="Manual",E88="Assisted Manual")),A88&amp;"_PB",IF(AND(D88="Perry",OR(E88="De-Novo Merge",E88="Assisted Merge")),A88&amp;"_SA_PB",IF(AND(D88="Gina",OR(E88="Manual",E88="Assisted Manual")),A88&amp;"_GB",IF(AND(D88="Gina",OR(E88="De-Novo Merge",E88="Assisted Merge")),A88&amp;"_SA_GB",IF(AND(D88="Cameron",OR(E88="Manual",E88="Assisted Manual")),A88&amp;"_CA",IF(AND(D88="Cameron",OR(E88="De-Novo Merge",E88="Assisted Merge")),A88&amp;"_SA_CA",IF(AND(D88="Bruno",OR(E88="Manual",E88="Assisted Manual")),A88&amp;"_BD",IF(AND(D88="Bruno",OR(E88="De-Novo Merge",E88="Assisted Merge")),A88&amp;"_SA_BD",IF(AND(D88="Daniel",OR(E88="Manual",E88="Assisted Manual")),A88&amp;"_DR",IF(AND(D88="Daniel",OR(E88="De-Novo Merge",E88="Assisted Merge")),A88&amp;"_SA_DR",IF(AND(D88="Monet",OR(E88="Manual",E88="Assisted Manual")),A88&amp;"_MW",IF(AND(D88="Monet",OR(E88="De-Novo Merge",E88="Assisted Merge")),A88&amp;"_SA_MW",IF(AND(D88="Julia",OR(E88="Manual",E88="Assisted Manual")),A88&amp;"_JS",IF(AND(D88="Julia",OR(E88="De-Novo Merge",E88="Assisted Merge")),A88&amp;"_SA_JS",""))))))))))))))))))</f>
        <v>2018-04-13_G-026_BD</v>
      </c>
      <c r="G88" s="20">
        <v>43234</v>
      </c>
      <c r="H88" s="20">
        <v>43235</v>
      </c>
      <c r="I88" s="10">
        <v>5.75</v>
      </c>
      <c r="J88" s="10">
        <v>47</v>
      </c>
      <c r="K88" s="15">
        <f t="shared" si="164"/>
        <v>8.1739130434782616</v>
      </c>
      <c r="L88" s="25" t="str">
        <f t="shared" ref="L88:L121" si="219">IF(AND(NOT(OR(H88="",H88="Ø")),NOT(OR(H89="",H89="Ø"))),"Needs to be Split","")</f>
        <v>Needs to be Split</v>
      </c>
      <c r="M88" s="19" t="str">
        <f t="shared" ref="M88" si="220">IF(AND(NOT(OR(G88="",G88="Ø")),H88=""),"In Progress",IF(AND(NOT(OR(H88="Ø",H88="")),NOT(OR(G88="Ø",G88=""))),"Completed",IF(AND(NOT(A88=""),NOT(OR(D88="",D88="???")),G88=""),"Waiting",IF(D88="???","Waiting",""))))</f>
        <v>Completed</v>
      </c>
      <c r="N88" s="22" t="str">
        <f t="shared" ref="N88" si="221">IF(AND(NOT(OR(H88="Ø",H88="")),L88="Split"),"In Progress",IF(AND(NOT(OR(H88="Ø",H88="")),L88="Needs to be Split"),"Waiting",IF(AND(M88="Review",M89="Review"),"Review",IF(OR(AND(M88="Review",M89="Incomplete"),AND(M88="Incomplete",M89="Review")),"Review",IF(OR(AND(M88="Untraceable",M89="Review"),AND(M88="Review",M89="Untraceable")),"Review",IF(OR(AND(M88="Review",M89="Completed"),AND(M88="Completed",M89="Review")),"Review",IF(OR(AND(M88="Other",M89="Review"),AND(M88="Review",M89="Other")),"Review",IF(OR(AND(M88="Other",M89="Incomplete"),AND(M88="Incomplete",M89="Other")),"Review",IF(OR(AND(M88="Other",M89="Untraceable"),AND(M88="Untraceable",M89="Other")),"Review",IF(OR(AND(M88="Other",M89="Completed"),AND(M88="Completed",M89="Other")),"Review",IF(AND(M88="Waiting",M89="Waiting"),"Waiting",IF(OR(AND(M88="Review",M89="Waiting"),AND(M88="Waiting",M89="Review")),"Waiting",IF(OR(AND(M88="Other",M89="Waiting"),AND(M88="Waiting",M89="Other")),"Waiting",IF(OR(AND(M88="Incomplete",M89="Waiting"),AND(M88="Waiting",M89="Incomplete")),"Waiting",IF(OR(AND(M88="Completed",M89="Waiting"),AND(M88="Waiting",M89="Completed")),"Waiting",IF(OR(M88="In Progress",M89="In Progress"),"In Progress",IF(OR(AND(M88="Completed",M89="Untraceable"),AND(M88="Untraceable",M89="Completed")),"Review",IF(OR(AND(M88="Completed",M89="Incomplete"),AND(M88="Incomplete",M89="Completed")),"Review",IF(OR(AND(M88="Incomplete",M89="Untraceable"),AND(M88="Untraceable",M89="Incomplete")),"Untraceable",IF(AND(NOT(OR(H88="Ø",H88="")),NOT(OR(H89="Ø",H89="")),L88=""),"In Progress",IF(AND(M88="Untraceable",M89="Untraceable"),"Untraceable",IF(AND(NOT(OR(H88="Ø",H88="")),NOT(OR(H89="Ø",H89="")),NOT(OR(L88="Ø",L88="",L88="Split",L88="Needs to be Split"))),"Completed",IF(AND(M88="Incomplete",M89="Incomplete"),"Incomplete",IF(AND(M88="Other",M89="Other"),"Review",IF(AND(M88="Untraceable",M89=""),"Untraceable","")))))))))))))))))))))))))</f>
        <v>Waiting</v>
      </c>
      <c r="O88" s="22" t="str">
        <f t="shared" ref="O88" si="222">IF(OR(N88="Untraceable",N88="Incomplete"),"Ignore",IF(N88="Completed","Waiting",IF(OR(N88="Waiting",N88="In Progress",N88="Review",N88="Other"),"HOLD","")))</f>
        <v>HOLD</v>
      </c>
      <c r="P88" s="8"/>
      <c r="Q88" s="21" t="str">
        <f t="shared" ref="Q88" si="223">IF(OR(N88="Untraceable",N88="Incomplete"),"No",IF(N88="Completed","In Progress",""))</f>
        <v/>
      </c>
      <c r="R88" s="22"/>
    </row>
    <row r="89" spans="1:18">
      <c r="A89" s="22"/>
      <c r="B89" s="22"/>
      <c r="C89" s="22"/>
      <c r="D89" s="19" t="s">
        <v>96</v>
      </c>
      <c r="E89" s="19" t="s">
        <v>48</v>
      </c>
      <c r="F89" s="7" t="str">
        <f>IF(AND(D89="Amina",OR(E89="Manual",E89="Assisted Manual")),A88&amp;"_AZ",IF(AND(D89="Amina",OR(E89="De-Novo Merge",E89="Assisted Merge")),A88&amp;"_SA_AZ",IF(AND(D89="Mashtura",OR(E89="Manual",E89="Assisted Manual")),A88&amp;"_MH",IF(AND(D89="Mashtura",OR(E89="De-Novo Merge",E89="Assisted Merge")),A88&amp;"_SA_MH",IF(AND(D89="Perry",OR(E89="Manual",E89="Assisted Manual")),A88&amp;"_PB",IF(AND(D89="Perry",OR(E89="De-Novo Merge",E89="Assisted Merge")),A88&amp;"_SA_PB",IF(AND(D89="Gina",OR(E89="Manual",E89="Assisted Manual")),A88&amp;"_GB",IF(AND(D89="Gina",OR(E89="De-Novo Merge",E89="Assisted Merge")),A88&amp;"_SA_GB",IF(AND(D89="Cameron",OR(E89="Manual",E89="Assisted Manual")),A88&amp;"_CA",IF(AND(D89="Cameron",OR(E89="De-Novo Merge",E89="Assisted Merge")),A88&amp;"_SA_CA",IF(AND(D89="Bruno",OR(E89="Manual",E89="Assisted Manual")),A88&amp;"_BD",IF(AND(D89="Bruno",OR(E89="De-Novo Merge",E89="Assisted Merge")),A88&amp;"_SA_BD",IF(AND(D89="Daniel",OR(E89="Manual",E89="Assisted Manual")),A88&amp;"_DR",IF(AND(D89="Daniel",OR(E89="De-Novo Merge",E89="Assisted Merge")),A88&amp;"_SA_DR",IF(AND(D89="Monet",OR(E89="Manual",E89="Assisted Manual")),A88&amp;"_MW",IF(AND(D89="Monet",OR(E89="De-Novo Merge",E89="Assisted Merge")),A88&amp;"_SA_MW",IF(AND(D89="Julia",OR(E89="Manual",E89="Assisted Manual")),A88&amp;"_JS",IF(AND(D89="Julia",OR(E89="De-Novo Merge",E89="Assisted Merge")),A88&amp;"_SA_JS",""))))))))))))))))))</f>
        <v>2018-04-13_G-026_JS</v>
      </c>
      <c r="G89" s="20">
        <v>43243</v>
      </c>
      <c r="H89" s="20">
        <v>43244</v>
      </c>
      <c r="I89" s="10"/>
      <c r="J89" s="10"/>
      <c r="K89" s="15" t="str">
        <f t="shared" si="164"/>
        <v/>
      </c>
      <c r="L89" s="22"/>
      <c r="M89" s="19" t="str">
        <f t="shared" ref="M89" si="224">IF(AND(NOT(OR(G89="",G89="Ø")),H89=""),"In Progress",IF(AND(NOT(OR(H89="Ø",H89="")),NOT(OR(G89="Ø",G89=""))),"Completed",IF(AND(NOT(A88=""),NOT(OR(D89="",D89="???")),G89=""),"Waiting",IF(D89="???","Waiting",""))))</f>
        <v>Completed</v>
      </c>
      <c r="N89" s="22"/>
      <c r="O89" s="22"/>
      <c r="P89" s="8"/>
      <c r="Q89" s="21"/>
      <c r="R89" s="22"/>
    </row>
    <row r="90" spans="1:18">
      <c r="A90" s="23" t="s">
        <v>179</v>
      </c>
      <c r="B90" s="24" t="s">
        <v>180</v>
      </c>
      <c r="C90" s="22" t="s">
        <v>42</v>
      </c>
      <c r="D90" s="19" t="s">
        <v>37</v>
      </c>
      <c r="E90" s="19" t="s">
        <v>30</v>
      </c>
      <c r="F90" s="7" t="str">
        <f>IF(AND(D90="Amina",OR(E90="Manual",E90="Assisted Manual")),A90&amp;"_AZ",IF(AND(D90="Amina",OR(E90="De-Novo Merge",E90="Assisted Merge")),A90&amp;"_SA_AZ",IF(AND(D90="Mashtura",OR(E90="Manual",E90="Assisted Manual")),A90&amp;"_MH",IF(AND(D90="Mashtura",OR(E90="De-Novo Merge",E90="Assisted Merge")),A90&amp;"_SA_MH",IF(AND(D90="Perry",OR(E90="Manual",E90="Assisted Manual")),A90&amp;"_PB",IF(AND(D90="Perry",OR(E90="De-Novo Merge",E90="Assisted Merge")),A90&amp;"_SA_PB",IF(AND(D90="Gina",OR(E90="Manual",E90="Assisted Manual")),A90&amp;"_GB",IF(AND(D90="Gina",OR(E90="De-Novo Merge",E90="Assisted Merge")),A90&amp;"_SA_GB",IF(AND(D90="Cameron",OR(E90="Manual",E90="Assisted Manual")),A90&amp;"_CA",IF(AND(D90="Cameron",OR(E90="De-Novo Merge",E90="Assisted Merge")),A90&amp;"_SA_CA",IF(AND(D90="Bruno",OR(E90="Manual",E90="Assisted Manual")),A90&amp;"_BD",IF(AND(D90="Bruno",OR(E90="De-Novo Merge",E90="Assisted Merge")),A90&amp;"_SA_BD",IF(AND(D90="Daniel",OR(E90="Manual",E90="Assisted Manual")),A90&amp;"_DR",IF(AND(D90="Daniel",OR(E90="De-Novo Merge",E90="Assisted Merge")),A90&amp;"_SA_DR",IF(AND(D90="Monet",OR(E90="Manual",E90="Assisted Manual")),A90&amp;"_MW",IF(AND(D90="Monet",OR(E90="De-Novo Merge",E90="Assisted Merge")),A90&amp;"_SA_MW",IF(AND(D90="Julia",OR(E90="Manual",E90="Assisted Manual")),A90&amp;"_JS",IF(AND(D90="Julia",OR(E90="De-Novo Merge",E90="Assisted Merge")),A90&amp;"_SA_JS",""))))))))))))))))))</f>
        <v>2018-04-13_G-027_BD</v>
      </c>
      <c r="G90" s="20">
        <v>43241</v>
      </c>
      <c r="H90" s="20">
        <v>43242</v>
      </c>
      <c r="I90" s="10">
        <v>4</v>
      </c>
      <c r="J90" s="10">
        <v>41</v>
      </c>
      <c r="K90" s="15">
        <f t="shared" si="164"/>
        <v>10.25</v>
      </c>
      <c r="L90" s="25" t="str">
        <f t="shared" ref="L90:L121" si="225">IF(AND(NOT(OR(H90="",H90="Ø")),NOT(OR(H91="",H91="Ø"))),"Needs to be Split","")</f>
        <v>Needs to be Split</v>
      </c>
      <c r="M90" s="19" t="str">
        <f t="shared" ref="M90" si="226">IF(AND(NOT(OR(G90="",G90="Ø")),H90=""),"In Progress",IF(AND(NOT(OR(H90="Ø",H90="")),NOT(OR(G90="Ø",G90=""))),"Completed",IF(AND(NOT(A90=""),NOT(OR(D90="",D90="???")),G90=""),"Waiting",IF(D90="???","Waiting",""))))</f>
        <v>Completed</v>
      </c>
      <c r="N90" s="22" t="str">
        <f t="shared" ref="N90" si="227">IF(AND(NOT(OR(H90="Ø",H90="")),L90="Split"),"In Progress",IF(AND(NOT(OR(H90="Ø",H90="")),L90="Needs to be Split"),"Waiting",IF(AND(M90="Review",M91="Review"),"Review",IF(OR(AND(M90="Review",M91="Incomplete"),AND(M90="Incomplete",M91="Review")),"Review",IF(OR(AND(M90="Untraceable",M91="Review"),AND(M90="Review",M91="Untraceable")),"Review",IF(OR(AND(M90="Review",M91="Completed"),AND(M90="Completed",M91="Review")),"Review",IF(OR(AND(M90="Other",M91="Review"),AND(M90="Review",M91="Other")),"Review",IF(OR(AND(M90="Other",M91="Incomplete"),AND(M90="Incomplete",M91="Other")),"Review",IF(OR(AND(M90="Other",M91="Untraceable"),AND(M90="Untraceable",M91="Other")),"Review",IF(OR(AND(M90="Other",M91="Completed"),AND(M90="Completed",M91="Other")),"Review",IF(AND(M90="Waiting",M91="Waiting"),"Waiting",IF(OR(AND(M90="Review",M91="Waiting"),AND(M90="Waiting",M91="Review")),"Waiting",IF(OR(AND(M90="Other",M91="Waiting"),AND(M90="Waiting",M91="Other")),"Waiting",IF(OR(AND(M90="Incomplete",M91="Waiting"),AND(M90="Waiting",M91="Incomplete")),"Waiting",IF(OR(AND(M90="Completed",M91="Waiting"),AND(M90="Waiting",M91="Completed")),"Waiting",IF(OR(M90="In Progress",M91="In Progress"),"In Progress",IF(OR(AND(M90="Completed",M91="Untraceable"),AND(M90="Untraceable",M91="Completed")),"Review",IF(OR(AND(M90="Completed",M91="Incomplete"),AND(M90="Incomplete",M91="Completed")),"Review",IF(OR(AND(M90="Incomplete",M91="Untraceable"),AND(M90="Untraceable",M91="Incomplete")),"Untraceable",IF(AND(NOT(OR(H90="Ø",H90="")),NOT(OR(H91="Ø",H91="")),L90=""),"In Progress",IF(AND(M90="Untraceable",M91="Untraceable"),"Untraceable",IF(AND(NOT(OR(H90="Ø",H90="")),NOT(OR(H91="Ø",H91="")),NOT(OR(L90="Ø",L90="",L90="Split",L90="Needs to be Split"))),"Completed",IF(AND(M90="Incomplete",M91="Incomplete"),"Incomplete",IF(AND(M90="Other",M91="Other"),"Review",IF(AND(M90="Untraceable",M91=""),"Untraceable","")))))))))))))))))))))))))</f>
        <v>Waiting</v>
      </c>
      <c r="O90" s="22" t="s">
        <v>18</v>
      </c>
      <c r="P90" s="8"/>
      <c r="Q90" s="21" t="str">
        <f t="shared" ref="Q90" si="228">IF(OR(N90="Untraceable",N90="Incomplete"),"No",IF(N90="Completed","In Progress",""))</f>
        <v/>
      </c>
      <c r="R90" s="22"/>
    </row>
    <row r="91" spans="1:18">
      <c r="A91" s="22"/>
      <c r="B91" s="22"/>
      <c r="C91" s="22"/>
      <c r="D91" s="19" t="s">
        <v>33</v>
      </c>
      <c r="E91" s="19" t="s">
        <v>48</v>
      </c>
      <c r="F91" s="7" t="str">
        <f>IF(AND(D91="Amina",OR(E91="Manual",E91="Assisted Manual")),A90&amp;"_AZ",IF(AND(D91="Amina",OR(E91="De-Novo Merge",E91="Assisted Merge")),A90&amp;"_SA_AZ",IF(AND(D91="Mashtura",OR(E91="Manual",E91="Assisted Manual")),A90&amp;"_MH",IF(AND(D91="Mashtura",OR(E91="De-Novo Merge",E91="Assisted Merge")),A90&amp;"_SA_MH",IF(AND(D91="Perry",OR(E91="Manual",E91="Assisted Manual")),A90&amp;"_PB",IF(AND(D91="Perry",OR(E91="De-Novo Merge",E91="Assisted Merge")),A90&amp;"_SA_PB",IF(AND(D91="Gina",OR(E91="Manual",E91="Assisted Manual")),A90&amp;"_GB",IF(AND(D91="Gina",OR(E91="De-Novo Merge",E91="Assisted Merge")),A90&amp;"_SA_GB",IF(AND(D91="Cameron",OR(E91="Manual",E91="Assisted Manual")),A90&amp;"_CA",IF(AND(D91="Cameron",OR(E91="De-Novo Merge",E91="Assisted Merge")),A90&amp;"_SA_CA",IF(AND(D91="Bruno",OR(E91="Manual",E91="Assisted Manual")),A90&amp;"_BD",IF(AND(D91="Bruno",OR(E91="De-Novo Merge",E91="Assisted Merge")),A90&amp;"_SA_BD",IF(AND(D91="Daniel",OR(E91="Manual",E91="Assisted Manual")),A90&amp;"_DR",IF(AND(D91="Daniel",OR(E91="De-Novo Merge",E91="Assisted Merge")),A90&amp;"_SA_DR",IF(AND(D91="Monet",OR(E91="Manual",E91="Assisted Manual")),A90&amp;"_MW",IF(AND(D91="Monet",OR(E91="De-Novo Merge",E91="Assisted Merge")),A90&amp;"_SA_MW",IF(AND(D91="Julia",OR(E91="Manual",E91="Assisted Manual")),A90&amp;"_JS",IF(AND(D91="Julia",OR(E91="De-Novo Merge",E91="Assisted Merge")),A90&amp;"_SA_JS",""))))))))))))))))))</f>
        <v>2018-04-13_G-027_MW</v>
      </c>
      <c r="G91" s="20">
        <v>43244</v>
      </c>
      <c r="H91" s="20">
        <v>43245</v>
      </c>
      <c r="I91" s="10"/>
      <c r="J91" s="10"/>
      <c r="K91" s="15" t="str">
        <f t="shared" si="164"/>
        <v/>
      </c>
      <c r="L91" s="22"/>
      <c r="M91" s="19" t="str">
        <f t="shared" ref="M91" si="229">IF(AND(NOT(OR(G91="",G91="Ø")),H91=""),"In Progress",IF(AND(NOT(OR(H91="Ø",H91="")),NOT(OR(G91="Ø",G91=""))),"Completed",IF(AND(NOT(A90=""),NOT(OR(D91="",D91="???")),G91=""),"Waiting",IF(D91="???","Waiting",""))))</f>
        <v>Completed</v>
      </c>
      <c r="N91" s="22"/>
      <c r="O91" s="22"/>
      <c r="P91" s="8"/>
      <c r="Q91" s="21"/>
      <c r="R91" s="22"/>
    </row>
    <row r="92" spans="1:18">
      <c r="A92" s="23" t="s">
        <v>181</v>
      </c>
      <c r="B92" s="24" t="s">
        <v>182</v>
      </c>
      <c r="C92" s="22" t="s">
        <v>165</v>
      </c>
      <c r="D92" s="19" t="s">
        <v>183</v>
      </c>
      <c r="E92" s="19" t="s">
        <v>30</v>
      </c>
      <c r="F92" s="7" t="str">
        <f>IF(AND(D92="Amina",OR(E92="Manual",E92="Assisted Manual")),A92&amp;"_AZ",IF(AND(D92="Amina",OR(E92="De-Novo Merge",E92="Assisted Merge")),A92&amp;"_SA_AZ",IF(AND(D92="Mashtura",OR(E92="Manual",E92="Assisted Manual")),A92&amp;"_MH",IF(AND(D92="Mashtura",OR(E92="De-Novo Merge",E92="Assisted Merge")),A92&amp;"_SA_MH",IF(AND(D92="Perry",OR(E92="Manual",E92="Assisted Manual")),A92&amp;"_PB",IF(AND(D92="Perry",OR(E92="De-Novo Merge",E92="Assisted Merge")),A92&amp;"_SA_PB",IF(AND(D92="Gina",OR(E92="Manual",E92="Assisted Manual")),A92&amp;"_GB",IF(AND(D92="Gina",OR(E92="De-Novo Merge",E92="Assisted Merge")),A92&amp;"_SA_GB",IF(AND(D92="Cameron",OR(E92="Manual",E92="Assisted Manual")),A92&amp;"_CA",IF(AND(D92="Cameron",OR(E92="De-Novo Merge",E92="Assisted Merge")),A92&amp;"_SA_CA",IF(AND(D92="Bruno",OR(E92="Manual",E92="Assisted Manual")),A92&amp;"_BD",IF(AND(D92="Bruno",OR(E92="De-Novo Merge",E92="Assisted Merge")),A92&amp;"_SA_BD",IF(AND(D92="Daniel",OR(E92="Manual",E92="Assisted Manual")),A92&amp;"_DR",IF(AND(D92="Daniel",OR(E92="De-Novo Merge",E92="Assisted Merge")),A92&amp;"_SA_DR",IF(AND(D92="Monet",OR(E92="Manual",E92="Assisted Manual")),A92&amp;"_MW",IF(AND(D92="Monet",OR(E92="De-Novo Merge",E92="Assisted Merge")),A92&amp;"_SA_MW",IF(AND(D92="Julia",OR(E92="Manual",E92="Assisted Manual")),A92&amp;"_JS",IF(AND(D92="Julia",OR(E92="De-Novo Merge",E92="Assisted Merge")),A92&amp;"_SA_JS",""))))))))))))))))))</f>
        <v/>
      </c>
      <c r="G92" s="20"/>
      <c r="H92" s="20"/>
      <c r="I92" s="10"/>
      <c r="J92" s="10"/>
      <c r="K92" s="15" t="str">
        <f t="shared" si="164"/>
        <v/>
      </c>
      <c r="L92" s="25" t="str">
        <f t="shared" ref="L92:L121" si="230">IF(AND(NOT(OR(H92="",H92="Ø")),NOT(OR(H93="",H93="Ø"))),"Needs to be Split","")</f>
        <v/>
      </c>
      <c r="M92" s="19" t="str">
        <f t="shared" ref="M92" si="231">IF(AND(NOT(OR(G92="",G92="Ø")),H92=""),"In Progress",IF(AND(NOT(OR(H92="Ø",H92="")),NOT(OR(G92="Ø",G92=""))),"Completed",IF(AND(NOT(A92=""),NOT(OR(D92="",D92="???")),G92=""),"Waiting",IF(D92="???","Waiting",""))))</f>
        <v>Waiting</v>
      </c>
      <c r="N92" s="22" t="str">
        <f t="shared" ref="N92" si="232">IF(AND(NOT(OR(H92="Ø",H92="")),L92="Split"),"In Progress",IF(AND(NOT(OR(H92="Ø",H92="")),L92="Needs to be Split"),"Waiting",IF(AND(M92="Review",M93="Review"),"Review",IF(OR(AND(M92="Review",M93="Incomplete"),AND(M92="Incomplete",M93="Review")),"Review",IF(OR(AND(M92="Untraceable",M93="Review"),AND(M92="Review",M93="Untraceable")),"Review",IF(OR(AND(M92="Review",M93="Completed"),AND(M92="Completed",M93="Review")),"Review",IF(OR(AND(M92="Other",M93="Review"),AND(M92="Review",M93="Other")),"Review",IF(OR(AND(M92="Other",M93="Incomplete"),AND(M92="Incomplete",M93="Other")),"Review",IF(OR(AND(M92="Other",M93="Untraceable"),AND(M92="Untraceable",M93="Other")),"Review",IF(OR(AND(M92="Other",M93="Completed"),AND(M92="Completed",M93="Other")),"Review",IF(AND(M92="Waiting",M93="Waiting"),"Waiting",IF(OR(AND(M92="Review",M93="Waiting"),AND(M92="Waiting",M93="Review")),"Waiting",IF(OR(AND(M92="Other",M93="Waiting"),AND(M92="Waiting",M93="Other")),"Waiting",IF(OR(AND(M92="Incomplete",M93="Waiting"),AND(M92="Waiting",M93="Incomplete")),"Waiting",IF(OR(AND(M92="Completed",M93="Waiting"),AND(M92="Waiting",M93="Completed")),"Waiting",IF(OR(M92="In Progress",M93="In Progress"),"In Progress",IF(OR(AND(M92="Completed",M93="Untraceable"),AND(M92="Untraceable",M93="Completed")),"Review",IF(OR(AND(M92="Completed",M93="Incomplete"),AND(M92="Incomplete",M93="Completed")),"Review",IF(OR(AND(M92="Incomplete",M93="Untraceable"),AND(M92="Untraceable",M93="Incomplete")),"Untraceable",IF(AND(NOT(OR(H92="Ø",H92="")),NOT(OR(H93="Ø",H93="")),L92=""),"In Progress",IF(AND(M92="Untraceable",M93="Untraceable"),"Untraceable",IF(AND(NOT(OR(H92="Ø",H92="")),NOT(OR(H93="Ø",H93="")),NOT(OR(L92="Ø",L92="",L92="Split",L92="Needs to be Split"))),"Completed",IF(AND(M92="Incomplete",M93="Incomplete"),"Incomplete",IF(AND(M92="Other",M93="Other"),"Review",IF(AND(M92="Untraceable",M93=""),"Untraceable","")))))))))))))))))))))))))</f>
        <v>Waiting</v>
      </c>
      <c r="O92" s="22" t="str">
        <f t="shared" ref="O92" si="233">IF(OR(N92="Untraceable",N92="Incomplete"),"Ignore",IF(N92="Completed","Waiting",IF(OR(N92="Waiting",N92="In Progress",N92="Review",N92="Other"),"HOLD","")))</f>
        <v>HOLD</v>
      </c>
      <c r="P92" s="8"/>
      <c r="Q92" s="21" t="str">
        <f t="shared" ref="Q92" si="234">IF(OR(N92="Untraceable",N92="Incomplete"),"No",IF(N92="Completed","In Progress",""))</f>
        <v/>
      </c>
      <c r="R92" s="22"/>
    </row>
    <row r="93" spans="1:18">
      <c r="A93" s="22"/>
      <c r="B93" s="22"/>
      <c r="C93" s="22"/>
      <c r="D93" s="19" t="str">
        <f t="shared" si="158"/>
        <v>???</v>
      </c>
      <c r="E93" s="19"/>
      <c r="F93" s="7" t="s">
        <v>184</v>
      </c>
      <c r="G93" s="20"/>
      <c r="H93" s="20"/>
      <c r="I93" s="10"/>
      <c r="J93" s="10"/>
      <c r="K93" s="15" t="str">
        <f t="shared" si="164"/>
        <v/>
      </c>
      <c r="L93" s="22"/>
      <c r="M93" s="19" t="str">
        <f t="shared" ref="M93" si="235">IF(AND(NOT(OR(G93="",G93="Ø")),H93=""),"In Progress",IF(AND(NOT(OR(H93="Ø",H93="")),NOT(OR(G93="Ø",G93=""))),"Completed",IF(AND(NOT(A92=""),NOT(OR(D93="",D93="???")),G93=""),"Waiting",IF(D93="???","Waiting",""))))</f>
        <v>Waiting</v>
      </c>
      <c r="N93" s="22"/>
      <c r="O93" s="22"/>
      <c r="P93" s="8"/>
      <c r="Q93" s="21"/>
      <c r="R93" s="22"/>
    </row>
    <row r="94" spans="1:18">
      <c r="A94" s="23" t="s">
        <v>185</v>
      </c>
      <c r="B94" s="24" t="s">
        <v>186</v>
      </c>
      <c r="C94" s="22"/>
      <c r="D94" s="19" t="s">
        <v>29</v>
      </c>
      <c r="E94" s="19" t="s">
        <v>30</v>
      </c>
      <c r="F94" s="7" t="str">
        <f>IF(AND(D94="Amina",OR(E94="Manual",E94="Assisted Manual")),A94&amp;"_AZ",IF(AND(D94="Amina",OR(E94="De-Novo Merge",E94="Assisted Merge")),A94&amp;"_SA_AZ",IF(AND(D94="Mashtura",OR(E94="Manual",E94="Assisted Manual")),A94&amp;"_MH",IF(AND(D94="Mashtura",OR(E94="De-Novo Merge",E94="Assisted Merge")),A94&amp;"_SA_MH",IF(AND(D94="Perry",OR(E94="Manual",E94="Assisted Manual")),A94&amp;"_PB",IF(AND(D94="Perry",OR(E94="De-Novo Merge",E94="Assisted Merge")),A94&amp;"_SA_PB",IF(AND(D94="Gina",OR(E94="Manual",E94="Assisted Manual")),A94&amp;"_GB",IF(AND(D94="Gina",OR(E94="De-Novo Merge",E94="Assisted Merge")),A94&amp;"_SA_GB",IF(AND(D94="Cameron",OR(E94="Manual",E94="Assisted Manual")),A94&amp;"_CA",IF(AND(D94="Cameron",OR(E94="De-Novo Merge",E94="Assisted Merge")),A94&amp;"_SA_CA",IF(AND(D94="Bruno",OR(E94="Manual",E94="Assisted Manual")),A94&amp;"_BD",IF(AND(D94="Bruno",OR(E94="De-Novo Merge",E94="Assisted Merge")),A94&amp;"_SA_BD",IF(AND(D94="Daniel",OR(E94="Manual",E94="Assisted Manual")),A94&amp;"_DR",IF(AND(D94="Daniel",OR(E94="De-Novo Merge",E94="Assisted Merge")),A94&amp;"_SA_DR",IF(AND(D94="Monet",OR(E94="Manual",E94="Assisted Manual")),A94&amp;"_MW",IF(AND(D94="Monet",OR(E94="De-Novo Merge",E94="Assisted Merge")),A94&amp;"_SA_MW",IF(AND(D94="Julia",OR(E94="Manual",E94="Assisted Manual")),A94&amp;"_JS",IF(AND(D94="Julia",OR(E94="De-Novo Merge",E94="Assisted Merge")),A94&amp;"_SA_JS",""))))))))))))))))))</f>
        <v>2018-04-13_G-028_CA</v>
      </c>
      <c r="G94" s="20">
        <v>43236</v>
      </c>
      <c r="H94" s="20">
        <v>43236</v>
      </c>
      <c r="I94" s="18">
        <v>6.25E-2</v>
      </c>
      <c r="J94" s="10"/>
      <c r="K94" s="15" t="str">
        <f t="shared" si="164"/>
        <v/>
      </c>
      <c r="L94" s="25">
        <v>43256</v>
      </c>
      <c r="M94" s="19" t="str">
        <f t="shared" ref="M94" si="236">IF(AND(NOT(OR(G94="",G94="Ø")),H94=""),"In Progress",IF(AND(NOT(OR(H94="Ø",H94="")),NOT(OR(G94="Ø",G94=""))),"Completed",IF(AND(NOT(A94=""),NOT(OR(D94="",D94="???")),G94=""),"Waiting",IF(D94="???","Waiting",""))))</f>
        <v>Completed</v>
      </c>
      <c r="N94" s="22" t="str">
        <f t="shared" ref="N94" si="237">IF(AND(NOT(OR(H94="Ø",H94="")),L94="Split"),"In Progress",IF(AND(NOT(OR(H94="Ø",H94="")),L94="Needs to be Split"),"Waiting",IF(AND(M94="Review",M95="Review"),"Review",IF(OR(AND(M94="Review",M95="Incomplete"),AND(M94="Incomplete",M95="Review")),"Review",IF(OR(AND(M94="Untraceable",M95="Review"),AND(M94="Review",M95="Untraceable")),"Review",IF(OR(AND(M94="Review",M95="Completed"),AND(M94="Completed",M95="Review")),"Review",IF(OR(AND(M94="Other",M95="Review"),AND(M94="Review",M95="Other")),"Review",IF(OR(AND(M94="Other",M95="Incomplete"),AND(M94="Incomplete",M95="Other")),"Review",IF(OR(AND(M94="Other",M95="Untraceable"),AND(M94="Untraceable",M95="Other")),"Review",IF(OR(AND(M94="Other",M95="Completed"),AND(M94="Completed",M95="Other")),"Review",IF(AND(M94="Waiting",M95="Waiting"),"Waiting",IF(OR(AND(M94="Review",M95="Waiting"),AND(M94="Waiting",M95="Review")),"Waiting",IF(OR(AND(M94="Other",M95="Waiting"),AND(M94="Waiting",M95="Other")),"Waiting",IF(OR(AND(M94="Incomplete",M95="Waiting"),AND(M94="Waiting",M95="Incomplete")),"Waiting",IF(OR(AND(M94="Completed",M95="Waiting"),AND(M94="Waiting",M95="Completed")),"Waiting",IF(OR(M94="In Progress",M95="In Progress"),"In Progress",IF(OR(AND(M94="Completed",M95="Untraceable"),AND(M94="Untraceable",M95="Completed")),"Review",IF(OR(AND(M94="Completed",M95="Incomplete"),AND(M94="Incomplete",M95="Completed")),"Review",IF(OR(AND(M94="Incomplete",M95="Untraceable"),AND(M94="Untraceable",M95="Incomplete")),"Untraceable",IF(AND(NOT(OR(H94="Ø",H94="")),NOT(OR(H95="Ø",H95="")),L94=""),"In Progress",IF(AND(M94="Untraceable",M95="Untraceable"),"Untraceable",IF(AND(NOT(OR(H94="Ø",H94="")),NOT(OR(H95="Ø",H95="")),NOT(OR(L94="Ø",L94="",L94="Split",L94="Needs to be Split"))),"Completed",IF(AND(M94="Incomplete",M95="Incomplete"),"Incomplete",IF(AND(M94="Other",M95="Other"),"Review",IF(AND(M94="Untraceable",M95=""),"Untraceable","")))))))))))))))))))))))))</f>
        <v>Completed</v>
      </c>
      <c r="O94" s="22" t="str">
        <f t="shared" ref="O94" si="238">IF(OR(N94="Untraceable",N94="Incomplete"),"Ignore",IF(N94="Completed","Waiting",IF(OR(N94="Waiting",N94="In Progress",N94="Review",N94="Other"),"HOLD","")))</f>
        <v>Waiting</v>
      </c>
      <c r="P94" s="8"/>
      <c r="Q94" s="21" t="str">
        <f t="shared" ref="Q94" si="239">IF(OR(N94="Untraceable",N94="Incomplete"),"No",IF(N94="Completed","In Progress",""))</f>
        <v>In Progress</v>
      </c>
      <c r="R94" s="22"/>
    </row>
    <row r="95" spans="1:18">
      <c r="A95" s="22"/>
      <c r="B95" s="22"/>
      <c r="C95" s="22"/>
      <c r="D95" s="19" t="s">
        <v>33</v>
      </c>
      <c r="E95" s="19" t="s">
        <v>48</v>
      </c>
      <c r="F95" s="7" t="str">
        <f>IF(AND(D95="Amina",OR(E95="Manual",E95="Assisted Manual")),A94&amp;"_AZ",IF(AND(D95="Amina",OR(E95="De-Novo Merge",E95="Assisted Merge")),A94&amp;"_SA_AZ",IF(AND(D95="Mashtura",OR(E95="Manual",E95="Assisted Manual")),A94&amp;"_MH",IF(AND(D95="Mashtura",OR(E95="De-Novo Merge",E95="Assisted Merge")),A94&amp;"_SA_MH",IF(AND(D95="Perry",OR(E95="Manual",E95="Assisted Manual")),A94&amp;"_PB",IF(AND(D95="Perry",OR(E95="De-Novo Merge",E95="Assisted Merge")),A94&amp;"_SA_PB",IF(AND(D95="Gina",OR(E95="Manual",E95="Assisted Manual")),A94&amp;"_GB",IF(AND(D95="Gina",OR(E95="De-Novo Merge",E95="Assisted Merge")),A94&amp;"_SA_GB",IF(AND(D95="Cameron",OR(E95="Manual",E95="Assisted Manual")),A94&amp;"_CA",IF(AND(D95="Cameron",OR(E95="De-Novo Merge",E95="Assisted Merge")),A94&amp;"_SA_CA",IF(AND(D95="Bruno",OR(E95="Manual",E95="Assisted Manual")),A94&amp;"_BD",IF(AND(D95="Bruno",OR(E95="De-Novo Merge",E95="Assisted Merge")),A94&amp;"_SA_BD",IF(AND(D95="Daniel",OR(E95="Manual",E95="Assisted Manual")),A94&amp;"_DR",IF(AND(D95="Daniel",OR(E95="De-Novo Merge",E95="Assisted Merge")),A94&amp;"_SA_DR",IF(AND(D95="Monet",OR(E95="Manual",E95="Assisted Manual")),A94&amp;"_MW",IF(AND(D95="Monet",OR(E95="De-Novo Merge",E95="Assisted Merge")),A94&amp;"_SA_MW",IF(AND(D95="Julia",OR(E95="Manual",E95="Assisted Manual")),A94&amp;"_JS",IF(AND(D95="Julia",OR(E95="De-Novo Merge",E95="Assisted Merge")),A94&amp;"_SA_JS",""))))))))))))))))))</f>
        <v>2018-04-13_G-028_MW</v>
      </c>
      <c r="G95" s="20">
        <v>43249</v>
      </c>
      <c r="H95" s="20">
        <v>43249</v>
      </c>
      <c r="I95" s="10"/>
      <c r="J95" s="10"/>
      <c r="K95" s="15" t="str">
        <f t="shared" si="164"/>
        <v/>
      </c>
      <c r="L95" s="22"/>
      <c r="M95" s="19" t="str">
        <f t="shared" ref="M95" si="240">IF(AND(NOT(OR(G95="",G95="Ø")),H95=""),"In Progress",IF(AND(NOT(OR(H95="Ø",H95="")),NOT(OR(G95="Ø",G95=""))),"Completed",IF(AND(NOT(A94=""),NOT(OR(D95="",D95="???")),G95=""),"Waiting",IF(D95="???","Waiting",""))))</f>
        <v>Completed</v>
      </c>
      <c r="N95" s="22"/>
      <c r="O95" s="22"/>
      <c r="P95" s="8"/>
      <c r="Q95" s="21"/>
      <c r="R95" s="22"/>
    </row>
    <row r="96" spans="1:18">
      <c r="A96" s="23" t="s">
        <v>187</v>
      </c>
      <c r="B96" s="24" t="s">
        <v>188</v>
      </c>
      <c r="C96" s="22"/>
      <c r="D96" s="19" t="s">
        <v>51</v>
      </c>
      <c r="E96" s="19" t="s">
        <v>30</v>
      </c>
      <c r="F96" s="7" t="str">
        <f t="shared" ref="F96" si="241">IF(AND(D96="Amina",OR(E96="Manual",E96="Assisted Manual")),A96&amp;"_AZ",IF(AND(D96="Amina",OR(E96="De-Novo Merge",E96="Assisted Merge")),A96&amp;"_SA_AZ",IF(AND(D96="Mashtura",OR(E96="Manual",E96="Assisted Manual")),A96&amp;"_MH",IF(AND(D96="Mashtura",OR(E96="De-Novo Merge",E96="Assisted Merge")),A96&amp;"_SA_MH",IF(AND(D96="Perry",OR(E96="Manual",E96="Assisted Manual")),A96&amp;"_PB",IF(AND(D96="Perry",OR(E96="De-Novo Merge",E96="Assisted Merge")),A96&amp;"_SA_PB",IF(AND(D96="Gina",OR(E96="Manual",E96="Assisted Manual")),A96&amp;"_GB",IF(AND(D96="Gina",OR(E96="De-Novo Merge",E96="Assisted Merge")),A96&amp;"_SA_GB",IF(AND(D96="Cameron",OR(E96="Manual",E96="Assisted Manual")),A96&amp;"_CA",IF(AND(D96="Cameron",OR(E96="De-Novo Merge",E96="Assisted Merge")),A96&amp;"_SA_CA",IF(AND(D96="Bruno",OR(E96="Manual",E96="Assisted Manual")),A96&amp;"_BD",IF(AND(D96="Bruno",OR(E96="De-Novo Merge",E96="Assisted Merge")),A96&amp;"_SA_BD",IF(AND(D96="Daniel",OR(E96="Manual",E96="Assisted Manual")),A96&amp;"_DR",IF(AND(D96="Daniel",OR(E96="De-Novo Merge",E96="Assisted Merge")),A96&amp;"_SA_DR",IF(AND(D96="Monet",OR(E96="Manual",E96="Assisted Manual")),A96&amp;"_MW",IF(AND(D96="Monet",OR(E96="De-Novo Merge",E96="Assisted Merge")),A96&amp;"_SA_MW",IF(AND(D96="Julia",OR(E96="Manual",E96="Assisted Manual")),A96&amp;"_JS",IF(AND(D96="Julia",OR(E96="De-Novo Merge",E96="Assisted Merge")),A96&amp;"_SA_JS",""))))))))))))))))))</f>
        <v>2018-04-13_G-029_AZ</v>
      </c>
      <c r="G96" s="20">
        <v>43238</v>
      </c>
      <c r="H96" s="20">
        <v>43241</v>
      </c>
      <c r="I96" s="10"/>
      <c r="J96" s="10"/>
      <c r="K96" s="15" t="str">
        <f t="shared" si="164"/>
        <v/>
      </c>
      <c r="L96" s="25" t="str">
        <f t="shared" ref="L96:L121" si="242">IF(AND(NOT(OR(H96="",H96="Ø")),NOT(OR(H97="",H97="Ø"))),"Needs to be Split","")</f>
        <v>Needs to be Split</v>
      </c>
      <c r="M96" s="19" t="str">
        <f t="shared" ref="M96" si="243">IF(AND(NOT(OR(G96="",G96="Ø")),H96=""),"In Progress",IF(AND(NOT(OR(H96="Ø",H96="")),NOT(OR(G96="Ø",G96=""))),"Completed",IF(AND(NOT(A96=""),NOT(OR(D96="",D96="???")),G96=""),"Waiting",IF(D96="???","Waiting",""))))</f>
        <v>Completed</v>
      </c>
      <c r="N96" s="22" t="str">
        <f t="shared" ref="N96" si="244">IF(AND(NOT(OR(H96="Ø",H96="")),L96="Split"),"In Progress",IF(AND(NOT(OR(H96="Ø",H96="")),L96="Needs to be Split"),"Waiting",IF(AND(M96="Review",M97="Review"),"Review",IF(OR(AND(M96="Review",M97="Incomplete"),AND(M96="Incomplete",M97="Review")),"Review",IF(OR(AND(M96="Untraceable",M97="Review"),AND(M96="Review",M97="Untraceable")),"Review",IF(OR(AND(M96="Review",M97="Completed"),AND(M96="Completed",M97="Review")),"Review",IF(OR(AND(M96="Other",M97="Review"),AND(M96="Review",M97="Other")),"Review",IF(OR(AND(M96="Other",M97="Incomplete"),AND(M96="Incomplete",M97="Other")),"Review",IF(OR(AND(M96="Other",M97="Untraceable"),AND(M96="Untraceable",M97="Other")),"Review",IF(OR(AND(M96="Other",M97="Completed"),AND(M96="Completed",M97="Other")),"Review",IF(AND(M96="Waiting",M97="Waiting"),"Waiting",IF(OR(AND(M96="Review",M97="Waiting"),AND(M96="Waiting",M97="Review")),"Waiting",IF(OR(AND(M96="Other",M97="Waiting"),AND(M96="Waiting",M97="Other")),"Waiting",IF(OR(AND(M96="Incomplete",M97="Waiting"),AND(M96="Waiting",M97="Incomplete")),"Waiting",IF(OR(AND(M96="Completed",M97="Waiting"),AND(M96="Waiting",M97="Completed")),"Waiting",IF(OR(M96="In Progress",M97="In Progress"),"In Progress",IF(OR(AND(M96="Completed",M97="Untraceable"),AND(M96="Untraceable",M97="Completed")),"Review",IF(OR(AND(M96="Completed",M97="Incomplete"),AND(M96="Incomplete",M97="Completed")),"Review",IF(OR(AND(M96="Incomplete",M97="Untraceable"),AND(M96="Untraceable",M97="Incomplete")),"Untraceable",IF(AND(NOT(OR(H96="Ø",H96="")),NOT(OR(H97="Ø",H97="")),L96=""),"In Progress",IF(AND(M96="Untraceable",M97="Untraceable"),"Untraceable",IF(AND(NOT(OR(H96="Ø",H96="")),NOT(OR(H97="Ø",H97="")),NOT(OR(L96="Ø",L96="",L96="Split",L96="Needs to be Split"))),"Completed",IF(AND(M96="Incomplete",M97="Incomplete"),"Incomplete",IF(AND(M96="Other",M97="Other"),"Review",IF(AND(M96="Untraceable",M97=""),"Untraceable","")))))))))))))))))))))))))</f>
        <v>Waiting</v>
      </c>
      <c r="O96" s="22" t="str">
        <f t="shared" ref="O96" si="245">IF(OR(N96="Untraceable",N96="Incomplete"),"Ignore",IF(N96="Completed","Waiting",IF(OR(N96="Waiting",N96="In Progress",N96="Review",N96="Other"),"HOLD","")))</f>
        <v>HOLD</v>
      </c>
      <c r="P96" s="8"/>
      <c r="Q96" s="21" t="str">
        <f t="shared" ref="Q96" si="246">IF(OR(N96="Untraceable",N96="Incomplete"),"No",IF(N96="Completed","In Progress",""))</f>
        <v/>
      </c>
      <c r="R96" s="22"/>
    </row>
    <row r="97" spans="1:18">
      <c r="A97" s="22"/>
      <c r="B97" s="22"/>
      <c r="C97" s="22"/>
      <c r="D97" s="19" t="s">
        <v>33</v>
      </c>
      <c r="E97" s="19" t="s">
        <v>48</v>
      </c>
      <c r="F97" s="7" t="str">
        <f t="shared" ref="F97" si="247">IF(AND(D97="Amina",OR(E97="Manual",E97="Assisted Manual")),A96&amp;"_AZ",IF(AND(D97="Amina",OR(E97="De-Novo Merge",E97="Assisted Merge")),A96&amp;"_SA_AZ",IF(AND(D97="Mashtura",OR(E97="Manual",E97="Assisted Manual")),A96&amp;"_MH",IF(AND(D97="Mashtura",OR(E97="De-Novo Merge",E97="Assisted Merge")),A96&amp;"_SA_MH",IF(AND(D97="Perry",OR(E97="Manual",E97="Assisted Manual")),A96&amp;"_PB",IF(AND(D97="Perry",OR(E97="De-Novo Merge",E97="Assisted Merge")),A96&amp;"_SA_PB",IF(AND(D97="Gina",OR(E97="Manual",E97="Assisted Manual")),A96&amp;"_GB",IF(AND(D97="Gina",OR(E97="De-Novo Merge",E97="Assisted Merge")),A96&amp;"_SA_GB",IF(AND(D97="Cameron",OR(E97="Manual",E97="Assisted Manual")),A96&amp;"_CA",IF(AND(D97="Cameron",OR(E97="De-Novo Merge",E97="Assisted Merge")),A96&amp;"_SA_CA",IF(AND(D97="Bruno",OR(E97="Manual",E97="Assisted Manual")),A96&amp;"_BD",IF(AND(D97="Bruno",OR(E97="De-Novo Merge",E97="Assisted Merge")),A96&amp;"_SA_BD",IF(AND(D97="Daniel",OR(E97="Manual",E97="Assisted Manual")),A96&amp;"_DR",IF(AND(D97="Daniel",OR(E97="De-Novo Merge",E97="Assisted Merge")),A96&amp;"_SA_DR",IF(AND(D97="Monet",OR(E97="Manual",E97="Assisted Manual")),A96&amp;"_MW",IF(AND(D97="Monet",OR(E97="De-Novo Merge",E97="Assisted Merge")),A96&amp;"_SA_MW",IF(AND(D97="Julia",OR(E97="Manual",E97="Assisted Manual")),A96&amp;"_JS",IF(AND(D97="Julia",OR(E97="De-Novo Merge",E97="Assisted Merge")),A96&amp;"_SA_JS",""))))))))))))))))))</f>
        <v>2018-04-13_G-029_MW</v>
      </c>
      <c r="G97" s="20">
        <v>43245</v>
      </c>
      <c r="H97" s="20">
        <v>43249</v>
      </c>
      <c r="I97" s="10"/>
      <c r="J97" s="10"/>
      <c r="K97" s="15" t="str">
        <f t="shared" si="164"/>
        <v/>
      </c>
      <c r="L97" s="22"/>
      <c r="M97" s="19" t="str">
        <f t="shared" ref="M97" si="248">IF(AND(NOT(OR(G97="",G97="Ø")),H97=""),"In Progress",IF(AND(NOT(OR(H97="Ø",H97="")),NOT(OR(G97="Ø",G97=""))),"Completed",IF(AND(NOT(A96=""),NOT(OR(D97="",D97="???")),G97=""),"Waiting",IF(D97="???","Waiting",""))))</f>
        <v>Completed</v>
      </c>
      <c r="N97" s="22"/>
      <c r="O97" s="22"/>
      <c r="P97" s="8"/>
      <c r="Q97" s="21"/>
      <c r="R97" s="22"/>
    </row>
    <row r="98" spans="1:18">
      <c r="A98" s="23" t="s">
        <v>189</v>
      </c>
      <c r="B98" s="24" t="s">
        <v>190</v>
      </c>
      <c r="C98" s="22" t="s">
        <v>42</v>
      </c>
      <c r="D98" s="19" t="s">
        <v>37</v>
      </c>
      <c r="E98" s="19" t="s">
        <v>30</v>
      </c>
      <c r="F98" s="7" t="str">
        <f t="shared" ref="F98" si="249">IF(AND(D98="Amina",OR(E98="Manual",E98="Assisted Manual")),A98&amp;"_AZ",IF(AND(D98="Amina",OR(E98="De-Novo Merge",E98="Assisted Merge")),A98&amp;"_SA_AZ",IF(AND(D98="Mashtura",OR(E98="Manual",E98="Assisted Manual")),A98&amp;"_MH",IF(AND(D98="Mashtura",OR(E98="De-Novo Merge",E98="Assisted Merge")),A98&amp;"_SA_MH",IF(AND(D98="Perry",OR(E98="Manual",E98="Assisted Manual")),A98&amp;"_PB",IF(AND(D98="Perry",OR(E98="De-Novo Merge",E98="Assisted Merge")),A98&amp;"_SA_PB",IF(AND(D98="Gina",OR(E98="Manual",E98="Assisted Manual")),A98&amp;"_GB",IF(AND(D98="Gina",OR(E98="De-Novo Merge",E98="Assisted Merge")),A98&amp;"_SA_GB",IF(AND(D98="Cameron",OR(E98="Manual",E98="Assisted Manual")),A98&amp;"_CA",IF(AND(D98="Cameron",OR(E98="De-Novo Merge",E98="Assisted Merge")),A98&amp;"_SA_CA",IF(AND(D98="Bruno",OR(E98="Manual",E98="Assisted Manual")),A98&amp;"_BD",IF(AND(D98="Bruno",OR(E98="De-Novo Merge",E98="Assisted Merge")),A98&amp;"_SA_BD",IF(AND(D98="Daniel",OR(E98="Manual",E98="Assisted Manual")),A98&amp;"_DR",IF(AND(D98="Daniel",OR(E98="De-Novo Merge",E98="Assisted Merge")),A98&amp;"_SA_DR",IF(AND(D98="Monet",OR(E98="Manual",E98="Assisted Manual")),A98&amp;"_MW",IF(AND(D98="Monet",OR(E98="De-Novo Merge",E98="Assisted Merge")),A98&amp;"_SA_MW",IF(AND(D98="Julia",OR(E98="Manual",E98="Assisted Manual")),A98&amp;"_JS",IF(AND(D98="Julia",OR(E98="De-Novo Merge",E98="Assisted Merge")),A98&amp;"_SA_JS",""))))))))))))))))))</f>
        <v>2018-04-13_G-030_BD</v>
      </c>
      <c r="G98" s="20">
        <v>43242</v>
      </c>
      <c r="H98" s="20"/>
      <c r="I98" s="10"/>
      <c r="J98" s="10"/>
      <c r="K98" s="15" t="str">
        <f t="shared" si="164"/>
        <v/>
      </c>
      <c r="L98" s="25" t="str">
        <f t="shared" ref="L98:L121" si="250">IF(AND(NOT(OR(H98="",H98="Ø")),NOT(OR(H99="",H99="Ø"))),"Needs to be Split","")</f>
        <v/>
      </c>
      <c r="M98" s="19" t="s">
        <v>20</v>
      </c>
      <c r="N98" s="22" t="str">
        <f t="shared" ref="N98" si="251">IF(AND(NOT(OR(H98="Ø",H98="")),L98="Split"),"In Progress",IF(AND(NOT(OR(H98="Ø",H98="")),L98="Needs to be Split"),"Waiting",IF(AND(M98="Review",M99="Review"),"Review",IF(OR(AND(M98="Review",M99="Incomplete"),AND(M98="Incomplete",M99="Review")),"Review",IF(OR(AND(M98="Untraceable",M99="Review"),AND(M98="Review",M99="Untraceable")),"Review",IF(OR(AND(M98="Review",M99="Completed"),AND(M98="Completed",M99="Review")),"Review",IF(OR(AND(M98="Other",M99="Review"),AND(M98="Review",M99="Other")),"Review",IF(OR(AND(M98="Other",M99="Incomplete"),AND(M98="Incomplete",M99="Other")),"Review",IF(OR(AND(M98="Other",M99="Untraceable"),AND(M98="Untraceable",M99="Other")),"Review",IF(OR(AND(M98="Other",M99="Completed"),AND(M98="Completed",M99="Other")),"Review",IF(AND(M98="Waiting",M99="Waiting"),"Waiting",IF(OR(AND(M98="Review",M99="Waiting"),AND(M98="Waiting",M99="Review")),"Waiting",IF(OR(AND(M98="Other",M99="Waiting"),AND(M98="Waiting",M99="Other")),"Waiting",IF(OR(AND(M98="Incomplete",M99="Waiting"),AND(M98="Waiting",M99="Incomplete")),"Waiting",IF(OR(AND(M98="Completed",M99="Waiting"),AND(M98="Waiting",M99="Completed")),"Waiting",IF(OR(M98="In Progress",M99="In Progress"),"In Progress",IF(OR(AND(M98="Completed",M99="Untraceable"),AND(M98="Untraceable",M99="Completed")),"Review",IF(OR(AND(M98="Completed",M99="Incomplete"),AND(M98="Incomplete",M99="Completed")),"Review",IF(OR(AND(M98="Incomplete",M99="Untraceable"),AND(M98="Untraceable",M99="Incomplete")),"Untraceable",IF(AND(NOT(OR(H98="Ø",H98="")),NOT(OR(H99="Ø",H99="")),L98=""),"In Progress",IF(AND(M98="Untraceable",M99="Untraceable"),"Untraceable",IF(AND(NOT(OR(H98="Ø",H98="")),NOT(OR(H99="Ø",H99="")),NOT(OR(L98="Ø",L98="",L98="Split",L98="Needs to be Split"))),"Completed",IF(AND(M98="Incomplete",M99="Incomplete"),"Incomplete",IF(AND(M98="Other",M99="Other"),"Review",IF(AND(M98="Untraceable",M99=""),"Untraceable","")))))))))))))))))))))))))</f>
        <v>Untraceable</v>
      </c>
      <c r="O98" s="22" t="str">
        <f t="shared" ref="O98" si="252">IF(OR(N98="Untraceable",N98="Incomplete"),"Ignore",IF(N98="Completed","Waiting",IF(OR(N98="Waiting",N98="In Progress",N98="Review",N98="Other"),"HOLD","")))</f>
        <v>Ignore</v>
      </c>
      <c r="P98" s="8" t="s">
        <v>191</v>
      </c>
      <c r="Q98" s="21" t="str">
        <f t="shared" ref="Q98" si="253">IF(OR(N98="Untraceable",N98="Incomplete"),"No",IF(N98="Completed","In Progress",""))</f>
        <v>No</v>
      </c>
      <c r="R98" s="22"/>
    </row>
    <row r="99" spans="1:18">
      <c r="A99" s="22"/>
      <c r="B99" s="22"/>
      <c r="C99" s="22"/>
      <c r="D99" s="19" t="str">
        <f t="shared" si="158"/>
        <v/>
      </c>
      <c r="E99" s="19"/>
      <c r="F99" s="7" t="str">
        <f t="shared" ref="F99" si="254">IF(AND(D99="Amina",OR(E99="Manual",E99="Assisted Manual")),A98&amp;"_AZ",IF(AND(D99="Amina",OR(E99="De-Novo Merge",E99="Assisted Merge")),A98&amp;"_SA_AZ",IF(AND(D99="Mashtura",OR(E99="Manual",E99="Assisted Manual")),A98&amp;"_MH",IF(AND(D99="Mashtura",OR(E99="De-Novo Merge",E99="Assisted Merge")),A98&amp;"_SA_MH",IF(AND(D99="Perry",OR(E99="Manual",E99="Assisted Manual")),A98&amp;"_PB",IF(AND(D99="Perry",OR(E99="De-Novo Merge",E99="Assisted Merge")),A98&amp;"_SA_PB",IF(AND(D99="Gina",OR(E99="Manual",E99="Assisted Manual")),A98&amp;"_GB",IF(AND(D99="Gina",OR(E99="De-Novo Merge",E99="Assisted Merge")),A98&amp;"_SA_GB",IF(AND(D99="Cameron",OR(E99="Manual",E99="Assisted Manual")),A98&amp;"_CA",IF(AND(D99="Cameron",OR(E99="De-Novo Merge",E99="Assisted Merge")),A98&amp;"_SA_CA",IF(AND(D99="Bruno",OR(E99="Manual",E99="Assisted Manual")),A98&amp;"_BD",IF(AND(D99="Bruno",OR(E99="De-Novo Merge",E99="Assisted Merge")),A98&amp;"_SA_BD",IF(AND(D99="Daniel",OR(E99="Manual",E99="Assisted Manual")),A98&amp;"_DR",IF(AND(D99="Daniel",OR(E99="De-Novo Merge",E99="Assisted Merge")),A98&amp;"_SA_DR",IF(AND(D99="Monet",OR(E99="Manual",E99="Assisted Manual")),A98&amp;"_MW",IF(AND(D99="Monet",OR(E99="De-Novo Merge",E99="Assisted Merge")),A98&amp;"_SA_MW",IF(AND(D99="Julia",OR(E99="Manual",E99="Assisted Manual")),A98&amp;"_JS",IF(AND(D99="Julia",OR(E99="De-Novo Merge",E99="Assisted Merge")),A98&amp;"_SA_JS",""))))))))))))))))))</f>
        <v/>
      </c>
      <c r="G99" s="20"/>
      <c r="H99" s="20"/>
      <c r="I99" s="10"/>
      <c r="J99" s="10"/>
      <c r="K99" s="15" t="str">
        <f t="shared" si="164"/>
        <v/>
      </c>
      <c r="L99" s="22"/>
      <c r="M99" s="19" t="str">
        <f t="shared" ref="M99" si="255">IF(AND(NOT(OR(G99="",G99="Ø")),H99=""),"In Progress",IF(AND(NOT(OR(H99="Ø",H99="")),NOT(OR(G99="Ø",G99=""))),"Completed",IF(AND(NOT(A98=""),NOT(OR(D99="",D99="???")),G99=""),"Waiting",IF(D99="???","Waiting",""))))</f>
        <v/>
      </c>
      <c r="N99" s="22"/>
      <c r="O99" s="22"/>
      <c r="P99" s="8"/>
      <c r="Q99" s="21"/>
      <c r="R99" s="22"/>
    </row>
    <row r="100" spans="1:18">
      <c r="A100" s="23" t="s">
        <v>192</v>
      </c>
      <c r="B100" s="24" t="s">
        <v>193</v>
      </c>
      <c r="C100" s="22"/>
      <c r="D100" s="19" t="s">
        <v>51</v>
      </c>
      <c r="E100" s="19" t="s">
        <v>30</v>
      </c>
      <c r="F100" s="7" t="str">
        <f t="shared" ref="F100" si="256">IF(AND(D100="Amina",OR(E100="Manual",E100="Assisted Manual")),A100&amp;"_AZ",IF(AND(D100="Amina",OR(E100="De-Novo Merge",E100="Assisted Merge")),A100&amp;"_SA_AZ",IF(AND(D100="Mashtura",OR(E100="Manual",E100="Assisted Manual")),A100&amp;"_MH",IF(AND(D100="Mashtura",OR(E100="De-Novo Merge",E100="Assisted Merge")),A100&amp;"_SA_MH",IF(AND(D100="Perry",OR(E100="Manual",E100="Assisted Manual")),A100&amp;"_PB",IF(AND(D100="Perry",OR(E100="De-Novo Merge",E100="Assisted Merge")),A100&amp;"_SA_PB",IF(AND(D100="Gina",OR(E100="Manual",E100="Assisted Manual")),A100&amp;"_GB",IF(AND(D100="Gina",OR(E100="De-Novo Merge",E100="Assisted Merge")),A100&amp;"_SA_GB",IF(AND(D100="Cameron",OR(E100="Manual",E100="Assisted Manual")),A100&amp;"_CA",IF(AND(D100="Cameron",OR(E100="De-Novo Merge",E100="Assisted Merge")),A100&amp;"_SA_CA",IF(AND(D100="Bruno",OR(E100="Manual",E100="Assisted Manual")),A100&amp;"_BD",IF(AND(D100="Bruno",OR(E100="De-Novo Merge",E100="Assisted Merge")),A100&amp;"_SA_BD",IF(AND(D100="Daniel",OR(E100="Manual",E100="Assisted Manual")),A100&amp;"_DR",IF(AND(D100="Daniel",OR(E100="De-Novo Merge",E100="Assisted Merge")),A100&amp;"_SA_DR",IF(AND(D100="Monet",OR(E100="Manual",E100="Assisted Manual")),A100&amp;"_MW",IF(AND(D100="Monet",OR(E100="De-Novo Merge",E100="Assisted Merge")),A100&amp;"_SA_MW",IF(AND(D100="Julia",OR(E100="Manual",E100="Assisted Manual")),A100&amp;"_JS",IF(AND(D100="Julia",OR(E100="De-Novo Merge",E100="Assisted Merge")),A100&amp;"_SA_JS",""))))))))))))))))))</f>
        <v>2018-04-13_G-031_AZ</v>
      </c>
      <c r="G100" s="20">
        <v>43241</v>
      </c>
      <c r="H100" s="20">
        <v>43251</v>
      </c>
      <c r="I100" s="10"/>
      <c r="J100" s="10"/>
      <c r="K100" s="15" t="str">
        <f t="shared" si="164"/>
        <v/>
      </c>
      <c r="L100" s="25" t="str">
        <f t="shared" ref="L100:L121" si="257">IF(AND(NOT(OR(H100="",H100="Ø")),NOT(OR(H101="",H101="Ø"))),"Needs to be Split","")</f>
        <v/>
      </c>
      <c r="M100" s="19" t="str">
        <f t="shared" ref="M100" si="258">IF(AND(NOT(OR(G100="",G100="Ø")),H100=""),"In Progress",IF(AND(NOT(OR(H100="Ø",H100="")),NOT(OR(G100="Ø",G100=""))),"Completed",IF(AND(NOT(A100=""),NOT(OR(D100="",D100="???")),G100=""),"Waiting",IF(D100="???","Waiting",""))))</f>
        <v>Completed</v>
      </c>
      <c r="N100" s="22" t="str">
        <f t="shared" ref="N100" si="259">IF(AND(NOT(OR(H100="Ø",H100="")),L100="Split"),"In Progress",IF(AND(NOT(OR(H100="Ø",H100="")),L100="Needs to be Split"),"Waiting",IF(AND(M100="Review",M101="Review"),"Review",IF(OR(AND(M100="Review",M101="Incomplete"),AND(M100="Incomplete",M101="Review")),"Review",IF(OR(AND(M100="Untraceable",M101="Review"),AND(M100="Review",M101="Untraceable")),"Review",IF(OR(AND(M100="Review",M101="Completed"),AND(M100="Completed",M101="Review")),"Review",IF(OR(AND(M100="Other",M101="Review"),AND(M100="Review",M101="Other")),"Review",IF(OR(AND(M100="Other",M101="Incomplete"),AND(M100="Incomplete",M101="Other")),"Review",IF(OR(AND(M100="Other",M101="Untraceable"),AND(M100="Untraceable",M101="Other")),"Review",IF(OR(AND(M100="Other",M101="Completed"),AND(M100="Completed",M101="Other")),"Review",IF(AND(M100="Waiting",M101="Waiting"),"Waiting",IF(OR(AND(M100="Review",M101="Waiting"),AND(M100="Waiting",M101="Review")),"Waiting",IF(OR(AND(M100="Other",M101="Waiting"),AND(M100="Waiting",M101="Other")),"Waiting",IF(OR(AND(M100="Incomplete",M101="Waiting"),AND(M100="Waiting",M101="Incomplete")),"Waiting",IF(OR(AND(M100="Completed",M101="Waiting"),AND(M100="Waiting",M101="Completed")),"Waiting",IF(OR(M100="In Progress",M101="In Progress"),"In Progress",IF(OR(AND(M100="Completed",M101="Untraceable"),AND(M100="Untraceable",M101="Completed")),"Review",IF(OR(AND(M100="Completed",M101="Incomplete"),AND(M100="Incomplete",M101="Completed")),"Review",IF(OR(AND(M100="Incomplete",M101="Untraceable"),AND(M100="Untraceable",M101="Incomplete")),"Untraceable",IF(AND(NOT(OR(H100="Ø",H100="")),NOT(OR(H101="Ø",H101="")),L100=""),"In Progress",IF(AND(M100="Untraceable",M101="Untraceable"),"Untraceable",IF(AND(NOT(OR(H100="Ø",H100="")),NOT(OR(H101="Ø",H101="")),NOT(OR(L100="Ø",L100="",L100="Split",L100="Needs to be Split"))),"Completed",IF(AND(M100="Incomplete",M101="Incomplete"),"Incomplete",IF(AND(M100="Other",M101="Other"),"Review",IF(AND(M100="Untraceable",M101=""),"Untraceable","")))))))))))))))))))))))))</f>
        <v>Waiting</v>
      </c>
      <c r="O100" s="22" t="str">
        <f t="shared" ref="O100" si="260">IF(OR(N100="Untraceable",N100="Incomplete"),"Ignore",IF(N100="Completed","Waiting",IF(OR(N100="Waiting",N100="In Progress",N100="Review",N100="Other"),"HOLD","")))</f>
        <v>HOLD</v>
      </c>
      <c r="P100" s="8" t="s">
        <v>194</v>
      </c>
      <c r="Q100" s="21" t="str">
        <f t="shared" ref="Q100" si="261">IF(OR(N100="Untraceable",N100="Incomplete"),"No",IF(N100="Completed","In Progress",""))</f>
        <v/>
      </c>
      <c r="R100" s="22"/>
    </row>
    <row r="101" spans="1:18">
      <c r="A101" s="22"/>
      <c r="B101" s="22"/>
      <c r="C101" s="22"/>
      <c r="D101" s="19" t="str">
        <f t="shared" si="158"/>
        <v>???</v>
      </c>
      <c r="E101" s="19"/>
      <c r="F101" s="7" t="str">
        <f t="shared" ref="F101" si="262">IF(AND(D101="Amina",OR(E101="Manual",E101="Assisted Manual")),A100&amp;"_AZ",IF(AND(D101="Amina",OR(E101="De-Novo Merge",E101="Assisted Merge")),A100&amp;"_SA_AZ",IF(AND(D101="Mashtura",OR(E101="Manual",E101="Assisted Manual")),A100&amp;"_MH",IF(AND(D101="Mashtura",OR(E101="De-Novo Merge",E101="Assisted Merge")),A100&amp;"_SA_MH",IF(AND(D101="Perry",OR(E101="Manual",E101="Assisted Manual")),A100&amp;"_PB",IF(AND(D101="Perry",OR(E101="De-Novo Merge",E101="Assisted Merge")),A100&amp;"_SA_PB",IF(AND(D101="Gina",OR(E101="Manual",E101="Assisted Manual")),A100&amp;"_GB",IF(AND(D101="Gina",OR(E101="De-Novo Merge",E101="Assisted Merge")),A100&amp;"_SA_GB",IF(AND(D101="Cameron",OR(E101="Manual",E101="Assisted Manual")),A100&amp;"_CA",IF(AND(D101="Cameron",OR(E101="De-Novo Merge",E101="Assisted Merge")),A100&amp;"_SA_CA",IF(AND(D101="Bruno",OR(E101="Manual",E101="Assisted Manual")),A100&amp;"_BD",IF(AND(D101="Bruno",OR(E101="De-Novo Merge",E101="Assisted Merge")),A100&amp;"_SA_BD",IF(AND(D101="Daniel",OR(E101="Manual",E101="Assisted Manual")),A100&amp;"_DR",IF(AND(D101="Daniel",OR(E101="De-Novo Merge",E101="Assisted Merge")),A100&amp;"_SA_DR",IF(AND(D101="Monet",OR(E101="Manual",E101="Assisted Manual")),A100&amp;"_MW",IF(AND(D101="Monet",OR(E101="De-Novo Merge",E101="Assisted Merge")),A100&amp;"_SA_MW",IF(AND(D101="Julia",OR(E101="Manual",E101="Assisted Manual")),A100&amp;"_JS",IF(AND(D101="Julia",OR(E101="De-Novo Merge",E101="Assisted Merge")),A100&amp;"_SA_JS",""))))))))))))))))))</f>
        <v/>
      </c>
      <c r="G101" s="20"/>
      <c r="H101" s="20"/>
      <c r="I101" s="10"/>
      <c r="J101" s="10"/>
      <c r="K101" s="15" t="str">
        <f t="shared" si="164"/>
        <v/>
      </c>
      <c r="L101" s="22"/>
      <c r="M101" s="19" t="str">
        <f t="shared" ref="M101" si="263">IF(AND(NOT(OR(G101="",G101="Ø")),H101=""),"In Progress",IF(AND(NOT(OR(H101="Ø",H101="")),NOT(OR(G101="Ø",G101=""))),"Completed",IF(AND(NOT(A100=""),NOT(OR(D101="",D101="???")),G101=""),"Waiting",IF(D101="???","Waiting",""))))</f>
        <v>Waiting</v>
      </c>
      <c r="N101" s="22"/>
      <c r="O101" s="22"/>
      <c r="P101" s="8"/>
      <c r="Q101" s="21"/>
      <c r="R101" s="22"/>
    </row>
    <row r="102" spans="1:18">
      <c r="A102" s="23" t="s">
        <v>195</v>
      </c>
      <c r="B102" s="24" t="s">
        <v>196</v>
      </c>
      <c r="C102" s="22"/>
      <c r="D102" s="19" t="s">
        <v>29</v>
      </c>
      <c r="E102" s="19" t="s">
        <v>30</v>
      </c>
      <c r="F102" s="7" t="str">
        <f t="shared" ref="F102" si="264">IF(AND(D102="Amina",OR(E102="Manual",E102="Assisted Manual")),A102&amp;"_AZ",IF(AND(D102="Amina",OR(E102="De-Novo Merge",E102="Assisted Merge")),A102&amp;"_SA_AZ",IF(AND(D102="Mashtura",OR(E102="Manual",E102="Assisted Manual")),A102&amp;"_MH",IF(AND(D102="Mashtura",OR(E102="De-Novo Merge",E102="Assisted Merge")),A102&amp;"_SA_MH",IF(AND(D102="Perry",OR(E102="Manual",E102="Assisted Manual")),A102&amp;"_PB",IF(AND(D102="Perry",OR(E102="De-Novo Merge",E102="Assisted Merge")),A102&amp;"_SA_PB",IF(AND(D102="Gina",OR(E102="Manual",E102="Assisted Manual")),A102&amp;"_GB",IF(AND(D102="Gina",OR(E102="De-Novo Merge",E102="Assisted Merge")),A102&amp;"_SA_GB",IF(AND(D102="Cameron",OR(E102="Manual",E102="Assisted Manual")),A102&amp;"_CA",IF(AND(D102="Cameron",OR(E102="De-Novo Merge",E102="Assisted Merge")),A102&amp;"_SA_CA",IF(AND(D102="Bruno",OR(E102="Manual",E102="Assisted Manual")),A102&amp;"_BD",IF(AND(D102="Bruno",OR(E102="De-Novo Merge",E102="Assisted Merge")),A102&amp;"_SA_BD",IF(AND(D102="Daniel",OR(E102="Manual",E102="Assisted Manual")),A102&amp;"_DR",IF(AND(D102="Daniel",OR(E102="De-Novo Merge",E102="Assisted Merge")),A102&amp;"_SA_DR",IF(AND(D102="Monet",OR(E102="Manual",E102="Assisted Manual")),A102&amp;"_MW",IF(AND(D102="Monet",OR(E102="De-Novo Merge",E102="Assisted Merge")),A102&amp;"_SA_MW",IF(AND(D102="Julia",OR(E102="Manual",E102="Assisted Manual")),A102&amp;"_JS",IF(AND(D102="Julia",OR(E102="De-Novo Merge",E102="Assisted Merge")),A102&amp;"_SA_JS",""))))))))))))))))))</f>
        <v>2018-04-13_R-020_CA</v>
      </c>
      <c r="G102" s="20">
        <v>43241</v>
      </c>
      <c r="H102" s="20">
        <v>43241</v>
      </c>
      <c r="I102" s="10">
        <v>1</v>
      </c>
      <c r="J102" s="10">
        <v>13</v>
      </c>
      <c r="K102" s="15">
        <f t="shared" si="164"/>
        <v>13</v>
      </c>
      <c r="L102" s="25" t="str">
        <f t="shared" ref="L102:L121" si="265">IF(AND(NOT(OR(H102="",H102="Ø")),NOT(OR(H103="",H103="Ø"))),"Needs to be Split","")</f>
        <v/>
      </c>
      <c r="M102" s="19" t="str">
        <f t="shared" ref="M102" si="266">IF(AND(NOT(OR(G102="",G102="Ø")),H102=""),"In Progress",IF(AND(NOT(OR(H102="Ø",H102="")),NOT(OR(G102="Ø",G102=""))),"Completed",IF(AND(NOT(A102=""),NOT(OR(D102="",D102="???")),G102=""),"Waiting",IF(D102="???","Waiting",""))))</f>
        <v>Completed</v>
      </c>
      <c r="N102" s="22" t="str">
        <f t="shared" ref="N102" si="267">IF(AND(NOT(OR(H102="Ø",H102="")),L102="Split"),"In Progress",IF(AND(NOT(OR(H102="Ø",H102="")),L102="Needs to be Split"),"Waiting",IF(AND(M102="Review",M103="Review"),"Review",IF(OR(AND(M102="Review",M103="Incomplete"),AND(M102="Incomplete",M103="Review")),"Review",IF(OR(AND(M102="Untraceable",M103="Review"),AND(M102="Review",M103="Untraceable")),"Review",IF(OR(AND(M102="Review",M103="Completed"),AND(M102="Completed",M103="Review")),"Review",IF(OR(AND(M102="Other",M103="Review"),AND(M102="Review",M103="Other")),"Review",IF(OR(AND(M102="Other",M103="Incomplete"),AND(M102="Incomplete",M103="Other")),"Review",IF(OR(AND(M102="Other",M103="Untraceable"),AND(M102="Untraceable",M103="Other")),"Review",IF(OR(AND(M102="Other",M103="Completed"),AND(M102="Completed",M103="Other")),"Review",IF(AND(M102="Waiting",M103="Waiting"),"Waiting",IF(OR(AND(M102="Review",M103="Waiting"),AND(M102="Waiting",M103="Review")),"Waiting",IF(OR(AND(M102="Other",M103="Waiting"),AND(M102="Waiting",M103="Other")),"Waiting",IF(OR(AND(M102="Incomplete",M103="Waiting"),AND(M102="Waiting",M103="Incomplete")),"Waiting",IF(OR(AND(M102="Completed",M103="Waiting"),AND(M102="Waiting",M103="Completed")),"Waiting",IF(OR(M102="In Progress",M103="In Progress"),"In Progress",IF(OR(AND(M102="Completed",M103="Untraceable"),AND(M102="Untraceable",M103="Completed")),"Review",IF(OR(AND(M102="Completed",M103="Incomplete"),AND(M102="Incomplete",M103="Completed")),"Review",IF(OR(AND(M102="Incomplete",M103="Untraceable"),AND(M102="Untraceable",M103="Incomplete")),"Untraceable",IF(AND(NOT(OR(H102="Ø",H102="")),NOT(OR(H103="Ø",H103="")),L102=""),"In Progress",IF(AND(M102="Untraceable",M103="Untraceable"),"Untraceable",IF(AND(NOT(OR(H102="Ø",H102="")),NOT(OR(H103="Ø",H103="")),NOT(OR(L102="Ø",L102="",L102="Split",L102="Needs to be Split"))),"Completed",IF(AND(M102="Incomplete",M103="Incomplete"),"Incomplete",IF(AND(M102="Other",M103="Other"),"Review",IF(AND(M102="Untraceable",M103=""),"Untraceable","")))))))))))))))))))))))))</f>
        <v>Waiting</v>
      </c>
      <c r="O102" s="22" t="str">
        <f t="shared" ref="O102" si="268">IF(OR(N102="Untraceable",N102="Incomplete"),"Ignore",IF(N102="Completed","Waiting",IF(OR(N102="Waiting",N102="In Progress",N102="Review",N102="Other"),"HOLD","")))</f>
        <v>HOLD</v>
      </c>
      <c r="P102" s="8"/>
      <c r="Q102" s="21" t="str">
        <f t="shared" ref="Q102" si="269">IF(OR(N102="Untraceable",N102="Incomplete"),"No",IF(N102="Completed","In Progress",""))</f>
        <v/>
      </c>
      <c r="R102" s="22"/>
    </row>
    <row r="103" spans="1:18">
      <c r="A103" s="22"/>
      <c r="B103" s="22"/>
      <c r="C103" s="22"/>
      <c r="D103" s="19" t="str">
        <f t="shared" si="158"/>
        <v>???</v>
      </c>
      <c r="E103" s="19"/>
      <c r="F103" s="7" t="str">
        <f t="shared" ref="F103" si="270">IF(AND(D103="Amina",OR(E103="Manual",E103="Assisted Manual")),A102&amp;"_AZ",IF(AND(D103="Amina",OR(E103="De-Novo Merge",E103="Assisted Merge")),A102&amp;"_SA_AZ",IF(AND(D103="Mashtura",OR(E103="Manual",E103="Assisted Manual")),A102&amp;"_MH",IF(AND(D103="Mashtura",OR(E103="De-Novo Merge",E103="Assisted Merge")),A102&amp;"_SA_MH",IF(AND(D103="Perry",OR(E103="Manual",E103="Assisted Manual")),A102&amp;"_PB",IF(AND(D103="Perry",OR(E103="De-Novo Merge",E103="Assisted Merge")),A102&amp;"_SA_PB",IF(AND(D103="Gina",OR(E103="Manual",E103="Assisted Manual")),A102&amp;"_GB",IF(AND(D103="Gina",OR(E103="De-Novo Merge",E103="Assisted Merge")),A102&amp;"_SA_GB",IF(AND(D103="Cameron",OR(E103="Manual",E103="Assisted Manual")),A102&amp;"_CA",IF(AND(D103="Cameron",OR(E103="De-Novo Merge",E103="Assisted Merge")),A102&amp;"_SA_CA",IF(AND(D103="Bruno",OR(E103="Manual",E103="Assisted Manual")),A102&amp;"_BD",IF(AND(D103="Bruno",OR(E103="De-Novo Merge",E103="Assisted Merge")),A102&amp;"_SA_BD",IF(AND(D103="Daniel",OR(E103="Manual",E103="Assisted Manual")),A102&amp;"_DR",IF(AND(D103="Daniel",OR(E103="De-Novo Merge",E103="Assisted Merge")),A102&amp;"_SA_DR",IF(AND(D103="Monet",OR(E103="Manual",E103="Assisted Manual")),A102&amp;"_MW",IF(AND(D103="Monet",OR(E103="De-Novo Merge",E103="Assisted Merge")),A102&amp;"_SA_MW",IF(AND(D103="Julia",OR(E103="Manual",E103="Assisted Manual")),A102&amp;"_JS",IF(AND(D103="Julia",OR(E103="De-Novo Merge",E103="Assisted Merge")),A102&amp;"_SA_JS",""))))))))))))))))))</f>
        <v/>
      </c>
      <c r="G103" s="20"/>
      <c r="H103" s="20"/>
      <c r="I103" s="10"/>
      <c r="J103" s="10"/>
      <c r="K103" s="15" t="str">
        <f t="shared" si="164"/>
        <v/>
      </c>
      <c r="L103" s="22"/>
      <c r="M103" s="19" t="str">
        <f t="shared" ref="M103" si="271">IF(AND(NOT(OR(G103="",G103="Ø")),H103=""),"In Progress",IF(AND(NOT(OR(H103="Ø",H103="")),NOT(OR(G103="Ø",G103=""))),"Completed",IF(AND(NOT(A102=""),NOT(OR(D103="",D103="???")),G103=""),"Waiting",IF(D103="???","Waiting",""))))</f>
        <v>Waiting</v>
      </c>
      <c r="N103" s="22"/>
      <c r="O103" s="22"/>
      <c r="P103" s="8"/>
      <c r="Q103" s="21"/>
      <c r="R103" s="22"/>
    </row>
    <row r="104" spans="1:18">
      <c r="A104" s="23" t="s">
        <v>197</v>
      </c>
      <c r="B104" s="24" t="s">
        <v>198</v>
      </c>
      <c r="C104" s="22"/>
      <c r="D104" s="19" t="s">
        <v>29</v>
      </c>
      <c r="E104" s="19" t="s">
        <v>30</v>
      </c>
      <c r="F104" s="7" t="str">
        <f t="shared" ref="F104" si="272">IF(AND(D104="Amina",OR(E104="Manual",E104="Assisted Manual")),A104&amp;"_AZ",IF(AND(D104="Amina",OR(E104="De-Novo Merge",E104="Assisted Merge")),A104&amp;"_SA_AZ",IF(AND(D104="Mashtura",OR(E104="Manual",E104="Assisted Manual")),A104&amp;"_MH",IF(AND(D104="Mashtura",OR(E104="De-Novo Merge",E104="Assisted Merge")),A104&amp;"_SA_MH",IF(AND(D104="Perry",OR(E104="Manual",E104="Assisted Manual")),A104&amp;"_PB",IF(AND(D104="Perry",OR(E104="De-Novo Merge",E104="Assisted Merge")),A104&amp;"_SA_PB",IF(AND(D104="Gina",OR(E104="Manual",E104="Assisted Manual")),A104&amp;"_GB",IF(AND(D104="Gina",OR(E104="De-Novo Merge",E104="Assisted Merge")),A104&amp;"_SA_GB",IF(AND(D104="Cameron",OR(E104="Manual",E104="Assisted Manual")),A104&amp;"_CA",IF(AND(D104="Cameron",OR(E104="De-Novo Merge",E104="Assisted Merge")),A104&amp;"_SA_CA",IF(AND(D104="Bruno",OR(E104="Manual",E104="Assisted Manual")),A104&amp;"_BD",IF(AND(D104="Bruno",OR(E104="De-Novo Merge",E104="Assisted Merge")),A104&amp;"_SA_BD",IF(AND(D104="Daniel",OR(E104="Manual",E104="Assisted Manual")),A104&amp;"_DR",IF(AND(D104="Daniel",OR(E104="De-Novo Merge",E104="Assisted Merge")),A104&amp;"_SA_DR",IF(AND(D104="Monet",OR(E104="Manual",E104="Assisted Manual")),A104&amp;"_MW",IF(AND(D104="Monet",OR(E104="De-Novo Merge",E104="Assisted Merge")),A104&amp;"_SA_MW",IF(AND(D104="Julia",OR(E104="Manual",E104="Assisted Manual")),A104&amp;"_JS",IF(AND(D104="Julia",OR(E104="De-Novo Merge",E104="Assisted Merge")),A104&amp;"_SA_JS",""))))))))))))))))))</f>
        <v>2018-04-13_R-021_CA</v>
      </c>
      <c r="G104" s="20">
        <v>43241</v>
      </c>
      <c r="H104" s="20">
        <v>43241</v>
      </c>
      <c r="I104" s="10">
        <v>1</v>
      </c>
      <c r="J104" s="10">
        <v>10</v>
      </c>
      <c r="K104" s="15">
        <f t="shared" si="164"/>
        <v>10</v>
      </c>
      <c r="L104" s="25" t="str">
        <f t="shared" ref="L104:L121" si="273">IF(AND(NOT(OR(H104="",H104="Ø")),NOT(OR(H105="",H105="Ø"))),"Needs to be Split","")</f>
        <v/>
      </c>
      <c r="M104" s="19" t="str">
        <f t="shared" ref="M104" si="274">IF(AND(NOT(OR(G104="",G104="Ø")),H104=""),"In Progress",IF(AND(NOT(OR(H104="Ø",H104="")),NOT(OR(G104="Ø",G104=""))),"Completed",IF(AND(NOT(A104=""),NOT(OR(D104="",D104="???")),G104=""),"Waiting",IF(D104="???","Waiting",""))))</f>
        <v>Completed</v>
      </c>
      <c r="N104" s="22" t="str">
        <f t="shared" ref="N104" si="275">IF(AND(NOT(OR(H104="Ø",H104="")),L104="Split"),"In Progress",IF(AND(NOT(OR(H104="Ø",H104="")),L104="Needs to be Split"),"Waiting",IF(AND(M104="Review",M105="Review"),"Review",IF(OR(AND(M104="Review",M105="Incomplete"),AND(M104="Incomplete",M105="Review")),"Review",IF(OR(AND(M104="Untraceable",M105="Review"),AND(M104="Review",M105="Untraceable")),"Review",IF(OR(AND(M104="Review",M105="Completed"),AND(M104="Completed",M105="Review")),"Review",IF(OR(AND(M104="Other",M105="Review"),AND(M104="Review",M105="Other")),"Review",IF(OR(AND(M104="Other",M105="Incomplete"),AND(M104="Incomplete",M105="Other")),"Review",IF(OR(AND(M104="Other",M105="Untraceable"),AND(M104="Untraceable",M105="Other")),"Review",IF(OR(AND(M104="Other",M105="Completed"),AND(M104="Completed",M105="Other")),"Review",IF(AND(M104="Waiting",M105="Waiting"),"Waiting",IF(OR(AND(M104="Review",M105="Waiting"),AND(M104="Waiting",M105="Review")),"Waiting",IF(OR(AND(M104="Other",M105="Waiting"),AND(M104="Waiting",M105="Other")),"Waiting",IF(OR(AND(M104="Incomplete",M105="Waiting"),AND(M104="Waiting",M105="Incomplete")),"Waiting",IF(OR(AND(M104="Completed",M105="Waiting"),AND(M104="Waiting",M105="Completed")),"Waiting",IF(OR(M104="In Progress",M105="In Progress"),"In Progress",IF(OR(AND(M104="Completed",M105="Untraceable"),AND(M104="Untraceable",M105="Completed")),"Review",IF(OR(AND(M104="Completed",M105="Incomplete"),AND(M104="Incomplete",M105="Completed")),"Review",IF(OR(AND(M104="Incomplete",M105="Untraceable"),AND(M104="Untraceable",M105="Incomplete")),"Untraceable",IF(AND(NOT(OR(H104="Ø",H104="")),NOT(OR(H105="Ø",H105="")),L104=""),"In Progress",IF(AND(M104="Untraceable",M105="Untraceable"),"Untraceable",IF(AND(NOT(OR(H104="Ø",H104="")),NOT(OR(H105="Ø",H105="")),NOT(OR(L104="Ø",L104="",L104="Split",L104="Needs to be Split"))),"Completed",IF(AND(M104="Incomplete",M105="Incomplete"),"Incomplete",IF(AND(M104="Other",M105="Other"),"Review",IF(AND(M104="Untraceable",M105=""),"Untraceable","")))))))))))))))))))))))))</f>
        <v>Waiting</v>
      </c>
      <c r="O104" s="22" t="str">
        <f t="shared" ref="O104" si="276">IF(OR(N104="Untraceable",N104="Incomplete"),"Ignore",IF(N104="Completed","Waiting",IF(OR(N104="Waiting",N104="In Progress",N104="Review",N104="Other"),"HOLD","")))</f>
        <v>HOLD</v>
      </c>
      <c r="P104" s="8"/>
      <c r="Q104" s="21" t="str">
        <f t="shared" ref="Q104" si="277">IF(OR(N104="Untraceable",N104="Incomplete"),"No",IF(N104="Completed","In Progress",""))</f>
        <v/>
      </c>
      <c r="R104" s="22"/>
    </row>
    <row r="105" spans="1:18">
      <c r="A105" s="22"/>
      <c r="B105" s="22"/>
      <c r="C105" s="22"/>
      <c r="D105" s="19" t="str">
        <f t="shared" si="158"/>
        <v>???</v>
      </c>
      <c r="E105" s="19"/>
      <c r="F105" s="7" t="str">
        <f t="shared" ref="F105" si="278">IF(AND(D105="Amina",OR(E105="Manual",E105="Assisted Manual")),A104&amp;"_AZ",IF(AND(D105="Amina",OR(E105="De-Novo Merge",E105="Assisted Merge")),A104&amp;"_SA_AZ",IF(AND(D105="Mashtura",OR(E105="Manual",E105="Assisted Manual")),A104&amp;"_MH",IF(AND(D105="Mashtura",OR(E105="De-Novo Merge",E105="Assisted Merge")),A104&amp;"_SA_MH",IF(AND(D105="Perry",OR(E105="Manual",E105="Assisted Manual")),A104&amp;"_PB",IF(AND(D105="Perry",OR(E105="De-Novo Merge",E105="Assisted Merge")),A104&amp;"_SA_PB",IF(AND(D105="Gina",OR(E105="Manual",E105="Assisted Manual")),A104&amp;"_GB",IF(AND(D105="Gina",OR(E105="De-Novo Merge",E105="Assisted Merge")),A104&amp;"_SA_GB",IF(AND(D105="Cameron",OR(E105="Manual",E105="Assisted Manual")),A104&amp;"_CA",IF(AND(D105="Cameron",OR(E105="De-Novo Merge",E105="Assisted Merge")),A104&amp;"_SA_CA",IF(AND(D105="Bruno",OR(E105="Manual",E105="Assisted Manual")),A104&amp;"_BD",IF(AND(D105="Bruno",OR(E105="De-Novo Merge",E105="Assisted Merge")),A104&amp;"_SA_BD",IF(AND(D105="Daniel",OR(E105="Manual",E105="Assisted Manual")),A104&amp;"_DR",IF(AND(D105="Daniel",OR(E105="De-Novo Merge",E105="Assisted Merge")),A104&amp;"_SA_DR",IF(AND(D105="Monet",OR(E105="Manual",E105="Assisted Manual")),A104&amp;"_MW",IF(AND(D105="Monet",OR(E105="De-Novo Merge",E105="Assisted Merge")),A104&amp;"_SA_MW",IF(AND(D105="Julia",OR(E105="Manual",E105="Assisted Manual")),A104&amp;"_JS",IF(AND(D105="Julia",OR(E105="De-Novo Merge",E105="Assisted Merge")),A104&amp;"_SA_JS",""))))))))))))))))))</f>
        <v/>
      </c>
      <c r="G105" s="20"/>
      <c r="H105" s="20"/>
      <c r="I105" s="10"/>
      <c r="J105" s="10"/>
      <c r="K105" s="15" t="str">
        <f t="shared" si="164"/>
        <v/>
      </c>
      <c r="L105" s="22"/>
      <c r="M105" s="19" t="str">
        <f t="shared" ref="M105" si="279">IF(AND(NOT(OR(G105="",G105="Ø")),H105=""),"In Progress",IF(AND(NOT(OR(H105="Ø",H105="")),NOT(OR(G105="Ø",G105=""))),"Completed",IF(AND(NOT(A104=""),NOT(OR(D105="",D105="???")),G105=""),"Waiting",IF(D105="???","Waiting",""))))</f>
        <v>Waiting</v>
      </c>
      <c r="N105" s="22"/>
      <c r="O105" s="22"/>
      <c r="P105" s="8"/>
      <c r="Q105" s="21"/>
      <c r="R105" s="22"/>
    </row>
    <row r="106" spans="1:18">
      <c r="A106" s="23" t="s">
        <v>199</v>
      </c>
      <c r="B106" s="24" t="s">
        <v>200</v>
      </c>
      <c r="C106" s="22"/>
      <c r="D106" s="19" t="s">
        <v>29</v>
      </c>
      <c r="E106" s="19" t="s">
        <v>30</v>
      </c>
      <c r="F106" s="7" t="str">
        <f t="shared" ref="F106" si="280">IF(AND(D106="Amina",OR(E106="Manual",E106="Assisted Manual")),A106&amp;"_AZ",IF(AND(D106="Amina",OR(E106="De-Novo Merge",E106="Assisted Merge")),A106&amp;"_SA_AZ",IF(AND(D106="Mashtura",OR(E106="Manual",E106="Assisted Manual")),A106&amp;"_MH",IF(AND(D106="Mashtura",OR(E106="De-Novo Merge",E106="Assisted Merge")),A106&amp;"_SA_MH",IF(AND(D106="Perry",OR(E106="Manual",E106="Assisted Manual")),A106&amp;"_PB",IF(AND(D106="Perry",OR(E106="De-Novo Merge",E106="Assisted Merge")),A106&amp;"_SA_PB",IF(AND(D106="Gina",OR(E106="Manual",E106="Assisted Manual")),A106&amp;"_GB",IF(AND(D106="Gina",OR(E106="De-Novo Merge",E106="Assisted Merge")),A106&amp;"_SA_GB",IF(AND(D106="Cameron",OR(E106="Manual",E106="Assisted Manual")),A106&amp;"_CA",IF(AND(D106="Cameron",OR(E106="De-Novo Merge",E106="Assisted Merge")),A106&amp;"_SA_CA",IF(AND(D106="Bruno",OR(E106="Manual",E106="Assisted Manual")),A106&amp;"_BD",IF(AND(D106="Bruno",OR(E106="De-Novo Merge",E106="Assisted Merge")),A106&amp;"_SA_BD",IF(AND(D106="Daniel",OR(E106="Manual",E106="Assisted Manual")),A106&amp;"_DR",IF(AND(D106="Daniel",OR(E106="De-Novo Merge",E106="Assisted Merge")),A106&amp;"_SA_DR",IF(AND(D106="Monet",OR(E106="Manual",E106="Assisted Manual")),A106&amp;"_MW",IF(AND(D106="Monet",OR(E106="De-Novo Merge",E106="Assisted Merge")),A106&amp;"_SA_MW",IF(AND(D106="Julia",OR(E106="Manual",E106="Assisted Manual")),A106&amp;"_JS",IF(AND(D106="Julia",OR(E106="De-Novo Merge",E106="Assisted Merge")),A106&amp;"_SA_JS",""))))))))))))))))))</f>
        <v>2018-04-13_R-022_CA</v>
      </c>
      <c r="G106" s="20">
        <v>43241</v>
      </c>
      <c r="H106" s="20">
        <v>43241</v>
      </c>
      <c r="I106" s="10">
        <v>3</v>
      </c>
      <c r="J106" s="10">
        <v>41</v>
      </c>
      <c r="K106" s="15">
        <f t="shared" si="164"/>
        <v>13.666666666666666</v>
      </c>
      <c r="L106" s="25" t="str">
        <f t="shared" ref="L106:L121" si="281">IF(AND(NOT(OR(H106="",H106="Ø")),NOT(OR(H107="",H107="Ø"))),"Needs to be Split","")</f>
        <v/>
      </c>
      <c r="M106" s="19" t="str">
        <f t="shared" ref="M106" si="282">IF(AND(NOT(OR(G106="",G106="Ø")),H106=""),"In Progress",IF(AND(NOT(OR(H106="Ø",H106="")),NOT(OR(G106="Ø",G106=""))),"Completed",IF(AND(NOT(A106=""),NOT(OR(D106="",D106="???")),G106=""),"Waiting",IF(D106="???","Waiting",""))))</f>
        <v>Completed</v>
      </c>
      <c r="N106" s="22" t="str">
        <f t="shared" ref="N106" si="283">IF(AND(NOT(OR(H106="Ø",H106="")),L106="Split"),"In Progress",IF(AND(NOT(OR(H106="Ø",H106="")),L106="Needs to be Split"),"Waiting",IF(AND(M106="Review",M107="Review"),"Review",IF(OR(AND(M106="Review",M107="Incomplete"),AND(M106="Incomplete",M107="Review")),"Review",IF(OR(AND(M106="Untraceable",M107="Review"),AND(M106="Review",M107="Untraceable")),"Review",IF(OR(AND(M106="Review",M107="Completed"),AND(M106="Completed",M107="Review")),"Review",IF(OR(AND(M106="Other",M107="Review"),AND(M106="Review",M107="Other")),"Review",IF(OR(AND(M106="Other",M107="Incomplete"),AND(M106="Incomplete",M107="Other")),"Review",IF(OR(AND(M106="Other",M107="Untraceable"),AND(M106="Untraceable",M107="Other")),"Review",IF(OR(AND(M106="Other",M107="Completed"),AND(M106="Completed",M107="Other")),"Review",IF(AND(M106="Waiting",M107="Waiting"),"Waiting",IF(OR(AND(M106="Review",M107="Waiting"),AND(M106="Waiting",M107="Review")),"Waiting",IF(OR(AND(M106="Other",M107="Waiting"),AND(M106="Waiting",M107="Other")),"Waiting",IF(OR(AND(M106="Incomplete",M107="Waiting"),AND(M106="Waiting",M107="Incomplete")),"Waiting",IF(OR(AND(M106="Completed",M107="Waiting"),AND(M106="Waiting",M107="Completed")),"Waiting",IF(OR(M106="In Progress",M107="In Progress"),"In Progress",IF(OR(AND(M106="Completed",M107="Untraceable"),AND(M106="Untraceable",M107="Completed")),"Review",IF(OR(AND(M106="Completed",M107="Incomplete"),AND(M106="Incomplete",M107="Completed")),"Review",IF(OR(AND(M106="Incomplete",M107="Untraceable"),AND(M106="Untraceable",M107="Incomplete")),"Untraceable",IF(AND(NOT(OR(H106="Ø",H106="")),NOT(OR(H107="Ø",H107="")),L106=""),"In Progress",IF(AND(M106="Untraceable",M107="Untraceable"),"Untraceable",IF(AND(NOT(OR(H106="Ø",H106="")),NOT(OR(H107="Ø",H107="")),NOT(OR(L106="Ø",L106="",L106="Split",L106="Needs to be Split"))),"Completed",IF(AND(M106="Incomplete",M107="Incomplete"),"Incomplete",IF(AND(M106="Other",M107="Other"),"Review",IF(AND(M106="Untraceable",M107=""),"Untraceable","")))))))))))))))))))))))))</f>
        <v>Waiting</v>
      </c>
      <c r="O106" s="22" t="str">
        <f t="shared" ref="O106" si="284">IF(OR(N106="Untraceable",N106="Incomplete"),"Ignore",IF(N106="Completed","Waiting",IF(OR(N106="Waiting",N106="In Progress",N106="Review",N106="Other"),"HOLD","")))</f>
        <v>HOLD</v>
      </c>
      <c r="P106" s="8"/>
      <c r="Q106" s="21" t="str">
        <f t="shared" ref="Q106" si="285">IF(OR(N106="Untraceable",N106="Incomplete"),"No",IF(N106="Completed","In Progress",""))</f>
        <v/>
      </c>
      <c r="R106" s="22"/>
    </row>
    <row r="107" spans="1:18">
      <c r="A107" s="22"/>
      <c r="B107" s="22"/>
      <c r="C107" s="22"/>
      <c r="D107" s="19" t="str">
        <f t="shared" si="158"/>
        <v>???</v>
      </c>
      <c r="E107" s="19"/>
      <c r="F107" s="7" t="str">
        <f t="shared" ref="F107" si="286">IF(AND(D107="Amina",OR(E107="Manual",E107="Assisted Manual")),A106&amp;"_AZ",IF(AND(D107="Amina",OR(E107="De-Novo Merge",E107="Assisted Merge")),A106&amp;"_SA_AZ",IF(AND(D107="Mashtura",OR(E107="Manual",E107="Assisted Manual")),A106&amp;"_MH",IF(AND(D107="Mashtura",OR(E107="De-Novo Merge",E107="Assisted Merge")),A106&amp;"_SA_MH",IF(AND(D107="Perry",OR(E107="Manual",E107="Assisted Manual")),A106&amp;"_PB",IF(AND(D107="Perry",OR(E107="De-Novo Merge",E107="Assisted Merge")),A106&amp;"_SA_PB",IF(AND(D107="Gina",OR(E107="Manual",E107="Assisted Manual")),A106&amp;"_GB",IF(AND(D107="Gina",OR(E107="De-Novo Merge",E107="Assisted Merge")),A106&amp;"_SA_GB",IF(AND(D107="Cameron",OR(E107="Manual",E107="Assisted Manual")),A106&amp;"_CA",IF(AND(D107="Cameron",OR(E107="De-Novo Merge",E107="Assisted Merge")),A106&amp;"_SA_CA",IF(AND(D107="Bruno",OR(E107="Manual",E107="Assisted Manual")),A106&amp;"_BD",IF(AND(D107="Bruno",OR(E107="De-Novo Merge",E107="Assisted Merge")),A106&amp;"_SA_BD",IF(AND(D107="Daniel",OR(E107="Manual",E107="Assisted Manual")),A106&amp;"_DR",IF(AND(D107="Daniel",OR(E107="De-Novo Merge",E107="Assisted Merge")),A106&amp;"_SA_DR",IF(AND(D107="Monet",OR(E107="Manual",E107="Assisted Manual")),A106&amp;"_MW",IF(AND(D107="Monet",OR(E107="De-Novo Merge",E107="Assisted Merge")),A106&amp;"_SA_MW",IF(AND(D107="Julia",OR(E107="Manual",E107="Assisted Manual")),A106&amp;"_JS",IF(AND(D107="Julia",OR(E107="De-Novo Merge",E107="Assisted Merge")),A106&amp;"_SA_JS",""))))))))))))))))))</f>
        <v/>
      </c>
      <c r="G107" s="20"/>
      <c r="H107" s="20"/>
      <c r="I107" s="10"/>
      <c r="J107" s="10"/>
      <c r="K107" s="15" t="str">
        <f t="shared" si="164"/>
        <v/>
      </c>
      <c r="L107" s="22"/>
      <c r="M107" s="19" t="str">
        <f t="shared" ref="M107" si="287">IF(AND(NOT(OR(G107="",G107="Ø")),H107=""),"In Progress",IF(AND(NOT(OR(H107="Ø",H107="")),NOT(OR(G107="Ø",G107=""))),"Completed",IF(AND(NOT(A106=""),NOT(OR(D107="",D107="???")),G107=""),"Waiting",IF(D107="???","Waiting",""))))</f>
        <v>Waiting</v>
      </c>
      <c r="N107" s="22"/>
      <c r="O107" s="22"/>
      <c r="P107" s="8"/>
      <c r="Q107" s="21"/>
      <c r="R107" s="22"/>
    </row>
    <row r="108" spans="1:18">
      <c r="A108" s="23" t="s">
        <v>201</v>
      </c>
      <c r="B108" s="24" t="s">
        <v>202</v>
      </c>
      <c r="C108" s="22"/>
      <c r="D108" s="19" t="s">
        <v>29</v>
      </c>
      <c r="E108" s="19" t="s">
        <v>30</v>
      </c>
      <c r="F108" s="7" t="str">
        <f t="shared" ref="F108" si="288">IF(AND(D108="Amina",OR(E108="Manual",E108="Assisted Manual")),A108&amp;"_AZ",IF(AND(D108="Amina",OR(E108="De-Novo Merge",E108="Assisted Merge")),A108&amp;"_SA_AZ",IF(AND(D108="Mashtura",OR(E108="Manual",E108="Assisted Manual")),A108&amp;"_MH",IF(AND(D108="Mashtura",OR(E108="De-Novo Merge",E108="Assisted Merge")),A108&amp;"_SA_MH",IF(AND(D108="Perry",OR(E108="Manual",E108="Assisted Manual")),A108&amp;"_PB",IF(AND(D108="Perry",OR(E108="De-Novo Merge",E108="Assisted Merge")),A108&amp;"_SA_PB",IF(AND(D108="Gina",OR(E108="Manual",E108="Assisted Manual")),A108&amp;"_GB",IF(AND(D108="Gina",OR(E108="De-Novo Merge",E108="Assisted Merge")),A108&amp;"_SA_GB",IF(AND(D108="Cameron",OR(E108="Manual",E108="Assisted Manual")),A108&amp;"_CA",IF(AND(D108="Cameron",OR(E108="De-Novo Merge",E108="Assisted Merge")),A108&amp;"_SA_CA",IF(AND(D108="Bruno",OR(E108="Manual",E108="Assisted Manual")),A108&amp;"_BD",IF(AND(D108="Bruno",OR(E108="De-Novo Merge",E108="Assisted Merge")),A108&amp;"_SA_BD",IF(AND(D108="Daniel",OR(E108="Manual",E108="Assisted Manual")),A108&amp;"_DR",IF(AND(D108="Daniel",OR(E108="De-Novo Merge",E108="Assisted Merge")),A108&amp;"_SA_DR",IF(AND(D108="Monet",OR(E108="Manual",E108="Assisted Manual")),A108&amp;"_MW",IF(AND(D108="Monet",OR(E108="De-Novo Merge",E108="Assisted Merge")),A108&amp;"_SA_MW",IF(AND(D108="Julia",OR(E108="Manual",E108="Assisted Manual")),A108&amp;"_JS",IF(AND(D108="Julia",OR(E108="De-Novo Merge",E108="Assisted Merge")),A108&amp;"_SA_JS",""))))))))))))))))))</f>
        <v>2018-04-13_R-023_CA</v>
      </c>
      <c r="G108" s="20">
        <v>43242</v>
      </c>
      <c r="H108" s="20">
        <v>43242</v>
      </c>
      <c r="I108" s="10">
        <v>1</v>
      </c>
      <c r="J108" s="10">
        <v>7</v>
      </c>
      <c r="K108" s="15">
        <f t="shared" si="164"/>
        <v>7</v>
      </c>
      <c r="L108" s="25" t="str">
        <f t="shared" ref="L108:L121" si="289">IF(AND(NOT(OR(H108="",H108="Ø")),NOT(OR(H109="",H109="Ø"))),"Needs to be Split","")</f>
        <v/>
      </c>
      <c r="M108" s="19" t="str">
        <f t="shared" ref="M108" si="290">IF(AND(NOT(OR(G108="",G108="Ø")),H108=""),"In Progress",IF(AND(NOT(OR(H108="Ø",H108="")),NOT(OR(G108="Ø",G108=""))),"Completed",IF(AND(NOT(A108=""),NOT(OR(D108="",D108="???")),G108=""),"Waiting",IF(D108="???","Waiting",""))))</f>
        <v>Completed</v>
      </c>
      <c r="N108" s="22" t="str">
        <f t="shared" ref="N108" si="291">IF(AND(NOT(OR(H108="Ø",H108="")),L108="Split"),"In Progress",IF(AND(NOT(OR(H108="Ø",H108="")),L108="Needs to be Split"),"Waiting",IF(AND(M108="Review",M109="Review"),"Review",IF(OR(AND(M108="Review",M109="Incomplete"),AND(M108="Incomplete",M109="Review")),"Review",IF(OR(AND(M108="Untraceable",M109="Review"),AND(M108="Review",M109="Untraceable")),"Review",IF(OR(AND(M108="Review",M109="Completed"),AND(M108="Completed",M109="Review")),"Review",IF(OR(AND(M108="Other",M109="Review"),AND(M108="Review",M109="Other")),"Review",IF(OR(AND(M108="Other",M109="Incomplete"),AND(M108="Incomplete",M109="Other")),"Review",IF(OR(AND(M108="Other",M109="Untraceable"),AND(M108="Untraceable",M109="Other")),"Review",IF(OR(AND(M108="Other",M109="Completed"),AND(M108="Completed",M109="Other")),"Review",IF(AND(M108="Waiting",M109="Waiting"),"Waiting",IF(OR(AND(M108="Review",M109="Waiting"),AND(M108="Waiting",M109="Review")),"Waiting",IF(OR(AND(M108="Other",M109="Waiting"),AND(M108="Waiting",M109="Other")),"Waiting",IF(OR(AND(M108="Incomplete",M109="Waiting"),AND(M108="Waiting",M109="Incomplete")),"Waiting",IF(OR(AND(M108="Completed",M109="Waiting"),AND(M108="Waiting",M109="Completed")),"Waiting",IF(OR(M108="In Progress",M109="In Progress"),"In Progress",IF(OR(AND(M108="Completed",M109="Untraceable"),AND(M108="Untraceable",M109="Completed")),"Review",IF(OR(AND(M108="Completed",M109="Incomplete"),AND(M108="Incomplete",M109="Completed")),"Review",IF(OR(AND(M108="Incomplete",M109="Untraceable"),AND(M108="Untraceable",M109="Incomplete")),"Untraceable",IF(AND(NOT(OR(H108="Ø",H108="")),NOT(OR(H109="Ø",H109="")),L108=""),"In Progress",IF(AND(M108="Untraceable",M109="Untraceable"),"Untraceable",IF(AND(NOT(OR(H108="Ø",H108="")),NOT(OR(H109="Ø",H109="")),NOT(OR(L108="Ø",L108="",L108="Split",L108="Needs to be Split"))),"Completed",IF(AND(M108="Incomplete",M109="Incomplete"),"Incomplete",IF(AND(M108="Other",M109="Other"),"Review",IF(AND(M108="Untraceable",M109=""),"Untraceable","")))))))))))))))))))))))))</f>
        <v>Waiting</v>
      </c>
      <c r="O108" s="22" t="str">
        <f t="shared" ref="O108" si="292">IF(OR(N108="Untraceable",N108="Incomplete"),"Ignore",IF(N108="Completed","Waiting",IF(OR(N108="Waiting",N108="In Progress",N108="Review",N108="Other"),"HOLD","")))</f>
        <v>HOLD</v>
      </c>
      <c r="P108" s="8"/>
      <c r="Q108" s="21" t="str">
        <f t="shared" ref="Q108" si="293">IF(OR(N108="Untraceable",N108="Incomplete"),"No",IF(N108="Completed","In Progress",""))</f>
        <v/>
      </c>
      <c r="R108" s="22"/>
    </row>
    <row r="109" spans="1:18">
      <c r="A109" s="22"/>
      <c r="B109" s="22"/>
      <c r="C109" s="22"/>
      <c r="D109" s="19" t="str">
        <f t="shared" si="158"/>
        <v>???</v>
      </c>
      <c r="E109" s="19"/>
      <c r="F109" s="7" t="str">
        <f t="shared" ref="F109" si="294">IF(AND(D109="Amina",OR(E109="Manual",E109="Assisted Manual")),A108&amp;"_AZ",IF(AND(D109="Amina",OR(E109="De-Novo Merge",E109="Assisted Merge")),A108&amp;"_SA_AZ",IF(AND(D109="Mashtura",OR(E109="Manual",E109="Assisted Manual")),A108&amp;"_MH",IF(AND(D109="Mashtura",OR(E109="De-Novo Merge",E109="Assisted Merge")),A108&amp;"_SA_MH",IF(AND(D109="Perry",OR(E109="Manual",E109="Assisted Manual")),A108&amp;"_PB",IF(AND(D109="Perry",OR(E109="De-Novo Merge",E109="Assisted Merge")),A108&amp;"_SA_PB",IF(AND(D109="Gina",OR(E109="Manual",E109="Assisted Manual")),A108&amp;"_GB",IF(AND(D109="Gina",OR(E109="De-Novo Merge",E109="Assisted Merge")),A108&amp;"_SA_GB",IF(AND(D109="Cameron",OR(E109="Manual",E109="Assisted Manual")),A108&amp;"_CA",IF(AND(D109="Cameron",OR(E109="De-Novo Merge",E109="Assisted Merge")),A108&amp;"_SA_CA",IF(AND(D109="Bruno",OR(E109="Manual",E109="Assisted Manual")),A108&amp;"_BD",IF(AND(D109="Bruno",OR(E109="De-Novo Merge",E109="Assisted Merge")),A108&amp;"_SA_BD",IF(AND(D109="Daniel",OR(E109="Manual",E109="Assisted Manual")),A108&amp;"_DR",IF(AND(D109="Daniel",OR(E109="De-Novo Merge",E109="Assisted Merge")),A108&amp;"_SA_DR",IF(AND(D109="Monet",OR(E109="Manual",E109="Assisted Manual")),A108&amp;"_MW",IF(AND(D109="Monet",OR(E109="De-Novo Merge",E109="Assisted Merge")),A108&amp;"_SA_MW",IF(AND(D109="Julia",OR(E109="Manual",E109="Assisted Manual")),A108&amp;"_JS",IF(AND(D109="Julia",OR(E109="De-Novo Merge",E109="Assisted Merge")),A108&amp;"_SA_JS",""))))))))))))))))))</f>
        <v/>
      </c>
      <c r="G109" s="20"/>
      <c r="H109" s="20"/>
      <c r="I109" s="10"/>
      <c r="J109" s="10"/>
      <c r="K109" s="15" t="str">
        <f t="shared" si="164"/>
        <v/>
      </c>
      <c r="L109" s="22"/>
      <c r="M109" s="19" t="str">
        <f t="shared" ref="M109" si="295">IF(AND(NOT(OR(G109="",G109="Ø")),H109=""),"In Progress",IF(AND(NOT(OR(H109="Ø",H109="")),NOT(OR(G109="Ø",G109=""))),"Completed",IF(AND(NOT(A108=""),NOT(OR(D109="",D109="???")),G109=""),"Waiting",IF(D109="???","Waiting",""))))</f>
        <v>Waiting</v>
      </c>
      <c r="N109" s="22"/>
      <c r="O109" s="22"/>
      <c r="P109" s="8"/>
      <c r="Q109" s="21"/>
      <c r="R109" s="22"/>
    </row>
    <row r="110" spans="1:18">
      <c r="A110" s="23" t="s">
        <v>203</v>
      </c>
      <c r="B110" s="24" t="s">
        <v>204</v>
      </c>
      <c r="C110" s="22"/>
      <c r="D110" s="19" t="s">
        <v>60</v>
      </c>
      <c r="E110" s="19" t="s">
        <v>30</v>
      </c>
      <c r="F110" s="7" t="str">
        <f t="shared" ref="F110" si="296">IF(AND(D110="Amina",OR(E110="Manual",E110="Assisted Manual")),A110&amp;"_AZ",IF(AND(D110="Amina",OR(E110="De-Novo Merge",E110="Assisted Merge")),A110&amp;"_SA_AZ",IF(AND(D110="Mashtura",OR(E110="Manual",E110="Assisted Manual")),A110&amp;"_MH",IF(AND(D110="Mashtura",OR(E110="De-Novo Merge",E110="Assisted Merge")),A110&amp;"_SA_MH",IF(AND(D110="Perry",OR(E110="Manual",E110="Assisted Manual")),A110&amp;"_PB",IF(AND(D110="Perry",OR(E110="De-Novo Merge",E110="Assisted Merge")),A110&amp;"_SA_PB",IF(AND(D110="Gina",OR(E110="Manual",E110="Assisted Manual")),A110&amp;"_GB",IF(AND(D110="Gina",OR(E110="De-Novo Merge",E110="Assisted Merge")),A110&amp;"_SA_GB",IF(AND(D110="Cameron",OR(E110="Manual",E110="Assisted Manual")),A110&amp;"_CA",IF(AND(D110="Cameron",OR(E110="De-Novo Merge",E110="Assisted Merge")),A110&amp;"_SA_CA",IF(AND(D110="Bruno",OR(E110="Manual",E110="Assisted Manual")),A110&amp;"_BD",IF(AND(D110="Bruno",OR(E110="De-Novo Merge",E110="Assisted Merge")),A110&amp;"_SA_BD",IF(AND(D110="Daniel",OR(E110="Manual",E110="Assisted Manual")),A110&amp;"_DR",IF(AND(D110="Daniel",OR(E110="De-Novo Merge",E110="Assisted Merge")),A110&amp;"_SA_DR",IF(AND(D110="Monet",OR(E110="Manual",E110="Assisted Manual")),A110&amp;"_MW",IF(AND(D110="Monet",OR(E110="De-Novo Merge",E110="Assisted Merge")),A110&amp;"_SA_MW",IF(AND(D110="Julia",OR(E110="Manual",E110="Assisted Manual")),A110&amp;"_JS",IF(AND(D110="Julia",OR(E110="De-Novo Merge",E110="Assisted Merge")),A110&amp;"_SA_JS",""))))))))))))))))))</f>
        <v>2018-04-13_G-032_MH</v>
      </c>
      <c r="G110" s="20">
        <v>43242</v>
      </c>
      <c r="H110" s="20" t="s">
        <v>38</v>
      </c>
      <c r="I110" s="10"/>
      <c r="J110" s="10"/>
      <c r="K110" s="15" t="str">
        <f t="shared" si="164"/>
        <v/>
      </c>
      <c r="L110" s="25" t="str">
        <f t="shared" ref="L110:L121" si="297">IF(AND(NOT(OR(H110="",H110="Ø")),NOT(OR(H111="",H111="Ø"))),"Needs to be Split","")</f>
        <v/>
      </c>
      <c r="M110" s="19" t="s">
        <v>21</v>
      </c>
      <c r="N110" s="22" t="str">
        <f t="shared" ref="N110" si="298">IF(AND(NOT(OR(H110="Ø",H110="")),L110="Split"),"In Progress",IF(AND(NOT(OR(H110="Ø",H110="")),L110="Needs to be Split"),"Waiting",IF(AND(M110="Review",M111="Review"),"Review",IF(OR(AND(M110="Review",M111="Incomplete"),AND(M110="Incomplete",M111="Review")),"Review",IF(OR(AND(M110="Untraceable",M111="Review"),AND(M110="Review",M111="Untraceable")),"Review",IF(OR(AND(M110="Review",M111="Completed"),AND(M110="Completed",M111="Review")),"Review",IF(OR(AND(M110="Other",M111="Review"),AND(M110="Review",M111="Other")),"Review",IF(OR(AND(M110="Other",M111="Incomplete"),AND(M110="Incomplete",M111="Other")),"Review",IF(OR(AND(M110="Other",M111="Untraceable"),AND(M110="Untraceable",M111="Other")),"Review",IF(OR(AND(M110="Other",M111="Completed"),AND(M110="Completed",M111="Other")),"Review",IF(AND(M110="Waiting",M111="Waiting"),"Waiting",IF(OR(AND(M110="Review",M111="Waiting"),AND(M110="Waiting",M111="Review")),"Waiting",IF(OR(AND(M110="Other",M111="Waiting"),AND(M110="Waiting",M111="Other")),"Waiting",IF(OR(AND(M110="Incomplete",M111="Waiting"),AND(M110="Waiting",M111="Incomplete")),"Waiting",IF(OR(AND(M110="Completed",M111="Waiting"),AND(M110="Waiting",M111="Completed")),"Waiting",IF(OR(M110="In Progress",M111="In Progress"),"In Progress",IF(OR(AND(M110="Completed",M111="Untraceable"),AND(M110="Untraceable",M111="Completed")),"Review",IF(OR(AND(M110="Completed",M111="Incomplete"),AND(M110="Incomplete",M111="Completed")),"Review",IF(OR(AND(M110="Incomplete",M111="Untraceable"),AND(M110="Untraceable",M111="Incomplete")),"Untraceable",IF(AND(NOT(OR(H110="Ø",H110="")),NOT(OR(H111="Ø",H111="")),L110=""),"In Progress",IF(AND(M110="Untraceable",M111="Untraceable"),"Untraceable",IF(AND(NOT(OR(H110="Ø",H110="")),NOT(OR(H111="Ø",H111="")),NOT(OR(L110="Ø",L110="",L110="Split",L110="Needs to be Split"))),"Completed",IF(AND(M110="Incomplete",M111="Incomplete"),"Incomplete",IF(AND(M110="Other",M111="Other"),"Review",IF(AND(M110="Untraceable",M111=""),"Untraceable","")))))))))))))))))))))))))</f>
        <v>Waiting</v>
      </c>
      <c r="O110" s="22" t="str">
        <f t="shared" ref="O110" si="299">IF(OR(N110="Untraceable",N110="Incomplete"),"Ignore",IF(N110="Completed","Waiting",IF(OR(N110="Waiting",N110="In Progress",N110="Review",N110="Other"),"HOLD","")))</f>
        <v>HOLD</v>
      </c>
      <c r="P110" s="8" t="s">
        <v>205</v>
      </c>
      <c r="Q110" s="21" t="str">
        <f t="shared" ref="Q110" si="300">IF(OR(N110="Untraceable",N110="Incomplete"),"No",IF(N110="Completed","In Progress",""))</f>
        <v/>
      </c>
      <c r="R110" s="22"/>
    </row>
    <row r="111" spans="1:18">
      <c r="A111" s="22"/>
      <c r="B111" s="22"/>
      <c r="C111" s="22"/>
      <c r="D111" s="19" t="str">
        <f t="shared" si="158"/>
        <v>???</v>
      </c>
      <c r="E111" s="19"/>
      <c r="F111" s="7" t="str">
        <f t="shared" ref="F111" si="301">IF(AND(D111="Amina",OR(E111="Manual",E111="Assisted Manual")),A110&amp;"_AZ",IF(AND(D111="Amina",OR(E111="De-Novo Merge",E111="Assisted Merge")),A110&amp;"_SA_AZ",IF(AND(D111="Mashtura",OR(E111="Manual",E111="Assisted Manual")),A110&amp;"_MH",IF(AND(D111="Mashtura",OR(E111="De-Novo Merge",E111="Assisted Merge")),A110&amp;"_SA_MH",IF(AND(D111="Perry",OR(E111="Manual",E111="Assisted Manual")),A110&amp;"_PB",IF(AND(D111="Perry",OR(E111="De-Novo Merge",E111="Assisted Merge")),A110&amp;"_SA_PB",IF(AND(D111="Gina",OR(E111="Manual",E111="Assisted Manual")),A110&amp;"_GB",IF(AND(D111="Gina",OR(E111="De-Novo Merge",E111="Assisted Merge")),A110&amp;"_SA_GB",IF(AND(D111="Cameron",OR(E111="Manual",E111="Assisted Manual")),A110&amp;"_CA",IF(AND(D111="Cameron",OR(E111="De-Novo Merge",E111="Assisted Merge")),A110&amp;"_SA_CA",IF(AND(D111="Bruno",OR(E111="Manual",E111="Assisted Manual")),A110&amp;"_BD",IF(AND(D111="Bruno",OR(E111="De-Novo Merge",E111="Assisted Merge")),A110&amp;"_SA_BD",IF(AND(D111="Daniel",OR(E111="Manual",E111="Assisted Manual")),A110&amp;"_DR",IF(AND(D111="Daniel",OR(E111="De-Novo Merge",E111="Assisted Merge")),A110&amp;"_SA_DR",IF(AND(D111="Monet",OR(E111="Manual",E111="Assisted Manual")),A110&amp;"_MW",IF(AND(D111="Monet",OR(E111="De-Novo Merge",E111="Assisted Merge")),A110&amp;"_SA_MW",IF(AND(D111="Julia",OR(E111="Manual",E111="Assisted Manual")),A110&amp;"_JS",IF(AND(D111="Julia",OR(E111="De-Novo Merge",E111="Assisted Merge")),A110&amp;"_SA_JS",""))))))))))))))))))</f>
        <v/>
      </c>
      <c r="G111" s="20"/>
      <c r="H111" s="20"/>
      <c r="I111" s="10"/>
      <c r="J111" s="10"/>
      <c r="K111" s="15" t="str">
        <f t="shared" si="164"/>
        <v/>
      </c>
      <c r="L111" s="22"/>
      <c r="M111" s="19" t="str">
        <f t="shared" ref="M111" si="302">IF(AND(NOT(OR(G111="",G111="Ø")),H111=""),"In Progress",IF(AND(NOT(OR(H111="Ø",H111="")),NOT(OR(G111="Ø",G111=""))),"Completed",IF(AND(NOT(A110=""),NOT(OR(D111="",D111="???")),G111=""),"Waiting",IF(D111="???","Waiting",""))))</f>
        <v>Waiting</v>
      </c>
      <c r="N111" s="22"/>
      <c r="O111" s="22"/>
      <c r="P111" s="8"/>
      <c r="Q111" s="21"/>
      <c r="R111" s="22"/>
    </row>
    <row r="112" spans="1:18">
      <c r="A112" s="23" t="s">
        <v>206</v>
      </c>
      <c r="B112" s="24" t="s">
        <v>207</v>
      </c>
      <c r="C112" s="22" t="s">
        <v>42</v>
      </c>
      <c r="D112" s="19" t="s">
        <v>37</v>
      </c>
      <c r="E112" s="19" t="s">
        <v>30</v>
      </c>
      <c r="F112" s="7" t="str">
        <f t="shared" ref="F112" si="303">IF(AND(D112="Amina",OR(E112="Manual",E112="Assisted Manual")),A112&amp;"_AZ",IF(AND(D112="Amina",OR(E112="De-Novo Merge",E112="Assisted Merge")),A112&amp;"_SA_AZ",IF(AND(D112="Mashtura",OR(E112="Manual",E112="Assisted Manual")),A112&amp;"_MH",IF(AND(D112="Mashtura",OR(E112="De-Novo Merge",E112="Assisted Merge")),A112&amp;"_SA_MH",IF(AND(D112="Perry",OR(E112="Manual",E112="Assisted Manual")),A112&amp;"_PB",IF(AND(D112="Perry",OR(E112="De-Novo Merge",E112="Assisted Merge")),A112&amp;"_SA_PB",IF(AND(D112="Gina",OR(E112="Manual",E112="Assisted Manual")),A112&amp;"_GB",IF(AND(D112="Gina",OR(E112="De-Novo Merge",E112="Assisted Merge")),A112&amp;"_SA_GB",IF(AND(D112="Cameron",OR(E112="Manual",E112="Assisted Manual")),A112&amp;"_CA",IF(AND(D112="Cameron",OR(E112="De-Novo Merge",E112="Assisted Merge")),A112&amp;"_SA_CA",IF(AND(D112="Bruno",OR(E112="Manual",E112="Assisted Manual")),A112&amp;"_BD",IF(AND(D112="Bruno",OR(E112="De-Novo Merge",E112="Assisted Merge")),A112&amp;"_SA_BD",IF(AND(D112="Daniel",OR(E112="Manual",E112="Assisted Manual")),A112&amp;"_DR",IF(AND(D112="Daniel",OR(E112="De-Novo Merge",E112="Assisted Merge")),A112&amp;"_SA_DR",IF(AND(D112="Monet",OR(E112="Manual",E112="Assisted Manual")),A112&amp;"_MW",IF(AND(D112="Monet",OR(E112="De-Novo Merge",E112="Assisted Merge")),A112&amp;"_SA_MW",IF(AND(D112="Julia",OR(E112="Manual",E112="Assisted Manual")),A112&amp;"_JS",IF(AND(D112="Julia",OR(E112="De-Novo Merge",E112="Assisted Merge")),A112&amp;"_SA_JS",""))))))))))))))))))</f>
        <v>2018-04-13_G-033_BD</v>
      </c>
      <c r="G112" s="20">
        <v>43242</v>
      </c>
      <c r="H112" s="20">
        <v>43244</v>
      </c>
      <c r="I112" s="10">
        <v>11</v>
      </c>
      <c r="J112" s="10">
        <v>211</v>
      </c>
      <c r="K112" s="15">
        <f t="shared" si="164"/>
        <v>19.181818181818183</v>
      </c>
      <c r="L112" s="25" t="str">
        <f t="shared" ref="L112:L121" si="304">IF(AND(NOT(OR(H112="",H112="Ø")),NOT(OR(H113="",H113="Ø"))),"Needs to be Split","")</f>
        <v>Needs to be Split</v>
      </c>
      <c r="M112" s="19" t="str">
        <f t="shared" ref="M112" si="305">IF(AND(NOT(OR(G112="",G112="Ø")),H112=""),"In Progress",IF(AND(NOT(OR(H112="Ø",H112="")),NOT(OR(G112="Ø",G112=""))),"Completed",IF(AND(NOT(A112=""),NOT(OR(D112="",D112="???")),G112=""),"Waiting",IF(D112="???","Waiting",""))))</f>
        <v>Completed</v>
      </c>
      <c r="N112" s="22" t="str">
        <f t="shared" ref="N112" si="306">IF(AND(NOT(OR(H112="Ø",H112="")),L112="Split"),"In Progress",IF(AND(NOT(OR(H112="Ø",H112="")),L112="Needs to be Split"),"Waiting",IF(AND(M112="Review",M113="Review"),"Review",IF(OR(AND(M112="Review",M113="Incomplete"),AND(M112="Incomplete",M113="Review")),"Review",IF(OR(AND(M112="Untraceable",M113="Review"),AND(M112="Review",M113="Untraceable")),"Review",IF(OR(AND(M112="Review",M113="Completed"),AND(M112="Completed",M113="Review")),"Review",IF(OR(AND(M112="Other",M113="Review"),AND(M112="Review",M113="Other")),"Review",IF(OR(AND(M112="Other",M113="Incomplete"),AND(M112="Incomplete",M113="Other")),"Review",IF(OR(AND(M112="Other",M113="Untraceable"),AND(M112="Untraceable",M113="Other")),"Review",IF(OR(AND(M112="Other",M113="Completed"),AND(M112="Completed",M113="Other")),"Review",IF(AND(M112="Waiting",M113="Waiting"),"Waiting",IF(OR(AND(M112="Review",M113="Waiting"),AND(M112="Waiting",M113="Review")),"Waiting",IF(OR(AND(M112="Other",M113="Waiting"),AND(M112="Waiting",M113="Other")),"Waiting",IF(OR(AND(M112="Incomplete",M113="Waiting"),AND(M112="Waiting",M113="Incomplete")),"Waiting",IF(OR(AND(M112="Completed",M113="Waiting"),AND(M112="Waiting",M113="Completed")),"Waiting",IF(OR(M112="In Progress",M113="In Progress"),"In Progress",IF(OR(AND(M112="Completed",M113="Untraceable"),AND(M112="Untraceable",M113="Completed")),"Review",IF(OR(AND(M112="Completed",M113="Incomplete"),AND(M112="Incomplete",M113="Completed")),"Review",IF(OR(AND(M112="Incomplete",M113="Untraceable"),AND(M112="Untraceable",M113="Incomplete")),"Untraceable",IF(AND(NOT(OR(H112="Ø",H112="")),NOT(OR(H113="Ø",H113="")),L112=""),"In Progress",IF(AND(M112="Untraceable",M113="Untraceable"),"Untraceable",IF(AND(NOT(OR(H112="Ø",H112="")),NOT(OR(H113="Ø",H113="")),NOT(OR(L112="Ø",L112="",L112="Split",L112="Needs to be Split"))),"Completed",IF(AND(M112="Incomplete",M113="Incomplete"),"Incomplete",IF(AND(M112="Other",M113="Other"),"Review",IF(AND(M112="Untraceable",M113=""),"Untraceable","")))))))))))))))))))))))))</f>
        <v>Waiting</v>
      </c>
      <c r="O112" s="22" t="str">
        <f t="shared" ref="O112" si="307">IF(OR(N112="Untraceable",N112="Incomplete"),"Ignore",IF(N112="Completed","Waiting",IF(OR(N112="Waiting",N112="In Progress",N112="Review",N112="Other"),"HOLD","")))</f>
        <v>HOLD</v>
      </c>
      <c r="P112" s="8"/>
      <c r="Q112" s="21" t="str">
        <f t="shared" ref="Q112" si="308">IF(OR(N112="Untraceable",N112="Incomplete"),"No",IF(N112="Completed","In Progress",""))</f>
        <v/>
      </c>
      <c r="R112" s="22"/>
    </row>
    <row r="113" spans="1:18">
      <c r="A113" s="22"/>
      <c r="B113" s="22"/>
      <c r="C113" s="22"/>
      <c r="D113" s="19" t="s">
        <v>96</v>
      </c>
      <c r="E113" s="19" t="s">
        <v>48</v>
      </c>
      <c r="F113" s="7" t="str">
        <f t="shared" ref="F113" si="309">IF(AND(D113="Amina",OR(E113="Manual",E113="Assisted Manual")),A112&amp;"_AZ",IF(AND(D113="Amina",OR(E113="De-Novo Merge",E113="Assisted Merge")),A112&amp;"_SA_AZ",IF(AND(D113="Mashtura",OR(E113="Manual",E113="Assisted Manual")),A112&amp;"_MH",IF(AND(D113="Mashtura",OR(E113="De-Novo Merge",E113="Assisted Merge")),A112&amp;"_SA_MH",IF(AND(D113="Perry",OR(E113="Manual",E113="Assisted Manual")),A112&amp;"_PB",IF(AND(D113="Perry",OR(E113="De-Novo Merge",E113="Assisted Merge")),A112&amp;"_SA_PB",IF(AND(D113="Gina",OR(E113="Manual",E113="Assisted Manual")),A112&amp;"_GB",IF(AND(D113="Gina",OR(E113="De-Novo Merge",E113="Assisted Merge")),A112&amp;"_SA_GB",IF(AND(D113="Cameron",OR(E113="Manual",E113="Assisted Manual")),A112&amp;"_CA",IF(AND(D113="Cameron",OR(E113="De-Novo Merge",E113="Assisted Merge")),A112&amp;"_SA_CA",IF(AND(D113="Bruno",OR(E113="Manual",E113="Assisted Manual")),A112&amp;"_BD",IF(AND(D113="Bruno",OR(E113="De-Novo Merge",E113="Assisted Merge")),A112&amp;"_SA_BD",IF(AND(D113="Daniel",OR(E113="Manual",E113="Assisted Manual")),A112&amp;"_DR",IF(AND(D113="Daniel",OR(E113="De-Novo Merge",E113="Assisted Merge")),A112&amp;"_SA_DR",IF(AND(D113="Monet",OR(E113="Manual",E113="Assisted Manual")),A112&amp;"_MW",IF(AND(D113="Monet",OR(E113="De-Novo Merge",E113="Assisted Merge")),A112&amp;"_SA_MW",IF(AND(D113="Julia",OR(E113="Manual",E113="Assisted Manual")),A112&amp;"_JS",IF(AND(D113="Julia",OR(E113="De-Novo Merge",E113="Assisted Merge")),A112&amp;"_SA_JS",""))))))))))))))))))</f>
        <v>2018-04-13_G-033_JS</v>
      </c>
      <c r="G113" s="20">
        <v>43245</v>
      </c>
      <c r="H113" s="20">
        <v>43251</v>
      </c>
      <c r="I113" s="10"/>
      <c r="J113" s="10"/>
      <c r="K113" s="15" t="str">
        <f t="shared" si="164"/>
        <v/>
      </c>
      <c r="L113" s="22"/>
      <c r="M113" s="19" t="str">
        <f t="shared" ref="M113" si="310">IF(AND(NOT(OR(G113="",G113="Ø")),H113=""),"In Progress",IF(AND(NOT(OR(H113="Ø",H113="")),NOT(OR(G113="Ø",G113=""))),"Completed",IF(AND(NOT(A112=""),NOT(OR(D113="",D113="???")),G113=""),"Waiting",IF(D113="???","Waiting",""))))</f>
        <v>Completed</v>
      </c>
      <c r="N113" s="22"/>
      <c r="O113" s="22"/>
      <c r="P113" s="8"/>
      <c r="Q113" s="21"/>
      <c r="R113" s="22"/>
    </row>
    <row r="114" spans="1:18">
      <c r="A114" s="23" t="s">
        <v>208</v>
      </c>
      <c r="B114" s="24" t="s">
        <v>209</v>
      </c>
      <c r="C114" s="22" t="s">
        <v>42</v>
      </c>
      <c r="D114" s="19" t="s">
        <v>37</v>
      </c>
      <c r="E114" s="19" t="s">
        <v>30</v>
      </c>
      <c r="F114" s="7" t="str">
        <f t="shared" ref="F114" si="311">IF(AND(D114="Amina",OR(E114="Manual",E114="Assisted Manual")),A114&amp;"_AZ",IF(AND(D114="Amina",OR(E114="De-Novo Merge",E114="Assisted Merge")),A114&amp;"_SA_AZ",IF(AND(D114="Mashtura",OR(E114="Manual",E114="Assisted Manual")),A114&amp;"_MH",IF(AND(D114="Mashtura",OR(E114="De-Novo Merge",E114="Assisted Merge")),A114&amp;"_SA_MH",IF(AND(D114="Perry",OR(E114="Manual",E114="Assisted Manual")),A114&amp;"_PB",IF(AND(D114="Perry",OR(E114="De-Novo Merge",E114="Assisted Merge")),A114&amp;"_SA_PB",IF(AND(D114="Gina",OR(E114="Manual",E114="Assisted Manual")),A114&amp;"_GB",IF(AND(D114="Gina",OR(E114="De-Novo Merge",E114="Assisted Merge")),A114&amp;"_SA_GB",IF(AND(D114="Cameron",OR(E114="Manual",E114="Assisted Manual")),A114&amp;"_CA",IF(AND(D114="Cameron",OR(E114="De-Novo Merge",E114="Assisted Merge")),A114&amp;"_SA_CA",IF(AND(D114="Bruno",OR(E114="Manual",E114="Assisted Manual")),A114&amp;"_BD",IF(AND(D114="Bruno",OR(E114="De-Novo Merge",E114="Assisted Merge")),A114&amp;"_SA_BD",IF(AND(D114="Daniel",OR(E114="Manual",E114="Assisted Manual")),A114&amp;"_DR",IF(AND(D114="Daniel",OR(E114="De-Novo Merge",E114="Assisted Merge")),A114&amp;"_SA_DR",IF(AND(D114="Monet",OR(E114="Manual",E114="Assisted Manual")),A114&amp;"_MW",IF(AND(D114="Monet",OR(E114="De-Novo Merge",E114="Assisted Merge")),A114&amp;"_SA_MW",IF(AND(D114="Julia",OR(E114="Manual",E114="Assisted Manual")),A114&amp;"_JS",IF(AND(D114="Julia",OR(E114="De-Novo Merge",E114="Assisted Merge")),A114&amp;"_SA_JS",""))))))))))))))))))</f>
        <v>2018-04-13_G-034_BD</v>
      </c>
      <c r="G114" s="20">
        <v>43244</v>
      </c>
      <c r="H114" s="20">
        <v>43245</v>
      </c>
      <c r="I114" s="10">
        <v>2.5</v>
      </c>
      <c r="J114" s="10">
        <v>32</v>
      </c>
      <c r="K114" s="15">
        <f t="shared" si="164"/>
        <v>12.8</v>
      </c>
      <c r="L114" s="25"/>
      <c r="M114" s="19" t="str">
        <f t="shared" ref="M114" si="312">IF(AND(NOT(OR(G114="",G114="Ø")),H114=""),"In Progress",IF(AND(NOT(OR(H114="Ø",H114="")),NOT(OR(G114="Ø",G114=""))),"Completed",IF(AND(NOT(A114=""),NOT(OR(D114="",D114="???")),G114=""),"Waiting",IF(D114="???","Waiting",""))))</f>
        <v>Completed</v>
      </c>
      <c r="N114" s="22" t="str">
        <f t="shared" ref="N114" si="313">IF(AND(NOT(OR(H114="Ø",H114="")),L114="Split"),"In Progress",IF(AND(NOT(OR(H114="Ø",H114="")),L114="Needs to be Split"),"Waiting",IF(AND(M114="Review",M115="Review"),"Review",IF(OR(AND(M114="Review",M115="Incomplete"),AND(M114="Incomplete",M115="Review")),"Review",IF(OR(AND(M114="Untraceable",M115="Review"),AND(M114="Review",M115="Untraceable")),"Review",IF(OR(AND(M114="Review",M115="Completed"),AND(M114="Completed",M115="Review")),"Review",IF(OR(AND(M114="Other",M115="Review"),AND(M114="Review",M115="Other")),"Review",IF(OR(AND(M114="Other",M115="Incomplete"),AND(M114="Incomplete",M115="Other")),"Review",IF(OR(AND(M114="Other",M115="Untraceable"),AND(M114="Untraceable",M115="Other")),"Review",IF(OR(AND(M114="Other",M115="Completed"),AND(M114="Completed",M115="Other")),"Review",IF(AND(M114="Waiting",M115="Waiting"),"Waiting",IF(OR(AND(M114="Review",M115="Waiting"),AND(M114="Waiting",M115="Review")),"Waiting",IF(OR(AND(M114="Other",M115="Waiting"),AND(M114="Waiting",M115="Other")),"Waiting",IF(OR(AND(M114="Incomplete",M115="Waiting"),AND(M114="Waiting",M115="Incomplete")),"Waiting",IF(OR(AND(M114="Completed",M115="Waiting"),AND(M114="Waiting",M115="Completed")),"Waiting",IF(OR(M114="In Progress",M115="In Progress"),"In Progress",IF(OR(AND(M114="Completed",M115="Untraceable"),AND(M114="Untraceable",M115="Completed")),"Review",IF(OR(AND(M114="Completed",M115="Incomplete"),AND(M114="Incomplete",M115="Completed")),"Review",IF(OR(AND(M114="Incomplete",M115="Untraceable"),AND(M114="Untraceable",M115="Incomplete")),"Untraceable",IF(AND(NOT(OR(H114="Ø",H114="")),NOT(OR(H115="Ø",H115="")),L114=""),"In Progress",IF(AND(M114="Untraceable",M115="Untraceable"),"Untraceable",IF(AND(NOT(OR(H114="Ø",H114="")),NOT(OR(H115="Ø",H115="")),NOT(OR(L114="Ø",L114="",L114="Split",L114="Needs to be Split"))),"Completed",IF(AND(M114="Incomplete",M115="Incomplete"),"Incomplete",IF(AND(M114="Other",M115="Other"),"Review",IF(AND(M114="Untraceable",M115=""),"Untraceable","")))))))))))))))))))))))))</f>
        <v>In Progress</v>
      </c>
      <c r="O114" s="22" t="str">
        <f t="shared" ref="O114" si="314">IF(OR(N114="Untraceable",N114="Incomplete"),"Ignore",IF(N114="Completed","Waiting",IF(OR(N114="Waiting",N114="In Progress",N114="Review",N114="Other"),"HOLD","")))</f>
        <v>HOLD</v>
      </c>
      <c r="P114" s="8" t="s">
        <v>210</v>
      </c>
      <c r="Q114" s="21" t="str">
        <f t="shared" ref="Q114" si="315">IF(OR(N114="Untraceable",N114="Incomplete"),"No",IF(N114="Completed","In Progress",""))</f>
        <v/>
      </c>
      <c r="R114" s="22"/>
    </row>
    <row r="115" spans="1:18">
      <c r="A115" s="22"/>
      <c r="B115" s="22"/>
      <c r="C115" s="22"/>
      <c r="D115" s="19" t="s">
        <v>29</v>
      </c>
      <c r="E115" s="19" t="s">
        <v>48</v>
      </c>
      <c r="F115" s="7" t="str">
        <f t="shared" ref="F115" si="316">IF(AND(D115="Amina",OR(E115="Manual",E115="Assisted Manual")),A114&amp;"_AZ",IF(AND(D115="Amina",OR(E115="De-Novo Merge",E115="Assisted Merge")),A114&amp;"_SA_AZ",IF(AND(D115="Mashtura",OR(E115="Manual",E115="Assisted Manual")),A114&amp;"_MH",IF(AND(D115="Mashtura",OR(E115="De-Novo Merge",E115="Assisted Merge")),A114&amp;"_SA_MH",IF(AND(D115="Perry",OR(E115="Manual",E115="Assisted Manual")),A114&amp;"_PB",IF(AND(D115="Perry",OR(E115="De-Novo Merge",E115="Assisted Merge")),A114&amp;"_SA_PB",IF(AND(D115="Gina",OR(E115="Manual",E115="Assisted Manual")),A114&amp;"_GB",IF(AND(D115="Gina",OR(E115="De-Novo Merge",E115="Assisted Merge")),A114&amp;"_SA_GB",IF(AND(D115="Cameron",OR(E115="Manual",E115="Assisted Manual")),A114&amp;"_CA",IF(AND(D115="Cameron",OR(E115="De-Novo Merge",E115="Assisted Merge")),A114&amp;"_SA_CA",IF(AND(D115="Bruno",OR(E115="Manual",E115="Assisted Manual")),A114&amp;"_BD",IF(AND(D115="Bruno",OR(E115="De-Novo Merge",E115="Assisted Merge")),A114&amp;"_SA_BD",IF(AND(D115="Daniel",OR(E115="Manual",E115="Assisted Manual")),A114&amp;"_DR",IF(AND(D115="Daniel",OR(E115="De-Novo Merge",E115="Assisted Merge")),A114&amp;"_SA_DR",IF(AND(D115="Monet",OR(E115="Manual",E115="Assisted Manual")),A114&amp;"_MW",IF(AND(D115="Monet",OR(E115="De-Novo Merge",E115="Assisted Merge")),A114&amp;"_SA_MW",IF(AND(D115="Julia",OR(E115="Manual",E115="Assisted Manual")),A114&amp;"_JS",IF(AND(D115="Julia",OR(E115="De-Novo Merge",E115="Assisted Merge")),A114&amp;"_SA_JS",""))))))))))))))))))</f>
        <v>2018-04-13_G-034_CA</v>
      </c>
      <c r="G115" s="20">
        <v>43245</v>
      </c>
      <c r="H115" s="20">
        <v>43249</v>
      </c>
      <c r="I115" s="10">
        <v>2.5</v>
      </c>
      <c r="J115" s="10">
        <v>31</v>
      </c>
      <c r="K115" s="15">
        <f t="shared" si="164"/>
        <v>12.4</v>
      </c>
      <c r="L115" s="22"/>
      <c r="M115" s="19" t="str">
        <f t="shared" ref="M115" si="317">IF(AND(NOT(OR(G115="",G115="Ø")),H115=""),"In Progress",IF(AND(NOT(OR(H115="Ø",H115="")),NOT(OR(G115="Ø",G115=""))),"Completed",IF(AND(NOT(A114=""),NOT(OR(D115="",D115="???")),G115=""),"Waiting",IF(D115="???","Waiting",""))))</f>
        <v>Completed</v>
      </c>
      <c r="N115" s="22"/>
      <c r="O115" s="22"/>
      <c r="P115" s="8"/>
      <c r="Q115" s="21"/>
      <c r="R115" s="22"/>
    </row>
    <row r="116" spans="1:18">
      <c r="A116" s="23" t="s">
        <v>211</v>
      </c>
      <c r="B116" s="24" t="s">
        <v>212</v>
      </c>
      <c r="C116" s="22" t="s">
        <v>42</v>
      </c>
      <c r="D116" s="19" t="s">
        <v>37</v>
      </c>
      <c r="E116" s="19" t="s">
        <v>30</v>
      </c>
      <c r="F116" s="7" t="str">
        <f t="shared" ref="F116" si="318">IF(AND(D116="Amina",OR(E116="Manual",E116="Assisted Manual")),A116&amp;"_AZ",IF(AND(D116="Amina",OR(E116="De-Novo Merge",E116="Assisted Merge")),A116&amp;"_SA_AZ",IF(AND(D116="Mashtura",OR(E116="Manual",E116="Assisted Manual")),A116&amp;"_MH",IF(AND(D116="Mashtura",OR(E116="De-Novo Merge",E116="Assisted Merge")),A116&amp;"_SA_MH",IF(AND(D116="Perry",OR(E116="Manual",E116="Assisted Manual")),A116&amp;"_PB",IF(AND(D116="Perry",OR(E116="De-Novo Merge",E116="Assisted Merge")),A116&amp;"_SA_PB",IF(AND(D116="Gina",OR(E116="Manual",E116="Assisted Manual")),A116&amp;"_GB",IF(AND(D116="Gina",OR(E116="De-Novo Merge",E116="Assisted Merge")),A116&amp;"_SA_GB",IF(AND(D116="Cameron",OR(E116="Manual",E116="Assisted Manual")),A116&amp;"_CA",IF(AND(D116="Cameron",OR(E116="De-Novo Merge",E116="Assisted Merge")),A116&amp;"_SA_CA",IF(AND(D116="Bruno",OR(E116="Manual",E116="Assisted Manual")),A116&amp;"_BD",IF(AND(D116="Bruno",OR(E116="De-Novo Merge",E116="Assisted Merge")),A116&amp;"_SA_BD",IF(AND(D116="Daniel",OR(E116="Manual",E116="Assisted Manual")),A116&amp;"_DR",IF(AND(D116="Daniel",OR(E116="De-Novo Merge",E116="Assisted Merge")),A116&amp;"_SA_DR",IF(AND(D116="Monet",OR(E116="Manual",E116="Assisted Manual")),A116&amp;"_MW",IF(AND(D116="Monet",OR(E116="De-Novo Merge",E116="Assisted Merge")),A116&amp;"_SA_MW",IF(AND(D116="Julia",OR(E116="Manual",E116="Assisted Manual")),A116&amp;"_JS",IF(AND(D116="Julia",OR(E116="De-Novo Merge",E116="Assisted Merge")),A116&amp;"_SA_JS",""))))))))))))))))))</f>
        <v>2018-04-13_G-035_BD</v>
      </c>
      <c r="G116" s="20">
        <v>43244</v>
      </c>
      <c r="H116" s="20">
        <v>43244</v>
      </c>
      <c r="I116" s="10">
        <v>2.5</v>
      </c>
      <c r="J116" s="10">
        <v>34</v>
      </c>
      <c r="K116" s="15">
        <f t="shared" si="164"/>
        <v>13.6</v>
      </c>
      <c r="L116" s="25"/>
      <c r="M116" s="19" t="str">
        <f t="shared" ref="M116" si="319">IF(AND(NOT(OR(G116="",G116="Ø")),H116=""),"In Progress",IF(AND(NOT(OR(H116="Ø",H116="")),NOT(OR(G116="Ø",G116=""))),"Completed",IF(AND(NOT(A116=""),NOT(OR(D116="",D116="???")),G116=""),"Waiting",IF(D116="???","Waiting",""))))</f>
        <v>Completed</v>
      </c>
      <c r="N116" s="22" t="str">
        <f t="shared" ref="N116" si="320">IF(AND(NOT(OR(H116="Ø",H116="")),L116="Split"),"In Progress",IF(AND(NOT(OR(H116="Ø",H116="")),L116="Needs to be Split"),"Waiting",IF(AND(M116="Review",M117="Review"),"Review",IF(OR(AND(M116="Review",M117="Incomplete"),AND(M116="Incomplete",M117="Review")),"Review",IF(OR(AND(M116="Untraceable",M117="Review"),AND(M116="Review",M117="Untraceable")),"Review",IF(OR(AND(M116="Review",M117="Completed"),AND(M116="Completed",M117="Review")),"Review",IF(OR(AND(M116="Other",M117="Review"),AND(M116="Review",M117="Other")),"Review",IF(OR(AND(M116="Other",M117="Incomplete"),AND(M116="Incomplete",M117="Other")),"Review",IF(OR(AND(M116="Other",M117="Untraceable"),AND(M116="Untraceable",M117="Other")),"Review",IF(OR(AND(M116="Other",M117="Completed"),AND(M116="Completed",M117="Other")),"Review",IF(AND(M116="Waiting",M117="Waiting"),"Waiting",IF(OR(AND(M116="Review",M117="Waiting"),AND(M116="Waiting",M117="Review")),"Waiting",IF(OR(AND(M116="Other",M117="Waiting"),AND(M116="Waiting",M117="Other")),"Waiting",IF(OR(AND(M116="Incomplete",M117="Waiting"),AND(M116="Waiting",M117="Incomplete")),"Waiting",IF(OR(AND(M116="Completed",M117="Waiting"),AND(M116="Waiting",M117="Completed")),"Waiting",IF(OR(M116="In Progress",M117="In Progress"),"In Progress",IF(OR(AND(M116="Completed",M117="Untraceable"),AND(M116="Untraceable",M117="Completed")),"Review",IF(OR(AND(M116="Completed",M117="Incomplete"),AND(M116="Incomplete",M117="Completed")),"Review",IF(OR(AND(M116="Incomplete",M117="Untraceable"),AND(M116="Untraceable",M117="Incomplete")),"Untraceable",IF(AND(NOT(OR(H116="Ø",H116="")),NOT(OR(H117="Ø",H117="")),L116=""),"In Progress",IF(AND(M116="Untraceable",M117="Untraceable"),"Untraceable",IF(AND(NOT(OR(H116="Ø",H116="")),NOT(OR(H117="Ø",H117="")),NOT(OR(L116="Ø",L116="",L116="Split",L116="Needs to be Split"))),"Completed",IF(AND(M116="Incomplete",M117="Incomplete"),"Incomplete",IF(AND(M116="Other",M117="Other"),"Review",IF(AND(M116="Untraceable",M117=""),"Untraceable","")))))))))))))))))))))))))</f>
        <v>In Progress</v>
      </c>
      <c r="O116" s="22" t="str">
        <f t="shared" ref="O116" si="321">IF(OR(N116="Untraceable",N116="Incomplete"),"Ignore",IF(N116="Completed","Waiting",IF(OR(N116="Waiting",N116="In Progress",N116="Review",N116="Other"),"HOLD","")))</f>
        <v>HOLD</v>
      </c>
      <c r="P116" s="8" t="s">
        <v>213</v>
      </c>
      <c r="Q116" s="21" t="str">
        <f t="shared" ref="Q116" si="322">IF(OR(N116="Untraceable",N116="Incomplete"),"No",IF(N116="Completed","In Progress",""))</f>
        <v/>
      </c>
      <c r="R116" s="22"/>
    </row>
    <row r="117" spans="1:18">
      <c r="A117" s="22"/>
      <c r="B117" s="22"/>
      <c r="C117" s="22"/>
      <c r="D117" s="19" t="s">
        <v>29</v>
      </c>
      <c r="E117" s="19" t="s">
        <v>48</v>
      </c>
      <c r="F117" s="7" t="str">
        <f t="shared" ref="F117" si="323">IF(AND(D117="Amina",OR(E117="Manual",E117="Assisted Manual")),A116&amp;"_AZ",IF(AND(D117="Amina",OR(E117="De-Novo Merge",E117="Assisted Merge")),A116&amp;"_SA_AZ",IF(AND(D117="Mashtura",OR(E117="Manual",E117="Assisted Manual")),A116&amp;"_MH",IF(AND(D117="Mashtura",OR(E117="De-Novo Merge",E117="Assisted Merge")),A116&amp;"_SA_MH",IF(AND(D117="Perry",OR(E117="Manual",E117="Assisted Manual")),A116&amp;"_PB",IF(AND(D117="Perry",OR(E117="De-Novo Merge",E117="Assisted Merge")),A116&amp;"_SA_PB",IF(AND(D117="Gina",OR(E117="Manual",E117="Assisted Manual")),A116&amp;"_GB",IF(AND(D117="Gina",OR(E117="De-Novo Merge",E117="Assisted Merge")),A116&amp;"_SA_GB",IF(AND(D117="Cameron",OR(E117="Manual",E117="Assisted Manual")),A116&amp;"_CA",IF(AND(D117="Cameron",OR(E117="De-Novo Merge",E117="Assisted Merge")),A116&amp;"_SA_CA",IF(AND(D117="Bruno",OR(E117="Manual",E117="Assisted Manual")),A116&amp;"_BD",IF(AND(D117="Bruno",OR(E117="De-Novo Merge",E117="Assisted Merge")),A116&amp;"_SA_BD",IF(AND(D117="Daniel",OR(E117="Manual",E117="Assisted Manual")),A116&amp;"_DR",IF(AND(D117="Daniel",OR(E117="De-Novo Merge",E117="Assisted Merge")),A116&amp;"_SA_DR",IF(AND(D117="Monet",OR(E117="Manual",E117="Assisted Manual")),A116&amp;"_MW",IF(AND(D117="Monet",OR(E117="De-Novo Merge",E117="Assisted Merge")),A116&amp;"_SA_MW",IF(AND(D117="Julia",OR(E117="Manual",E117="Assisted Manual")),A116&amp;"_JS",IF(AND(D117="Julia",OR(E117="De-Novo Merge",E117="Assisted Merge")),A116&amp;"_SA_JS",""))))))))))))))))))</f>
        <v>2018-04-13_G-035_CA</v>
      </c>
      <c r="G117" s="20">
        <v>43249</v>
      </c>
      <c r="H117" s="20">
        <v>43249</v>
      </c>
      <c r="I117" s="10">
        <v>2</v>
      </c>
      <c r="J117" s="10"/>
      <c r="K117" s="15" t="str">
        <f t="shared" si="164"/>
        <v/>
      </c>
      <c r="L117" s="22"/>
      <c r="M117" s="19" t="str">
        <f t="shared" ref="M117" si="324">IF(AND(NOT(OR(G117="",G117="Ø")),H117=""),"In Progress",IF(AND(NOT(OR(H117="Ø",H117="")),NOT(OR(G117="Ø",G117=""))),"Completed",IF(AND(NOT(A116=""),NOT(OR(D117="",D117="???")),G117=""),"Waiting",IF(D117="???","Waiting",""))))</f>
        <v>Completed</v>
      </c>
      <c r="N117" s="22"/>
      <c r="O117" s="22"/>
      <c r="P117" s="8"/>
      <c r="Q117" s="21"/>
      <c r="R117" s="22"/>
    </row>
    <row r="118" spans="1:18">
      <c r="A118" s="23" t="s">
        <v>214</v>
      </c>
      <c r="B118" s="24" t="s">
        <v>215</v>
      </c>
      <c r="C118" s="22"/>
      <c r="D118" s="19" t="s">
        <v>29</v>
      </c>
      <c r="E118" s="19" t="s">
        <v>30</v>
      </c>
      <c r="F118" s="7" t="str">
        <f t="shared" ref="F118" si="325">IF(AND(D118="Amina",OR(E118="Manual",E118="Assisted Manual")),A118&amp;"_AZ",IF(AND(D118="Amina",OR(E118="De-Novo Merge",E118="Assisted Merge")),A118&amp;"_SA_AZ",IF(AND(D118="Mashtura",OR(E118="Manual",E118="Assisted Manual")),A118&amp;"_MH",IF(AND(D118="Mashtura",OR(E118="De-Novo Merge",E118="Assisted Merge")),A118&amp;"_SA_MH",IF(AND(D118="Perry",OR(E118="Manual",E118="Assisted Manual")),A118&amp;"_PB",IF(AND(D118="Perry",OR(E118="De-Novo Merge",E118="Assisted Merge")),A118&amp;"_SA_PB",IF(AND(D118="Gina",OR(E118="Manual",E118="Assisted Manual")),A118&amp;"_GB",IF(AND(D118="Gina",OR(E118="De-Novo Merge",E118="Assisted Merge")),A118&amp;"_SA_GB",IF(AND(D118="Cameron",OR(E118="Manual",E118="Assisted Manual")),A118&amp;"_CA",IF(AND(D118="Cameron",OR(E118="De-Novo Merge",E118="Assisted Merge")),A118&amp;"_SA_CA",IF(AND(D118="Bruno",OR(E118="Manual",E118="Assisted Manual")),A118&amp;"_BD",IF(AND(D118="Bruno",OR(E118="De-Novo Merge",E118="Assisted Merge")),A118&amp;"_SA_BD",IF(AND(D118="Daniel",OR(E118="Manual",E118="Assisted Manual")),A118&amp;"_DR",IF(AND(D118="Daniel",OR(E118="De-Novo Merge",E118="Assisted Merge")),A118&amp;"_SA_DR",IF(AND(D118="Monet",OR(E118="Manual",E118="Assisted Manual")),A118&amp;"_MW",IF(AND(D118="Monet",OR(E118="De-Novo Merge",E118="Assisted Merge")),A118&amp;"_SA_MW",IF(AND(D118="Julia",OR(E118="Manual",E118="Assisted Manual")),A118&amp;"_JS",IF(AND(D118="Julia",OR(E118="De-Novo Merge",E118="Assisted Merge")),A118&amp;"_SA_JS",""))))))))))))))))))</f>
        <v>2018-04-13_R-024_CA</v>
      </c>
      <c r="G118" s="20">
        <v>43242</v>
      </c>
      <c r="H118" s="20">
        <v>43242</v>
      </c>
      <c r="I118" s="10">
        <v>2</v>
      </c>
      <c r="J118" s="10">
        <v>51</v>
      </c>
      <c r="K118" s="15">
        <f t="shared" si="164"/>
        <v>25.5</v>
      </c>
      <c r="L118" s="25">
        <v>43256</v>
      </c>
      <c r="M118" s="19" t="str">
        <f t="shared" ref="M118" si="326">IF(AND(NOT(OR(G118="",G118="Ø")),H118=""),"In Progress",IF(AND(NOT(OR(H118="Ø",H118="")),NOT(OR(G118="Ø",G118=""))),"Completed",IF(AND(NOT(A118=""),NOT(OR(D118="",D118="???")),G118=""),"Waiting",IF(D118="???","Waiting",""))))</f>
        <v>Completed</v>
      </c>
      <c r="N118" s="22" t="str">
        <f t="shared" ref="N118" si="327">IF(AND(NOT(OR(H118="Ø",H118="")),L118="Split"),"In Progress",IF(AND(NOT(OR(H118="Ø",H118="")),L118="Needs to be Split"),"Waiting",IF(AND(M118="Review",M119="Review"),"Review",IF(OR(AND(M118="Review",M119="Incomplete"),AND(M118="Incomplete",M119="Review")),"Review",IF(OR(AND(M118="Untraceable",M119="Review"),AND(M118="Review",M119="Untraceable")),"Review",IF(OR(AND(M118="Review",M119="Completed"),AND(M118="Completed",M119="Review")),"Review",IF(OR(AND(M118="Other",M119="Review"),AND(M118="Review",M119="Other")),"Review",IF(OR(AND(M118="Other",M119="Incomplete"),AND(M118="Incomplete",M119="Other")),"Review",IF(OR(AND(M118="Other",M119="Untraceable"),AND(M118="Untraceable",M119="Other")),"Review",IF(OR(AND(M118="Other",M119="Completed"),AND(M118="Completed",M119="Other")),"Review",IF(AND(M118="Waiting",M119="Waiting"),"Waiting",IF(OR(AND(M118="Review",M119="Waiting"),AND(M118="Waiting",M119="Review")),"Waiting",IF(OR(AND(M118="Other",M119="Waiting"),AND(M118="Waiting",M119="Other")),"Waiting",IF(OR(AND(M118="Incomplete",M119="Waiting"),AND(M118="Waiting",M119="Incomplete")),"Waiting",IF(OR(AND(M118="Completed",M119="Waiting"),AND(M118="Waiting",M119="Completed")),"Waiting",IF(OR(M118="In Progress",M119="In Progress"),"In Progress",IF(OR(AND(M118="Completed",M119="Untraceable"),AND(M118="Untraceable",M119="Completed")),"Review",IF(OR(AND(M118="Completed",M119="Incomplete"),AND(M118="Incomplete",M119="Completed")),"Review",IF(OR(AND(M118="Incomplete",M119="Untraceable"),AND(M118="Untraceable",M119="Incomplete")),"Untraceable",IF(AND(NOT(OR(H118="Ø",H118="")),NOT(OR(H119="Ø",H119="")),L118=""),"In Progress",IF(AND(M118="Untraceable",M119="Untraceable"),"Untraceable",IF(AND(NOT(OR(H118="Ø",H118="")),NOT(OR(H119="Ø",H119="")),NOT(OR(L118="Ø",L118="",L118="Split",L118="Needs to be Split"))),"Completed",IF(AND(M118="Incomplete",M119="Incomplete"),"Incomplete",IF(AND(M118="Other",M119="Other"),"Review",IF(AND(M118="Untraceable",M119=""),"Untraceable","")))))))))))))))))))))))))</f>
        <v>Completed</v>
      </c>
      <c r="O118" s="22" t="s">
        <v>18</v>
      </c>
      <c r="P118" s="8"/>
      <c r="Q118" s="21" t="str">
        <f t="shared" ref="Q118" si="328">IF(OR(N118="Untraceable",N118="Incomplete"),"No",IF(N118="Completed","In Progress",""))</f>
        <v>In Progress</v>
      </c>
      <c r="R118" s="22"/>
    </row>
    <row r="119" spans="1:18">
      <c r="A119" s="22"/>
      <c r="B119" s="22"/>
      <c r="C119" s="22"/>
      <c r="D119" s="19" t="s">
        <v>216</v>
      </c>
      <c r="E119" s="19" t="s">
        <v>48</v>
      </c>
      <c r="F119" s="7" t="str">
        <f t="shared" ref="F119" si="329">IF(AND(D119="Amina",OR(E119="Manual",E119="Assisted Manual")),A118&amp;"_AZ",IF(AND(D119="Amina",OR(E119="De-Novo Merge",E119="Assisted Merge")),A118&amp;"_SA_AZ",IF(AND(D119="Mashtura",OR(E119="Manual",E119="Assisted Manual")),A118&amp;"_MH",IF(AND(D119="Mashtura",OR(E119="De-Novo Merge",E119="Assisted Merge")),A118&amp;"_SA_MH",IF(AND(D119="Perry",OR(E119="Manual",E119="Assisted Manual")),A118&amp;"_PB",IF(AND(D119="Perry",OR(E119="De-Novo Merge",E119="Assisted Merge")),A118&amp;"_SA_PB",IF(AND(D119="Gina",OR(E119="Manual",E119="Assisted Manual")),A118&amp;"_GB",IF(AND(D119="Gina",OR(E119="De-Novo Merge",E119="Assisted Merge")),A118&amp;"_SA_GB",IF(AND(D119="Cameron",OR(E119="Manual",E119="Assisted Manual")),A118&amp;"_CA",IF(AND(D119="Cameron",OR(E119="De-Novo Merge",E119="Assisted Merge")),A118&amp;"_SA_CA",IF(AND(D119="Bruno",OR(E119="Manual",E119="Assisted Manual")),A118&amp;"_BD",IF(AND(D119="Bruno",OR(E119="De-Novo Merge",E119="Assisted Merge")),A118&amp;"_SA_BD",IF(AND(D119="Daniel",OR(E119="Manual",E119="Assisted Manual")),A118&amp;"_DR",IF(AND(D119="Daniel",OR(E119="De-Novo Merge",E119="Assisted Merge")),A118&amp;"_SA_DR",IF(AND(D119="Monet",OR(E119="Manual",E119="Assisted Manual")),A118&amp;"_MW",IF(AND(D119="Monet",OR(E119="De-Novo Merge",E119="Assisted Merge")),A118&amp;"_SA_MW",IF(AND(D119="Julia",OR(E119="Manual",E119="Assisted Manual")),A118&amp;"_JS",IF(AND(D119="Julia",OR(E119="De-Novo Merge",E119="Assisted Merge")),A118&amp;"_SA_JS",""))))))))))))))))))</f>
        <v>2018-04-13_R-024_GB</v>
      </c>
      <c r="G119" s="20">
        <v>43255</v>
      </c>
      <c r="H119" s="20">
        <v>43256</v>
      </c>
      <c r="I119" s="10">
        <v>1.5</v>
      </c>
      <c r="J119" s="10"/>
      <c r="K119" s="15" t="str">
        <f t="shared" si="164"/>
        <v/>
      </c>
      <c r="L119" s="22"/>
      <c r="M119" s="19" t="str">
        <f t="shared" ref="M119" si="330">IF(AND(NOT(OR(G119="",G119="Ø")),H119=""),"In Progress",IF(AND(NOT(OR(H119="Ø",H119="")),NOT(OR(G119="Ø",G119=""))),"Completed",IF(AND(NOT(A118=""),NOT(OR(D119="",D119="???")),G119=""),"Waiting",IF(D119="???","Waiting",""))))</f>
        <v>Completed</v>
      </c>
      <c r="N119" s="22"/>
      <c r="O119" s="22"/>
      <c r="P119" s="8"/>
      <c r="Q119" s="21"/>
      <c r="R119" s="22"/>
    </row>
    <row r="120" spans="1:18">
      <c r="A120" s="23" t="s">
        <v>217</v>
      </c>
      <c r="B120" s="24" t="s">
        <v>218</v>
      </c>
      <c r="C120" s="22"/>
      <c r="D120" s="19" t="s">
        <v>29</v>
      </c>
      <c r="E120" s="19" t="s">
        <v>30</v>
      </c>
      <c r="F120" s="7" t="str">
        <f t="shared" ref="F120" si="331">IF(AND(D120="Amina",OR(E120="Manual",E120="Assisted Manual")),A120&amp;"_AZ",IF(AND(D120="Amina",OR(E120="De-Novo Merge",E120="Assisted Merge")),A120&amp;"_SA_AZ",IF(AND(D120="Mashtura",OR(E120="Manual",E120="Assisted Manual")),A120&amp;"_MH",IF(AND(D120="Mashtura",OR(E120="De-Novo Merge",E120="Assisted Merge")),A120&amp;"_SA_MH",IF(AND(D120="Perry",OR(E120="Manual",E120="Assisted Manual")),A120&amp;"_PB",IF(AND(D120="Perry",OR(E120="De-Novo Merge",E120="Assisted Merge")),A120&amp;"_SA_PB",IF(AND(D120="Gina",OR(E120="Manual",E120="Assisted Manual")),A120&amp;"_GB",IF(AND(D120="Gina",OR(E120="De-Novo Merge",E120="Assisted Merge")),A120&amp;"_SA_GB",IF(AND(D120="Cameron",OR(E120="Manual",E120="Assisted Manual")),A120&amp;"_CA",IF(AND(D120="Cameron",OR(E120="De-Novo Merge",E120="Assisted Merge")),A120&amp;"_SA_CA",IF(AND(D120="Bruno",OR(E120="Manual",E120="Assisted Manual")),A120&amp;"_BD",IF(AND(D120="Bruno",OR(E120="De-Novo Merge",E120="Assisted Merge")),A120&amp;"_SA_BD",IF(AND(D120="Daniel",OR(E120="Manual",E120="Assisted Manual")),A120&amp;"_DR",IF(AND(D120="Daniel",OR(E120="De-Novo Merge",E120="Assisted Merge")),A120&amp;"_SA_DR",IF(AND(D120="Monet",OR(E120="Manual",E120="Assisted Manual")),A120&amp;"_MW",IF(AND(D120="Monet",OR(E120="De-Novo Merge",E120="Assisted Merge")),A120&amp;"_SA_MW",IF(AND(D120="Julia",OR(E120="Manual",E120="Assisted Manual")),A120&amp;"_JS",IF(AND(D120="Julia",OR(E120="De-Novo Merge",E120="Assisted Merge")),A120&amp;"_SA_JS",""))))))))))))))))))</f>
        <v>2018-04-13_R-025_CA</v>
      </c>
      <c r="G120" s="20">
        <v>43242</v>
      </c>
      <c r="H120" s="20">
        <v>43243</v>
      </c>
      <c r="I120" s="10"/>
      <c r="J120" s="10"/>
      <c r="K120" s="15" t="str">
        <f t="shared" si="164"/>
        <v/>
      </c>
      <c r="L120" s="25" t="str">
        <f t="shared" ref="L120:L121" si="332">IF(AND(NOT(OR(H120="",H120="Ø")),NOT(OR(H121="",H121="Ø"))),"Needs to be Split","")</f>
        <v/>
      </c>
      <c r="M120" s="19" t="str">
        <f t="shared" ref="M120" si="333">IF(AND(NOT(OR(G120="",G120="Ø")),H120=""),"In Progress",IF(AND(NOT(OR(H120="Ø",H120="")),NOT(OR(G120="Ø",G120=""))),"Completed",IF(AND(NOT(A120=""),NOT(OR(D120="",D120="???")),G120=""),"Waiting",IF(D120="???","Waiting",""))))</f>
        <v>Completed</v>
      </c>
      <c r="N120" s="22" t="str">
        <f t="shared" ref="N120" si="334">IF(AND(NOT(OR(H120="Ø",H120="")),L120="Split"),"In Progress",IF(AND(NOT(OR(H120="Ø",H120="")),L120="Needs to be Split"),"Waiting",IF(AND(M120="Review",M121="Review"),"Review",IF(OR(AND(M120="Review",M121="Incomplete"),AND(M120="Incomplete",M121="Review")),"Review",IF(OR(AND(M120="Untraceable",M121="Review"),AND(M120="Review",M121="Untraceable")),"Review",IF(OR(AND(M120="Review",M121="Completed"),AND(M120="Completed",M121="Review")),"Review",IF(OR(AND(M120="Other",M121="Review"),AND(M120="Review",M121="Other")),"Review",IF(OR(AND(M120="Other",M121="Incomplete"),AND(M120="Incomplete",M121="Other")),"Review",IF(OR(AND(M120="Other",M121="Untraceable"),AND(M120="Untraceable",M121="Other")),"Review",IF(OR(AND(M120="Other",M121="Completed"),AND(M120="Completed",M121="Other")),"Review",IF(AND(M120="Waiting",M121="Waiting"),"Waiting",IF(OR(AND(M120="Review",M121="Waiting"),AND(M120="Waiting",M121="Review")),"Waiting",IF(OR(AND(M120="Other",M121="Waiting"),AND(M120="Waiting",M121="Other")),"Waiting",IF(OR(AND(M120="Incomplete",M121="Waiting"),AND(M120="Waiting",M121="Incomplete")),"Waiting",IF(OR(AND(M120="Completed",M121="Waiting"),AND(M120="Waiting",M121="Completed")),"Waiting",IF(OR(M120="In Progress",M121="In Progress"),"In Progress",IF(OR(AND(M120="Completed",M121="Untraceable"),AND(M120="Untraceable",M121="Completed")),"Review",IF(OR(AND(M120="Completed",M121="Incomplete"),AND(M120="Incomplete",M121="Completed")),"Review",IF(OR(AND(M120="Incomplete",M121="Untraceable"),AND(M120="Untraceable",M121="Incomplete")),"Untraceable",IF(AND(NOT(OR(H120="Ø",H120="")),NOT(OR(H121="Ø",H121="")),L120=""),"In Progress",IF(AND(M120="Untraceable",M121="Untraceable"),"Untraceable",IF(AND(NOT(OR(H120="Ø",H120="")),NOT(OR(H121="Ø",H121="")),NOT(OR(L120="Ø",L120="",L120="Split",L120="Needs to be Split"))),"Completed",IF(AND(M120="Incomplete",M121="Incomplete"),"Incomplete",IF(AND(M120="Other",M121="Other"),"Review",IF(AND(M120="Untraceable",M121=""),"Untraceable","")))))))))))))))))))))))))</f>
        <v>Waiting</v>
      </c>
      <c r="O120" s="22" t="str">
        <f t="shared" ref="O120" si="335">IF(OR(N120="Untraceable",N120="Incomplete"),"Ignore",IF(N120="Completed","Waiting",IF(OR(N120="Waiting",N120="In Progress",N120="Review",N120="Other"),"HOLD","")))</f>
        <v>HOLD</v>
      </c>
      <c r="P120" s="8"/>
      <c r="Q120" s="21" t="str">
        <f t="shared" ref="Q120" si="336">IF(OR(N120="Untraceable",N120="Incomplete"),"No",IF(N120="Completed","In Progress",""))</f>
        <v/>
      </c>
      <c r="R120" s="22"/>
    </row>
    <row r="121" spans="1:18">
      <c r="A121" s="22"/>
      <c r="B121" s="22"/>
      <c r="C121" s="22"/>
      <c r="D121" s="19" t="str">
        <f t="shared" ref="D115:D121" si="337">IF(AND(NOT(A120=""),NOT(B120=""),NOT(M120="Untraceable")),"???","")</f>
        <v>???</v>
      </c>
      <c r="E121" s="19"/>
      <c r="F121" s="7" t="str">
        <f t="shared" ref="F121" si="338">IF(AND(D121="Amina",OR(E121="Manual",E121="Assisted Manual")),A120&amp;"_AZ",IF(AND(D121="Amina",OR(E121="De-Novo Merge",E121="Assisted Merge")),A120&amp;"_SA_AZ",IF(AND(D121="Mashtura",OR(E121="Manual",E121="Assisted Manual")),A120&amp;"_MH",IF(AND(D121="Mashtura",OR(E121="De-Novo Merge",E121="Assisted Merge")),A120&amp;"_SA_MH",IF(AND(D121="Perry",OR(E121="Manual",E121="Assisted Manual")),A120&amp;"_PB",IF(AND(D121="Perry",OR(E121="De-Novo Merge",E121="Assisted Merge")),A120&amp;"_SA_PB",IF(AND(D121="Gina",OR(E121="Manual",E121="Assisted Manual")),A120&amp;"_GB",IF(AND(D121="Gina",OR(E121="De-Novo Merge",E121="Assisted Merge")),A120&amp;"_SA_GB",IF(AND(D121="Cameron",OR(E121="Manual",E121="Assisted Manual")),A120&amp;"_CA",IF(AND(D121="Cameron",OR(E121="De-Novo Merge",E121="Assisted Merge")),A120&amp;"_SA_CA",IF(AND(D121="Bruno",OR(E121="Manual",E121="Assisted Manual")),A120&amp;"_BD",IF(AND(D121="Bruno",OR(E121="De-Novo Merge",E121="Assisted Merge")),A120&amp;"_SA_BD",IF(AND(D121="Daniel",OR(E121="Manual",E121="Assisted Manual")),A120&amp;"_DR",IF(AND(D121="Daniel",OR(E121="De-Novo Merge",E121="Assisted Merge")),A120&amp;"_SA_DR",IF(AND(D121="Monet",OR(E121="Manual",E121="Assisted Manual")),A120&amp;"_MW",IF(AND(D121="Monet",OR(E121="De-Novo Merge",E121="Assisted Merge")),A120&amp;"_SA_MW",IF(AND(D121="Julia",OR(E121="Manual",E121="Assisted Manual")),A120&amp;"_JS",IF(AND(D121="Julia",OR(E121="De-Novo Merge",E121="Assisted Merge")),A120&amp;"_SA_JS",""))))))))))))))))))</f>
        <v/>
      </c>
      <c r="G121" s="20"/>
      <c r="H121" s="20"/>
      <c r="I121" s="10"/>
      <c r="J121" s="10"/>
      <c r="K121" s="15" t="str">
        <f t="shared" si="164"/>
        <v/>
      </c>
      <c r="L121" s="22"/>
      <c r="M121" s="19" t="str">
        <f t="shared" ref="M121" si="339">IF(AND(NOT(OR(G121="",G121="Ø")),H121=""),"In Progress",IF(AND(NOT(OR(H121="Ø",H121="")),NOT(OR(G121="Ø",G121=""))),"Completed",IF(AND(NOT(A120=""),NOT(OR(D121="",D121="???")),G121=""),"Waiting",IF(D121="???","Waiting",""))))</f>
        <v>Waiting</v>
      </c>
      <c r="N121" s="22"/>
      <c r="O121" s="22"/>
      <c r="P121" s="8"/>
      <c r="Q121" s="21"/>
      <c r="R121" s="22"/>
    </row>
    <row r="122" spans="1:18">
      <c r="A122" s="23" t="s">
        <v>219</v>
      </c>
      <c r="B122" s="24" t="s">
        <v>220</v>
      </c>
      <c r="C122" s="22"/>
      <c r="D122" s="19" t="s">
        <v>60</v>
      </c>
      <c r="E122" s="19" t="s">
        <v>30</v>
      </c>
      <c r="F122" s="7" t="str">
        <f t="shared" ref="F122:F151" si="340">IF(AND(D122="Amina",OR(E122="Manual",E122="Assisted Manual")),A122&amp;"_AZ",IF(AND(D122="Amina",OR(E122="De-Novo Merge",E122="Assisted Merge")),A122&amp;"_SA_AZ",IF(AND(D122="Mashtura",OR(E122="Manual",E122="Assisted Manual")),A122&amp;"_MH",IF(AND(D122="Mashtura",OR(E122="De-Novo Merge",E122="Assisted Merge")),A122&amp;"_SA_MH",IF(AND(D122="Perry",OR(E122="Manual",E122="Assisted Manual")),A122&amp;"_PB",IF(AND(D122="Perry",OR(E122="De-Novo Merge",E122="Assisted Merge")),A122&amp;"_SA_PB",IF(AND(D122="Gina",OR(E122="Manual",E122="Assisted Manual")),A122&amp;"_GB",IF(AND(D122="Gina",OR(E122="De-Novo Merge",E122="Assisted Merge")),A122&amp;"_SA_GB",IF(AND(D122="Cameron",OR(E122="Manual",E122="Assisted Manual")),A122&amp;"_CA",IF(AND(D122="Cameron",OR(E122="De-Novo Merge",E122="Assisted Merge")),A122&amp;"_SA_CA",IF(AND(D122="Bruno",OR(E122="Manual",E122="Assisted Manual")),A122&amp;"_BD",IF(AND(D122="Bruno",OR(E122="De-Novo Merge",E122="Assisted Merge")),A122&amp;"_SA_BD",IF(AND(D122="Daniel",OR(E122="Manual",E122="Assisted Manual")),A122&amp;"_DR",IF(AND(D122="Daniel",OR(E122="De-Novo Merge",E122="Assisted Merge")),A122&amp;"_SA_DR",IF(AND(D122="Monet",OR(E122="Manual",E122="Assisted Manual")),A122&amp;"_MW",IF(AND(D122="Monet",OR(E122="De-Novo Merge",E122="Assisted Merge")),A122&amp;"_SA_MW",IF(AND(D122="Julia",OR(E122="Manual",E122="Assisted Manual")),A122&amp;"_JS",IF(AND(D122="Julia",OR(E122="De-Novo Merge",E122="Assisted Merge")),A122&amp;"_SA_JS",""))))))))))))))))))</f>
        <v>2018-04-13_R-026_MH</v>
      </c>
      <c r="G122" s="20">
        <v>43243</v>
      </c>
      <c r="H122" s="20"/>
      <c r="I122" s="10"/>
      <c r="J122" s="10"/>
      <c r="K122" s="15" t="str">
        <f t="shared" ref="K122:K151" si="341">IF(AND(NOT(I122=""),NOT(J122=""),NOT(H122="")),J122/I122,"")</f>
        <v/>
      </c>
      <c r="L122" s="25" t="str">
        <f t="shared" ref="L122:L151" si="342">IF(AND(NOT(OR(H122="",H122="Ø")),NOT(OR(H123="",H123="Ø"))),"Needs to be Split","")</f>
        <v/>
      </c>
      <c r="M122" s="19" t="str">
        <f t="shared" ref="M122:M151" si="343">IF(AND(NOT(OR(G122="",G122="Ø")),H122=""),"In Progress",IF(AND(NOT(OR(H122="Ø",H122="")),NOT(OR(G122="Ø",G122=""))),"Completed",IF(AND(NOT(A122=""),NOT(OR(D122="",D122="???")),G122=""),"Waiting",IF(D122="???","Waiting",""))))</f>
        <v>In Progress</v>
      </c>
      <c r="N122" s="22" t="str">
        <f t="shared" ref="N122:N151" si="344">IF(AND(NOT(OR(H122="Ø",H122="")),L122="Split"),"In Progress",IF(AND(NOT(OR(H122="Ø",H122="")),L122="Needs to be Split"),"Waiting",IF(AND(M122="Review",M123="Review"),"Review",IF(OR(AND(M122="Review",M123="Incomplete"),AND(M122="Incomplete",M123="Review")),"Review",IF(OR(AND(M122="Untraceable",M123="Review"),AND(M122="Review",M123="Untraceable")),"Review",IF(OR(AND(M122="Review",M123="Completed"),AND(M122="Completed",M123="Review")),"Review",IF(OR(AND(M122="Other",M123="Review"),AND(M122="Review",M123="Other")),"Review",IF(OR(AND(M122="Other",M123="Incomplete"),AND(M122="Incomplete",M123="Other")),"Review",IF(OR(AND(M122="Other",M123="Untraceable"),AND(M122="Untraceable",M123="Other")),"Review",IF(OR(AND(M122="Other",M123="Completed"),AND(M122="Completed",M123="Other")),"Review",IF(AND(M122="Waiting",M123="Waiting"),"Waiting",IF(OR(AND(M122="Review",M123="Waiting"),AND(M122="Waiting",M123="Review")),"Waiting",IF(OR(AND(M122="Other",M123="Waiting"),AND(M122="Waiting",M123="Other")),"Waiting",IF(OR(AND(M122="Incomplete",M123="Waiting"),AND(M122="Waiting",M123="Incomplete")),"Waiting",IF(OR(AND(M122="Completed",M123="Waiting"),AND(M122="Waiting",M123="Completed")),"Waiting",IF(OR(M122="In Progress",M123="In Progress"),"In Progress",IF(OR(AND(M122="Completed",M123="Untraceable"),AND(M122="Untraceable",M123="Completed")),"Review",IF(OR(AND(M122="Completed",M123="Incomplete"),AND(M122="Incomplete",M123="Completed")),"Review",IF(OR(AND(M122="Incomplete",M123="Untraceable"),AND(M122="Untraceable",M123="Incomplete")),"Untraceable",IF(AND(NOT(OR(H122="Ø",H122="")),NOT(OR(H123="Ø",H123="")),L122=""),"In Progress",IF(AND(M122="Untraceable",M123="Untraceable"),"Untraceable",IF(AND(NOT(OR(H122="Ø",H122="")),NOT(OR(H123="Ø",H123="")),NOT(OR(L122="Ø",L122="",L122="Split",L122="Needs to be Split"))),"Completed",IF(AND(M122="Incomplete",M123="Incomplete"),"Incomplete",IF(AND(M122="Other",M123="Other"),"Review",IF(AND(M122="Untraceable",M123=""),"Untraceable","")))))))))))))))))))))))))</f>
        <v>In Progress</v>
      </c>
      <c r="O122" s="22" t="str">
        <f t="shared" ref="O122:O151" si="345">IF(OR(N122="Untraceable",N122="Incomplete"),"Ignore",IF(N122="Completed","Waiting",IF(OR(N122="Waiting",N122="In Progress",N122="Review",N122="Other"),"HOLD","")))</f>
        <v>HOLD</v>
      </c>
      <c r="P122" s="8" t="s">
        <v>221</v>
      </c>
      <c r="Q122" s="21" t="str">
        <f t="shared" ref="Q122:Q151" si="346">IF(OR(N122="Untraceable",N122="Incomplete"),"No",IF(N122="Completed","In Progress",""))</f>
        <v/>
      </c>
      <c r="R122" s="22"/>
    </row>
    <row r="123" spans="1:18">
      <c r="A123" s="22"/>
      <c r="B123" s="22"/>
      <c r="C123" s="22"/>
      <c r="D123" s="19" t="str">
        <f t="shared" ref="D123:D151" si="347">IF(AND(NOT(A122=""),NOT(B122=""),NOT(M122="Untraceable")),"???","")</f>
        <v>???</v>
      </c>
      <c r="E123" s="19"/>
      <c r="F123" s="7" t="str">
        <f t="shared" ref="F123:F151" si="348">IF(AND(D123="Amina",OR(E123="Manual",E123="Assisted Manual")),A122&amp;"_AZ",IF(AND(D123="Amina",OR(E123="De-Novo Merge",E123="Assisted Merge")),A122&amp;"_SA_AZ",IF(AND(D123="Mashtura",OR(E123="Manual",E123="Assisted Manual")),A122&amp;"_MH",IF(AND(D123="Mashtura",OR(E123="De-Novo Merge",E123="Assisted Merge")),A122&amp;"_SA_MH",IF(AND(D123="Perry",OR(E123="Manual",E123="Assisted Manual")),A122&amp;"_PB",IF(AND(D123="Perry",OR(E123="De-Novo Merge",E123="Assisted Merge")),A122&amp;"_SA_PB",IF(AND(D123="Gina",OR(E123="Manual",E123="Assisted Manual")),A122&amp;"_GB",IF(AND(D123="Gina",OR(E123="De-Novo Merge",E123="Assisted Merge")),A122&amp;"_SA_GB",IF(AND(D123="Cameron",OR(E123="Manual",E123="Assisted Manual")),A122&amp;"_CA",IF(AND(D123="Cameron",OR(E123="De-Novo Merge",E123="Assisted Merge")),A122&amp;"_SA_CA",IF(AND(D123="Bruno",OR(E123="Manual",E123="Assisted Manual")),A122&amp;"_BD",IF(AND(D123="Bruno",OR(E123="De-Novo Merge",E123="Assisted Merge")),A122&amp;"_SA_BD",IF(AND(D123="Daniel",OR(E123="Manual",E123="Assisted Manual")),A122&amp;"_DR",IF(AND(D123="Daniel",OR(E123="De-Novo Merge",E123="Assisted Merge")),A122&amp;"_SA_DR",IF(AND(D123="Monet",OR(E123="Manual",E123="Assisted Manual")),A122&amp;"_MW",IF(AND(D123="Monet",OR(E123="De-Novo Merge",E123="Assisted Merge")),A122&amp;"_SA_MW",IF(AND(D123="Julia",OR(E123="Manual",E123="Assisted Manual")),A122&amp;"_JS",IF(AND(D123="Julia",OR(E123="De-Novo Merge",E123="Assisted Merge")),A122&amp;"_SA_JS",""))))))))))))))))))</f>
        <v/>
      </c>
      <c r="G123" s="20"/>
      <c r="H123" s="20"/>
      <c r="I123" s="10"/>
      <c r="J123" s="10"/>
      <c r="K123" s="15" t="str">
        <f t="shared" si="341"/>
        <v/>
      </c>
      <c r="L123" s="22"/>
      <c r="M123" s="19" t="str">
        <f t="shared" ref="M123:M151" si="349">IF(AND(NOT(OR(G123="",G123="Ø")),H123=""),"In Progress",IF(AND(NOT(OR(H123="Ø",H123="")),NOT(OR(G123="Ø",G123=""))),"Completed",IF(AND(NOT(A122=""),NOT(OR(D123="",D123="???")),G123=""),"Waiting",IF(D123="???","Waiting",""))))</f>
        <v>Waiting</v>
      </c>
      <c r="N123" s="22"/>
      <c r="O123" s="22"/>
      <c r="P123" s="8"/>
      <c r="Q123" s="21"/>
      <c r="R123" s="22"/>
    </row>
    <row r="124" spans="1:18">
      <c r="A124" s="23" t="s">
        <v>222</v>
      </c>
      <c r="B124" s="24" t="s">
        <v>223</v>
      </c>
      <c r="C124" s="22"/>
      <c r="D124" s="19" t="s">
        <v>29</v>
      </c>
      <c r="E124" s="19" t="s">
        <v>30</v>
      </c>
      <c r="F124" s="7" t="str">
        <f t="shared" ref="F124:F151" si="350">IF(AND(D124="Amina",OR(E124="Manual",E124="Assisted Manual")),A124&amp;"_AZ",IF(AND(D124="Amina",OR(E124="De-Novo Merge",E124="Assisted Merge")),A124&amp;"_SA_AZ",IF(AND(D124="Mashtura",OR(E124="Manual",E124="Assisted Manual")),A124&amp;"_MH",IF(AND(D124="Mashtura",OR(E124="De-Novo Merge",E124="Assisted Merge")),A124&amp;"_SA_MH",IF(AND(D124="Perry",OR(E124="Manual",E124="Assisted Manual")),A124&amp;"_PB",IF(AND(D124="Perry",OR(E124="De-Novo Merge",E124="Assisted Merge")),A124&amp;"_SA_PB",IF(AND(D124="Gina",OR(E124="Manual",E124="Assisted Manual")),A124&amp;"_GB",IF(AND(D124="Gina",OR(E124="De-Novo Merge",E124="Assisted Merge")),A124&amp;"_SA_GB",IF(AND(D124="Cameron",OR(E124="Manual",E124="Assisted Manual")),A124&amp;"_CA",IF(AND(D124="Cameron",OR(E124="De-Novo Merge",E124="Assisted Merge")),A124&amp;"_SA_CA",IF(AND(D124="Bruno",OR(E124="Manual",E124="Assisted Manual")),A124&amp;"_BD",IF(AND(D124="Bruno",OR(E124="De-Novo Merge",E124="Assisted Merge")),A124&amp;"_SA_BD",IF(AND(D124="Daniel",OR(E124="Manual",E124="Assisted Manual")),A124&amp;"_DR",IF(AND(D124="Daniel",OR(E124="De-Novo Merge",E124="Assisted Merge")),A124&amp;"_SA_DR",IF(AND(D124="Monet",OR(E124="Manual",E124="Assisted Manual")),A124&amp;"_MW",IF(AND(D124="Monet",OR(E124="De-Novo Merge",E124="Assisted Merge")),A124&amp;"_SA_MW",IF(AND(D124="Julia",OR(E124="Manual",E124="Assisted Manual")),A124&amp;"_JS",IF(AND(D124="Julia",OR(E124="De-Novo Merge",E124="Assisted Merge")),A124&amp;"_SA_JS",""))))))))))))))))))</f>
        <v>2018-04-13_R-027_CA</v>
      </c>
      <c r="G124" s="20">
        <v>43244</v>
      </c>
      <c r="H124" s="20">
        <v>43244</v>
      </c>
      <c r="I124" s="10">
        <v>2</v>
      </c>
      <c r="J124" s="10">
        <v>47</v>
      </c>
      <c r="K124" s="15">
        <f t="shared" si="341"/>
        <v>23.5</v>
      </c>
      <c r="L124" s="25" t="str">
        <f t="shared" ref="L124:L151" si="351">IF(AND(NOT(OR(H124="",H124="Ø")),NOT(OR(H125="",H125="Ø"))),"Needs to be Split","")</f>
        <v/>
      </c>
      <c r="M124" s="19" t="str">
        <f t="shared" ref="M124:M151" si="352">IF(AND(NOT(OR(G124="",G124="Ø")),H124=""),"In Progress",IF(AND(NOT(OR(H124="Ø",H124="")),NOT(OR(G124="Ø",G124=""))),"Completed",IF(AND(NOT(A124=""),NOT(OR(D124="",D124="???")),G124=""),"Waiting",IF(D124="???","Waiting",""))))</f>
        <v>Completed</v>
      </c>
      <c r="N124" s="22" t="str">
        <f t="shared" ref="N124:N151" si="353">IF(AND(NOT(OR(H124="Ø",H124="")),L124="Split"),"In Progress",IF(AND(NOT(OR(H124="Ø",H124="")),L124="Needs to be Split"),"Waiting",IF(AND(M124="Review",M125="Review"),"Review",IF(OR(AND(M124="Review",M125="Incomplete"),AND(M124="Incomplete",M125="Review")),"Review",IF(OR(AND(M124="Untraceable",M125="Review"),AND(M124="Review",M125="Untraceable")),"Review",IF(OR(AND(M124="Review",M125="Completed"),AND(M124="Completed",M125="Review")),"Review",IF(OR(AND(M124="Other",M125="Review"),AND(M124="Review",M125="Other")),"Review",IF(OR(AND(M124="Other",M125="Incomplete"),AND(M124="Incomplete",M125="Other")),"Review",IF(OR(AND(M124="Other",M125="Untraceable"),AND(M124="Untraceable",M125="Other")),"Review",IF(OR(AND(M124="Other",M125="Completed"),AND(M124="Completed",M125="Other")),"Review",IF(AND(M124="Waiting",M125="Waiting"),"Waiting",IF(OR(AND(M124="Review",M125="Waiting"),AND(M124="Waiting",M125="Review")),"Waiting",IF(OR(AND(M124="Other",M125="Waiting"),AND(M124="Waiting",M125="Other")),"Waiting",IF(OR(AND(M124="Incomplete",M125="Waiting"),AND(M124="Waiting",M125="Incomplete")),"Waiting",IF(OR(AND(M124="Completed",M125="Waiting"),AND(M124="Waiting",M125="Completed")),"Waiting",IF(OR(M124="In Progress",M125="In Progress"),"In Progress",IF(OR(AND(M124="Completed",M125="Untraceable"),AND(M124="Untraceable",M125="Completed")),"Review",IF(OR(AND(M124="Completed",M125="Incomplete"),AND(M124="Incomplete",M125="Completed")),"Review",IF(OR(AND(M124="Incomplete",M125="Untraceable"),AND(M124="Untraceable",M125="Incomplete")),"Untraceable",IF(AND(NOT(OR(H124="Ø",H124="")),NOT(OR(H125="Ø",H125="")),L124=""),"In Progress",IF(AND(M124="Untraceable",M125="Untraceable"),"Untraceable",IF(AND(NOT(OR(H124="Ø",H124="")),NOT(OR(H125="Ø",H125="")),NOT(OR(L124="Ø",L124="",L124="Split",L124="Needs to be Split"))),"Completed",IF(AND(M124="Incomplete",M125="Incomplete"),"Incomplete",IF(AND(M124="Other",M125="Other"),"Review",IF(AND(M124="Untraceable",M125=""),"Untraceable","")))))))))))))))))))))))))</f>
        <v>Waiting</v>
      </c>
      <c r="O124" s="22" t="str">
        <f t="shared" ref="O124:O151" si="354">IF(OR(N124="Untraceable",N124="Incomplete"),"Ignore",IF(N124="Completed","Waiting",IF(OR(N124="Waiting",N124="In Progress",N124="Review",N124="Other"),"HOLD","")))</f>
        <v>HOLD</v>
      </c>
      <c r="P124" s="8" t="s">
        <v>224</v>
      </c>
      <c r="Q124" s="21" t="str">
        <f t="shared" ref="Q124:Q151" si="355">IF(OR(N124="Untraceable",N124="Incomplete"),"No",IF(N124="Completed","In Progress",""))</f>
        <v/>
      </c>
      <c r="R124" s="22"/>
    </row>
    <row r="125" spans="1:18">
      <c r="A125" s="22"/>
      <c r="B125" s="22"/>
      <c r="C125" s="22"/>
      <c r="D125" s="19" t="str">
        <f t="shared" ref="D125:D151" si="356">IF(AND(NOT(A124=""),NOT(B124=""),NOT(M124="Untraceable")),"???","")</f>
        <v>???</v>
      </c>
      <c r="E125" s="19"/>
      <c r="F125" s="7" t="str">
        <f t="shared" ref="F125:F151" si="357">IF(AND(D125="Amina",OR(E125="Manual",E125="Assisted Manual")),A124&amp;"_AZ",IF(AND(D125="Amina",OR(E125="De-Novo Merge",E125="Assisted Merge")),A124&amp;"_SA_AZ",IF(AND(D125="Mashtura",OR(E125="Manual",E125="Assisted Manual")),A124&amp;"_MH",IF(AND(D125="Mashtura",OR(E125="De-Novo Merge",E125="Assisted Merge")),A124&amp;"_SA_MH",IF(AND(D125="Perry",OR(E125="Manual",E125="Assisted Manual")),A124&amp;"_PB",IF(AND(D125="Perry",OR(E125="De-Novo Merge",E125="Assisted Merge")),A124&amp;"_SA_PB",IF(AND(D125="Gina",OR(E125="Manual",E125="Assisted Manual")),A124&amp;"_GB",IF(AND(D125="Gina",OR(E125="De-Novo Merge",E125="Assisted Merge")),A124&amp;"_SA_GB",IF(AND(D125="Cameron",OR(E125="Manual",E125="Assisted Manual")),A124&amp;"_CA",IF(AND(D125="Cameron",OR(E125="De-Novo Merge",E125="Assisted Merge")),A124&amp;"_SA_CA",IF(AND(D125="Bruno",OR(E125="Manual",E125="Assisted Manual")),A124&amp;"_BD",IF(AND(D125="Bruno",OR(E125="De-Novo Merge",E125="Assisted Merge")),A124&amp;"_SA_BD",IF(AND(D125="Daniel",OR(E125="Manual",E125="Assisted Manual")),A124&amp;"_DR",IF(AND(D125="Daniel",OR(E125="De-Novo Merge",E125="Assisted Merge")),A124&amp;"_SA_DR",IF(AND(D125="Monet",OR(E125="Manual",E125="Assisted Manual")),A124&amp;"_MW",IF(AND(D125="Monet",OR(E125="De-Novo Merge",E125="Assisted Merge")),A124&amp;"_SA_MW",IF(AND(D125="Julia",OR(E125="Manual",E125="Assisted Manual")),A124&amp;"_JS",IF(AND(D125="Julia",OR(E125="De-Novo Merge",E125="Assisted Merge")),A124&amp;"_SA_JS",""))))))))))))))))))</f>
        <v/>
      </c>
      <c r="G125" s="20"/>
      <c r="H125" s="20"/>
      <c r="I125" s="10"/>
      <c r="J125" s="10"/>
      <c r="K125" s="15" t="str">
        <f t="shared" si="341"/>
        <v/>
      </c>
      <c r="L125" s="22"/>
      <c r="M125" s="19" t="str">
        <f t="shared" ref="M125:M151" si="358">IF(AND(NOT(OR(G125="",G125="Ø")),H125=""),"In Progress",IF(AND(NOT(OR(H125="Ø",H125="")),NOT(OR(G125="Ø",G125=""))),"Completed",IF(AND(NOT(A124=""),NOT(OR(D125="",D125="???")),G125=""),"Waiting",IF(D125="???","Waiting",""))))</f>
        <v>Waiting</v>
      </c>
      <c r="N125" s="22"/>
      <c r="O125" s="22"/>
      <c r="P125" s="8"/>
      <c r="Q125" s="21"/>
      <c r="R125" s="22"/>
    </row>
    <row r="126" spans="1:18">
      <c r="A126" s="23" t="s">
        <v>225</v>
      </c>
      <c r="B126" s="24" t="s">
        <v>226</v>
      </c>
      <c r="C126" s="22"/>
      <c r="D126" s="19" t="s">
        <v>29</v>
      </c>
      <c r="E126" s="19" t="s">
        <v>30</v>
      </c>
      <c r="F126" s="7" t="str">
        <f t="shared" ref="F126:F151" si="359">IF(AND(D126="Amina",OR(E126="Manual",E126="Assisted Manual")),A126&amp;"_AZ",IF(AND(D126="Amina",OR(E126="De-Novo Merge",E126="Assisted Merge")),A126&amp;"_SA_AZ",IF(AND(D126="Mashtura",OR(E126="Manual",E126="Assisted Manual")),A126&amp;"_MH",IF(AND(D126="Mashtura",OR(E126="De-Novo Merge",E126="Assisted Merge")),A126&amp;"_SA_MH",IF(AND(D126="Perry",OR(E126="Manual",E126="Assisted Manual")),A126&amp;"_PB",IF(AND(D126="Perry",OR(E126="De-Novo Merge",E126="Assisted Merge")),A126&amp;"_SA_PB",IF(AND(D126="Gina",OR(E126="Manual",E126="Assisted Manual")),A126&amp;"_GB",IF(AND(D126="Gina",OR(E126="De-Novo Merge",E126="Assisted Merge")),A126&amp;"_SA_GB",IF(AND(D126="Cameron",OR(E126="Manual",E126="Assisted Manual")),A126&amp;"_CA",IF(AND(D126="Cameron",OR(E126="De-Novo Merge",E126="Assisted Merge")),A126&amp;"_SA_CA",IF(AND(D126="Bruno",OR(E126="Manual",E126="Assisted Manual")),A126&amp;"_BD",IF(AND(D126="Bruno",OR(E126="De-Novo Merge",E126="Assisted Merge")),A126&amp;"_SA_BD",IF(AND(D126="Daniel",OR(E126="Manual",E126="Assisted Manual")),A126&amp;"_DR",IF(AND(D126="Daniel",OR(E126="De-Novo Merge",E126="Assisted Merge")),A126&amp;"_SA_DR",IF(AND(D126="Monet",OR(E126="Manual",E126="Assisted Manual")),A126&amp;"_MW",IF(AND(D126="Monet",OR(E126="De-Novo Merge",E126="Assisted Merge")),A126&amp;"_SA_MW",IF(AND(D126="Julia",OR(E126="Manual",E126="Assisted Manual")),A126&amp;"_JS",IF(AND(D126="Julia",OR(E126="De-Novo Merge",E126="Assisted Merge")),A126&amp;"_SA_JS",""))))))))))))))))))</f>
        <v>2018-04-13_R-028_CA</v>
      </c>
      <c r="G126" s="20">
        <v>43244</v>
      </c>
      <c r="H126" s="20">
        <v>43245</v>
      </c>
      <c r="I126" s="10">
        <v>1.5</v>
      </c>
      <c r="J126" s="10">
        <v>18.5</v>
      </c>
      <c r="K126" s="15">
        <f t="shared" si="341"/>
        <v>12.333333333333334</v>
      </c>
      <c r="L126" s="25" t="str">
        <f t="shared" ref="L126:L151" si="360">IF(AND(NOT(OR(H126="",H126="Ø")),NOT(OR(H127="",H127="Ø"))),"Needs to be Split","")</f>
        <v/>
      </c>
      <c r="M126" s="19" t="str">
        <f t="shared" ref="M126:M151" si="361">IF(AND(NOT(OR(G126="",G126="Ø")),H126=""),"In Progress",IF(AND(NOT(OR(H126="Ø",H126="")),NOT(OR(G126="Ø",G126=""))),"Completed",IF(AND(NOT(A126=""),NOT(OR(D126="",D126="???")),G126=""),"Waiting",IF(D126="???","Waiting",""))))</f>
        <v>Completed</v>
      </c>
      <c r="N126" s="22" t="str">
        <f t="shared" ref="N126:N151" si="362">IF(AND(NOT(OR(H126="Ø",H126="")),L126="Split"),"In Progress",IF(AND(NOT(OR(H126="Ø",H126="")),L126="Needs to be Split"),"Waiting",IF(AND(M126="Review",M127="Review"),"Review",IF(OR(AND(M126="Review",M127="Incomplete"),AND(M126="Incomplete",M127="Review")),"Review",IF(OR(AND(M126="Untraceable",M127="Review"),AND(M126="Review",M127="Untraceable")),"Review",IF(OR(AND(M126="Review",M127="Completed"),AND(M126="Completed",M127="Review")),"Review",IF(OR(AND(M126="Other",M127="Review"),AND(M126="Review",M127="Other")),"Review",IF(OR(AND(M126="Other",M127="Incomplete"),AND(M126="Incomplete",M127="Other")),"Review",IF(OR(AND(M126="Other",M127="Untraceable"),AND(M126="Untraceable",M127="Other")),"Review",IF(OR(AND(M126="Other",M127="Completed"),AND(M126="Completed",M127="Other")),"Review",IF(AND(M126="Waiting",M127="Waiting"),"Waiting",IF(OR(AND(M126="Review",M127="Waiting"),AND(M126="Waiting",M127="Review")),"Waiting",IF(OR(AND(M126="Other",M127="Waiting"),AND(M126="Waiting",M127="Other")),"Waiting",IF(OR(AND(M126="Incomplete",M127="Waiting"),AND(M126="Waiting",M127="Incomplete")),"Waiting",IF(OR(AND(M126="Completed",M127="Waiting"),AND(M126="Waiting",M127="Completed")),"Waiting",IF(OR(M126="In Progress",M127="In Progress"),"In Progress",IF(OR(AND(M126="Completed",M127="Untraceable"),AND(M126="Untraceable",M127="Completed")),"Review",IF(OR(AND(M126="Completed",M127="Incomplete"),AND(M126="Incomplete",M127="Completed")),"Review",IF(OR(AND(M126="Incomplete",M127="Untraceable"),AND(M126="Untraceable",M127="Incomplete")),"Untraceable",IF(AND(NOT(OR(H126="Ø",H126="")),NOT(OR(H127="Ø",H127="")),L126=""),"In Progress",IF(AND(M126="Untraceable",M127="Untraceable"),"Untraceable",IF(AND(NOT(OR(H126="Ø",H126="")),NOT(OR(H127="Ø",H127="")),NOT(OR(L126="Ø",L126="",L126="Split",L126="Needs to be Split"))),"Completed",IF(AND(M126="Incomplete",M127="Incomplete"),"Incomplete",IF(AND(M126="Other",M127="Other"),"Review",IF(AND(M126="Untraceable",M127=""),"Untraceable","")))))))))))))))))))))))))</f>
        <v>Waiting</v>
      </c>
      <c r="O126" s="22" t="str">
        <f t="shared" ref="O126:O151" si="363">IF(OR(N126="Untraceable",N126="Incomplete"),"Ignore",IF(N126="Completed","Waiting",IF(OR(N126="Waiting",N126="In Progress",N126="Review",N126="Other"),"HOLD","")))</f>
        <v>HOLD</v>
      </c>
      <c r="P126" s="8"/>
      <c r="Q126" s="21" t="str">
        <f t="shared" ref="Q126:Q151" si="364">IF(OR(N126="Untraceable",N126="Incomplete"),"No",IF(N126="Completed","In Progress",""))</f>
        <v/>
      </c>
      <c r="R126" s="22"/>
    </row>
    <row r="127" spans="1:18">
      <c r="A127" s="22"/>
      <c r="B127" s="22"/>
      <c r="C127" s="22"/>
      <c r="D127" s="19" t="str">
        <f t="shared" ref="D127:D151" si="365">IF(AND(NOT(A126=""),NOT(B126=""),NOT(M126="Untraceable")),"???","")</f>
        <v>???</v>
      </c>
      <c r="E127" s="19"/>
      <c r="F127" s="7" t="str">
        <f t="shared" ref="F127:F151" si="366">IF(AND(D127="Amina",OR(E127="Manual",E127="Assisted Manual")),A126&amp;"_AZ",IF(AND(D127="Amina",OR(E127="De-Novo Merge",E127="Assisted Merge")),A126&amp;"_SA_AZ",IF(AND(D127="Mashtura",OR(E127="Manual",E127="Assisted Manual")),A126&amp;"_MH",IF(AND(D127="Mashtura",OR(E127="De-Novo Merge",E127="Assisted Merge")),A126&amp;"_SA_MH",IF(AND(D127="Perry",OR(E127="Manual",E127="Assisted Manual")),A126&amp;"_PB",IF(AND(D127="Perry",OR(E127="De-Novo Merge",E127="Assisted Merge")),A126&amp;"_SA_PB",IF(AND(D127="Gina",OR(E127="Manual",E127="Assisted Manual")),A126&amp;"_GB",IF(AND(D127="Gina",OR(E127="De-Novo Merge",E127="Assisted Merge")),A126&amp;"_SA_GB",IF(AND(D127="Cameron",OR(E127="Manual",E127="Assisted Manual")),A126&amp;"_CA",IF(AND(D127="Cameron",OR(E127="De-Novo Merge",E127="Assisted Merge")),A126&amp;"_SA_CA",IF(AND(D127="Bruno",OR(E127="Manual",E127="Assisted Manual")),A126&amp;"_BD",IF(AND(D127="Bruno",OR(E127="De-Novo Merge",E127="Assisted Merge")),A126&amp;"_SA_BD",IF(AND(D127="Daniel",OR(E127="Manual",E127="Assisted Manual")),A126&amp;"_DR",IF(AND(D127="Daniel",OR(E127="De-Novo Merge",E127="Assisted Merge")),A126&amp;"_SA_DR",IF(AND(D127="Monet",OR(E127="Manual",E127="Assisted Manual")),A126&amp;"_MW",IF(AND(D127="Monet",OR(E127="De-Novo Merge",E127="Assisted Merge")),A126&amp;"_SA_MW",IF(AND(D127="Julia",OR(E127="Manual",E127="Assisted Manual")),A126&amp;"_JS",IF(AND(D127="Julia",OR(E127="De-Novo Merge",E127="Assisted Merge")),A126&amp;"_SA_JS",""))))))))))))))))))</f>
        <v/>
      </c>
      <c r="G127" s="20"/>
      <c r="H127" s="20"/>
      <c r="I127" s="10"/>
      <c r="J127" s="10"/>
      <c r="K127" s="15" t="str">
        <f t="shared" si="341"/>
        <v/>
      </c>
      <c r="L127" s="22"/>
      <c r="M127" s="19" t="str">
        <f t="shared" ref="M127:M151" si="367">IF(AND(NOT(OR(G127="",G127="Ø")),H127=""),"In Progress",IF(AND(NOT(OR(H127="Ø",H127="")),NOT(OR(G127="Ø",G127=""))),"Completed",IF(AND(NOT(A126=""),NOT(OR(D127="",D127="???")),G127=""),"Waiting",IF(D127="???","Waiting",""))))</f>
        <v>Waiting</v>
      </c>
      <c r="N127" s="22"/>
      <c r="O127" s="22"/>
      <c r="P127" s="8"/>
      <c r="Q127" s="21"/>
      <c r="R127" s="22"/>
    </row>
    <row r="128" spans="1:18">
      <c r="A128" s="23" t="s">
        <v>227</v>
      </c>
      <c r="B128" s="24" t="s">
        <v>228</v>
      </c>
      <c r="C128" s="22"/>
      <c r="D128" s="19" t="s">
        <v>51</v>
      </c>
      <c r="E128" s="19" t="s">
        <v>30</v>
      </c>
      <c r="F128" s="7" t="str">
        <f t="shared" ref="F128:F151" si="368">IF(AND(D128="Amina",OR(E128="Manual",E128="Assisted Manual")),A128&amp;"_AZ",IF(AND(D128="Amina",OR(E128="De-Novo Merge",E128="Assisted Merge")),A128&amp;"_SA_AZ",IF(AND(D128="Mashtura",OR(E128="Manual",E128="Assisted Manual")),A128&amp;"_MH",IF(AND(D128="Mashtura",OR(E128="De-Novo Merge",E128="Assisted Merge")),A128&amp;"_SA_MH",IF(AND(D128="Perry",OR(E128="Manual",E128="Assisted Manual")),A128&amp;"_PB",IF(AND(D128="Perry",OR(E128="De-Novo Merge",E128="Assisted Merge")),A128&amp;"_SA_PB",IF(AND(D128="Gina",OR(E128="Manual",E128="Assisted Manual")),A128&amp;"_GB",IF(AND(D128="Gina",OR(E128="De-Novo Merge",E128="Assisted Merge")),A128&amp;"_SA_GB",IF(AND(D128="Cameron",OR(E128="Manual",E128="Assisted Manual")),A128&amp;"_CA",IF(AND(D128="Cameron",OR(E128="De-Novo Merge",E128="Assisted Merge")),A128&amp;"_SA_CA",IF(AND(D128="Bruno",OR(E128="Manual",E128="Assisted Manual")),A128&amp;"_BD",IF(AND(D128="Bruno",OR(E128="De-Novo Merge",E128="Assisted Merge")),A128&amp;"_SA_BD",IF(AND(D128="Daniel",OR(E128="Manual",E128="Assisted Manual")),A128&amp;"_DR",IF(AND(D128="Daniel",OR(E128="De-Novo Merge",E128="Assisted Merge")),A128&amp;"_SA_DR",IF(AND(D128="Monet",OR(E128="Manual",E128="Assisted Manual")),A128&amp;"_MW",IF(AND(D128="Monet",OR(E128="De-Novo Merge",E128="Assisted Merge")),A128&amp;"_SA_MW",IF(AND(D128="Julia",OR(E128="Manual",E128="Assisted Manual")),A128&amp;"_JS",IF(AND(D128="Julia",OR(E128="De-Novo Merge",E128="Assisted Merge")),A128&amp;"_SA_JS",""))))))))))))))))))</f>
        <v>2018-04-13_R-029_AZ</v>
      </c>
      <c r="G128" s="20">
        <v>43245</v>
      </c>
      <c r="H128" s="20">
        <v>43245</v>
      </c>
      <c r="I128" s="10"/>
      <c r="J128" s="10"/>
      <c r="K128" s="15" t="str">
        <f t="shared" si="341"/>
        <v/>
      </c>
      <c r="L128" s="25"/>
      <c r="M128" s="19" t="str">
        <f t="shared" ref="M128:M151" si="369">IF(AND(NOT(OR(G128="",G128="Ø")),H128=""),"In Progress",IF(AND(NOT(OR(H128="Ø",H128="")),NOT(OR(G128="Ø",G128=""))),"Completed",IF(AND(NOT(A128=""),NOT(OR(D128="",D128="???")),G128=""),"Waiting",IF(D128="???","Waiting",""))))</f>
        <v>Completed</v>
      </c>
      <c r="N128" s="22" t="str">
        <f t="shared" ref="N128:N151" si="370">IF(AND(NOT(OR(H128="Ø",H128="")),L128="Split"),"In Progress",IF(AND(NOT(OR(H128="Ø",H128="")),L128="Needs to be Split"),"Waiting",IF(AND(M128="Review",M129="Review"),"Review",IF(OR(AND(M128="Review",M129="Incomplete"),AND(M128="Incomplete",M129="Review")),"Review",IF(OR(AND(M128="Untraceable",M129="Review"),AND(M128="Review",M129="Untraceable")),"Review",IF(OR(AND(M128="Review",M129="Completed"),AND(M128="Completed",M129="Review")),"Review",IF(OR(AND(M128="Other",M129="Review"),AND(M128="Review",M129="Other")),"Review",IF(OR(AND(M128="Other",M129="Incomplete"),AND(M128="Incomplete",M129="Other")),"Review",IF(OR(AND(M128="Other",M129="Untraceable"),AND(M128="Untraceable",M129="Other")),"Review",IF(OR(AND(M128="Other",M129="Completed"),AND(M128="Completed",M129="Other")),"Review",IF(AND(M128="Waiting",M129="Waiting"),"Waiting",IF(OR(AND(M128="Review",M129="Waiting"),AND(M128="Waiting",M129="Review")),"Waiting",IF(OR(AND(M128="Other",M129="Waiting"),AND(M128="Waiting",M129="Other")),"Waiting",IF(OR(AND(M128="Incomplete",M129="Waiting"),AND(M128="Waiting",M129="Incomplete")),"Waiting",IF(OR(AND(M128="Completed",M129="Waiting"),AND(M128="Waiting",M129="Completed")),"Waiting",IF(OR(M128="In Progress",M129="In Progress"),"In Progress",IF(OR(AND(M128="Completed",M129="Untraceable"),AND(M128="Untraceable",M129="Completed")),"Review",IF(OR(AND(M128="Completed",M129="Incomplete"),AND(M128="Incomplete",M129="Completed")),"Review",IF(OR(AND(M128="Incomplete",M129="Untraceable"),AND(M128="Untraceable",M129="Incomplete")),"Untraceable",IF(AND(NOT(OR(H128="Ø",H128="")),NOT(OR(H129="Ø",H129="")),L128=""),"In Progress",IF(AND(M128="Untraceable",M129="Untraceable"),"Untraceable",IF(AND(NOT(OR(H128="Ø",H128="")),NOT(OR(H129="Ø",H129="")),NOT(OR(L128="Ø",L128="",L128="Split",L128="Needs to be Split"))),"Completed",IF(AND(M128="Incomplete",M129="Incomplete"),"Incomplete",IF(AND(M128="Other",M129="Other"),"Review",IF(AND(M128="Untraceable",M129=""),"Untraceable","")))))))))))))))))))))))))</f>
        <v>In Progress</v>
      </c>
      <c r="O128" s="22" t="str">
        <f t="shared" ref="O128:O151" si="371">IF(OR(N128="Untraceable",N128="Incomplete"),"Ignore",IF(N128="Completed","Waiting",IF(OR(N128="Waiting",N128="In Progress",N128="Review",N128="Other"),"HOLD","")))</f>
        <v>HOLD</v>
      </c>
      <c r="P128" s="8"/>
      <c r="Q128" s="21" t="str">
        <f t="shared" ref="Q128:Q151" si="372">IF(OR(N128="Untraceable",N128="Incomplete"),"No",IF(N128="Completed","In Progress",""))</f>
        <v/>
      </c>
      <c r="R128" s="22"/>
    </row>
    <row r="129" spans="1:18">
      <c r="A129" s="22"/>
      <c r="B129" s="22"/>
      <c r="C129" s="22"/>
      <c r="D129" s="19" t="s">
        <v>29</v>
      </c>
      <c r="E129" s="19" t="s">
        <v>48</v>
      </c>
      <c r="F129" s="7" t="str">
        <f t="shared" ref="F129:F151" si="373">IF(AND(D129="Amina",OR(E129="Manual",E129="Assisted Manual")),A128&amp;"_AZ",IF(AND(D129="Amina",OR(E129="De-Novo Merge",E129="Assisted Merge")),A128&amp;"_SA_AZ",IF(AND(D129="Mashtura",OR(E129="Manual",E129="Assisted Manual")),A128&amp;"_MH",IF(AND(D129="Mashtura",OR(E129="De-Novo Merge",E129="Assisted Merge")),A128&amp;"_SA_MH",IF(AND(D129="Perry",OR(E129="Manual",E129="Assisted Manual")),A128&amp;"_PB",IF(AND(D129="Perry",OR(E129="De-Novo Merge",E129="Assisted Merge")),A128&amp;"_SA_PB",IF(AND(D129="Gina",OR(E129="Manual",E129="Assisted Manual")),A128&amp;"_GB",IF(AND(D129="Gina",OR(E129="De-Novo Merge",E129="Assisted Merge")),A128&amp;"_SA_GB",IF(AND(D129="Cameron",OR(E129="Manual",E129="Assisted Manual")),A128&amp;"_CA",IF(AND(D129="Cameron",OR(E129="De-Novo Merge",E129="Assisted Merge")),A128&amp;"_SA_CA",IF(AND(D129="Bruno",OR(E129="Manual",E129="Assisted Manual")),A128&amp;"_BD",IF(AND(D129="Bruno",OR(E129="De-Novo Merge",E129="Assisted Merge")),A128&amp;"_SA_BD",IF(AND(D129="Daniel",OR(E129="Manual",E129="Assisted Manual")),A128&amp;"_DR",IF(AND(D129="Daniel",OR(E129="De-Novo Merge",E129="Assisted Merge")),A128&amp;"_SA_DR",IF(AND(D129="Monet",OR(E129="Manual",E129="Assisted Manual")),A128&amp;"_MW",IF(AND(D129="Monet",OR(E129="De-Novo Merge",E129="Assisted Merge")),A128&amp;"_SA_MW",IF(AND(D129="Julia",OR(E129="Manual",E129="Assisted Manual")),A128&amp;"_JS",IF(AND(D129="Julia",OR(E129="De-Novo Merge",E129="Assisted Merge")),A128&amp;"_SA_JS",""))))))))))))))))))</f>
        <v>2018-04-13_R-029_CA</v>
      </c>
      <c r="G129" s="20">
        <v>43249</v>
      </c>
      <c r="H129" s="20">
        <v>43250</v>
      </c>
      <c r="I129" s="18">
        <v>0.27083333333333331</v>
      </c>
      <c r="J129" s="10"/>
      <c r="K129" s="15" t="str">
        <f t="shared" si="341"/>
        <v/>
      </c>
      <c r="L129" s="22"/>
      <c r="M129" s="19" t="str">
        <f t="shared" ref="M129:M151" si="374">IF(AND(NOT(OR(G129="",G129="Ø")),H129=""),"In Progress",IF(AND(NOT(OR(H129="Ø",H129="")),NOT(OR(G129="Ø",G129=""))),"Completed",IF(AND(NOT(A128=""),NOT(OR(D129="",D129="???")),G129=""),"Waiting",IF(D129="???","Waiting",""))))</f>
        <v>Completed</v>
      </c>
      <c r="N129" s="22"/>
      <c r="O129" s="22"/>
      <c r="P129" s="8"/>
      <c r="Q129" s="21"/>
      <c r="R129" s="22"/>
    </row>
    <row r="130" spans="1:18">
      <c r="A130" s="23" t="s">
        <v>229</v>
      </c>
      <c r="B130" s="24" t="s">
        <v>230</v>
      </c>
      <c r="C130" s="22" t="s">
        <v>42</v>
      </c>
      <c r="D130" s="19" t="s">
        <v>37</v>
      </c>
      <c r="E130" s="19" t="s">
        <v>30</v>
      </c>
      <c r="F130" s="7" t="str">
        <f t="shared" ref="F130:F151" si="375">IF(AND(D130="Amina",OR(E130="Manual",E130="Assisted Manual")),A130&amp;"_AZ",IF(AND(D130="Amina",OR(E130="De-Novo Merge",E130="Assisted Merge")),A130&amp;"_SA_AZ",IF(AND(D130="Mashtura",OR(E130="Manual",E130="Assisted Manual")),A130&amp;"_MH",IF(AND(D130="Mashtura",OR(E130="De-Novo Merge",E130="Assisted Merge")),A130&amp;"_SA_MH",IF(AND(D130="Perry",OR(E130="Manual",E130="Assisted Manual")),A130&amp;"_PB",IF(AND(D130="Perry",OR(E130="De-Novo Merge",E130="Assisted Merge")),A130&amp;"_SA_PB",IF(AND(D130="Gina",OR(E130="Manual",E130="Assisted Manual")),A130&amp;"_GB",IF(AND(D130="Gina",OR(E130="De-Novo Merge",E130="Assisted Merge")),A130&amp;"_SA_GB",IF(AND(D130="Cameron",OR(E130="Manual",E130="Assisted Manual")),A130&amp;"_CA",IF(AND(D130="Cameron",OR(E130="De-Novo Merge",E130="Assisted Merge")),A130&amp;"_SA_CA",IF(AND(D130="Bruno",OR(E130="Manual",E130="Assisted Manual")),A130&amp;"_BD",IF(AND(D130="Bruno",OR(E130="De-Novo Merge",E130="Assisted Merge")),A130&amp;"_SA_BD",IF(AND(D130="Daniel",OR(E130="Manual",E130="Assisted Manual")),A130&amp;"_DR",IF(AND(D130="Daniel",OR(E130="De-Novo Merge",E130="Assisted Merge")),A130&amp;"_SA_DR",IF(AND(D130="Monet",OR(E130="Manual",E130="Assisted Manual")),A130&amp;"_MW",IF(AND(D130="Monet",OR(E130="De-Novo Merge",E130="Assisted Merge")),A130&amp;"_SA_MW",IF(AND(D130="Julia",OR(E130="Manual",E130="Assisted Manual")),A130&amp;"_JS",IF(AND(D130="Julia",OR(E130="De-Novo Merge",E130="Assisted Merge")),A130&amp;"_SA_JS",""))))))))))))))))))</f>
        <v>2018-04-13_G-036_BD</v>
      </c>
      <c r="G130" s="20">
        <v>43245</v>
      </c>
      <c r="H130" s="20">
        <v>43250</v>
      </c>
      <c r="I130" s="10">
        <v>5.5</v>
      </c>
      <c r="J130" s="10">
        <v>48</v>
      </c>
      <c r="K130" s="15">
        <f t="shared" si="341"/>
        <v>8.7272727272727266</v>
      </c>
      <c r="L130" s="25" t="str">
        <f t="shared" ref="L130:L151" si="376">IF(AND(NOT(OR(H130="",H130="Ø")),NOT(OR(H131="",H131="Ø"))),"Needs to be Split","")</f>
        <v>Needs to be Split</v>
      </c>
      <c r="M130" s="19" t="str">
        <f t="shared" ref="M130:M151" si="377">IF(AND(NOT(OR(G130="",G130="Ø")),H130=""),"In Progress",IF(AND(NOT(OR(H130="Ø",H130="")),NOT(OR(G130="Ø",G130=""))),"Completed",IF(AND(NOT(A130=""),NOT(OR(D130="",D130="???")),G130=""),"Waiting",IF(D130="???","Waiting",""))))</f>
        <v>Completed</v>
      </c>
      <c r="N130" s="22" t="str">
        <f t="shared" ref="N130:N151" si="378">IF(AND(NOT(OR(H130="Ø",H130="")),L130="Split"),"In Progress",IF(AND(NOT(OR(H130="Ø",H130="")),L130="Needs to be Split"),"Waiting",IF(AND(M130="Review",M131="Review"),"Review",IF(OR(AND(M130="Review",M131="Incomplete"),AND(M130="Incomplete",M131="Review")),"Review",IF(OR(AND(M130="Untraceable",M131="Review"),AND(M130="Review",M131="Untraceable")),"Review",IF(OR(AND(M130="Review",M131="Completed"),AND(M130="Completed",M131="Review")),"Review",IF(OR(AND(M130="Other",M131="Review"),AND(M130="Review",M131="Other")),"Review",IF(OR(AND(M130="Other",M131="Incomplete"),AND(M130="Incomplete",M131="Other")),"Review",IF(OR(AND(M130="Other",M131="Untraceable"),AND(M130="Untraceable",M131="Other")),"Review",IF(OR(AND(M130="Other",M131="Completed"),AND(M130="Completed",M131="Other")),"Review",IF(AND(M130="Waiting",M131="Waiting"),"Waiting",IF(OR(AND(M130="Review",M131="Waiting"),AND(M130="Waiting",M131="Review")),"Waiting",IF(OR(AND(M130="Other",M131="Waiting"),AND(M130="Waiting",M131="Other")),"Waiting",IF(OR(AND(M130="Incomplete",M131="Waiting"),AND(M130="Waiting",M131="Incomplete")),"Waiting",IF(OR(AND(M130="Completed",M131="Waiting"),AND(M130="Waiting",M131="Completed")),"Waiting",IF(OR(M130="In Progress",M131="In Progress"),"In Progress",IF(OR(AND(M130="Completed",M131="Untraceable"),AND(M130="Untraceable",M131="Completed")),"Review",IF(OR(AND(M130="Completed",M131="Incomplete"),AND(M130="Incomplete",M131="Completed")),"Review",IF(OR(AND(M130="Incomplete",M131="Untraceable"),AND(M130="Untraceable",M131="Incomplete")),"Untraceable",IF(AND(NOT(OR(H130="Ø",H130="")),NOT(OR(H131="Ø",H131="")),L130=""),"In Progress",IF(AND(M130="Untraceable",M131="Untraceable"),"Untraceable",IF(AND(NOT(OR(H130="Ø",H130="")),NOT(OR(H131="Ø",H131="")),NOT(OR(L130="Ø",L130="",L130="Split",L130="Needs to be Split"))),"Completed",IF(AND(M130="Incomplete",M131="Incomplete"),"Incomplete",IF(AND(M130="Other",M131="Other"),"Review",IF(AND(M130="Untraceable",M131=""),"Untraceable","")))))))))))))))))))))))))</f>
        <v>Waiting</v>
      </c>
      <c r="O130" s="22" t="str">
        <f t="shared" ref="O130:O151" si="379">IF(OR(N130="Untraceable",N130="Incomplete"),"Ignore",IF(N130="Completed","Waiting",IF(OR(N130="Waiting",N130="In Progress",N130="Review",N130="Other"),"HOLD","")))</f>
        <v>HOLD</v>
      </c>
      <c r="P130" s="8" t="s">
        <v>231</v>
      </c>
      <c r="Q130" s="21" t="str">
        <f t="shared" ref="Q130:Q151" si="380">IF(OR(N130="Untraceable",N130="Incomplete"),"No",IF(N130="Completed","In Progress",""))</f>
        <v/>
      </c>
      <c r="R130" s="22"/>
    </row>
    <row r="131" spans="1:18">
      <c r="A131" s="22"/>
      <c r="B131" s="22"/>
      <c r="C131" s="22"/>
      <c r="D131" s="19" t="s">
        <v>96</v>
      </c>
      <c r="E131" s="19" t="s">
        <v>48</v>
      </c>
      <c r="F131" s="7" t="str">
        <f t="shared" ref="F131:F151" si="381">IF(AND(D131="Amina",OR(E131="Manual",E131="Assisted Manual")),A130&amp;"_AZ",IF(AND(D131="Amina",OR(E131="De-Novo Merge",E131="Assisted Merge")),A130&amp;"_SA_AZ",IF(AND(D131="Mashtura",OR(E131="Manual",E131="Assisted Manual")),A130&amp;"_MH",IF(AND(D131="Mashtura",OR(E131="De-Novo Merge",E131="Assisted Merge")),A130&amp;"_SA_MH",IF(AND(D131="Perry",OR(E131="Manual",E131="Assisted Manual")),A130&amp;"_PB",IF(AND(D131="Perry",OR(E131="De-Novo Merge",E131="Assisted Merge")),A130&amp;"_SA_PB",IF(AND(D131="Gina",OR(E131="Manual",E131="Assisted Manual")),A130&amp;"_GB",IF(AND(D131="Gina",OR(E131="De-Novo Merge",E131="Assisted Merge")),A130&amp;"_SA_GB",IF(AND(D131="Cameron",OR(E131="Manual",E131="Assisted Manual")),A130&amp;"_CA",IF(AND(D131="Cameron",OR(E131="De-Novo Merge",E131="Assisted Merge")),A130&amp;"_SA_CA",IF(AND(D131="Bruno",OR(E131="Manual",E131="Assisted Manual")),A130&amp;"_BD",IF(AND(D131="Bruno",OR(E131="De-Novo Merge",E131="Assisted Merge")),A130&amp;"_SA_BD",IF(AND(D131="Daniel",OR(E131="Manual",E131="Assisted Manual")),A130&amp;"_DR",IF(AND(D131="Daniel",OR(E131="De-Novo Merge",E131="Assisted Merge")),A130&amp;"_SA_DR",IF(AND(D131="Monet",OR(E131="Manual",E131="Assisted Manual")),A130&amp;"_MW",IF(AND(D131="Monet",OR(E131="De-Novo Merge",E131="Assisted Merge")),A130&amp;"_SA_MW",IF(AND(D131="Julia",OR(E131="Manual",E131="Assisted Manual")),A130&amp;"_JS",IF(AND(D131="Julia",OR(E131="De-Novo Merge",E131="Assisted Merge")),A130&amp;"_SA_JS",""))))))))))))))))))</f>
        <v>2018-04-13_G-036_JS</v>
      </c>
      <c r="G131" s="20">
        <v>43251</v>
      </c>
      <c r="H131" s="20">
        <v>43252</v>
      </c>
      <c r="I131" s="10"/>
      <c r="J131" s="10"/>
      <c r="K131" s="15" t="str">
        <f t="shared" si="341"/>
        <v/>
      </c>
      <c r="L131" s="22"/>
      <c r="M131" s="19" t="str">
        <f t="shared" ref="M131:M151" si="382">IF(AND(NOT(OR(G131="",G131="Ø")),H131=""),"In Progress",IF(AND(NOT(OR(H131="Ø",H131="")),NOT(OR(G131="Ø",G131=""))),"Completed",IF(AND(NOT(A130=""),NOT(OR(D131="",D131="???")),G131=""),"Waiting",IF(D131="???","Waiting",""))))</f>
        <v>Completed</v>
      </c>
      <c r="N131" s="22"/>
      <c r="O131" s="22"/>
      <c r="P131" s="8"/>
      <c r="Q131" s="21"/>
      <c r="R131" s="22"/>
    </row>
    <row r="132" spans="1:18">
      <c r="A132" s="23" t="s">
        <v>232</v>
      </c>
      <c r="B132" s="24" t="s">
        <v>233</v>
      </c>
      <c r="C132" s="22"/>
      <c r="D132" s="19" t="str">
        <f t="shared" ref="D132:D151" si="383">IF(AND(NOT(B132=""),NOT(A132="")),"???","")</f>
        <v>???</v>
      </c>
      <c r="E132" s="19"/>
      <c r="F132" s="7" t="str">
        <f t="shared" ref="F132:F151" si="384">IF(AND(D132="Amina",OR(E132="Manual",E132="Assisted Manual")),A132&amp;"_AZ",IF(AND(D132="Amina",OR(E132="De-Novo Merge",E132="Assisted Merge")),A132&amp;"_SA_AZ",IF(AND(D132="Mashtura",OR(E132="Manual",E132="Assisted Manual")),A132&amp;"_MH",IF(AND(D132="Mashtura",OR(E132="De-Novo Merge",E132="Assisted Merge")),A132&amp;"_SA_MH",IF(AND(D132="Perry",OR(E132="Manual",E132="Assisted Manual")),A132&amp;"_PB",IF(AND(D132="Perry",OR(E132="De-Novo Merge",E132="Assisted Merge")),A132&amp;"_SA_PB",IF(AND(D132="Gina",OR(E132="Manual",E132="Assisted Manual")),A132&amp;"_GB",IF(AND(D132="Gina",OR(E132="De-Novo Merge",E132="Assisted Merge")),A132&amp;"_SA_GB",IF(AND(D132="Cameron",OR(E132="Manual",E132="Assisted Manual")),A132&amp;"_CA",IF(AND(D132="Cameron",OR(E132="De-Novo Merge",E132="Assisted Merge")),A132&amp;"_SA_CA",IF(AND(D132="Bruno",OR(E132="Manual",E132="Assisted Manual")),A132&amp;"_BD",IF(AND(D132="Bruno",OR(E132="De-Novo Merge",E132="Assisted Merge")),A132&amp;"_SA_BD",IF(AND(D132="Daniel",OR(E132="Manual",E132="Assisted Manual")),A132&amp;"_DR",IF(AND(D132="Daniel",OR(E132="De-Novo Merge",E132="Assisted Merge")),A132&amp;"_SA_DR",IF(AND(D132="Monet",OR(E132="Manual",E132="Assisted Manual")),A132&amp;"_MW",IF(AND(D132="Monet",OR(E132="De-Novo Merge",E132="Assisted Merge")),A132&amp;"_SA_MW",IF(AND(D132="Julia",OR(E132="Manual",E132="Assisted Manual")),A132&amp;"_JS",IF(AND(D132="Julia",OR(E132="De-Novo Merge",E132="Assisted Merge")),A132&amp;"_SA_JS",""))))))))))))))))))</f>
        <v/>
      </c>
      <c r="G132" s="20"/>
      <c r="H132" s="20"/>
      <c r="I132" s="10"/>
      <c r="J132" s="10"/>
      <c r="K132" s="15" t="str">
        <f t="shared" si="341"/>
        <v/>
      </c>
      <c r="L132" s="25" t="str">
        <f t="shared" ref="L132:L151" si="385">IF(AND(NOT(OR(H132="",H132="Ø")),NOT(OR(H133="",H133="Ø"))),"Needs to be Split","")</f>
        <v/>
      </c>
      <c r="M132" s="19" t="str">
        <f t="shared" ref="M132:M151" si="386">IF(AND(NOT(OR(G132="",G132="Ø")),H132=""),"In Progress",IF(AND(NOT(OR(H132="Ø",H132="")),NOT(OR(G132="Ø",G132=""))),"Completed",IF(AND(NOT(A132=""),NOT(OR(D132="",D132="???")),G132=""),"Waiting",IF(D132="???","Waiting",""))))</f>
        <v>Waiting</v>
      </c>
      <c r="N132" s="22" t="str">
        <f t="shared" ref="N132:N151" si="387">IF(AND(NOT(OR(H132="Ø",H132="")),L132="Split"),"In Progress",IF(AND(NOT(OR(H132="Ø",H132="")),L132="Needs to be Split"),"Waiting",IF(AND(M132="Review",M133="Review"),"Review",IF(OR(AND(M132="Review",M133="Incomplete"),AND(M132="Incomplete",M133="Review")),"Review",IF(OR(AND(M132="Untraceable",M133="Review"),AND(M132="Review",M133="Untraceable")),"Review",IF(OR(AND(M132="Review",M133="Completed"),AND(M132="Completed",M133="Review")),"Review",IF(OR(AND(M132="Other",M133="Review"),AND(M132="Review",M133="Other")),"Review",IF(OR(AND(M132="Other",M133="Incomplete"),AND(M132="Incomplete",M133="Other")),"Review",IF(OR(AND(M132="Other",M133="Untraceable"),AND(M132="Untraceable",M133="Other")),"Review",IF(OR(AND(M132="Other",M133="Completed"),AND(M132="Completed",M133="Other")),"Review",IF(AND(M132="Waiting",M133="Waiting"),"Waiting",IF(OR(AND(M132="Review",M133="Waiting"),AND(M132="Waiting",M133="Review")),"Waiting",IF(OR(AND(M132="Other",M133="Waiting"),AND(M132="Waiting",M133="Other")),"Waiting",IF(OR(AND(M132="Incomplete",M133="Waiting"),AND(M132="Waiting",M133="Incomplete")),"Waiting",IF(OR(AND(M132="Completed",M133="Waiting"),AND(M132="Waiting",M133="Completed")),"Waiting",IF(OR(M132="In Progress",M133="In Progress"),"In Progress",IF(OR(AND(M132="Completed",M133="Untraceable"),AND(M132="Untraceable",M133="Completed")),"Review",IF(OR(AND(M132="Completed",M133="Incomplete"),AND(M132="Incomplete",M133="Completed")),"Review",IF(OR(AND(M132="Incomplete",M133="Untraceable"),AND(M132="Untraceable",M133="Incomplete")),"Untraceable",IF(AND(NOT(OR(H132="Ø",H132="")),NOT(OR(H133="Ø",H133="")),L132=""),"In Progress",IF(AND(M132="Untraceable",M133="Untraceable"),"Untraceable",IF(AND(NOT(OR(H132="Ø",H132="")),NOT(OR(H133="Ø",H133="")),NOT(OR(L132="Ø",L132="",L132="Split",L132="Needs to be Split"))),"Completed",IF(AND(M132="Incomplete",M133="Incomplete"),"Incomplete",IF(AND(M132="Other",M133="Other"),"Review",IF(AND(M132="Untraceable",M133=""),"Untraceable","")))))))))))))))))))))))))</f>
        <v>Waiting</v>
      </c>
      <c r="O132" s="22" t="str">
        <f t="shared" ref="O132:O151" si="388">IF(OR(N132="Untraceable",N132="Incomplete"),"Ignore",IF(N132="Completed","Waiting",IF(OR(N132="Waiting",N132="In Progress",N132="Review",N132="Other"),"HOLD","")))</f>
        <v>HOLD</v>
      </c>
      <c r="P132" s="8"/>
      <c r="Q132" s="21" t="str">
        <f t="shared" ref="Q132:Q151" si="389">IF(OR(N132="Untraceable",N132="Incomplete"),"No",IF(N132="Completed","In Progress",""))</f>
        <v/>
      </c>
      <c r="R132" s="22"/>
    </row>
    <row r="133" spans="1:18">
      <c r="A133" s="22"/>
      <c r="B133" s="22"/>
      <c r="C133" s="22"/>
      <c r="D133" s="19" t="str">
        <f t="shared" ref="D133:D151" si="390">IF(AND(NOT(A132=""),NOT(B132=""),NOT(M132="Untraceable")),"???","")</f>
        <v>???</v>
      </c>
      <c r="E133" s="19"/>
      <c r="F133" s="7" t="str">
        <f t="shared" ref="F133:F151" si="391">IF(AND(D133="Amina",OR(E133="Manual",E133="Assisted Manual")),A132&amp;"_AZ",IF(AND(D133="Amina",OR(E133="De-Novo Merge",E133="Assisted Merge")),A132&amp;"_SA_AZ",IF(AND(D133="Mashtura",OR(E133="Manual",E133="Assisted Manual")),A132&amp;"_MH",IF(AND(D133="Mashtura",OR(E133="De-Novo Merge",E133="Assisted Merge")),A132&amp;"_SA_MH",IF(AND(D133="Perry",OR(E133="Manual",E133="Assisted Manual")),A132&amp;"_PB",IF(AND(D133="Perry",OR(E133="De-Novo Merge",E133="Assisted Merge")),A132&amp;"_SA_PB",IF(AND(D133="Gina",OR(E133="Manual",E133="Assisted Manual")),A132&amp;"_GB",IF(AND(D133="Gina",OR(E133="De-Novo Merge",E133="Assisted Merge")),A132&amp;"_SA_GB",IF(AND(D133="Cameron",OR(E133="Manual",E133="Assisted Manual")),A132&amp;"_CA",IF(AND(D133="Cameron",OR(E133="De-Novo Merge",E133="Assisted Merge")),A132&amp;"_SA_CA",IF(AND(D133="Bruno",OR(E133="Manual",E133="Assisted Manual")),A132&amp;"_BD",IF(AND(D133="Bruno",OR(E133="De-Novo Merge",E133="Assisted Merge")),A132&amp;"_SA_BD",IF(AND(D133="Daniel",OR(E133="Manual",E133="Assisted Manual")),A132&amp;"_DR",IF(AND(D133="Daniel",OR(E133="De-Novo Merge",E133="Assisted Merge")),A132&amp;"_SA_DR",IF(AND(D133="Monet",OR(E133="Manual",E133="Assisted Manual")),A132&amp;"_MW",IF(AND(D133="Monet",OR(E133="De-Novo Merge",E133="Assisted Merge")),A132&amp;"_SA_MW",IF(AND(D133="Julia",OR(E133="Manual",E133="Assisted Manual")),A132&amp;"_JS",IF(AND(D133="Julia",OR(E133="De-Novo Merge",E133="Assisted Merge")),A132&amp;"_SA_JS",""))))))))))))))))))</f>
        <v/>
      </c>
      <c r="G133" s="20"/>
      <c r="H133" s="20"/>
      <c r="I133" s="10"/>
      <c r="J133" s="10"/>
      <c r="K133" s="15" t="str">
        <f t="shared" si="341"/>
        <v/>
      </c>
      <c r="L133" s="22"/>
      <c r="M133" s="19" t="str">
        <f t="shared" ref="M133:M151" si="392">IF(AND(NOT(OR(G133="",G133="Ø")),H133=""),"In Progress",IF(AND(NOT(OR(H133="Ø",H133="")),NOT(OR(G133="Ø",G133=""))),"Completed",IF(AND(NOT(A132=""),NOT(OR(D133="",D133="???")),G133=""),"Waiting",IF(D133="???","Waiting",""))))</f>
        <v>Waiting</v>
      </c>
      <c r="N133" s="22"/>
      <c r="O133" s="22"/>
      <c r="P133" s="8"/>
      <c r="Q133" s="21"/>
      <c r="R133" s="22"/>
    </row>
    <row r="134" spans="1:18">
      <c r="A134" s="23" t="s">
        <v>234</v>
      </c>
      <c r="B134" s="24" t="s">
        <v>235</v>
      </c>
      <c r="C134" s="22"/>
      <c r="D134" s="19" t="s">
        <v>33</v>
      </c>
      <c r="E134" s="19" t="s">
        <v>30</v>
      </c>
      <c r="F134" s="7" t="str">
        <f t="shared" ref="F134:F151" si="393">IF(AND(D134="Amina",OR(E134="Manual",E134="Assisted Manual")),A134&amp;"_AZ",IF(AND(D134="Amina",OR(E134="De-Novo Merge",E134="Assisted Merge")),A134&amp;"_SA_AZ",IF(AND(D134="Mashtura",OR(E134="Manual",E134="Assisted Manual")),A134&amp;"_MH",IF(AND(D134="Mashtura",OR(E134="De-Novo Merge",E134="Assisted Merge")),A134&amp;"_SA_MH",IF(AND(D134="Perry",OR(E134="Manual",E134="Assisted Manual")),A134&amp;"_PB",IF(AND(D134="Perry",OR(E134="De-Novo Merge",E134="Assisted Merge")),A134&amp;"_SA_PB",IF(AND(D134="Gina",OR(E134="Manual",E134="Assisted Manual")),A134&amp;"_GB",IF(AND(D134="Gina",OR(E134="De-Novo Merge",E134="Assisted Merge")),A134&amp;"_SA_GB",IF(AND(D134="Cameron",OR(E134="Manual",E134="Assisted Manual")),A134&amp;"_CA",IF(AND(D134="Cameron",OR(E134="De-Novo Merge",E134="Assisted Merge")),A134&amp;"_SA_CA",IF(AND(D134="Bruno",OR(E134="Manual",E134="Assisted Manual")),A134&amp;"_BD",IF(AND(D134="Bruno",OR(E134="De-Novo Merge",E134="Assisted Merge")),A134&amp;"_SA_BD",IF(AND(D134="Daniel",OR(E134="Manual",E134="Assisted Manual")),A134&amp;"_DR",IF(AND(D134="Daniel",OR(E134="De-Novo Merge",E134="Assisted Merge")),A134&amp;"_SA_DR",IF(AND(D134="Monet",OR(E134="Manual",E134="Assisted Manual")),A134&amp;"_MW",IF(AND(D134="Monet",OR(E134="De-Novo Merge",E134="Assisted Merge")),A134&amp;"_SA_MW",IF(AND(D134="Julia",OR(E134="Manual",E134="Assisted Manual")),A134&amp;"_JS",IF(AND(D134="Julia",OR(E134="De-Novo Merge",E134="Assisted Merge")),A134&amp;"_SA_JS",""))))))))))))))))))</f>
        <v>2018-04-13_G-038_MW</v>
      </c>
      <c r="G134" s="20">
        <v>43249</v>
      </c>
      <c r="H134" s="20">
        <v>43252</v>
      </c>
      <c r="I134" s="10"/>
      <c r="J134" s="10"/>
      <c r="K134" s="15" t="str">
        <f t="shared" si="341"/>
        <v/>
      </c>
      <c r="L134" s="25" t="str">
        <f t="shared" ref="L134:L151" si="394">IF(AND(NOT(OR(H134="",H134="Ø")),NOT(OR(H135="",H135="Ø"))),"Needs to be Split","")</f>
        <v/>
      </c>
      <c r="M134" s="19" t="str">
        <f t="shared" ref="M134:M151" si="395">IF(AND(NOT(OR(G134="",G134="Ø")),H134=""),"In Progress",IF(AND(NOT(OR(H134="Ø",H134="")),NOT(OR(G134="Ø",G134=""))),"Completed",IF(AND(NOT(A134=""),NOT(OR(D134="",D134="???")),G134=""),"Waiting",IF(D134="???","Waiting",""))))</f>
        <v>Completed</v>
      </c>
      <c r="N134" s="22" t="str">
        <f t="shared" ref="N134:N151" si="396">IF(AND(NOT(OR(H134="Ø",H134="")),L134="Split"),"In Progress",IF(AND(NOT(OR(H134="Ø",H134="")),L134="Needs to be Split"),"Waiting",IF(AND(M134="Review",M135="Review"),"Review",IF(OR(AND(M134="Review",M135="Incomplete"),AND(M134="Incomplete",M135="Review")),"Review",IF(OR(AND(M134="Untraceable",M135="Review"),AND(M134="Review",M135="Untraceable")),"Review",IF(OR(AND(M134="Review",M135="Completed"),AND(M134="Completed",M135="Review")),"Review",IF(OR(AND(M134="Other",M135="Review"),AND(M134="Review",M135="Other")),"Review",IF(OR(AND(M134="Other",M135="Incomplete"),AND(M134="Incomplete",M135="Other")),"Review",IF(OR(AND(M134="Other",M135="Untraceable"),AND(M134="Untraceable",M135="Other")),"Review",IF(OR(AND(M134="Other",M135="Completed"),AND(M134="Completed",M135="Other")),"Review",IF(AND(M134="Waiting",M135="Waiting"),"Waiting",IF(OR(AND(M134="Review",M135="Waiting"),AND(M134="Waiting",M135="Review")),"Waiting",IF(OR(AND(M134="Other",M135="Waiting"),AND(M134="Waiting",M135="Other")),"Waiting",IF(OR(AND(M134="Incomplete",M135="Waiting"),AND(M134="Waiting",M135="Incomplete")),"Waiting",IF(OR(AND(M134="Completed",M135="Waiting"),AND(M134="Waiting",M135="Completed")),"Waiting",IF(OR(M134="In Progress",M135="In Progress"),"In Progress",IF(OR(AND(M134="Completed",M135="Untraceable"),AND(M134="Untraceable",M135="Completed")),"Review",IF(OR(AND(M134="Completed",M135="Incomplete"),AND(M134="Incomplete",M135="Completed")),"Review",IF(OR(AND(M134="Incomplete",M135="Untraceable"),AND(M134="Untraceable",M135="Incomplete")),"Untraceable",IF(AND(NOT(OR(H134="Ø",H134="")),NOT(OR(H135="Ø",H135="")),L134=""),"In Progress",IF(AND(M134="Untraceable",M135="Untraceable"),"Untraceable",IF(AND(NOT(OR(H134="Ø",H134="")),NOT(OR(H135="Ø",H135="")),NOT(OR(L134="Ø",L134="",L134="Split",L134="Needs to be Split"))),"Completed",IF(AND(M134="Incomplete",M135="Incomplete"),"Incomplete",IF(AND(M134="Other",M135="Other"),"Review",IF(AND(M134="Untraceable",M135=""),"Untraceable","")))))))))))))))))))))))))</f>
        <v>Waiting</v>
      </c>
      <c r="O134" s="22" t="str">
        <f t="shared" ref="O134:O151" si="397">IF(OR(N134="Untraceable",N134="Incomplete"),"Ignore",IF(N134="Completed","Waiting",IF(OR(N134="Waiting",N134="In Progress",N134="Review",N134="Other"),"HOLD","")))</f>
        <v>HOLD</v>
      </c>
      <c r="P134" s="8"/>
      <c r="Q134" s="21" t="str">
        <f t="shared" ref="Q134:Q151" si="398">IF(OR(N134="Untraceable",N134="Incomplete"),"No",IF(N134="Completed","In Progress",""))</f>
        <v/>
      </c>
      <c r="R134" s="22"/>
    </row>
    <row r="135" spans="1:18">
      <c r="A135" s="22"/>
      <c r="B135" s="22"/>
      <c r="C135" s="22"/>
      <c r="D135" s="19" t="str">
        <f t="shared" ref="D135:D151" si="399">IF(AND(NOT(A134=""),NOT(B134=""),NOT(M134="Untraceable")),"???","")</f>
        <v>???</v>
      </c>
      <c r="E135" s="19"/>
      <c r="F135" s="7" t="str">
        <f t="shared" ref="F135:F151" si="400">IF(AND(D135="Amina",OR(E135="Manual",E135="Assisted Manual")),A134&amp;"_AZ",IF(AND(D135="Amina",OR(E135="De-Novo Merge",E135="Assisted Merge")),A134&amp;"_SA_AZ",IF(AND(D135="Mashtura",OR(E135="Manual",E135="Assisted Manual")),A134&amp;"_MH",IF(AND(D135="Mashtura",OR(E135="De-Novo Merge",E135="Assisted Merge")),A134&amp;"_SA_MH",IF(AND(D135="Perry",OR(E135="Manual",E135="Assisted Manual")),A134&amp;"_PB",IF(AND(D135="Perry",OR(E135="De-Novo Merge",E135="Assisted Merge")),A134&amp;"_SA_PB",IF(AND(D135="Gina",OR(E135="Manual",E135="Assisted Manual")),A134&amp;"_GB",IF(AND(D135="Gina",OR(E135="De-Novo Merge",E135="Assisted Merge")),A134&amp;"_SA_GB",IF(AND(D135="Cameron",OR(E135="Manual",E135="Assisted Manual")),A134&amp;"_CA",IF(AND(D135="Cameron",OR(E135="De-Novo Merge",E135="Assisted Merge")),A134&amp;"_SA_CA",IF(AND(D135="Bruno",OR(E135="Manual",E135="Assisted Manual")),A134&amp;"_BD",IF(AND(D135="Bruno",OR(E135="De-Novo Merge",E135="Assisted Merge")),A134&amp;"_SA_BD",IF(AND(D135="Daniel",OR(E135="Manual",E135="Assisted Manual")),A134&amp;"_DR",IF(AND(D135="Daniel",OR(E135="De-Novo Merge",E135="Assisted Merge")),A134&amp;"_SA_DR",IF(AND(D135="Monet",OR(E135="Manual",E135="Assisted Manual")),A134&amp;"_MW",IF(AND(D135="Monet",OR(E135="De-Novo Merge",E135="Assisted Merge")),A134&amp;"_SA_MW",IF(AND(D135="Julia",OR(E135="Manual",E135="Assisted Manual")),A134&amp;"_JS",IF(AND(D135="Julia",OR(E135="De-Novo Merge",E135="Assisted Merge")),A134&amp;"_SA_JS",""))))))))))))))))))</f>
        <v/>
      </c>
      <c r="G135" s="20"/>
      <c r="H135" s="20"/>
      <c r="I135" s="10"/>
      <c r="J135" s="10"/>
      <c r="K135" s="15" t="str">
        <f t="shared" si="341"/>
        <v/>
      </c>
      <c r="L135" s="22"/>
      <c r="M135" s="19" t="str">
        <f t="shared" ref="M135:M151" si="401">IF(AND(NOT(OR(G135="",G135="Ø")),H135=""),"In Progress",IF(AND(NOT(OR(H135="Ø",H135="")),NOT(OR(G135="Ø",G135=""))),"Completed",IF(AND(NOT(A134=""),NOT(OR(D135="",D135="???")),G135=""),"Waiting",IF(D135="???","Waiting",""))))</f>
        <v>Waiting</v>
      </c>
      <c r="N135" s="22"/>
      <c r="O135" s="22"/>
      <c r="P135" s="8"/>
      <c r="Q135" s="21"/>
      <c r="R135" s="22"/>
    </row>
    <row r="136" spans="1:18">
      <c r="A136" s="23" t="s">
        <v>236</v>
      </c>
      <c r="B136" s="24" t="s">
        <v>237</v>
      </c>
      <c r="C136" s="22" t="s">
        <v>42</v>
      </c>
      <c r="D136" s="19" t="s">
        <v>37</v>
      </c>
      <c r="E136" s="19" t="s">
        <v>30</v>
      </c>
      <c r="F136" s="7" t="str">
        <f t="shared" ref="F136:F151" si="402">IF(AND(D136="Amina",OR(E136="Manual",E136="Assisted Manual")),A136&amp;"_AZ",IF(AND(D136="Amina",OR(E136="De-Novo Merge",E136="Assisted Merge")),A136&amp;"_SA_AZ",IF(AND(D136="Mashtura",OR(E136="Manual",E136="Assisted Manual")),A136&amp;"_MH",IF(AND(D136="Mashtura",OR(E136="De-Novo Merge",E136="Assisted Merge")),A136&amp;"_SA_MH",IF(AND(D136="Perry",OR(E136="Manual",E136="Assisted Manual")),A136&amp;"_PB",IF(AND(D136="Perry",OR(E136="De-Novo Merge",E136="Assisted Merge")),A136&amp;"_SA_PB",IF(AND(D136="Gina",OR(E136="Manual",E136="Assisted Manual")),A136&amp;"_GB",IF(AND(D136="Gina",OR(E136="De-Novo Merge",E136="Assisted Merge")),A136&amp;"_SA_GB",IF(AND(D136="Cameron",OR(E136="Manual",E136="Assisted Manual")),A136&amp;"_CA",IF(AND(D136="Cameron",OR(E136="De-Novo Merge",E136="Assisted Merge")),A136&amp;"_SA_CA",IF(AND(D136="Bruno",OR(E136="Manual",E136="Assisted Manual")),A136&amp;"_BD",IF(AND(D136="Bruno",OR(E136="De-Novo Merge",E136="Assisted Merge")),A136&amp;"_SA_BD",IF(AND(D136="Daniel",OR(E136="Manual",E136="Assisted Manual")),A136&amp;"_DR",IF(AND(D136="Daniel",OR(E136="De-Novo Merge",E136="Assisted Merge")),A136&amp;"_SA_DR",IF(AND(D136="Monet",OR(E136="Manual",E136="Assisted Manual")),A136&amp;"_MW",IF(AND(D136="Monet",OR(E136="De-Novo Merge",E136="Assisted Merge")),A136&amp;"_SA_MW",IF(AND(D136="Julia",OR(E136="Manual",E136="Assisted Manual")),A136&amp;"_JS",IF(AND(D136="Julia",OR(E136="De-Novo Merge",E136="Assisted Merge")),A136&amp;"_SA_JS",""))))))))))))))))))</f>
        <v>2018-04-13_G-039_BD</v>
      </c>
      <c r="G136" s="20">
        <v>43250</v>
      </c>
      <c r="H136" s="20">
        <v>43251</v>
      </c>
      <c r="I136" s="10">
        <v>5.5</v>
      </c>
      <c r="J136" s="10">
        <v>42</v>
      </c>
      <c r="K136" s="15">
        <f t="shared" si="341"/>
        <v>7.6363636363636367</v>
      </c>
      <c r="L136" s="25" t="s">
        <v>77</v>
      </c>
      <c r="M136" s="19" t="str">
        <f t="shared" ref="M136:M151" si="403">IF(AND(NOT(OR(G136="",G136="Ø")),H136=""),"In Progress",IF(AND(NOT(OR(H136="Ø",H136="")),NOT(OR(G136="Ø",G136=""))),"Completed",IF(AND(NOT(A136=""),NOT(OR(D136="",D136="???")),G136=""),"Waiting",IF(D136="???","Waiting",""))))</f>
        <v>Completed</v>
      </c>
      <c r="N136" s="22" t="str">
        <f t="shared" ref="N136:N151" si="404">IF(AND(NOT(OR(H136="Ø",H136="")),L136="Split"),"In Progress",IF(AND(NOT(OR(H136="Ø",H136="")),L136="Needs to be Split"),"Waiting",IF(AND(M136="Review",M137="Review"),"Review",IF(OR(AND(M136="Review",M137="Incomplete"),AND(M136="Incomplete",M137="Review")),"Review",IF(OR(AND(M136="Untraceable",M137="Review"),AND(M136="Review",M137="Untraceable")),"Review",IF(OR(AND(M136="Review",M137="Completed"),AND(M136="Completed",M137="Review")),"Review",IF(OR(AND(M136="Other",M137="Review"),AND(M136="Review",M137="Other")),"Review",IF(OR(AND(M136="Other",M137="Incomplete"),AND(M136="Incomplete",M137="Other")),"Review",IF(OR(AND(M136="Other",M137="Untraceable"),AND(M136="Untraceable",M137="Other")),"Review",IF(OR(AND(M136="Other",M137="Completed"),AND(M136="Completed",M137="Other")),"Review",IF(AND(M136="Waiting",M137="Waiting"),"Waiting",IF(OR(AND(M136="Review",M137="Waiting"),AND(M136="Waiting",M137="Review")),"Waiting",IF(OR(AND(M136="Other",M137="Waiting"),AND(M136="Waiting",M137="Other")),"Waiting",IF(OR(AND(M136="Incomplete",M137="Waiting"),AND(M136="Waiting",M137="Incomplete")),"Waiting",IF(OR(AND(M136="Completed",M137="Waiting"),AND(M136="Waiting",M137="Completed")),"Waiting",IF(OR(M136="In Progress",M137="In Progress"),"In Progress",IF(OR(AND(M136="Completed",M137="Untraceable"),AND(M136="Untraceable",M137="Completed")),"Review",IF(OR(AND(M136="Completed",M137="Incomplete"),AND(M136="Incomplete",M137="Completed")),"Review",IF(OR(AND(M136="Incomplete",M137="Untraceable"),AND(M136="Untraceable",M137="Incomplete")),"Untraceable",IF(AND(NOT(OR(H136="Ø",H136="")),NOT(OR(H137="Ø",H137="")),L136=""),"In Progress",IF(AND(M136="Untraceable",M137="Untraceable"),"Untraceable",IF(AND(NOT(OR(H136="Ø",H136="")),NOT(OR(H137="Ø",H137="")),NOT(OR(L136="Ø",L136="",L136="Split",L136="Needs to be Split"))),"Completed",IF(AND(M136="Incomplete",M137="Incomplete"),"Incomplete",IF(AND(M136="Other",M137="Other"),"Review",IF(AND(M136="Untraceable",M137=""),"Untraceable","")))))))))))))))))))))))))</f>
        <v>In Progress</v>
      </c>
      <c r="O136" s="22" t="str">
        <f t="shared" ref="O136:O151" si="405">IF(OR(N136="Untraceable",N136="Incomplete"),"Ignore",IF(N136="Completed","Waiting",IF(OR(N136="Waiting",N136="In Progress",N136="Review",N136="Other"),"HOLD","")))</f>
        <v>HOLD</v>
      </c>
      <c r="P136" s="8"/>
      <c r="Q136" s="21" t="str">
        <f t="shared" ref="Q136:Q151" si="406">IF(OR(N136="Untraceable",N136="Incomplete"),"No",IF(N136="Completed","In Progress",""))</f>
        <v/>
      </c>
      <c r="R136" s="22"/>
    </row>
    <row r="137" spans="1:18">
      <c r="A137" s="22"/>
      <c r="B137" s="22"/>
      <c r="C137" s="22"/>
      <c r="D137" s="19" t="s">
        <v>29</v>
      </c>
      <c r="E137" s="19" t="s">
        <v>48</v>
      </c>
      <c r="F137" s="7" t="str">
        <f t="shared" ref="F137:F151" si="407">IF(AND(D137="Amina",OR(E137="Manual",E137="Assisted Manual")),A136&amp;"_AZ",IF(AND(D137="Amina",OR(E137="De-Novo Merge",E137="Assisted Merge")),A136&amp;"_SA_AZ",IF(AND(D137="Mashtura",OR(E137="Manual",E137="Assisted Manual")),A136&amp;"_MH",IF(AND(D137="Mashtura",OR(E137="De-Novo Merge",E137="Assisted Merge")),A136&amp;"_SA_MH",IF(AND(D137="Perry",OR(E137="Manual",E137="Assisted Manual")),A136&amp;"_PB",IF(AND(D137="Perry",OR(E137="De-Novo Merge",E137="Assisted Merge")),A136&amp;"_SA_PB",IF(AND(D137="Gina",OR(E137="Manual",E137="Assisted Manual")),A136&amp;"_GB",IF(AND(D137="Gina",OR(E137="De-Novo Merge",E137="Assisted Merge")),A136&amp;"_SA_GB",IF(AND(D137="Cameron",OR(E137="Manual",E137="Assisted Manual")),A136&amp;"_CA",IF(AND(D137="Cameron",OR(E137="De-Novo Merge",E137="Assisted Merge")),A136&amp;"_SA_CA",IF(AND(D137="Bruno",OR(E137="Manual",E137="Assisted Manual")),A136&amp;"_BD",IF(AND(D137="Bruno",OR(E137="De-Novo Merge",E137="Assisted Merge")),A136&amp;"_SA_BD",IF(AND(D137="Daniel",OR(E137="Manual",E137="Assisted Manual")),A136&amp;"_DR",IF(AND(D137="Daniel",OR(E137="De-Novo Merge",E137="Assisted Merge")),A136&amp;"_SA_DR",IF(AND(D137="Monet",OR(E137="Manual",E137="Assisted Manual")),A136&amp;"_MW",IF(AND(D137="Monet",OR(E137="De-Novo Merge",E137="Assisted Merge")),A136&amp;"_SA_MW",IF(AND(D137="Julia",OR(E137="Manual",E137="Assisted Manual")),A136&amp;"_JS",IF(AND(D137="Julia",OR(E137="De-Novo Merge",E137="Assisted Merge")),A136&amp;"_SA_JS",""))))))))))))))))))</f>
        <v>2018-04-13_G-039_CA</v>
      </c>
      <c r="G137" s="20">
        <v>43252</v>
      </c>
      <c r="H137" s="20">
        <v>43255</v>
      </c>
      <c r="I137" s="10"/>
      <c r="J137" s="10"/>
      <c r="K137" s="15" t="str">
        <f t="shared" si="341"/>
        <v/>
      </c>
      <c r="L137" s="22"/>
      <c r="M137" s="19" t="str">
        <f t="shared" ref="M137:M151" si="408">IF(AND(NOT(OR(G137="",G137="Ø")),H137=""),"In Progress",IF(AND(NOT(OR(H137="Ø",H137="")),NOT(OR(G137="Ø",G137=""))),"Completed",IF(AND(NOT(A136=""),NOT(OR(D137="",D137="???")),G137=""),"Waiting",IF(D137="???","Waiting",""))))</f>
        <v>Completed</v>
      </c>
      <c r="N137" s="22"/>
      <c r="O137" s="22"/>
      <c r="P137" s="8" t="s">
        <v>238</v>
      </c>
      <c r="Q137" s="21"/>
      <c r="R137" s="22"/>
    </row>
    <row r="138" spans="1:18">
      <c r="A138" s="23" t="s">
        <v>239</v>
      </c>
      <c r="B138" s="24" t="s">
        <v>240</v>
      </c>
      <c r="C138" s="22" t="s">
        <v>55</v>
      </c>
      <c r="D138" s="19" t="s">
        <v>37</v>
      </c>
      <c r="E138" s="19" t="s">
        <v>30</v>
      </c>
      <c r="F138" s="7" t="str">
        <f t="shared" ref="F138:F151" si="409">IF(AND(D138="Amina",OR(E138="Manual",E138="Assisted Manual")),A138&amp;"_AZ",IF(AND(D138="Amina",OR(E138="De-Novo Merge",E138="Assisted Merge")),A138&amp;"_SA_AZ",IF(AND(D138="Mashtura",OR(E138="Manual",E138="Assisted Manual")),A138&amp;"_MH",IF(AND(D138="Mashtura",OR(E138="De-Novo Merge",E138="Assisted Merge")),A138&amp;"_SA_MH",IF(AND(D138="Perry",OR(E138="Manual",E138="Assisted Manual")),A138&amp;"_PB",IF(AND(D138="Perry",OR(E138="De-Novo Merge",E138="Assisted Merge")),A138&amp;"_SA_PB",IF(AND(D138="Gina",OR(E138="Manual",E138="Assisted Manual")),A138&amp;"_GB",IF(AND(D138="Gina",OR(E138="De-Novo Merge",E138="Assisted Merge")),A138&amp;"_SA_GB",IF(AND(D138="Cameron",OR(E138="Manual",E138="Assisted Manual")),A138&amp;"_CA",IF(AND(D138="Cameron",OR(E138="De-Novo Merge",E138="Assisted Merge")),A138&amp;"_SA_CA",IF(AND(D138="Bruno",OR(E138="Manual",E138="Assisted Manual")),A138&amp;"_BD",IF(AND(D138="Bruno",OR(E138="De-Novo Merge",E138="Assisted Merge")),A138&amp;"_SA_BD",IF(AND(D138="Daniel",OR(E138="Manual",E138="Assisted Manual")),A138&amp;"_DR",IF(AND(D138="Daniel",OR(E138="De-Novo Merge",E138="Assisted Merge")),A138&amp;"_SA_DR",IF(AND(D138="Monet",OR(E138="Manual",E138="Assisted Manual")),A138&amp;"_MW",IF(AND(D138="Monet",OR(E138="De-Novo Merge",E138="Assisted Merge")),A138&amp;"_SA_MW",IF(AND(D138="Julia",OR(E138="Manual",E138="Assisted Manual")),A138&amp;"_JS",IF(AND(D138="Julia",OR(E138="De-Novo Merge",E138="Assisted Merge")),A138&amp;"_SA_JS",""))))))))))))))))))</f>
        <v>2018-04-13_G-040_BD</v>
      </c>
      <c r="G138" s="20">
        <v>43251</v>
      </c>
      <c r="H138" s="20">
        <v>43252</v>
      </c>
      <c r="I138" s="10">
        <v>4.75</v>
      </c>
      <c r="J138" s="10">
        <v>52</v>
      </c>
      <c r="K138" s="15">
        <f t="shared" si="341"/>
        <v>10.947368421052632</v>
      </c>
      <c r="L138" s="25" t="str">
        <f t="shared" ref="L138:L151" si="410">IF(AND(NOT(OR(H138="",H138="Ø")),NOT(OR(H139="",H139="Ø"))),"Needs to be Split","")</f>
        <v/>
      </c>
      <c r="M138" s="19" t="str">
        <f t="shared" ref="M138:M151" si="411">IF(AND(NOT(OR(G138="",G138="Ø")),H138=""),"In Progress",IF(AND(NOT(OR(H138="Ø",H138="")),NOT(OR(G138="Ø",G138=""))),"Completed",IF(AND(NOT(A138=""),NOT(OR(D138="",D138="???")),G138=""),"Waiting",IF(D138="???","Waiting",""))))</f>
        <v>Completed</v>
      </c>
      <c r="N138" s="22" t="str">
        <f t="shared" ref="N138:N151" si="412">IF(AND(NOT(OR(H138="Ø",H138="")),L138="Split"),"In Progress",IF(AND(NOT(OR(H138="Ø",H138="")),L138="Needs to be Split"),"Waiting",IF(AND(M138="Review",M139="Review"),"Review",IF(OR(AND(M138="Review",M139="Incomplete"),AND(M138="Incomplete",M139="Review")),"Review",IF(OR(AND(M138="Untraceable",M139="Review"),AND(M138="Review",M139="Untraceable")),"Review",IF(OR(AND(M138="Review",M139="Completed"),AND(M138="Completed",M139="Review")),"Review",IF(OR(AND(M138="Other",M139="Review"),AND(M138="Review",M139="Other")),"Review",IF(OR(AND(M138="Other",M139="Incomplete"),AND(M138="Incomplete",M139="Other")),"Review",IF(OR(AND(M138="Other",M139="Untraceable"),AND(M138="Untraceable",M139="Other")),"Review",IF(OR(AND(M138="Other",M139="Completed"),AND(M138="Completed",M139="Other")),"Review",IF(AND(M138="Waiting",M139="Waiting"),"Waiting",IF(OR(AND(M138="Review",M139="Waiting"),AND(M138="Waiting",M139="Review")),"Waiting",IF(OR(AND(M138="Other",M139="Waiting"),AND(M138="Waiting",M139="Other")),"Waiting",IF(OR(AND(M138="Incomplete",M139="Waiting"),AND(M138="Waiting",M139="Incomplete")),"Waiting",IF(OR(AND(M138="Completed",M139="Waiting"),AND(M138="Waiting",M139="Completed")),"Waiting",IF(OR(M138="In Progress",M139="In Progress"),"In Progress",IF(OR(AND(M138="Completed",M139="Untraceable"),AND(M138="Untraceable",M139="Completed")),"Review",IF(OR(AND(M138="Completed",M139="Incomplete"),AND(M138="Incomplete",M139="Completed")),"Review",IF(OR(AND(M138="Incomplete",M139="Untraceable"),AND(M138="Untraceable",M139="Incomplete")),"Untraceable",IF(AND(NOT(OR(H138="Ø",H138="")),NOT(OR(H139="Ø",H139="")),L138=""),"In Progress",IF(AND(M138="Untraceable",M139="Untraceable"),"Untraceable",IF(AND(NOT(OR(H138="Ø",H138="")),NOT(OR(H139="Ø",H139="")),NOT(OR(L138="Ø",L138="",L138="Split",L138="Needs to be Split"))),"Completed",IF(AND(M138="Incomplete",M139="Incomplete"),"Incomplete",IF(AND(M138="Other",M139="Other"),"Review",IF(AND(M138="Untraceable",M139=""),"Untraceable","")))))))))))))))))))))))))</f>
        <v>Waiting</v>
      </c>
      <c r="O138" s="22" t="str">
        <f t="shared" ref="O138:O151" si="413">IF(OR(N138="Untraceable",N138="Incomplete"),"Ignore",IF(N138="Completed","Waiting",IF(OR(N138="Waiting",N138="In Progress",N138="Review",N138="Other"),"HOLD","")))</f>
        <v>HOLD</v>
      </c>
      <c r="P138" s="8" t="s">
        <v>241</v>
      </c>
      <c r="Q138" s="21" t="str">
        <f t="shared" ref="Q138:Q151" si="414">IF(OR(N138="Untraceable",N138="Incomplete"),"No",IF(N138="Completed","In Progress",""))</f>
        <v/>
      </c>
      <c r="R138" s="22"/>
    </row>
    <row r="139" spans="1:18">
      <c r="A139" s="22"/>
      <c r="B139" s="22"/>
      <c r="C139" s="22"/>
      <c r="D139" s="19" t="str">
        <f t="shared" ref="D139:D151" si="415">IF(AND(NOT(A138=""),NOT(B138=""),NOT(M138="Untraceable")),"???","")</f>
        <v>???</v>
      </c>
      <c r="E139" s="19"/>
      <c r="F139" s="7" t="str">
        <f t="shared" ref="F139:F151" si="416">IF(AND(D139="Amina",OR(E139="Manual",E139="Assisted Manual")),A138&amp;"_AZ",IF(AND(D139="Amina",OR(E139="De-Novo Merge",E139="Assisted Merge")),A138&amp;"_SA_AZ",IF(AND(D139="Mashtura",OR(E139="Manual",E139="Assisted Manual")),A138&amp;"_MH",IF(AND(D139="Mashtura",OR(E139="De-Novo Merge",E139="Assisted Merge")),A138&amp;"_SA_MH",IF(AND(D139="Perry",OR(E139="Manual",E139="Assisted Manual")),A138&amp;"_PB",IF(AND(D139="Perry",OR(E139="De-Novo Merge",E139="Assisted Merge")),A138&amp;"_SA_PB",IF(AND(D139="Gina",OR(E139="Manual",E139="Assisted Manual")),A138&amp;"_GB",IF(AND(D139="Gina",OR(E139="De-Novo Merge",E139="Assisted Merge")),A138&amp;"_SA_GB",IF(AND(D139="Cameron",OR(E139="Manual",E139="Assisted Manual")),A138&amp;"_CA",IF(AND(D139="Cameron",OR(E139="De-Novo Merge",E139="Assisted Merge")),A138&amp;"_SA_CA",IF(AND(D139="Bruno",OR(E139="Manual",E139="Assisted Manual")),A138&amp;"_BD",IF(AND(D139="Bruno",OR(E139="De-Novo Merge",E139="Assisted Merge")),A138&amp;"_SA_BD",IF(AND(D139="Daniel",OR(E139="Manual",E139="Assisted Manual")),A138&amp;"_DR",IF(AND(D139="Daniel",OR(E139="De-Novo Merge",E139="Assisted Merge")),A138&amp;"_SA_DR",IF(AND(D139="Monet",OR(E139="Manual",E139="Assisted Manual")),A138&amp;"_MW",IF(AND(D139="Monet",OR(E139="De-Novo Merge",E139="Assisted Merge")),A138&amp;"_SA_MW",IF(AND(D139="Julia",OR(E139="Manual",E139="Assisted Manual")),A138&amp;"_JS",IF(AND(D139="Julia",OR(E139="De-Novo Merge",E139="Assisted Merge")),A138&amp;"_SA_JS",""))))))))))))))))))</f>
        <v/>
      </c>
      <c r="G139" s="20"/>
      <c r="H139" s="20"/>
      <c r="I139" s="10"/>
      <c r="J139" s="10"/>
      <c r="K139" s="15" t="str">
        <f t="shared" si="341"/>
        <v/>
      </c>
      <c r="L139" s="22"/>
      <c r="M139" s="19" t="str">
        <f t="shared" ref="M139:M151" si="417">IF(AND(NOT(OR(G139="",G139="Ø")),H139=""),"In Progress",IF(AND(NOT(OR(H139="Ø",H139="")),NOT(OR(G139="Ø",G139=""))),"Completed",IF(AND(NOT(A138=""),NOT(OR(D139="",D139="???")),G139=""),"Waiting",IF(D139="???","Waiting",""))))</f>
        <v>Waiting</v>
      </c>
      <c r="N139" s="22"/>
      <c r="O139" s="22"/>
      <c r="P139" s="8"/>
      <c r="Q139" s="21"/>
      <c r="R139" s="22"/>
    </row>
    <row r="140" spans="1:18">
      <c r="A140" s="23" t="s">
        <v>242</v>
      </c>
      <c r="B140" s="24" t="s">
        <v>243</v>
      </c>
      <c r="C140" s="22"/>
      <c r="D140" s="19" t="s">
        <v>29</v>
      </c>
      <c r="E140" s="19" t="s">
        <v>30</v>
      </c>
      <c r="F140" s="7" t="str">
        <f t="shared" ref="F140:F151" si="418">IF(AND(D140="Amina",OR(E140="Manual",E140="Assisted Manual")),A140&amp;"_AZ",IF(AND(D140="Amina",OR(E140="De-Novo Merge",E140="Assisted Merge")),A140&amp;"_SA_AZ",IF(AND(D140="Mashtura",OR(E140="Manual",E140="Assisted Manual")),A140&amp;"_MH",IF(AND(D140="Mashtura",OR(E140="De-Novo Merge",E140="Assisted Merge")),A140&amp;"_SA_MH",IF(AND(D140="Perry",OR(E140="Manual",E140="Assisted Manual")),A140&amp;"_PB",IF(AND(D140="Perry",OR(E140="De-Novo Merge",E140="Assisted Merge")),A140&amp;"_SA_PB",IF(AND(D140="Gina",OR(E140="Manual",E140="Assisted Manual")),A140&amp;"_GB",IF(AND(D140="Gina",OR(E140="De-Novo Merge",E140="Assisted Merge")),A140&amp;"_SA_GB",IF(AND(D140="Cameron",OR(E140="Manual",E140="Assisted Manual")),A140&amp;"_CA",IF(AND(D140="Cameron",OR(E140="De-Novo Merge",E140="Assisted Merge")),A140&amp;"_SA_CA",IF(AND(D140="Bruno",OR(E140="Manual",E140="Assisted Manual")),A140&amp;"_BD",IF(AND(D140="Bruno",OR(E140="De-Novo Merge",E140="Assisted Merge")),A140&amp;"_SA_BD",IF(AND(D140="Daniel",OR(E140="Manual",E140="Assisted Manual")),A140&amp;"_DR",IF(AND(D140="Daniel",OR(E140="De-Novo Merge",E140="Assisted Merge")),A140&amp;"_SA_DR",IF(AND(D140="Monet",OR(E140="Manual",E140="Assisted Manual")),A140&amp;"_MW",IF(AND(D140="Monet",OR(E140="De-Novo Merge",E140="Assisted Merge")),A140&amp;"_SA_MW",IF(AND(D140="Julia",OR(E140="Manual",E140="Assisted Manual")),A140&amp;"_JS",IF(AND(D140="Julia",OR(E140="De-Novo Merge",E140="Assisted Merge")),A140&amp;"_SA_JS",""))))))))))))))))))</f>
        <v>2018-04-13_R-030_CA</v>
      </c>
      <c r="G140" s="20">
        <v>43245</v>
      </c>
      <c r="H140" s="20">
        <v>43245</v>
      </c>
      <c r="I140" s="18">
        <v>3</v>
      </c>
      <c r="J140" s="10">
        <v>58.3</v>
      </c>
      <c r="K140" s="15">
        <f t="shared" si="341"/>
        <v>19.433333333333334</v>
      </c>
      <c r="L140" s="25">
        <v>43255</v>
      </c>
      <c r="M140" s="19" t="str">
        <f t="shared" ref="M140:M151" si="419">IF(AND(NOT(OR(G140="",G140="Ø")),H140=""),"In Progress",IF(AND(NOT(OR(H140="Ø",H140="")),NOT(OR(G140="Ø",G140=""))),"Completed",IF(AND(NOT(A140=""),NOT(OR(D140="",D140="???")),G140=""),"Waiting",IF(D140="???","Waiting",""))))</f>
        <v>Completed</v>
      </c>
      <c r="N140" s="22" t="str">
        <f t="shared" ref="N140:N151" si="420">IF(AND(NOT(OR(H140="Ø",H140="")),L140="Split"),"In Progress",IF(AND(NOT(OR(H140="Ø",H140="")),L140="Needs to be Split"),"Waiting",IF(AND(M140="Review",M141="Review"),"Review",IF(OR(AND(M140="Review",M141="Incomplete"),AND(M140="Incomplete",M141="Review")),"Review",IF(OR(AND(M140="Untraceable",M141="Review"),AND(M140="Review",M141="Untraceable")),"Review",IF(OR(AND(M140="Review",M141="Completed"),AND(M140="Completed",M141="Review")),"Review",IF(OR(AND(M140="Other",M141="Review"),AND(M140="Review",M141="Other")),"Review",IF(OR(AND(M140="Other",M141="Incomplete"),AND(M140="Incomplete",M141="Other")),"Review",IF(OR(AND(M140="Other",M141="Untraceable"),AND(M140="Untraceable",M141="Other")),"Review",IF(OR(AND(M140="Other",M141="Completed"),AND(M140="Completed",M141="Other")),"Review",IF(AND(M140="Waiting",M141="Waiting"),"Waiting",IF(OR(AND(M140="Review",M141="Waiting"),AND(M140="Waiting",M141="Review")),"Waiting",IF(OR(AND(M140="Other",M141="Waiting"),AND(M140="Waiting",M141="Other")),"Waiting",IF(OR(AND(M140="Incomplete",M141="Waiting"),AND(M140="Waiting",M141="Incomplete")),"Waiting",IF(OR(AND(M140="Completed",M141="Waiting"),AND(M140="Waiting",M141="Completed")),"Waiting",IF(OR(M140="In Progress",M141="In Progress"),"In Progress",IF(OR(AND(M140="Completed",M141="Untraceable"),AND(M140="Untraceable",M141="Completed")),"Review",IF(OR(AND(M140="Completed",M141="Incomplete"),AND(M140="Incomplete",M141="Completed")),"Review",IF(OR(AND(M140="Incomplete",M141="Untraceable"),AND(M140="Untraceable",M141="Incomplete")),"Untraceable",IF(AND(NOT(OR(H140="Ø",H140="")),NOT(OR(H141="Ø",H141="")),L140=""),"In Progress",IF(AND(M140="Untraceable",M141="Untraceable"),"Untraceable",IF(AND(NOT(OR(H140="Ø",H140="")),NOT(OR(H141="Ø",H141="")),NOT(OR(L140="Ø",L140="",L140="Split",L140="Needs to be Split"))),"Completed",IF(AND(M140="Incomplete",M141="Incomplete"),"Incomplete",IF(AND(M140="Other",M141="Other"),"Review",IF(AND(M140="Untraceable",M141=""),"Untraceable","")))))))))))))))))))))))))</f>
        <v>Completed</v>
      </c>
      <c r="O140" s="22" t="s">
        <v>18</v>
      </c>
      <c r="P140" s="8"/>
      <c r="Q140" s="21" t="str">
        <f t="shared" ref="Q140:Q151" si="421">IF(OR(N140="Untraceable",N140="Incomplete"),"No",IF(N140="Completed","In Progress",""))</f>
        <v>In Progress</v>
      </c>
      <c r="R140" s="22"/>
    </row>
    <row r="141" spans="1:18">
      <c r="A141" s="22"/>
      <c r="B141" s="22"/>
      <c r="C141" s="22"/>
      <c r="D141" s="19" t="s">
        <v>216</v>
      </c>
      <c r="E141" s="19" t="s">
        <v>48</v>
      </c>
      <c r="F141" s="7" t="str">
        <f t="shared" ref="F141:F151" si="422">IF(AND(D141="Amina",OR(E141="Manual",E141="Assisted Manual")),A140&amp;"_AZ",IF(AND(D141="Amina",OR(E141="De-Novo Merge",E141="Assisted Merge")),A140&amp;"_SA_AZ",IF(AND(D141="Mashtura",OR(E141="Manual",E141="Assisted Manual")),A140&amp;"_MH",IF(AND(D141="Mashtura",OR(E141="De-Novo Merge",E141="Assisted Merge")),A140&amp;"_SA_MH",IF(AND(D141="Perry",OR(E141="Manual",E141="Assisted Manual")),A140&amp;"_PB",IF(AND(D141="Perry",OR(E141="De-Novo Merge",E141="Assisted Merge")),A140&amp;"_SA_PB",IF(AND(D141="Gina",OR(E141="Manual",E141="Assisted Manual")),A140&amp;"_GB",IF(AND(D141="Gina",OR(E141="De-Novo Merge",E141="Assisted Merge")),A140&amp;"_SA_GB",IF(AND(D141="Cameron",OR(E141="Manual",E141="Assisted Manual")),A140&amp;"_CA",IF(AND(D141="Cameron",OR(E141="De-Novo Merge",E141="Assisted Merge")),A140&amp;"_SA_CA",IF(AND(D141="Bruno",OR(E141="Manual",E141="Assisted Manual")),A140&amp;"_BD",IF(AND(D141="Bruno",OR(E141="De-Novo Merge",E141="Assisted Merge")),A140&amp;"_SA_BD",IF(AND(D141="Daniel",OR(E141="Manual",E141="Assisted Manual")),A140&amp;"_DR",IF(AND(D141="Daniel",OR(E141="De-Novo Merge",E141="Assisted Merge")),A140&amp;"_SA_DR",IF(AND(D141="Monet",OR(E141="Manual",E141="Assisted Manual")),A140&amp;"_MW",IF(AND(D141="Monet",OR(E141="De-Novo Merge",E141="Assisted Merge")),A140&amp;"_SA_MW",IF(AND(D141="Julia",OR(E141="Manual",E141="Assisted Manual")),A140&amp;"_JS",IF(AND(D141="Julia",OR(E141="De-Novo Merge",E141="Assisted Merge")),A140&amp;"_SA_JS",""))))))))))))))))))</f>
        <v>2018-04-13_R-030_GB</v>
      </c>
      <c r="G141" s="20">
        <v>43252</v>
      </c>
      <c r="H141" s="20">
        <v>43255</v>
      </c>
      <c r="I141" s="10"/>
      <c r="J141" s="10"/>
      <c r="K141" s="15" t="str">
        <f t="shared" si="341"/>
        <v/>
      </c>
      <c r="L141" s="22"/>
      <c r="M141" s="19" t="str">
        <f t="shared" ref="M141:M151" si="423">IF(AND(NOT(OR(G141="",G141="Ø")),H141=""),"In Progress",IF(AND(NOT(OR(H141="Ø",H141="")),NOT(OR(G141="Ø",G141=""))),"Completed",IF(AND(NOT(A140=""),NOT(OR(D141="",D141="???")),G141=""),"Waiting",IF(D141="???","Waiting",""))))</f>
        <v>Completed</v>
      </c>
      <c r="N141" s="22"/>
      <c r="O141" s="22"/>
      <c r="P141" s="8"/>
      <c r="Q141" s="21"/>
      <c r="R141" s="22"/>
    </row>
    <row r="142" spans="1:18">
      <c r="A142" s="23" t="s">
        <v>244</v>
      </c>
      <c r="B142" s="24" t="s">
        <v>245</v>
      </c>
      <c r="C142" s="22"/>
      <c r="D142" s="19" t="s">
        <v>60</v>
      </c>
      <c r="E142" s="19" t="s">
        <v>30</v>
      </c>
      <c r="F142" s="7" t="str">
        <f t="shared" ref="F142:F151" si="424">IF(AND(D142="Amina",OR(E142="Manual",E142="Assisted Manual")),A142&amp;"_AZ",IF(AND(D142="Amina",OR(E142="De-Novo Merge",E142="Assisted Merge")),A142&amp;"_SA_AZ",IF(AND(D142="Mashtura",OR(E142="Manual",E142="Assisted Manual")),A142&amp;"_MH",IF(AND(D142="Mashtura",OR(E142="De-Novo Merge",E142="Assisted Merge")),A142&amp;"_SA_MH",IF(AND(D142="Perry",OR(E142="Manual",E142="Assisted Manual")),A142&amp;"_PB",IF(AND(D142="Perry",OR(E142="De-Novo Merge",E142="Assisted Merge")),A142&amp;"_SA_PB",IF(AND(D142="Gina",OR(E142="Manual",E142="Assisted Manual")),A142&amp;"_GB",IF(AND(D142="Gina",OR(E142="De-Novo Merge",E142="Assisted Merge")),A142&amp;"_SA_GB",IF(AND(D142="Cameron",OR(E142="Manual",E142="Assisted Manual")),A142&amp;"_CA",IF(AND(D142="Cameron",OR(E142="De-Novo Merge",E142="Assisted Merge")),A142&amp;"_SA_CA",IF(AND(D142="Bruno",OR(E142="Manual",E142="Assisted Manual")),A142&amp;"_BD",IF(AND(D142="Bruno",OR(E142="De-Novo Merge",E142="Assisted Merge")),A142&amp;"_SA_BD",IF(AND(D142="Daniel",OR(E142="Manual",E142="Assisted Manual")),A142&amp;"_DR",IF(AND(D142="Daniel",OR(E142="De-Novo Merge",E142="Assisted Merge")),A142&amp;"_SA_DR",IF(AND(D142="Monet",OR(E142="Manual",E142="Assisted Manual")),A142&amp;"_MW",IF(AND(D142="Monet",OR(E142="De-Novo Merge",E142="Assisted Merge")),A142&amp;"_SA_MW",IF(AND(D142="Julia",OR(E142="Manual",E142="Assisted Manual")),A142&amp;"_JS",IF(AND(D142="Julia",OR(E142="De-Novo Merge",E142="Assisted Merge")),A142&amp;"_SA_JS",""))))))))))))))))))</f>
        <v>2018-04-13_R-031_MH</v>
      </c>
      <c r="G142" s="20">
        <v>43245</v>
      </c>
      <c r="H142" s="20">
        <v>43250</v>
      </c>
      <c r="I142" s="10"/>
      <c r="J142" s="10"/>
      <c r="K142" s="15" t="str">
        <f t="shared" si="341"/>
        <v/>
      </c>
      <c r="L142" s="25"/>
      <c r="M142" s="19" t="str">
        <f t="shared" ref="M142:M151" si="425">IF(AND(NOT(OR(G142="",G142="Ø")),H142=""),"In Progress",IF(AND(NOT(OR(H142="Ø",H142="")),NOT(OR(G142="Ø",G142=""))),"Completed",IF(AND(NOT(A142=""),NOT(OR(D142="",D142="???")),G142=""),"Waiting",IF(D142="???","Waiting",""))))</f>
        <v>Completed</v>
      </c>
      <c r="N142" s="22" t="str">
        <f t="shared" ref="N142:N151" si="426">IF(AND(NOT(OR(H142="Ø",H142="")),L142="Split"),"In Progress",IF(AND(NOT(OR(H142="Ø",H142="")),L142="Needs to be Split"),"Waiting",IF(AND(M142="Review",M143="Review"),"Review",IF(OR(AND(M142="Review",M143="Incomplete"),AND(M142="Incomplete",M143="Review")),"Review",IF(OR(AND(M142="Untraceable",M143="Review"),AND(M142="Review",M143="Untraceable")),"Review",IF(OR(AND(M142="Review",M143="Completed"),AND(M142="Completed",M143="Review")),"Review",IF(OR(AND(M142="Other",M143="Review"),AND(M142="Review",M143="Other")),"Review",IF(OR(AND(M142="Other",M143="Incomplete"),AND(M142="Incomplete",M143="Other")),"Review",IF(OR(AND(M142="Other",M143="Untraceable"),AND(M142="Untraceable",M143="Other")),"Review",IF(OR(AND(M142="Other",M143="Completed"),AND(M142="Completed",M143="Other")),"Review",IF(AND(M142="Waiting",M143="Waiting"),"Waiting",IF(OR(AND(M142="Review",M143="Waiting"),AND(M142="Waiting",M143="Review")),"Waiting",IF(OR(AND(M142="Other",M143="Waiting"),AND(M142="Waiting",M143="Other")),"Waiting",IF(OR(AND(M142="Incomplete",M143="Waiting"),AND(M142="Waiting",M143="Incomplete")),"Waiting",IF(OR(AND(M142="Completed",M143="Waiting"),AND(M142="Waiting",M143="Completed")),"Waiting",IF(OR(M142="In Progress",M143="In Progress"),"In Progress",IF(OR(AND(M142="Completed",M143="Untraceable"),AND(M142="Untraceable",M143="Completed")),"Review",IF(OR(AND(M142="Completed",M143="Incomplete"),AND(M142="Incomplete",M143="Completed")),"Review",IF(OR(AND(M142="Incomplete",M143="Untraceable"),AND(M142="Untraceable",M143="Incomplete")),"Untraceable",IF(AND(NOT(OR(H142="Ø",H142="")),NOT(OR(H143="Ø",H143="")),L142=""),"In Progress",IF(AND(M142="Untraceable",M143="Untraceable"),"Untraceable",IF(AND(NOT(OR(H142="Ø",H142="")),NOT(OR(H143="Ø",H143="")),NOT(OR(L142="Ø",L142="",L142="Split",L142="Needs to be Split"))),"Completed",IF(AND(M142="Incomplete",M143="Incomplete"),"Incomplete",IF(AND(M142="Other",M143="Other"),"Review",IF(AND(M142="Untraceable",M143=""),"Untraceable","")))))))))))))))))))))))))</f>
        <v>In Progress</v>
      </c>
      <c r="O142" s="22" t="str">
        <f t="shared" ref="O142:O151" si="427">IF(OR(N142="Untraceable",N142="Incomplete"),"Ignore",IF(N142="Completed","Waiting",IF(OR(N142="Waiting",N142="In Progress",N142="Review",N142="Other"),"HOLD","")))</f>
        <v>HOLD</v>
      </c>
      <c r="P142" s="8" t="s">
        <v>246</v>
      </c>
      <c r="Q142" s="21" t="str">
        <f t="shared" ref="Q142:Q151" si="428">IF(OR(N142="Untraceable",N142="Incomplete"),"No",IF(N142="Completed","In Progress",""))</f>
        <v/>
      </c>
      <c r="R142" s="22"/>
    </row>
    <row r="143" spans="1:18">
      <c r="A143" s="22"/>
      <c r="B143" s="22"/>
      <c r="C143" s="22"/>
      <c r="D143" s="19" t="s">
        <v>29</v>
      </c>
      <c r="E143" s="19" t="s">
        <v>48</v>
      </c>
      <c r="F143" s="7" t="str">
        <f t="shared" ref="F143:F151" si="429">IF(AND(D143="Amina",OR(E143="Manual",E143="Assisted Manual")),A142&amp;"_AZ",IF(AND(D143="Amina",OR(E143="De-Novo Merge",E143="Assisted Merge")),A142&amp;"_SA_AZ",IF(AND(D143="Mashtura",OR(E143="Manual",E143="Assisted Manual")),A142&amp;"_MH",IF(AND(D143="Mashtura",OR(E143="De-Novo Merge",E143="Assisted Merge")),A142&amp;"_SA_MH",IF(AND(D143="Perry",OR(E143="Manual",E143="Assisted Manual")),A142&amp;"_PB",IF(AND(D143="Perry",OR(E143="De-Novo Merge",E143="Assisted Merge")),A142&amp;"_SA_PB",IF(AND(D143="Gina",OR(E143="Manual",E143="Assisted Manual")),A142&amp;"_GB",IF(AND(D143="Gina",OR(E143="De-Novo Merge",E143="Assisted Merge")),A142&amp;"_SA_GB",IF(AND(D143="Cameron",OR(E143="Manual",E143="Assisted Manual")),A142&amp;"_CA",IF(AND(D143="Cameron",OR(E143="De-Novo Merge",E143="Assisted Merge")),A142&amp;"_SA_CA",IF(AND(D143="Bruno",OR(E143="Manual",E143="Assisted Manual")),A142&amp;"_BD",IF(AND(D143="Bruno",OR(E143="De-Novo Merge",E143="Assisted Merge")),A142&amp;"_SA_BD",IF(AND(D143="Daniel",OR(E143="Manual",E143="Assisted Manual")),A142&amp;"_DR",IF(AND(D143="Daniel",OR(E143="De-Novo Merge",E143="Assisted Merge")),A142&amp;"_SA_DR",IF(AND(D143="Monet",OR(E143="Manual",E143="Assisted Manual")),A142&amp;"_MW",IF(AND(D143="Monet",OR(E143="De-Novo Merge",E143="Assisted Merge")),A142&amp;"_SA_MW",IF(AND(D143="Julia",OR(E143="Manual",E143="Assisted Manual")),A142&amp;"_JS",IF(AND(D143="Julia",OR(E143="De-Novo Merge",E143="Assisted Merge")),A142&amp;"_SA_JS",""))))))))))))))))))</f>
        <v>2018-04-13_R-031_CA</v>
      </c>
      <c r="G143" s="20">
        <v>43250</v>
      </c>
      <c r="H143" s="20">
        <v>43251</v>
      </c>
      <c r="I143" s="10"/>
      <c r="J143" s="10"/>
      <c r="K143" s="15" t="str">
        <f t="shared" si="341"/>
        <v/>
      </c>
      <c r="L143" s="22"/>
      <c r="M143" s="19" t="str">
        <f t="shared" ref="M143:M151" si="430">IF(AND(NOT(OR(G143="",G143="Ø")),H143=""),"In Progress",IF(AND(NOT(OR(H143="Ø",H143="")),NOT(OR(G143="Ø",G143=""))),"Completed",IF(AND(NOT(A142=""),NOT(OR(D143="",D143="???")),G143=""),"Waiting",IF(D143="???","Waiting",""))))</f>
        <v>Completed</v>
      </c>
      <c r="N143" s="22"/>
      <c r="O143" s="22"/>
      <c r="P143" s="8"/>
      <c r="Q143" s="21"/>
      <c r="R143" s="22"/>
    </row>
    <row r="144" spans="1:18">
      <c r="A144" s="23" t="s">
        <v>247</v>
      </c>
      <c r="B144" s="24" t="s">
        <v>248</v>
      </c>
      <c r="C144" s="22"/>
      <c r="D144" s="19" t="s">
        <v>60</v>
      </c>
      <c r="E144" s="19" t="s">
        <v>30</v>
      </c>
      <c r="F144" s="7" t="str">
        <f t="shared" ref="F144:F151" si="431">IF(AND(D144="Amina",OR(E144="Manual",E144="Assisted Manual")),A144&amp;"_AZ",IF(AND(D144="Amina",OR(E144="De-Novo Merge",E144="Assisted Merge")),A144&amp;"_SA_AZ",IF(AND(D144="Mashtura",OR(E144="Manual",E144="Assisted Manual")),A144&amp;"_MH",IF(AND(D144="Mashtura",OR(E144="De-Novo Merge",E144="Assisted Merge")),A144&amp;"_SA_MH",IF(AND(D144="Perry",OR(E144="Manual",E144="Assisted Manual")),A144&amp;"_PB",IF(AND(D144="Perry",OR(E144="De-Novo Merge",E144="Assisted Merge")),A144&amp;"_SA_PB",IF(AND(D144="Gina",OR(E144="Manual",E144="Assisted Manual")),A144&amp;"_GB",IF(AND(D144="Gina",OR(E144="De-Novo Merge",E144="Assisted Merge")),A144&amp;"_SA_GB",IF(AND(D144="Cameron",OR(E144="Manual",E144="Assisted Manual")),A144&amp;"_CA",IF(AND(D144="Cameron",OR(E144="De-Novo Merge",E144="Assisted Merge")),A144&amp;"_SA_CA",IF(AND(D144="Bruno",OR(E144="Manual",E144="Assisted Manual")),A144&amp;"_BD",IF(AND(D144="Bruno",OR(E144="De-Novo Merge",E144="Assisted Merge")),A144&amp;"_SA_BD",IF(AND(D144="Daniel",OR(E144="Manual",E144="Assisted Manual")),A144&amp;"_DR",IF(AND(D144="Daniel",OR(E144="De-Novo Merge",E144="Assisted Merge")),A144&amp;"_SA_DR",IF(AND(D144="Monet",OR(E144="Manual",E144="Assisted Manual")),A144&amp;"_MW",IF(AND(D144="Monet",OR(E144="De-Novo Merge",E144="Assisted Merge")),A144&amp;"_SA_MW",IF(AND(D144="Julia",OR(E144="Manual",E144="Assisted Manual")),A144&amp;"_JS",IF(AND(D144="Julia",OR(E144="De-Novo Merge",E144="Assisted Merge")),A144&amp;"_SA_JS",""))))))))))))))))))</f>
        <v>2018-04-13_R-032_MH</v>
      </c>
      <c r="G144" s="20">
        <v>43250</v>
      </c>
      <c r="H144" s="20">
        <v>43251</v>
      </c>
      <c r="I144" s="10">
        <v>2</v>
      </c>
      <c r="J144" s="10">
        <v>55</v>
      </c>
      <c r="K144" s="15">
        <f t="shared" si="341"/>
        <v>27.5</v>
      </c>
      <c r="L144" s="25"/>
      <c r="M144" s="19" t="str">
        <f t="shared" ref="M144:M151" si="432">IF(AND(NOT(OR(G144="",G144="Ø")),H144=""),"In Progress",IF(AND(NOT(OR(H144="Ø",H144="")),NOT(OR(G144="Ø",G144=""))),"Completed",IF(AND(NOT(A144=""),NOT(OR(D144="",D144="???")),G144=""),"Waiting",IF(D144="???","Waiting",""))))</f>
        <v>Completed</v>
      </c>
      <c r="N144" s="22" t="str">
        <f t="shared" ref="N144:N151" si="433">IF(AND(NOT(OR(H144="Ø",H144="")),L144="Split"),"In Progress",IF(AND(NOT(OR(H144="Ø",H144="")),L144="Needs to be Split"),"Waiting",IF(AND(M144="Review",M145="Review"),"Review",IF(OR(AND(M144="Review",M145="Incomplete"),AND(M144="Incomplete",M145="Review")),"Review",IF(OR(AND(M144="Untraceable",M145="Review"),AND(M144="Review",M145="Untraceable")),"Review",IF(OR(AND(M144="Review",M145="Completed"),AND(M144="Completed",M145="Review")),"Review",IF(OR(AND(M144="Other",M145="Review"),AND(M144="Review",M145="Other")),"Review",IF(OR(AND(M144="Other",M145="Incomplete"),AND(M144="Incomplete",M145="Other")),"Review",IF(OR(AND(M144="Other",M145="Untraceable"),AND(M144="Untraceable",M145="Other")),"Review",IF(OR(AND(M144="Other",M145="Completed"),AND(M144="Completed",M145="Other")),"Review",IF(AND(M144="Waiting",M145="Waiting"),"Waiting",IF(OR(AND(M144="Review",M145="Waiting"),AND(M144="Waiting",M145="Review")),"Waiting",IF(OR(AND(M144="Other",M145="Waiting"),AND(M144="Waiting",M145="Other")),"Waiting",IF(OR(AND(M144="Incomplete",M145="Waiting"),AND(M144="Waiting",M145="Incomplete")),"Waiting",IF(OR(AND(M144="Completed",M145="Waiting"),AND(M144="Waiting",M145="Completed")),"Waiting",IF(OR(M144="In Progress",M145="In Progress"),"In Progress",IF(OR(AND(M144="Completed",M145="Untraceable"),AND(M144="Untraceable",M145="Completed")),"Review",IF(OR(AND(M144="Completed",M145="Incomplete"),AND(M144="Incomplete",M145="Completed")),"Review",IF(OR(AND(M144="Incomplete",M145="Untraceable"),AND(M144="Untraceable",M145="Incomplete")),"Untraceable",IF(AND(NOT(OR(H144="Ø",H144="")),NOT(OR(H145="Ø",H145="")),L144=""),"In Progress",IF(AND(M144="Untraceable",M145="Untraceable"),"Untraceable",IF(AND(NOT(OR(H144="Ø",H144="")),NOT(OR(H145="Ø",H145="")),NOT(OR(L144="Ø",L144="",L144="Split",L144="Needs to be Split"))),"Completed",IF(AND(M144="Incomplete",M145="Incomplete"),"Incomplete",IF(AND(M144="Other",M145="Other"),"Review",IF(AND(M144="Untraceable",M145=""),"Untraceable","")))))))))))))))))))))))))</f>
        <v>In Progress</v>
      </c>
      <c r="O144" s="22" t="str">
        <f t="shared" ref="O144:O151" si="434">IF(OR(N144="Untraceable",N144="Incomplete"),"Ignore",IF(N144="Completed","Waiting",IF(OR(N144="Waiting",N144="In Progress",N144="Review",N144="Other"),"HOLD","")))</f>
        <v>HOLD</v>
      </c>
      <c r="P144" s="8"/>
      <c r="Q144" s="21" t="str">
        <f t="shared" ref="Q144:Q151" si="435">IF(OR(N144="Untraceable",N144="Incomplete"),"No",IF(N144="Completed","In Progress",""))</f>
        <v/>
      </c>
      <c r="R144" s="22"/>
    </row>
    <row r="145" spans="1:18">
      <c r="A145" s="22"/>
      <c r="B145" s="22"/>
      <c r="C145" s="22"/>
      <c r="D145" s="19" t="s">
        <v>29</v>
      </c>
      <c r="E145" s="19" t="s">
        <v>48</v>
      </c>
      <c r="F145" s="7" t="str">
        <f t="shared" ref="F145:F151" si="436">IF(AND(D145="Amina",OR(E145="Manual",E145="Assisted Manual")),A144&amp;"_AZ",IF(AND(D145="Amina",OR(E145="De-Novo Merge",E145="Assisted Merge")),A144&amp;"_SA_AZ",IF(AND(D145="Mashtura",OR(E145="Manual",E145="Assisted Manual")),A144&amp;"_MH",IF(AND(D145="Mashtura",OR(E145="De-Novo Merge",E145="Assisted Merge")),A144&amp;"_SA_MH",IF(AND(D145="Perry",OR(E145="Manual",E145="Assisted Manual")),A144&amp;"_PB",IF(AND(D145="Perry",OR(E145="De-Novo Merge",E145="Assisted Merge")),A144&amp;"_SA_PB",IF(AND(D145="Gina",OR(E145="Manual",E145="Assisted Manual")),A144&amp;"_GB",IF(AND(D145="Gina",OR(E145="De-Novo Merge",E145="Assisted Merge")),A144&amp;"_SA_GB",IF(AND(D145="Cameron",OR(E145="Manual",E145="Assisted Manual")),A144&amp;"_CA",IF(AND(D145="Cameron",OR(E145="De-Novo Merge",E145="Assisted Merge")),A144&amp;"_SA_CA",IF(AND(D145="Bruno",OR(E145="Manual",E145="Assisted Manual")),A144&amp;"_BD",IF(AND(D145="Bruno",OR(E145="De-Novo Merge",E145="Assisted Merge")),A144&amp;"_SA_BD",IF(AND(D145="Daniel",OR(E145="Manual",E145="Assisted Manual")),A144&amp;"_DR",IF(AND(D145="Daniel",OR(E145="De-Novo Merge",E145="Assisted Merge")),A144&amp;"_SA_DR",IF(AND(D145="Monet",OR(E145="Manual",E145="Assisted Manual")),A144&amp;"_MW",IF(AND(D145="Monet",OR(E145="De-Novo Merge",E145="Assisted Merge")),A144&amp;"_SA_MW",IF(AND(D145="Julia",OR(E145="Manual",E145="Assisted Manual")),A144&amp;"_JS",IF(AND(D145="Julia",OR(E145="De-Novo Merge",E145="Assisted Merge")),A144&amp;"_SA_JS",""))))))))))))))))))</f>
        <v>2018-04-13_R-032_CA</v>
      </c>
      <c r="G145" s="20">
        <v>43251</v>
      </c>
      <c r="H145" s="20">
        <v>43251</v>
      </c>
      <c r="I145" s="10">
        <v>2</v>
      </c>
      <c r="J145" s="10"/>
      <c r="K145" s="15" t="str">
        <f t="shared" si="341"/>
        <v/>
      </c>
      <c r="L145" s="22"/>
      <c r="M145" s="19" t="str">
        <f t="shared" ref="M145:M151" si="437">IF(AND(NOT(OR(G145="",G145="Ø")),H145=""),"In Progress",IF(AND(NOT(OR(H145="Ø",H145="")),NOT(OR(G145="Ø",G145=""))),"Completed",IF(AND(NOT(A144=""),NOT(OR(D145="",D145="???")),G145=""),"Waiting",IF(D145="???","Waiting",""))))</f>
        <v>Completed</v>
      </c>
      <c r="N145" s="22"/>
      <c r="O145" s="22"/>
      <c r="P145" s="8"/>
      <c r="Q145" s="21"/>
      <c r="R145" s="22"/>
    </row>
    <row r="146" spans="1:18">
      <c r="A146" s="23" t="s">
        <v>249</v>
      </c>
      <c r="B146" s="24" t="s">
        <v>250</v>
      </c>
      <c r="C146" s="22"/>
      <c r="D146" s="19" t="s">
        <v>60</v>
      </c>
      <c r="E146" s="19" t="s">
        <v>30</v>
      </c>
      <c r="F146" s="7" t="str">
        <f t="shared" ref="F146:F151" si="438">IF(AND(D146="Amina",OR(E146="Manual",E146="Assisted Manual")),A146&amp;"_AZ",IF(AND(D146="Amina",OR(E146="De-Novo Merge",E146="Assisted Merge")),A146&amp;"_SA_AZ",IF(AND(D146="Mashtura",OR(E146="Manual",E146="Assisted Manual")),A146&amp;"_MH",IF(AND(D146="Mashtura",OR(E146="De-Novo Merge",E146="Assisted Merge")),A146&amp;"_SA_MH",IF(AND(D146="Perry",OR(E146="Manual",E146="Assisted Manual")),A146&amp;"_PB",IF(AND(D146="Perry",OR(E146="De-Novo Merge",E146="Assisted Merge")),A146&amp;"_SA_PB",IF(AND(D146="Gina",OR(E146="Manual",E146="Assisted Manual")),A146&amp;"_GB",IF(AND(D146="Gina",OR(E146="De-Novo Merge",E146="Assisted Merge")),A146&amp;"_SA_GB",IF(AND(D146="Cameron",OR(E146="Manual",E146="Assisted Manual")),A146&amp;"_CA",IF(AND(D146="Cameron",OR(E146="De-Novo Merge",E146="Assisted Merge")),A146&amp;"_SA_CA",IF(AND(D146="Bruno",OR(E146="Manual",E146="Assisted Manual")),A146&amp;"_BD",IF(AND(D146="Bruno",OR(E146="De-Novo Merge",E146="Assisted Merge")),A146&amp;"_SA_BD",IF(AND(D146="Daniel",OR(E146="Manual",E146="Assisted Manual")),A146&amp;"_DR",IF(AND(D146="Daniel",OR(E146="De-Novo Merge",E146="Assisted Merge")),A146&amp;"_SA_DR",IF(AND(D146="Monet",OR(E146="Manual",E146="Assisted Manual")),A146&amp;"_MW",IF(AND(D146="Monet",OR(E146="De-Novo Merge",E146="Assisted Merge")),A146&amp;"_SA_MW",IF(AND(D146="Julia",OR(E146="Manual",E146="Assisted Manual")),A146&amp;"_JS",IF(AND(D146="Julia",OR(E146="De-Novo Merge",E146="Assisted Merge")),A146&amp;"_SA_JS",""))))))))))))))))))</f>
        <v>2018-04-13_R-033_MH</v>
      </c>
      <c r="G146" s="20">
        <v>43251</v>
      </c>
      <c r="H146" s="20">
        <v>43251</v>
      </c>
      <c r="I146" s="10"/>
      <c r="J146" s="10"/>
      <c r="K146" s="15" t="str">
        <f t="shared" si="341"/>
        <v/>
      </c>
      <c r="L146" s="25" t="str">
        <f t="shared" ref="L146:L151" si="439">IF(AND(NOT(OR(H146="",H146="Ø")),NOT(OR(H147="",H147="Ø"))),"Needs to be Split","")</f>
        <v/>
      </c>
      <c r="M146" s="19" t="str">
        <f t="shared" ref="M146:M151" si="440">IF(AND(NOT(OR(G146="",G146="Ø")),H146=""),"In Progress",IF(AND(NOT(OR(H146="Ø",H146="")),NOT(OR(G146="Ø",G146=""))),"Completed",IF(AND(NOT(A146=""),NOT(OR(D146="",D146="???")),G146=""),"Waiting",IF(D146="???","Waiting",""))))</f>
        <v>Completed</v>
      </c>
      <c r="N146" s="22" t="str">
        <f t="shared" ref="N146:N151" si="441">IF(AND(NOT(OR(H146="Ø",H146="")),L146="Split"),"In Progress",IF(AND(NOT(OR(H146="Ø",H146="")),L146="Needs to be Split"),"Waiting",IF(AND(M146="Review",M147="Review"),"Review",IF(OR(AND(M146="Review",M147="Incomplete"),AND(M146="Incomplete",M147="Review")),"Review",IF(OR(AND(M146="Untraceable",M147="Review"),AND(M146="Review",M147="Untraceable")),"Review",IF(OR(AND(M146="Review",M147="Completed"),AND(M146="Completed",M147="Review")),"Review",IF(OR(AND(M146="Other",M147="Review"),AND(M146="Review",M147="Other")),"Review",IF(OR(AND(M146="Other",M147="Incomplete"),AND(M146="Incomplete",M147="Other")),"Review",IF(OR(AND(M146="Other",M147="Untraceable"),AND(M146="Untraceable",M147="Other")),"Review",IF(OR(AND(M146="Other",M147="Completed"),AND(M146="Completed",M147="Other")),"Review",IF(AND(M146="Waiting",M147="Waiting"),"Waiting",IF(OR(AND(M146="Review",M147="Waiting"),AND(M146="Waiting",M147="Review")),"Waiting",IF(OR(AND(M146="Other",M147="Waiting"),AND(M146="Waiting",M147="Other")),"Waiting",IF(OR(AND(M146="Incomplete",M147="Waiting"),AND(M146="Waiting",M147="Incomplete")),"Waiting",IF(OR(AND(M146="Completed",M147="Waiting"),AND(M146="Waiting",M147="Completed")),"Waiting",IF(OR(M146="In Progress",M147="In Progress"),"In Progress",IF(OR(AND(M146="Completed",M147="Untraceable"),AND(M146="Untraceable",M147="Completed")),"Review",IF(OR(AND(M146="Completed",M147="Incomplete"),AND(M146="Incomplete",M147="Completed")),"Review",IF(OR(AND(M146="Incomplete",M147="Untraceable"),AND(M146="Untraceable",M147="Incomplete")),"Untraceable",IF(AND(NOT(OR(H146="Ø",H146="")),NOT(OR(H147="Ø",H147="")),L146=""),"In Progress",IF(AND(M146="Untraceable",M147="Untraceable"),"Untraceable",IF(AND(NOT(OR(H146="Ø",H146="")),NOT(OR(H147="Ø",H147="")),NOT(OR(L146="Ø",L146="",L146="Split",L146="Needs to be Split"))),"Completed",IF(AND(M146="Incomplete",M147="Incomplete"),"Incomplete",IF(AND(M146="Other",M147="Other"),"Review",IF(AND(M146="Untraceable",M147=""),"Untraceable","")))))))))))))))))))))))))</f>
        <v>Waiting</v>
      </c>
      <c r="O146" s="22" t="str">
        <f t="shared" ref="O146:O151" si="442">IF(OR(N146="Untraceable",N146="Incomplete"),"Ignore",IF(N146="Completed","Waiting",IF(OR(N146="Waiting",N146="In Progress",N146="Review",N146="Other"),"HOLD","")))</f>
        <v>HOLD</v>
      </c>
      <c r="P146" s="8" t="s">
        <v>251</v>
      </c>
      <c r="Q146" s="21" t="str">
        <f t="shared" ref="Q146:Q151" si="443">IF(OR(N146="Untraceable",N146="Incomplete"),"No",IF(N146="Completed","In Progress",""))</f>
        <v/>
      </c>
      <c r="R146" s="22"/>
    </row>
    <row r="147" spans="1:18">
      <c r="A147" s="22"/>
      <c r="B147" s="22"/>
      <c r="C147" s="22"/>
      <c r="D147" s="19" t="s">
        <v>183</v>
      </c>
      <c r="E147" s="19" t="s">
        <v>48</v>
      </c>
      <c r="F147" s="7" t="str">
        <f t="shared" ref="F147:F151" si="444">IF(AND(D147="Amina",OR(E147="Manual",E147="Assisted Manual")),A146&amp;"_AZ",IF(AND(D147="Amina",OR(E147="De-Novo Merge",E147="Assisted Merge")),A146&amp;"_SA_AZ",IF(AND(D147="Mashtura",OR(E147="Manual",E147="Assisted Manual")),A146&amp;"_MH",IF(AND(D147="Mashtura",OR(E147="De-Novo Merge",E147="Assisted Merge")),A146&amp;"_SA_MH",IF(AND(D147="Perry",OR(E147="Manual",E147="Assisted Manual")),A146&amp;"_PB",IF(AND(D147="Perry",OR(E147="De-Novo Merge",E147="Assisted Merge")),A146&amp;"_SA_PB",IF(AND(D147="Gina",OR(E147="Manual",E147="Assisted Manual")),A146&amp;"_GB",IF(AND(D147="Gina",OR(E147="De-Novo Merge",E147="Assisted Merge")),A146&amp;"_SA_GB",IF(AND(D147="Cameron",OR(E147="Manual",E147="Assisted Manual")),A146&amp;"_CA",IF(AND(D147="Cameron",OR(E147="De-Novo Merge",E147="Assisted Merge")),A146&amp;"_SA_CA",IF(AND(D147="Bruno",OR(E147="Manual",E147="Assisted Manual")),A146&amp;"_BD",IF(AND(D147="Bruno",OR(E147="De-Novo Merge",E147="Assisted Merge")),A146&amp;"_SA_BD",IF(AND(D147="Daniel",OR(E147="Manual",E147="Assisted Manual")),A146&amp;"_DR",IF(AND(D147="Daniel",OR(E147="De-Novo Merge",E147="Assisted Merge")),A146&amp;"_SA_DR",IF(AND(D147="Monet",OR(E147="Manual",E147="Assisted Manual")),A146&amp;"_MW",IF(AND(D147="Monet",OR(E147="De-Novo Merge",E147="Assisted Merge")),A146&amp;"_SA_MW",IF(AND(D147="Julia",OR(E147="Manual",E147="Assisted Manual")),A146&amp;"_JS",IF(AND(D147="Julia",OR(E147="De-Novo Merge",E147="Assisted Merge")),A146&amp;"_SA_JS",""))))))))))))))))))</f>
        <v/>
      </c>
      <c r="G147" s="20"/>
      <c r="H147" s="20"/>
      <c r="I147" s="10"/>
      <c r="J147" s="10"/>
      <c r="K147" s="15" t="str">
        <f t="shared" si="341"/>
        <v/>
      </c>
      <c r="L147" s="22"/>
      <c r="M147" s="19" t="str">
        <f t="shared" ref="M147:M151" si="445">IF(AND(NOT(OR(G147="",G147="Ø")),H147=""),"In Progress",IF(AND(NOT(OR(H147="Ø",H147="")),NOT(OR(G147="Ø",G147=""))),"Completed",IF(AND(NOT(A146=""),NOT(OR(D147="",D147="???")),G147=""),"Waiting",IF(D147="???","Waiting",""))))</f>
        <v>Waiting</v>
      </c>
      <c r="N147" s="22"/>
      <c r="O147" s="22"/>
      <c r="P147" s="8"/>
      <c r="Q147" s="21"/>
      <c r="R147" s="22"/>
    </row>
    <row r="148" spans="1:18">
      <c r="A148" s="23" t="s">
        <v>252</v>
      </c>
      <c r="B148" s="24" t="s">
        <v>253</v>
      </c>
      <c r="C148" s="22"/>
      <c r="D148" s="19" t="s">
        <v>51</v>
      </c>
      <c r="E148" s="19" t="s">
        <v>30</v>
      </c>
      <c r="F148" s="7" t="str">
        <f t="shared" ref="F148:F151" si="446">IF(AND(D148="Amina",OR(E148="Manual",E148="Assisted Manual")),A148&amp;"_AZ",IF(AND(D148="Amina",OR(E148="De-Novo Merge",E148="Assisted Merge")),A148&amp;"_SA_AZ",IF(AND(D148="Mashtura",OR(E148="Manual",E148="Assisted Manual")),A148&amp;"_MH",IF(AND(D148="Mashtura",OR(E148="De-Novo Merge",E148="Assisted Merge")),A148&amp;"_SA_MH",IF(AND(D148="Perry",OR(E148="Manual",E148="Assisted Manual")),A148&amp;"_PB",IF(AND(D148="Perry",OR(E148="De-Novo Merge",E148="Assisted Merge")),A148&amp;"_SA_PB",IF(AND(D148="Gina",OR(E148="Manual",E148="Assisted Manual")),A148&amp;"_GB",IF(AND(D148="Gina",OR(E148="De-Novo Merge",E148="Assisted Merge")),A148&amp;"_SA_GB",IF(AND(D148="Cameron",OR(E148="Manual",E148="Assisted Manual")),A148&amp;"_CA",IF(AND(D148="Cameron",OR(E148="De-Novo Merge",E148="Assisted Merge")),A148&amp;"_SA_CA",IF(AND(D148="Bruno",OR(E148="Manual",E148="Assisted Manual")),A148&amp;"_BD",IF(AND(D148="Bruno",OR(E148="De-Novo Merge",E148="Assisted Merge")),A148&amp;"_SA_BD",IF(AND(D148="Daniel",OR(E148="Manual",E148="Assisted Manual")),A148&amp;"_DR",IF(AND(D148="Daniel",OR(E148="De-Novo Merge",E148="Assisted Merge")),A148&amp;"_SA_DR",IF(AND(D148="Monet",OR(E148="Manual",E148="Assisted Manual")),A148&amp;"_MW",IF(AND(D148="Monet",OR(E148="De-Novo Merge",E148="Assisted Merge")),A148&amp;"_SA_MW",IF(AND(D148="Julia",OR(E148="Manual",E148="Assisted Manual")),A148&amp;"_JS",IF(AND(D148="Julia",OR(E148="De-Novo Merge",E148="Assisted Merge")),A148&amp;"_SA_JS",""))))))))))))))))))</f>
        <v>2018-04-03_G-041_AZ</v>
      </c>
      <c r="G148" s="20">
        <v>43251</v>
      </c>
      <c r="H148" s="20">
        <v>43252</v>
      </c>
      <c r="I148" s="10"/>
      <c r="J148" s="10"/>
      <c r="K148" s="15" t="str">
        <f t="shared" si="341"/>
        <v/>
      </c>
      <c r="L148" s="25"/>
      <c r="M148" s="19" t="str">
        <f t="shared" ref="M148:M151" si="447">IF(AND(NOT(OR(G148="",G148="Ø")),H148=""),"In Progress",IF(AND(NOT(OR(H148="Ø",H148="")),NOT(OR(G148="Ø",G148=""))),"Completed",IF(AND(NOT(A148=""),NOT(OR(D148="",D148="???")),G148=""),"Waiting",IF(D148="???","Waiting",""))))</f>
        <v>Completed</v>
      </c>
      <c r="N148" s="22" t="str">
        <f t="shared" ref="N148:N151" si="448">IF(AND(NOT(OR(H148="Ø",H148="")),L148="Split"),"In Progress",IF(AND(NOT(OR(H148="Ø",H148="")),L148="Needs to be Split"),"Waiting",IF(AND(M148="Review",M149="Review"),"Review",IF(OR(AND(M148="Review",M149="Incomplete"),AND(M148="Incomplete",M149="Review")),"Review",IF(OR(AND(M148="Untraceable",M149="Review"),AND(M148="Review",M149="Untraceable")),"Review",IF(OR(AND(M148="Review",M149="Completed"),AND(M148="Completed",M149="Review")),"Review",IF(OR(AND(M148="Other",M149="Review"),AND(M148="Review",M149="Other")),"Review",IF(OR(AND(M148="Other",M149="Incomplete"),AND(M148="Incomplete",M149="Other")),"Review",IF(OR(AND(M148="Other",M149="Untraceable"),AND(M148="Untraceable",M149="Other")),"Review",IF(OR(AND(M148="Other",M149="Completed"),AND(M148="Completed",M149="Other")),"Review",IF(AND(M148="Waiting",M149="Waiting"),"Waiting",IF(OR(AND(M148="Review",M149="Waiting"),AND(M148="Waiting",M149="Review")),"Waiting",IF(OR(AND(M148="Other",M149="Waiting"),AND(M148="Waiting",M149="Other")),"Waiting",IF(OR(AND(M148="Incomplete",M149="Waiting"),AND(M148="Waiting",M149="Incomplete")),"Waiting",IF(OR(AND(M148="Completed",M149="Waiting"),AND(M148="Waiting",M149="Completed")),"Waiting",IF(OR(M148="In Progress",M149="In Progress"),"In Progress",IF(OR(AND(M148="Completed",M149="Untraceable"),AND(M148="Untraceable",M149="Completed")),"Review",IF(OR(AND(M148="Completed",M149="Incomplete"),AND(M148="Incomplete",M149="Completed")),"Review",IF(OR(AND(M148="Incomplete",M149="Untraceable"),AND(M148="Untraceable",M149="Incomplete")),"Untraceable",IF(AND(NOT(OR(H148="Ø",H148="")),NOT(OR(H149="Ø",H149="")),L148=""),"In Progress",IF(AND(M148="Untraceable",M149="Untraceable"),"Untraceable",IF(AND(NOT(OR(H148="Ø",H148="")),NOT(OR(H149="Ø",H149="")),NOT(OR(L148="Ø",L148="",L148="Split",L148="Needs to be Split"))),"Completed",IF(AND(M148="Incomplete",M149="Incomplete"),"Incomplete",IF(AND(M148="Other",M149="Other"),"Review",IF(AND(M148="Untraceable",M149=""),"Untraceable","")))))))))))))))))))))))))</f>
        <v>In Progress</v>
      </c>
      <c r="O148" s="22" t="str">
        <f t="shared" ref="O148:O151" si="449">IF(OR(N148="Untraceable",N148="Incomplete"),"Ignore",IF(N148="Completed","Waiting",IF(OR(N148="Waiting",N148="In Progress",N148="Review",N148="Other"),"HOLD","")))</f>
        <v>HOLD</v>
      </c>
      <c r="P148" s="8"/>
      <c r="Q148" s="21" t="str">
        <f t="shared" ref="Q148:Q151" si="450">IF(OR(N148="Untraceable",N148="Incomplete"),"No",IF(N148="Completed","In Progress",""))</f>
        <v/>
      </c>
      <c r="R148" s="22"/>
    </row>
    <row r="149" spans="1:18">
      <c r="A149" s="22"/>
      <c r="B149" s="22"/>
      <c r="C149" s="22"/>
      <c r="D149" s="19" t="s">
        <v>29</v>
      </c>
      <c r="E149" s="19" t="s">
        <v>48</v>
      </c>
      <c r="F149" s="7" t="str">
        <f t="shared" ref="F149:F151" si="451">IF(AND(D149="Amina",OR(E149="Manual",E149="Assisted Manual")),A148&amp;"_AZ",IF(AND(D149="Amina",OR(E149="De-Novo Merge",E149="Assisted Merge")),A148&amp;"_SA_AZ",IF(AND(D149="Mashtura",OR(E149="Manual",E149="Assisted Manual")),A148&amp;"_MH",IF(AND(D149="Mashtura",OR(E149="De-Novo Merge",E149="Assisted Merge")),A148&amp;"_SA_MH",IF(AND(D149="Perry",OR(E149="Manual",E149="Assisted Manual")),A148&amp;"_PB",IF(AND(D149="Perry",OR(E149="De-Novo Merge",E149="Assisted Merge")),A148&amp;"_SA_PB",IF(AND(D149="Gina",OR(E149="Manual",E149="Assisted Manual")),A148&amp;"_GB",IF(AND(D149="Gina",OR(E149="De-Novo Merge",E149="Assisted Merge")),A148&amp;"_SA_GB",IF(AND(D149="Cameron",OR(E149="Manual",E149="Assisted Manual")),A148&amp;"_CA",IF(AND(D149="Cameron",OR(E149="De-Novo Merge",E149="Assisted Merge")),A148&amp;"_SA_CA",IF(AND(D149="Bruno",OR(E149="Manual",E149="Assisted Manual")),A148&amp;"_BD",IF(AND(D149="Bruno",OR(E149="De-Novo Merge",E149="Assisted Merge")),A148&amp;"_SA_BD",IF(AND(D149="Daniel",OR(E149="Manual",E149="Assisted Manual")),A148&amp;"_DR",IF(AND(D149="Daniel",OR(E149="De-Novo Merge",E149="Assisted Merge")),A148&amp;"_SA_DR",IF(AND(D149="Monet",OR(E149="Manual",E149="Assisted Manual")),A148&amp;"_MW",IF(AND(D149="Monet",OR(E149="De-Novo Merge",E149="Assisted Merge")),A148&amp;"_SA_MW",IF(AND(D149="Julia",OR(E149="Manual",E149="Assisted Manual")),A148&amp;"_JS",IF(AND(D149="Julia",OR(E149="De-Novo Merge",E149="Assisted Merge")),A148&amp;"_SA_JS",""))))))))))))))))))</f>
        <v>2018-04-03_G-041_CA</v>
      </c>
      <c r="G149" s="20">
        <v>43252</v>
      </c>
      <c r="H149" s="20">
        <v>43252</v>
      </c>
      <c r="I149" s="10">
        <v>1.5</v>
      </c>
      <c r="J149" s="10"/>
      <c r="K149" s="15" t="str">
        <f t="shared" si="341"/>
        <v/>
      </c>
      <c r="L149" s="22"/>
      <c r="M149" s="19" t="str">
        <f t="shared" ref="M149:M151" si="452">IF(AND(NOT(OR(G149="",G149="Ø")),H149=""),"In Progress",IF(AND(NOT(OR(H149="Ø",H149="")),NOT(OR(G149="Ø",G149=""))),"Completed",IF(AND(NOT(A148=""),NOT(OR(D149="",D149="???")),G149=""),"Waiting",IF(D149="???","Waiting",""))))</f>
        <v>Completed</v>
      </c>
      <c r="N149" s="22"/>
      <c r="O149" s="22"/>
      <c r="P149" s="8"/>
      <c r="Q149" s="21"/>
      <c r="R149" s="22"/>
    </row>
    <row r="150" spans="1:18">
      <c r="A150" s="23" t="s">
        <v>254</v>
      </c>
      <c r="B150" s="24" t="s">
        <v>255</v>
      </c>
      <c r="C150" s="22"/>
      <c r="D150" s="19" t="s">
        <v>60</v>
      </c>
      <c r="E150" s="19" t="s">
        <v>30</v>
      </c>
      <c r="F150" s="7" t="str">
        <f t="shared" ref="F150:F151" si="453">IF(AND(D150="Amina",OR(E150="Manual",E150="Assisted Manual")),A150&amp;"_AZ",IF(AND(D150="Amina",OR(E150="De-Novo Merge",E150="Assisted Merge")),A150&amp;"_SA_AZ",IF(AND(D150="Mashtura",OR(E150="Manual",E150="Assisted Manual")),A150&amp;"_MH",IF(AND(D150="Mashtura",OR(E150="De-Novo Merge",E150="Assisted Merge")),A150&amp;"_SA_MH",IF(AND(D150="Perry",OR(E150="Manual",E150="Assisted Manual")),A150&amp;"_PB",IF(AND(D150="Perry",OR(E150="De-Novo Merge",E150="Assisted Merge")),A150&amp;"_SA_PB",IF(AND(D150="Gina",OR(E150="Manual",E150="Assisted Manual")),A150&amp;"_GB",IF(AND(D150="Gina",OR(E150="De-Novo Merge",E150="Assisted Merge")),A150&amp;"_SA_GB",IF(AND(D150="Cameron",OR(E150="Manual",E150="Assisted Manual")),A150&amp;"_CA",IF(AND(D150="Cameron",OR(E150="De-Novo Merge",E150="Assisted Merge")),A150&amp;"_SA_CA",IF(AND(D150="Bruno",OR(E150="Manual",E150="Assisted Manual")),A150&amp;"_BD",IF(AND(D150="Bruno",OR(E150="De-Novo Merge",E150="Assisted Merge")),A150&amp;"_SA_BD",IF(AND(D150="Daniel",OR(E150="Manual",E150="Assisted Manual")),A150&amp;"_DR",IF(AND(D150="Daniel",OR(E150="De-Novo Merge",E150="Assisted Merge")),A150&amp;"_SA_DR",IF(AND(D150="Monet",OR(E150="Manual",E150="Assisted Manual")),A150&amp;"_MW",IF(AND(D150="Monet",OR(E150="De-Novo Merge",E150="Assisted Merge")),A150&amp;"_SA_MW",IF(AND(D150="Julia",OR(E150="Manual",E150="Assisted Manual")),A150&amp;"_JS",IF(AND(D150="Julia",OR(E150="De-Novo Merge",E150="Assisted Merge")),A150&amp;"_SA_JS",""))))))))))))))))))</f>
        <v>2018-04-03_G-042_MH</v>
      </c>
      <c r="G150" s="20">
        <v>43252</v>
      </c>
      <c r="H150" s="20">
        <v>43255</v>
      </c>
      <c r="I150" s="10"/>
      <c r="J150" s="10"/>
      <c r="K150" s="15" t="str">
        <f t="shared" si="341"/>
        <v/>
      </c>
      <c r="L150" s="25" t="str">
        <f t="shared" ref="L150:L151" si="454">IF(AND(NOT(OR(H150="",H150="Ø")),NOT(OR(H151="",H151="Ø"))),"Needs to be Split","")</f>
        <v/>
      </c>
      <c r="M150" s="19" t="str">
        <f t="shared" ref="M150:M151" si="455">IF(AND(NOT(OR(G150="",G150="Ø")),H150=""),"In Progress",IF(AND(NOT(OR(H150="Ø",H150="")),NOT(OR(G150="Ø",G150=""))),"Completed",IF(AND(NOT(A150=""),NOT(OR(D150="",D150="???")),G150=""),"Waiting",IF(D150="???","Waiting",""))))</f>
        <v>Completed</v>
      </c>
      <c r="N150" s="22" t="str">
        <f t="shared" ref="N150:N151" si="456">IF(AND(NOT(OR(H150="Ø",H150="")),L150="Split"),"In Progress",IF(AND(NOT(OR(H150="Ø",H150="")),L150="Needs to be Split"),"Waiting",IF(AND(M150="Review",M151="Review"),"Review",IF(OR(AND(M150="Review",M151="Incomplete"),AND(M150="Incomplete",M151="Review")),"Review",IF(OR(AND(M150="Untraceable",M151="Review"),AND(M150="Review",M151="Untraceable")),"Review",IF(OR(AND(M150="Review",M151="Completed"),AND(M150="Completed",M151="Review")),"Review",IF(OR(AND(M150="Other",M151="Review"),AND(M150="Review",M151="Other")),"Review",IF(OR(AND(M150="Other",M151="Incomplete"),AND(M150="Incomplete",M151="Other")),"Review",IF(OR(AND(M150="Other",M151="Untraceable"),AND(M150="Untraceable",M151="Other")),"Review",IF(OR(AND(M150="Other",M151="Completed"),AND(M150="Completed",M151="Other")),"Review",IF(AND(M150="Waiting",M151="Waiting"),"Waiting",IF(OR(AND(M150="Review",M151="Waiting"),AND(M150="Waiting",M151="Review")),"Waiting",IF(OR(AND(M150="Other",M151="Waiting"),AND(M150="Waiting",M151="Other")),"Waiting",IF(OR(AND(M150="Incomplete",M151="Waiting"),AND(M150="Waiting",M151="Incomplete")),"Waiting",IF(OR(AND(M150="Completed",M151="Waiting"),AND(M150="Waiting",M151="Completed")),"Waiting",IF(OR(M150="In Progress",M151="In Progress"),"In Progress",IF(OR(AND(M150="Completed",M151="Untraceable"),AND(M150="Untraceable",M151="Completed")),"Review",IF(OR(AND(M150="Completed",M151="Incomplete"),AND(M150="Incomplete",M151="Completed")),"Review",IF(OR(AND(M150="Incomplete",M151="Untraceable"),AND(M150="Untraceable",M151="Incomplete")),"Untraceable",IF(AND(NOT(OR(H150="Ø",H150="")),NOT(OR(H151="Ø",H151="")),L150=""),"In Progress",IF(AND(M150="Untraceable",M151="Untraceable"),"Untraceable",IF(AND(NOT(OR(H150="Ø",H150="")),NOT(OR(H151="Ø",H151="")),NOT(OR(L150="Ø",L150="",L150="Split",L150="Needs to be Split"))),"Completed",IF(AND(M150="Incomplete",M151="Incomplete"),"Incomplete",IF(AND(M150="Other",M151="Other"),"Review",IF(AND(M150="Untraceable",M151=""),"Untraceable","")))))))))))))))))))))))))</f>
        <v>In Progress</v>
      </c>
      <c r="O150" s="22" t="str">
        <f t="shared" ref="O150:O151" si="457">IF(OR(N150="Untraceable",N150="Incomplete"),"Ignore",IF(N150="Completed","Waiting",IF(OR(N150="Waiting",N150="In Progress",N150="Review",N150="Other"),"HOLD","")))</f>
        <v>HOLD</v>
      </c>
      <c r="P150" s="8"/>
      <c r="Q150" s="21" t="str">
        <f t="shared" ref="Q150:Q151" si="458">IF(OR(N150="Untraceable",N150="Incomplete"),"No",IF(N150="Completed","In Progress",""))</f>
        <v/>
      </c>
      <c r="R150" s="22"/>
    </row>
    <row r="151" spans="1:18">
      <c r="A151" s="22"/>
      <c r="B151" s="22"/>
      <c r="C151" s="22"/>
      <c r="D151" s="19" t="s">
        <v>216</v>
      </c>
      <c r="E151" s="19" t="s">
        <v>48</v>
      </c>
      <c r="F151" s="7" t="str">
        <f t="shared" ref="F151" si="459">IF(AND(D151="Amina",OR(E151="Manual",E151="Assisted Manual")),A150&amp;"_AZ",IF(AND(D151="Amina",OR(E151="De-Novo Merge",E151="Assisted Merge")),A150&amp;"_SA_AZ",IF(AND(D151="Mashtura",OR(E151="Manual",E151="Assisted Manual")),A150&amp;"_MH",IF(AND(D151="Mashtura",OR(E151="De-Novo Merge",E151="Assisted Merge")),A150&amp;"_SA_MH",IF(AND(D151="Perry",OR(E151="Manual",E151="Assisted Manual")),A150&amp;"_PB",IF(AND(D151="Perry",OR(E151="De-Novo Merge",E151="Assisted Merge")),A150&amp;"_SA_PB",IF(AND(D151="Gina",OR(E151="Manual",E151="Assisted Manual")),A150&amp;"_GB",IF(AND(D151="Gina",OR(E151="De-Novo Merge",E151="Assisted Merge")),A150&amp;"_SA_GB",IF(AND(D151="Cameron",OR(E151="Manual",E151="Assisted Manual")),A150&amp;"_CA",IF(AND(D151="Cameron",OR(E151="De-Novo Merge",E151="Assisted Merge")),A150&amp;"_SA_CA",IF(AND(D151="Bruno",OR(E151="Manual",E151="Assisted Manual")),A150&amp;"_BD",IF(AND(D151="Bruno",OR(E151="De-Novo Merge",E151="Assisted Merge")),A150&amp;"_SA_BD",IF(AND(D151="Daniel",OR(E151="Manual",E151="Assisted Manual")),A150&amp;"_DR",IF(AND(D151="Daniel",OR(E151="De-Novo Merge",E151="Assisted Merge")),A150&amp;"_SA_DR",IF(AND(D151="Monet",OR(E151="Manual",E151="Assisted Manual")),A150&amp;"_MW",IF(AND(D151="Monet",OR(E151="De-Novo Merge",E151="Assisted Merge")),A150&amp;"_SA_MW",IF(AND(D151="Julia",OR(E151="Manual",E151="Assisted Manual")),A150&amp;"_JS",IF(AND(D151="Julia",OR(E151="De-Novo Merge",E151="Assisted Merge")),A150&amp;"_SA_JS",""))))))))))))))))))</f>
        <v>2018-04-03_G-042_GB</v>
      </c>
      <c r="G151" s="20">
        <v>43258</v>
      </c>
      <c r="H151" s="20"/>
      <c r="I151" s="10"/>
      <c r="J151" s="10"/>
      <c r="K151" s="15" t="str">
        <f t="shared" si="341"/>
        <v/>
      </c>
      <c r="L151" s="22"/>
      <c r="M151" s="19" t="str">
        <f t="shared" ref="M151" si="460">IF(AND(NOT(OR(G151="",G151="Ø")),H151=""),"In Progress",IF(AND(NOT(OR(H151="Ø",H151="")),NOT(OR(G151="Ø",G151=""))),"Completed",IF(AND(NOT(A150=""),NOT(OR(D151="",D151="???")),G151=""),"Waiting",IF(D151="???","Waiting",""))))</f>
        <v>In Progress</v>
      </c>
      <c r="N151" s="22"/>
      <c r="O151" s="22"/>
      <c r="P151" s="8"/>
      <c r="Q151" s="21"/>
      <c r="R151" s="22"/>
    </row>
    <row r="152" spans="1:18">
      <c r="A152" s="23" t="s">
        <v>256</v>
      </c>
      <c r="B152" s="24" t="s">
        <v>257</v>
      </c>
      <c r="C152" s="22"/>
      <c r="D152" s="19" t="s">
        <v>29</v>
      </c>
      <c r="E152" s="19" t="s">
        <v>30</v>
      </c>
      <c r="F152" s="7" t="str">
        <f t="shared" ref="F152:F179" si="461">IF(AND(D152="Amina",OR(E152="Manual",E152="Assisted Manual")),A152&amp;"_AZ",IF(AND(D152="Amina",OR(E152="De-Novo Merge",E152="Assisted Merge")),A152&amp;"_SA_AZ",IF(AND(D152="Mashtura",OR(E152="Manual",E152="Assisted Manual")),A152&amp;"_MH",IF(AND(D152="Mashtura",OR(E152="De-Novo Merge",E152="Assisted Merge")),A152&amp;"_SA_MH",IF(AND(D152="Perry",OR(E152="Manual",E152="Assisted Manual")),A152&amp;"_PB",IF(AND(D152="Perry",OR(E152="De-Novo Merge",E152="Assisted Merge")),A152&amp;"_SA_PB",IF(AND(D152="Gina",OR(E152="Manual",E152="Assisted Manual")),A152&amp;"_GB",IF(AND(D152="Gina",OR(E152="De-Novo Merge",E152="Assisted Merge")),A152&amp;"_SA_GB",IF(AND(D152="Cameron",OR(E152="Manual",E152="Assisted Manual")),A152&amp;"_CA",IF(AND(D152="Cameron",OR(E152="De-Novo Merge",E152="Assisted Merge")),A152&amp;"_SA_CA",IF(AND(D152="Bruno",OR(E152="Manual",E152="Assisted Manual")),A152&amp;"_BD",IF(AND(D152="Bruno",OR(E152="De-Novo Merge",E152="Assisted Merge")),A152&amp;"_SA_BD",IF(AND(D152="Daniel",OR(E152="Manual",E152="Assisted Manual")),A152&amp;"_DR",IF(AND(D152="Daniel",OR(E152="De-Novo Merge",E152="Assisted Merge")),A152&amp;"_SA_DR",IF(AND(D152="Monet",OR(E152="Manual",E152="Assisted Manual")),A152&amp;"_MW",IF(AND(D152="Monet",OR(E152="De-Novo Merge",E152="Assisted Merge")),A152&amp;"_SA_MW",IF(AND(D152="Julia",OR(E152="Manual",E152="Assisted Manual")),A152&amp;"_JS",IF(AND(D152="Julia",OR(E152="De-Novo Merge",E152="Assisted Merge")),A152&amp;"_SA_JS",""))))))))))))))))))</f>
        <v>2018-04-13_R-034_CA</v>
      </c>
      <c r="G152" s="20">
        <v>43251</v>
      </c>
      <c r="H152" s="20">
        <v>43252</v>
      </c>
      <c r="I152" s="10"/>
      <c r="J152" s="10"/>
      <c r="K152" s="15" t="str">
        <f t="shared" ref="K152:K179" si="462">IF(AND(NOT(I152=""),NOT(J152=""),NOT(H152="")),J152/I152,"")</f>
        <v/>
      </c>
      <c r="L152" s="25" t="str">
        <f t="shared" ref="L152:L179" si="463">IF(AND(NOT(OR(H152="",H152="Ø")),NOT(OR(H153="",H153="Ø"))),"Needs to be Split","")</f>
        <v/>
      </c>
      <c r="M152" s="19" t="str">
        <f t="shared" ref="M152:M179" si="464">IF(AND(NOT(OR(G152="",G152="Ø")),H152=""),"In Progress",IF(AND(NOT(OR(H152="Ø",H152="")),NOT(OR(G152="Ø",G152=""))),"Completed",IF(AND(NOT(A152=""),NOT(OR(D152="",D152="???")),G152=""),"Waiting",IF(D152="???","Waiting",""))))</f>
        <v>Completed</v>
      </c>
      <c r="N152" s="22" t="str">
        <f t="shared" ref="N152:N179" si="465">IF(AND(NOT(OR(H152="Ø",H152="")),L152="Split"),"In Progress",IF(AND(NOT(OR(H152="Ø",H152="")),L152="Needs to be Split"),"Waiting",IF(AND(M152="Review",M153="Review"),"Review",IF(OR(AND(M152="Review",M153="Incomplete"),AND(M152="Incomplete",M153="Review")),"Review",IF(OR(AND(M152="Untraceable",M153="Review"),AND(M152="Review",M153="Untraceable")),"Review",IF(OR(AND(M152="Review",M153="Completed"),AND(M152="Completed",M153="Review")),"Review",IF(OR(AND(M152="Other",M153="Review"),AND(M152="Review",M153="Other")),"Review",IF(OR(AND(M152="Other",M153="Incomplete"),AND(M152="Incomplete",M153="Other")),"Review",IF(OR(AND(M152="Other",M153="Untraceable"),AND(M152="Untraceable",M153="Other")),"Review",IF(OR(AND(M152="Other",M153="Completed"),AND(M152="Completed",M153="Other")),"Review",IF(AND(M152="Waiting",M153="Waiting"),"Waiting",IF(OR(AND(M152="Review",M153="Waiting"),AND(M152="Waiting",M153="Review")),"Waiting",IF(OR(AND(M152="Other",M153="Waiting"),AND(M152="Waiting",M153="Other")),"Waiting",IF(OR(AND(M152="Incomplete",M153="Waiting"),AND(M152="Waiting",M153="Incomplete")),"Waiting",IF(OR(AND(M152="Completed",M153="Waiting"),AND(M152="Waiting",M153="Completed")),"Waiting",IF(OR(M152="In Progress",M153="In Progress"),"In Progress",IF(OR(AND(M152="Completed",M153="Untraceable"),AND(M152="Untraceable",M153="Completed")),"Review",IF(OR(AND(M152="Completed",M153="Incomplete"),AND(M152="Incomplete",M153="Completed")),"Review",IF(OR(AND(M152="Incomplete",M153="Untraceable"),AND(M152="Untraceable",M153="Incomplete")),"Untraceable",IF(AND(NOT(OR(H152="Ø",H152="")),NOT(OR(H153="Ø",H153="")),L152=""),"In Progress",IF(AND(M152="Untraceable",M153="Untraceable"),"Untraceable",IF(AND(NOT(OR(H152="Ø",H152="")),NOT(OR(H153="Ø",H153="")),NOT(OR(L152="Ø",L152="",L152="Split",L152="Needs to be Split"))),"Completed",IF(AND(M152="Incomplete",M153="Incomplete"),"Incomplete",IF(AND(M152="Other",M153="Other"),"Review",IF(AND(M152="Untraceable",M153=""),"Untraceable","")))))))))))))))))))))))))</f>
        <v>Waiting</v>
      </c>
      <c r="O152" s="22" t="str">
        <f t="shared" ref="O152:O179" si="466">IF(OR(N152="Untraceable",N152="Incomplete"),"Ignore",IF(N152="Completed","Waiting",IF(OR(N152="Waiting",N152="In Progress",N152="Review",N152="Other"),"HOLD","")))</f>
        <v>HOLD</v>
      </c>
      <c r="P152" s="8"/>
      <c r="Q152" s="21" t="str">
        <f t="shared" ref="Q152:Q179" si="467">IF(OR(N152="Untraceable",N152="Incomplete"),"No",IF(N152="Completed","In Progress",""))</f>
        <v/>
      </c>
      <c r="R152" s="22"/>
    </row>
    <row r="153" spans="1:18">
      <c r="A153" s="22"/>
      <c r="B153" s="22"/>
      <c r="C153" s="22"/>
      <c r="D153" s="19" t="str">
        <f t="shared" ref="D153:D179" si="468">IF(AND(NOT(A152=""),NOT(B152=""),NOT(M152="Untraceable")),"???","")</f>
        <v>???</v>
      </c>
      <c r="E153" s="19"/>
      <c r="F153" s="7" t="str">
        <f t="shared" ref="F153:F179" si="469">IF(AND(D153="Amina",OR(E153="Manual",E153="Assisted Manual")),A152&amp;"_AZ",IF(AND(D153="Amina",OR(E153="De-Novo Merge",E153="Assisted Merge")),A152&amp;"_SA_AZ",IF(AND(D153="Mashtura",OR(E153="Manual",E153="Assisted Manual")),A152&amp;"_MH",IF(AND(D153="Mashtura",OR(E153="De-Novo Merge",E153="Assisted Merge")),A152&amp;"_SA_MH",IF(AND(D153="Perry",OR(E153="Manual",E153="Assisted Manual")),A152&amp;"_PB",IF(AND(D153="Perry",OR(E153="De-Novo Merge",E153="Assisted Merge")),A152&amp;"_SA_PB",IF(AND(D153="Gina",OR(E153="Manual",E153="Assisted Manual")),A152&amp;"_GB",IF(AND(D153="Gina",OR(E153="De-Novo Merge",E153="Assisted Merge")),A152&amp;"_SA_GB",IF(AND(D153="Cameron",OR(E153="Manual",E153="Assisted Manual")),A152&amp;"_CA",IF(AND(D153="Cameron",OR(E153="De-Novo Merge",E153="Assisted Merge")),A152&amp;"_SA_CA",IF(AND(D153="Bruno",OR(E153="Manual",E153="Assisted Manual")),A152&amp;"_BD",IF(AND(D153="Bruno",OR(E153="De-Novo Merge",E153="Assisted Merge")),A152&amp;"_SA_BD",IF(AND(D153="Daniel",OR(E153="Manual",E153="Assisted Manual")),A152&amp;"_DR",IF(AND(D153="Daniel",OR(E153="De-Novo Merge",E153="Assisted Merge")),A152&amp;"_SA_DR",IF(AND(D153="Monet",OR(E153="Manual",E153="Assisted Manual")),A152&amp;"_MW",IF(AND(D153="Monet",OR(E153="De-Novo Merge",E153="Assisted Merge")),A152&amp;"_SA_MW",IF(AND(D153="Julia",OR(E153="Manual",E153="Assisted Manual")),A152&amp;"_JS",IF(AND(D153="Julia",OR(E153="De-Novo Merge",E153="Assisted Merge")),A152&amp;"_SA_JS",""))))))))))))))))))</f>
        <v/>
      </c>
      <c r="G153" s="20"/>
      <c r="H153" s="20"/>
      <c r="I153" s="10"/>
      <c r="J153" s="10"/>
      <c r="K153" s="15" t="str">
        <f t="shared" si="462"/>
        <v/>
      </c>
      <c r="L153" s="22"/>
      <c r="M153" s="19" t="str">
        <f t="shared" ref="M153:M179" si="470">IF(AND(NOT(OR(G153="",G153="Ø")),H153=""),"In Progress",IF(AND(NOT(OR(H153="Ø",H153="")),NOT(OR(G153="Ø",G153=""))),"Completed",IF(AND(NOT(A152=""),NOT(OR(D153="",D153="???")),G153=""),"Waiting",IF(D153="???","Waiting",""))))</f>
        <v>Waiting</v>
      </c>
      <c r="N153" s="22"/>
      <c r="O153" s="22"/>
      <c r="P153" s="8"/>
      <c r="Q153" s="21"/>
      <c r="R153" s="22"/>
    </row>
    <row r="154" spans="1:18">
      <c r="A154" s="23" t="s">
        <v>258</v>
      </c>
      <c r="B154" s="24" t="s">
        <v>259</v>
      </c>
      <c r="C154" s="22"/>
      <c r="D154" s="19" t="s">
        <v>33</v>
      </c>
      <c r="E154" s="19" t="s">
        <v>30</v>
      </c>
      <c r="F154" s="7" t="str">
        <f t="shared" ref="F154:F179" si="471">IF(AND(D154="Amina",OR(E154="Manual",E154="Assisted Manual")),A154&amp;"_AZ",IF(AND(D154="Amina",OR(E154="De-Novo Merge",E154="Assisted Merge")),A154&amp;"_SA_AZ",IF(AND(D154="Mashtura",OR(E154="Manual",E154="Assisted Manual")),A154&amp;"_MH",IF(AND(D154="Mashtura",OR(E154="De-Novo Merge",E154="Assisted Merge")),A154&amp;"_SA_MH",IF(AND(D154="Perry",OR(E154="Manual",E154="Assisted Manual")),A154&amp;"_PB",IF(AND(D154="Perry",OR(E154="De-Novo Merge",E154="Assisted Merge")),A154&amp;"_SA_PB",IF(AND(D154="Gina",OR(E154="Manual",E154="Assisted Manual")),A154&amp;"_GB",IF(AND(D154="Gina",OR(E154="De-Novo Merge",E154="Assisted Merge")),A154&amp;"_SA_GB",IF(AND(D154="Cameron",OR(E154="Manual",E154="Assisted Manual")),A154&amp;"_CA",IF(AND(D154="Cameron",OR(E154="De-Novo Merge",E154="Assisted Merge")),A154&amp;"_SA_CA",IF(AND(D154="Bruno",OR(E154="Manual",E154="Assisted Manual")),A154&amp;"_BD",IF(AND(D154="Bruno",OR(E154="De-Novo Merge",E154="Assisted Merge")),A154&amp;"_SA_BD",IF(AND(D154="Daniel",OR(E154="Manual",E154="Assisted Manual")),A154&amp;"_DR",IF(AND(D154="Daniel",OR(E154="De-Novo Merge",E154="Assisted Merge")),A154&amp;"_SA_DR",IF(AND(D154="Monet",OR(E154="Manual",E154="Assisted Manual")),A154&amp;"_MW",IF(AND(D154="Monet",OR(E154="De-Novo Merge",E154="Assisted Merge")),A154&amp;"_SA_MW",IF(AND(D154="Julia",OR(E154="Manual",E154="Assisted Manual")),A154&amp;"_JS",IF(AND(D154="Julia",OR(E154="De-Novo Merge",E154="Assisted Merge")),A154&amp;"_SA_JS",""))))))))))))))))))</f>
        <v>2018-04-13_G-043_MW</v>
      </c>
      <c r="G154" s="20">
        <v>43252</v>
      </c>
      <c r="H154" s="20">
        <v>43256</v>
      </c>
      <c r="I154" s="10"/>
      <c r="J154" s="10"/>
      <c r="K154" s="15" t="str">
        <f t="shared" si="462"/>
        <v/>
      </c>
      <c r="L154" s="25" t="str">
        <f t="shared" ref="L154:L179" si="472">IF(AND(NOT(OR(H154="",H154="Ø")),NOT(OR(H155="",H155="Ø"))),"Needs to be Split","")</f>
        <v>Needs to be Split</v>
      </c>
      <c r="M154" s="19" t="str">
        <f t="shared" ref="M154:M179" si="473">IF(AND(NOT(OR(G154="",G154="Ø")),H154=""),"In Progress",IF(AND(NOT(OR(H154="Ø",H154="")),NOT(OR(G154="Ø",G154=""))),"Completed",IF(AND(NOT(A154=""),NOT(OR(D154="",D154="???")),G154=""),"Waiting",IF(D154="???","Waiting",""))))</f>
        <v>Completed</v>
      </c>
      <c r="N154" s="22" t="str">
        <f t="shared" ref="N154:N179" si="474">IF(AND(NOT(OR(H154="Ø",H154="")),L154="Split"),"In Progress",IF(AND(NOT(OR(H154="Ø",H154="")),L154="Needs to be Split"),"Waiting",IF(AND(M154="Review",M155="Review"),"Review",IF(OR(AND(M154="Review",M155="Incomplete"),AND(M154="Incomplete",M155="Review")),"Review",IF(OR(AND(M154="Untraceable",M155="Review"),AND(M154="Review",M155="Untraceable")),"Review",IF(OR(AND(M154="Review",M155="Completed"),AND(M154="Completed",M155="Review")),"Review",IF(OR(AND(M154="Other",M155="Review"),AND(M154="Review",M155="Other")),"Review",IF(OR(AND(M154="Other",M155="Incomplete"),AND(M154="Incomplete",M155="Other")),"Review",IF(OR(AND(M154="Other",M155="Untraceable"),AND(M154="Untraceable",M155="Other")),"Review",IF(OR(AND(M154="Other",M155="Completed"),AND(M154="Completed",M155="Other")),"Review",IF(AND(M154="Waiting",M155="Waiting"),"Waiting",IF(OR(AND(M154="Review",M155="Waiting"),AND(M154="Waiting",M155="Review")),"Waiting",IF(OR(AND(M154="Other",M155="Waiting"),AND(M154="Waiting",M155="Other")),"Waiting",IF(OR(AND(M154="Incomplete",M155="Waiting"),AND(M154="Waiting",M155="Incomplete")),"Waiting",IF(OR(AND(M154="Completed",M155="Waiting"),AND(M154="Waiting",M155="Completed")),"Waiting",IF(OR(M154="In Progress",M155="In Progress"),"In Progress",IF(OR(AND(M154="Completed",M155="Untraceable"),AND(M154="Untraceable",M155="Completed")),"Review",IF(OR(AND(M154="Completed",M155="Incomplete"),AND(M154="Incomplete",M155="Completed")),"Review",IF(OR(AND(M154="Incomplete",M155="Untraceable"),AND(M154="Untraceable",M155="Incomplete")),"Untraceable",IF(AND(NOT(OR(H154="Ø",H154="")),NOT(OR(H155="Ø",H155="")),L154=""),"In Progress",IF(AND(M154="Untraceable",M155="Untraceable"),"Untraceable",IF(AND(NOT(OR(H154="Ø",H154="")),NOT(OR(H155="Ø",H155="")),NOT(OR(L154="Ø",L154="",L154="Split",L154="Needs to be Split"))),"Completed",IF(AND(M154="Incomplete",M155="Incomplete"),"Incomplete",IF(AND(M154="Other",M155="Other"),"Review",IF(AND(M154="Untraceable",M155=""),"Untraceable","")))))))))))))))))))))))))</f>
        <v>Waiting</v>
      </c>
      <c r="O154" s="22" t="str">
        <f t="shared" ref="O154:O179" si="475">IF(OR(N154="Untraceable",N154="Incomplete"),"Ignore",IF(N154="Completed","Waiting",IF(OR(N154="Waiting",N154="In Progress",N154="Review",N154="Other"),"HOLD","")))</f>
        <v>HOLD</v>
      </c>
      <c r="P154" s="8"/>
      <c r="Q154" s="21" t="str">
        <f t="shared" ref="Q154:Q179" si="476">IF(OR(N154="Untraceable",N154="Incomplete"),"No",IF(N154="Completed","In Progress",""))</f>
        <v/>
      </c>
      <c r="R154" s="22"/>
    </row>
    <row r="155" spans="1:18">
      <c r="A155" s="22"/>
      <c r="B155" s="22"/>
      <c r="C155" s="22"/>
      <c r="D155" s="19" t="s">
        <v>96</v>
      </c>
      <c r="E155" s="19" t="s">
        <v>48</v>
      </c>
      <c r="F155" s="7" t="str">
        <f t="shared" ref="F155:F179" si="477">IF(AND(D155="Amina",OR(E155="Manual",E155="Assisted Manual")),A154&amp;"_AZ",IF(AND(D155="Amina",OR(E155="De-Novo Merge",E155="Assisted Merge")),A154&amp;"_SA_AZ",IF(AND(D155="Mashtura",OR(E155="Manual",E155="Assisted Manual")),A154&amp;"_MH",IF(AND(D155="Mashtura",OR(E155="De-Novo Merge",E155="Assisted Merge")),A154&amp;"_SA_MH",IF(AND(D155="Perry",OR(E155="Manual",E155="Assisted Manual")),A154&amp;"_PB",IF(AND(D155="Perry",OR(E155="De-Novo Merge",E155="Assisted Merge")),A154&amp;"_SA_PB",IF(AND(D155="Gina",OR(E155="Manual",E155="Assisted Manual")),A154&amp;"_GB",IF(AND(D155="Gina",OR(E155="De-Novo Merge",E155="Assisted Merge")),A154&amp;"_SA_GB",IF(AND(D155="Cameron",OR(E155="Manual",E155="Assisted Manual")),A154&amp;"_CA",IF(AND(D155="Cameron",OR(E155="De-Novo Merge",E155="Assisted Merge")),A154&amp;"_SA_CA",IF(AND(D155="Bruno",OR(E155="Manual",E155="Assisted Manual")),A154&amp;"_BD",IF(AND(D155="Bruno",OR(E155="De-Novo Merge",E155="Assisted Merge")),A154&amp;"_SA_BD",IF(AND(D155="Daniel",OR(E155="Manual",E155="Assisted Manual")),A154&amp;"_DR",IF(AND(D155="Daniel",OR(E155="De-Novo Merge",E155="Assisted Merge")),A154&amp;"_SA_DR",IF(AND(D155="Monet",OR(E155="Manual",E155="Assisted Manual")),A154&amp;"_MW",IF(AND(D155="Monet",OR(E155="De-Novo Merge",E155="Assisted Merge")),A154&amp;"_SA_MW",IF(AND(D155="Julia",OR(E155="Manual",E155="Assisted Manual")),A154&amp;"_JS",IF(AND(D155="Julia",OR(E155="De-Novo Merge",E155="Assisted Merge")),A154&amp;"_SA_JS",""))))))))))))))))))</f>
        <v>2018-04-13_G-043_JS</v>
      </c>
      <c r="G155" s="20">
        <v>43256</v>
      </c>
      <c r="H155" s="20">
        <v>43258</v>
      </c>
      <c r="I155" s="10"/>
      <c r="J155" s="10"/>
      <c r="K155" s="15" t="str">
        <f t="shared" si="462"/>
        <v/>
      </c>
      <c r="L155" s="22"/>
      <c r="M155" s="19" t="str">
        <f t="shared" ref="M155:M179" si="478">IF(AND(NOT(OR(G155="",G155="Ø")),H155=""),"In Progress",IF(AND(NOT(OR(H155="Ø",H155="")),NOT(OR(G155="Ø",G155=""))),"Completed",IF(AND(NOT(A154=""),NOT(OR(D155="",D155="???")),G155=""),"Waiting",IF(D155="???","Waiting",""))))</f>
        <v>Completed</v>
      </c>
      <c r="N155" s="22"/>
      <c r="O155" s="22"/>
      <c r="P155" s="8"/>
      <c r="Q155" s="21"/>
      <c r="R155" s="22"/>
    </row>
    <row r="156" spans="1:18">
      <c r="A156" s="23" t="s">
        <v>260</v>
      </c>
      <c r="B156" s="24" t="s">
        <v>261</v>
      </c>
      <c r="C156" s="22"/>
      <c r="D156" s="19" t="s">
        <v>51</v>
      </c>
      <c r="E156" s="19" t="s">
        <v>30</v>
      </c>
      <c r="F156" s="7" t="str">
        <f>IF(AND(D156="Amina",OR(E156="Manual",E156="Assisted Manual")),A156&amp;"_AZ",IF(AND(D156="Amina",OR(E156="De-Novo Merge",E156="Assisted Merge")),A156&amp;"_SA_AZ",IF(AND(D156="Mashtura",OR(E156="Manual",E156="Assisted Manual")),A156&amp;"_MH",IF(AND(D156="Mashtura",OR(E156="De-Novo Merge",E156="Assisted Merge")),A156&amp;"_SA_MH",IF(AND(D156="Perry",OR(E156="Manual",E156="Assisted Manual")),A156&amp;"_PB",IF(AND(D156="Perry",OR(E156="De-Novo Merge",E156="Assisted Merge")),A156&amp;"_SA_PB",IF(AND(D156="Gina",OR(E156="Manual",E156="Assisted Manual")),A156&amp;"_GB",IF(AND(D156="Gina",OR(E156="De-Novo Merge",E156="Assisted Merge")),A156&amp;"_SA_GB",IF(AND(D156="Cameron",OR(E156="Manual",E156="Assisted Manual")),A156&amp;"_CA",IF(AND(D156="Cameron",OR(E156="De-Novo Merge",E156="Assisted Merge")),A156&amp;"_SA_CA",IF(AND(D156="Bruno",OR(E156="Manual",E156="Assisted Manual")),A156&amp;"_BD",IF(AND(D156="Bruno",OR(E156="De-Novo Merge",E156="Assisted Merge")),A156&amp;"_SA_BD",IF(AND(D156="Daniel",OR(E156="Manual",E156="Assisted Manual")),A156&amp;"_DR",IF(AND(D156="Daniel",OR(E156="De-Novo Merge",E156="Assisted Merge")),A156&amp;"_SA_DR",IF(AND(D156="Monet",OR(E156="Manual",E156="Assisted Manual")),A156&amp;"_MW",IF(AND(D156="Monet",OR(E156="De-Novo Merge",E156="Assisted Merge")),A156&amp;"_SA_MW",IF(AND(D156="Julia",OR(E156="Manual",E156="Assisted Manual")),A156&amp;"_JS",IF(AND(D156="Julia",OR(E156="De-Novo Merge",E156="Assisted Merge")),A156&amp;"_SA_JS",""))))))))))))))))))</f>
        <v>2018-04-13_G-044_AZ</v>
      </c>
      <c r="G156" s="20">
        <v>43252</v>
      </c>
      <c r="H156" s="20">
        <v>43255</v>
      </c>
      <c r="I156" s="10"/>
      <c r="J156" s="10"/>
      <c r="K156" s="15" t="str">
        <f t="shared" si="462"/>
        <v/>
      </c>
      <c r="L156" s="25" t="str">
        <f t="shared" ref="L156:L179" si="479">IF(AND(NOT(OR(H156="",H156="Ø")),NOT(OR(H157="",H157="Ø"))),"Needs to be Split","")</f>
        <v>Needs to be Split</v>
      </c>
      <c r="M156" s="19" t="str">
        <f t="shared" ref="M156:M179" si="480">IF(AND(NOT(OR(G156="",G156="Ø")),H156=""),"In Progress",IF(AND(NOT(OR(H156="Ø",H156="")),NOT(OR(G156="Ø",G156=""))),"Completed",IF(AND(NOT(A156=""),NOT(OR(D156="",D156="???")),G156=""),"Waiting",IF(D156="???","Waiting",""))))</f>
        <v>Completed</v>
      </c>
      <c r="N156" s="22" t="str">
        <f t="shared" ref="N156:N179" si="481">IF(AND(NOT(OR(H156="Ø",H156="")),L156="Split"),"In Progress",IF(AND(NOT(OR(H156="Ø",H156="")),L156="Needs to be Split"),"Waiting",IF(AND(M156="Review",M157="Review"),"Review",IF(OR(AND(M156="Review",M157="Incomplete"),AND(M156="Incomplete",M157="Review")),"Review",IF(OR(AND(M156="Untraceable",M157="Review"),AND(M156="Review",M157="Untraceable")),"Review",IF(OR(AND(M156="Review",M157="Completed"),AND(M156="Completed",M157="Review")),"Review",IF(OR(AND(M156="Other",M157="Review"),AND(M156="Review",M157="Other")),"Review",IF(OR(AND(M156="Other",M157="Incomplete"),AND(M156="Incomplete",M157="Other")),"Review",IF(OR(AND(M156="Other",M157="Untraceable"),AND(M156="Untraceable",M157="Other")),"Review",IF(OR(AND(M156="Other",M157="Completed"),AND(M156="Completed",M157="Other")),"Review",IF(AND(M156="Waiting",M157="Waiting"),"Waiting",IF(OR(AND(M156="Review",M157="Waiting"),AND(M156="Waiting",M157="Review")),"Waiting",IF(OR(AND(M156="Other",M157="Waiting"),AND(M156="Waiting",M157="Other")),"Waiting",IF(OR(AND(M156="Incomplete",M157="Waiting"),AND(M156="Waiting",M157="Incomplete")),"Waiting",IF(OR(AND(M156="Completed",M157="Waiting"),AND(M156="Waiting",M157="Completed")),"Waiting",IF(OR(M156="In Progress",M157="In Progress"),"In Progress",IF(OR(AND(M156="Completed",M157="Untraceable"),AND(M156="Untraceable",M157="Completed")),"Review",IF(OR(AND(M156="Completed",M157="Incomplete"),AND(M156="Incomplete",M157="Completed")),"Review",IF(OR(AND(M156="Incomplete",M157="Untraceable"),AND(M156="Untraceable",M157="Incomplete")),"Untraceable",IF(AND(NOT(OR(H156="Ø",H156="")),NOT(OR(H157="Ø",H157="")),L156=""),"In Progress",IF(AND(M156="Untraceable",M157="Untraceable"),"Untraceable",IF(AND(NOT(OR(H156="Ø",H156="")),NOT(OR(H157="Ø",H157="")),NOT(OR(L156="Ø",L156="",L156="Split",L156="Needs to be Split"))),"Completed",IF(AND(M156="Incomplete",M157="Incomplete"),"Incomplete",IF(AND(M156="Other",M157="Other"),"Review",IF(AND(M156="Untraceable",M157=""),"Untraceable","")))))))))))))))))))))))))</f>
        <v>Waiting</v>
      </c>
      <c r="O156" s="22" t="str">
        <f t="shared" ref="O156:O179" si="482">IF(OR(N156="Untraceable",N156="Incomplete"),"Ignore",IF(N156="Completed","Waiting",IF(OR(N156="Waiting",N156="In Progress",N156="Review",N156="Other"),"HOLD","")))</f>
        <v>HOLD</v>
      </c>
      <c r="P156" s="8" t="s">
        <v>262</v>
      </c>
      <c r="Q156" s="21" t="str">
        <f t="shared" ref="Q156:Q179" si="483">IF(OR(N156="Untraceable",N156="Incomplete"),"No",IF(N156="Completed","In Progress",""))</f>
        <v/>
      </c>
      <c r="R156" s="22"/>
    </row>
    <row r="157" spans="1:18">
      <c r="A157" s="22"/>
      <c r="B157" s="22"/>
      <c r="C157" s="22"/>
      <c r="D157" s="19" t="s">
        <v>96</v>
      </c>
      <c r="E157" s="19" t="s">
        <v>48</v>
      </c>
      <c r="F157" s="7" t="str">
        <f t="shared" ref="F157:F179" si="484">IF(AND(D157="Amina",OR(E157="Manual",E157="Assisted Manual")),A156&amp;"_AZ",IF(AND(D157="Amina",OR(E157="De-Novo Merge",E157="Assisted Merge")),A156&amp;"_SA_AZ",IF(AND(D157="Mashtura",OR(E157="Manual",E157="Assisted Manual")),A156&amp;"_MH",IF(AND(D157="Mashtura",OR(E157="De-Novo Merge",E157="Assisted Merge")),A156&amp;"_SA_MH",IF(AND(D157="Perry",OR(E157="Manual",E157="Assisted Manual")),A156&amp;"_PB",IF(AND(D157="Perry",OR(E157="De-Novo Merge",E157="Assisted Merge")),A156&amp;"_SA_PB",IF(AND(D157="Gina",OR(E157="Manual",E157="Assisted Manual")),A156&amp;"_GB",IF(AND(D157="Gina",OR(E157="De-Novo Merge",E157="Assisted Merge")),A156&amp;"_SA_GB",IF(AND(D157="Cameron",OR(E157="Manual",E157="Assisted Manual")),A156&amp;"_CA",IF(AND(D157="Cameron",OR(E157="De-Novo Merge",E157="Assisted Merge")),A156&amp;"_SA_CA",IF(AND(D157="Bruno",OR(E157="Manual",E157="Assisted Manual")),A156&amp;"_BD",IF(AND(D157="Bruno",OR(E157="De-Novo Merge",E157="Assisted Merge")),A156&amp;"_SA_BD",IF(AND(D157="Daniel",OR(E157="Manual",E157="Assisted Manual")),A156&amp;"_DR",IF(AND(D157="Daniel",OR(E157="De-Novo Merge",E157="Assisted Merge")),A156&amp;"_SA_DR",IF(AND(D157="Monet",OR(E157="Manual",E157="Assisted Manual")),A156&amp;"_MW",IF(AND(D157="Monet",OR(E157="De-Novo Merge",E157="Assisted Merge")),A156&amp;"_SA_MW",IF(AND(D157="Julia",OR(E157="Manual",E157="Assisted Manual")),A156&amp;"_JS",IF(AND(D157="Julia",OR(E157="De-Novo Merge",E157="Assisted Merge")),A156&amp;"_SA_JS",""))))))))))))))))))</f>
        <v>2018-04-13_G-044_JS</v>
      </c>
      <c r="G157" s="20">
        <v>43256</v>
      </c>
      <c r="H157" s="20">
        <v>43256</v>
      </c>
      <c r="I157" s="10"/>
      <c r="J157" s="10"/>
      <c r="K157" s="15" t="str">
        <f t="shared" si="462"/>
        <v/>
      </c>
      <c r="L157" s="22"/>
      <c r="M157" s="19" t="str">
        <f t="shared" ref="M157:M179" si="485">IF(AND(NOT(OR(G157="",G157="Ø")),H157=""),"In Progress",IF(AND(NOT(OR(H157="Ø",H157="")),NOT(OR(G157="Ø",G157=""))),"Completed",IF(AND(NOT(A156=""),NOT(OR(D157="",D157="???")),G157=""),"Waiting",IF(D157="???","Waiting",""))))</f>
        <v>Completed</v>
      </c>
      <c r="N157" s="22"/>
      <c r="O157" s="22"/>
      <c r="P157" s="8"/>
      <c r="Q157" s="21"/>
      <c r="R157" s="22"/>
    </row>
    <row r="158" spans="1:18">
      <c r="A158" s="23" t="s">
        <v>263</v>
      </c>
      <c r="B158" s="24" t="s">
        <v>264</v>
      </c>
      <c r="C158" s="22"/>
      <c r="D158" s="19" t="s">
        <v>51</v>
      </c>
      <c r="E158" s="19" t="s">
        <v>30</v>
      </c>
      <c r="F158" s="7" t="str">
        <f t="shared" ref="F158:F179" si="486">IF(AND(D158="Amina",OR(E158="Manual",E158="Assisted Manual")),A158&amp;"_AZ",IF(AND(D158="Amina",OR(E158="De-Novo Merge",E158="Assisted Merge")),A158&amp;"_SA_AZ",IF(AND(D158="Mashtura",OR(E158="Manual",E158="Assisted Manual")),A158&amp;"_MH",IF(AND(D158="Mashtura",OR(E158="De-Novo Merge",E158="Assisted Merge")),A158&amp;"_SA_MH",IF(AND(D158="Perry",OR(E158="Manual",E158="Assisted Manual")),A158&amp;"_PB",IF(AND(D158="Perry",OR(E158="De-Novo Merge",E158="Assisted Merge")),A158&amp;"_SA_PB",IF(AND(D158="Gina",OR(E158="Manual",E158="Assisted Manual")),A158&amp;"_GB",IF(AND(D158="Gina",OR(E158="De-Novo Merge",E158="Assisted Merge")),A158&amp;"_SA_GB",IF(AND(D158="Cameron",OR(E158="Manual",E158="Assisted Manual")),A158&amp;"_CA",IF(AND(D158="Cameron",OR(E158="De-Novo Merge",E158="Assisted Merge")),A158&amp;"_SA_CA",IF(AND(D158="Bruno",OR(E158="Manual",E158="Assisted Manual")),A158&amp;"_BD",IF(AND(D158="Bruno",OR(E158="De-Novo Merge",E158="Assisted Merge")),A158&amp;"_SA_BD",IF(AND(D158="Daniel",OR(E158="Manual",E158="Assisted Manual")),A158&amp;"_DR",IF(AND(D158="Daniel",OR(E158="De-Novo Merge",E158="Assisted Merge")),A158&amp;"_SA_DR",IF(AND(D158="Monet",OR(E158="Manual",E158="Assisted Manual")),A158&amp;"_MW",IF(AND(D158="Monet",OR(E158="De-Novo Merge",E158="Assisted Merge")),A158&amp;"_SA_MW",IF(AND(D158="Julia",OR(E158="Manual",E158="Assisted Manual")),A158&amp;"_JS",IF(AND(D158="Julia",OR(E158="De-Novo Merge",E158="Assisted Merge")),A158&amp;"_SA_JS",""))))))))))))))))))</f>
        <v>2018-04-13_G-045_AZ</v>
      </c>
      <c r="G158" s="20">
        <v>43255</v>
      </c>
      <c r="H158" s="20">
        <v>43255</v>
      </c>
      <c r="I158" s="10"/>
      <c r="J158" s="10"/>
      <c r="K158" s="15" t="str">
        <f t="shared" si="462"/>
        <v/>
      </c>
      <c r="L158" s="25" t="str">
        <f t="shared" ref="L158:L179" si="487">IF(AND(NOT(OR(H158="",H158="Ø")),NOT(OR(H159="",H159="Ø"))),"Needs to be Split","")</f>
        <v>Needs to be Split</v>
      </c>
      <c r="M158" s="19" t="str">
        <f t="shared" ref="M158:M179" si="488">IF(AND(NOT(OR(G158="",G158="Ø")),H158=""),"In Progress",IF(AND(NOT(OR(H158="Ø",H158="")),NOT(OR(G158="Ø",G158=""))),"Completed",IF(AND(NOT(A158=""),NOT(OR(D158="",D158="???")),G158=""),"Waiting",IF(D158="???","Waiting",""))))</f>
        <v>Completed</v>
      </c>
      <c r="N158" s="22" t="str">
        <f t="shared" ref="N158:N179" si="489">IF(AND(NOT(OR(H158="Ø",H158="")),L158="Split"),"In Progress",IF(AND(NOT(OR(H158="Ø",H158="")),L158="Needs to be Split"),"Waiting",IF(AND(M158="Review",M159="Review"),"Review",IF(OR(AND(M158="Review",M159="Incomplete"),AND(M158="Incomplete",M159="Review")),"Review",IF(OR(AND(M158="Untraceable",M159="Review"),AND(M158="Review",M159="Untraceable")),"Review",IF(OR(AND(M158="Review",M159="Completed"),AND(M158="Completed",M159="Review")),"Review",IF(OR(AND(M158="Other",M159="Review"),AND(M158="Review",M159="Other")),"Review",IF(OR(AND(M158="Other",M159="Incomplete"),AND(M158="Incomplete",M159="Other")),"Review",IF(OR(AND(M158="Other",M159="Untraceable"),AND(M158="Untraceable",M159="Other")),"Review",IF(OR(AND(M158="Other",M159="Completed"),AND(M158="Completed",M159="Other")),"Review",IF(AND(M158="Waiting",M159="Waiting"),"Waiting",IF(OR(AND(M158="Review",M159="Waiting"),AND(M158="Waiting",M159="Review")),"Waiting",IF(OR(AND(M158="Other",M159="Waiting"),AND(M158="Waiting",M159="Other")),"Waiting",IF(OR(AND(M158="Incomplete",M159="Waiting"),AND(M158="Waiting",M159="Incomplete")),"Waiting",IF(OR(AND(M158="Completed",M159="Waiting"),AND(M158="Waiting",M159="Completed")),"Waiting",IF(OR(M158="In Progress",M159="In Progress"),"In Progress",IF(OR(AND(M158="Completed",M159="Untraceable"),AND(M158="Untraceable",M159="Completed")),"Review",IF(OR(AND(M158="Completed",M159="Incomplete"),AND(M158="Incomplete",M159="Completed")),"Review",IF(OR(AND(M158="Incomplete",M159="Untraceable"),AND(M158="Untraceable",M159="Incomplete")),"Untraceable",IF(AND(NOT(OR(H158="Ø",H158="")),NOT(OR(H159="Ø",H159="")),L158=""),"In Progress",IF(AND(M158="Untraceable",M159="Untraceable"),"Untraceable",IF(AND(NOT(OR(H158="Ø",H158="")),NOT(OR(H159="Ø",H159="")),NOT(OR(L158="Ø",L158="",L158="Split",L158="Needs to be Split"))),"Completed",IF(AND(M158="Incomplete",M159="Incomplete"),"Incomplete",IF(AND(M158="Other",M159="Other"),"Review",IF(AND(M158="Untraceable",M159=""),"Untraceable","")))))))))))))))))))))))))</f>
        <v>Waiting</v>
      </c>
      <c r="O158" s="22" t="str">
        <f t="shared" ref="O158:O179" si="490">IF(OR(N158="Untraceable",N158="Incomplete"),"Ignore",IF(N158="Completed","Waiting",IF(OR(N158="Waiting",N158="In Progress",N158="Review",N158="Other"),"HOLD","")))</f>
        <v>HOLD</v>
      </c>
      <c r="P158" s="8"/>
      <c r="Q158" s="21" t="str">
        <f t="shared" ref="Q158:Q179" si="491">IF(OR(N158="Untraceable",N158="Incomplete"),"No",IF(N158="Completed","In Progress",""))</f>
        <v/>
      </c>
      <c r="R158" s="22"/>
    </row>
    <row r="159" spans="1:18">
      <c r="A159" s="22"/>
      <c r="B159" s="22"/>
      <c r="C159" s="22"/>
      <c r="D159" s="19" t="s">
        <v>33</v>
      </c>
      <c r="E159" s="19" t="s">
        <v>48</v>
      </c>
      <c r="F159" s="7" t="str">
        <f t="shared" ref="F159:F179" si="492">IF(AND(D159="Amina",OR(E159="Manual",E159="Assisted Manual")),A158&amp;"_AZ",IF(AND(D159="Amina",OR(E159="De-Novo Merge",E159="Assisted Merge")),A158&amp;"_SA_AZ",IF(AND(D159="Mashtura",OR(E159="Manual",E159="Assisted Manual")),A158&amp;"_MH",IF(AND(D159="Mashtura",OR(E159="De-Novo Merge",E159="Assisted Merge")),A158&amp;"_SA_MH",IF(AND(D159="Perry",OR(E159="Manual",E159="Assisted Manual")),A158&amp;"_PB",IF(AND(D159="Perry",OR(E159="De-Novo Merge",E159="Assisted Merge")),A158&amp;"_SA_PB",IF(AND(D159="Gina",OR(E159="Manual",E159="Assisted Manual")),A158&amp;"_GB",IF(AND(D159="Gina",OR(E159="De-Novo Merge",E159="Assisted Merge")),A158&amp;"_SA_GB",IF(AND(D159="Cameron",OR(E159="Manual",E159="Assisted Manual")),A158&amp;"_CA",IF(AND(D159="Cameron",OR(E159="De-Novo Merge",E159="Assisted Merge")),A158&amp;"_SA_CA",IF(AND(D159="Bruno",OR(E159="Manual",E159="Assisted Manual")),A158&amp;"_BD",IF(AND(D159="Bruno",OR(E159="De-Novo Merge",E159="Assisted Merge")),A158&amp;"_SA_BD",IF(AND(D159="Daniel",OR(E159="Manual",E159="Assisted Manual")),A158&amp;"_DR",IF(AND(D159="Daniel",OR(E159="De-Novo Merge",E159="Assisted Merge")),A158&amp;"_SA_DR",IF(AND(D159="Monet",OR(E159="Manual",E159="Assisted Manual")),A158&amp;"_MW",IF(AND(D159="Monet",OR(E159="De-Novo Merge",E159="Assisted Merge")),A158&amp;"_SA_MW",IF(AND(D159="Julia",OR(E159="Manual",E159="Assisted Manual")),A158&amp;"_JS",IF(AND(D159="Julia",OR(E159="De-Novo Merge",E159="Assisted Merge")),A158&amp;"_SA_JS",""))))))))))))))))))</f>
        <v>2018-04-13_G-045_MW</v>
      </c>
      <c r="G159" s="20">
        <v>43256</v>
      </c>
      <c r="H159" s="20">
        <v>43256</v>
      </c>
      <c r="I159" s="10"/>
      <c r="J159" s="10"/>
      <c r="K159" s="15" t="str">
        <f t="shared" si="462"/>
        <v/>
      </c>
      <c r="L159" s="22"/>
      <c r="M159" s="19" t="str">
        <f t="shared" ref="M159:M179" si="493">IF(AND(NOT(OR(G159="",G159="Ø")),H159=""),"In Progress",IF(AND(NOT(OR(H159="Ø",H159="")),NOT(OR(G159="Ø",G159=""))),"Completed",IF(AND(NOT(A158=""),NOT(OR(D159="",D159="???")),G159=""),"Waiting",IF(D159="???","Waiting",""))))</f>
        <v>Completed</v>
      </c>
      <c r="N159" s="22"/>
      <c r="O159" s="22"/>
      <c r="P159" s="8"/>
      <c r="Q159" s="21"/>
      <c r="R159" s="22"/>
    </row>
    <row r="160" spans="1:18">
      <c r="A160" s="23" t="s">
        <v>265</v>
      </c>
      <c r="B160" s="24" t="s">
        <v>266</v>
      </c>
      <c r="C160" s="22" t="s">
        <v>42</v>
      </c>
      <c r="D160" s="19" t="s">
        <v>37</v>
      </c>
      <c r="E160" s="19" t="s">
        <v>30</v>
      </c>
      <c r="F160" s="7" t="str">
        <f t="shared" ref="F160:F179" si="494">IF(AND(D160="Amina",OR(E160="Manual",E160="Assisted Manual")),A160&amp;"_AZ",IF(AND(D160="Amina",OR(E160="De-Novo Merge",E160="Assisted Merge")),A160&amp;"_SA_AZ",IF(AND(D160="Mashtura",OR(E160="Manual",E160="Assisted Manual")),A160&amp;"_MH",IF(AND(D160="Mashtura",OR(E160="De-Novo Merge",E160="Assisted Merge")),A160&amp;"_SA_MH",IF(AND(D160="Perry",OR(E160="Manual",E160="Assisted Manual")),A160&amp;"_PB",IF(AND(D160="Perry",OR(E160="De-Novo Merge",E160="Assisted Merge")),A160&amp;"_SA_PB",IF(AND(D160="Gina",OR(E160="Manual",E160="Assisted Manual")),A160&amp;"_GB",IF(AND(D160="Gina",OR(E160="De-Novo Merge",E160="Assisted Merge")),A160&amp;"_SA_GB",IF(AND(D160="Cameron",OR(E160="Manual",E160="Assisted Manual")),A160&amp;"_CA",IF(AND(D160="Cameron",OR(E160="De-Novo Merge",E160="Assisted Merge")),A160&amp;"_SA_CA",IF(AND(D160="Bruno",OR(E160="Manual",E160="Assisted Manual")),A160&amp;"_BD",IF(AND(D160="Bruno",OR(E160="De-Novo Merge",E160="Assisted Merge")),A160&amp;"_SA_BD",IF(AND(D160="Daniel",OR(E160="Manual",E160="Assisted Manual")),A160&amp;"_DR",IF(AND(D160="Daniel",OR(E160="De-Novo Merge",E160="Assisted Merge")),A160&amp;"_SA_DR",IF(AND(D160="Monet",OR(E160="Manual",E160="Assisted Manual")),A160&amp;"_MW",IF(AND(D160="Monet",OR(E160="De-Novo Merge",E160="Assisted Merge")),A160&amp;"_SA_MW",IF(AND(D160="Julia",OR(E160="Manual",E160="Assisted Manual")),A160&amp;"_JS",IF(AND(D160="Julia",OR(E160="De-Novo Merge",E160="Assisted Merge")),A160&amp;"_SA_JS",""))))))))))))))))))</f>
        <v>2018-04-13_G-046_BD</v>
      </c>
      <c r="G160" s="20">
        <v>43252</v>
      </c>
      <c r="H160" s="20">
        <v>43255</v>
      </c>
      <c r="I160" s="10">
        <v>4.75</v>
      </c>
      <c r="J160" s="10">
        <v>44</v>
      </c>
      <c r="K160" s="15">
        <f t="shared" si="462"/>
        <v>9.2631578947368425</v>
      </c>
      <c r="L160" s="25" t="str">
        <f t="shared" ref="L160:L179" si="495">IF(AND(NOT(OR(H160="",H160="Ø")),NOT(OR(H161="",H161="Ø"))),"Needs to be Split","")</f>
        <v/>
      </c>
      <c r="M160" s="19" t="str">
        <f t="shared" ref="M160:M179" si="496">IF(AND(NOT(OR(G160="",G160="Ø")),H160=""),"In Progress",IF(AND(NOT(OR(H160="Ø",H160="")),NOT(OR(G160="Ø",G160=""))),"Completed",IF(AND(NOT(A160=""),NOT(OR(D160="",D160="???")),G160=""),"Waiting",IF(D160="???","Waiting",""))))</f>
        <v>Completed</v>
      </c>
      <c r="N160" s="22" t="str">
        <f t="shared" ref="N160:N179" si="497">IF(AND(NOT(OR(H160="Ø",H160="")),L160="Split"),"In Progress",IF(AND(NOT(OR(H160="Ø",H160="")),L160="Needs to be Split"),"Waiting",IF(AND(M160="Review",M161="Review"),"Review",IF(OR(AND(M160="Review",M161="Incomplete"),AND(M160="Incomplete",M161="Review")),"Review",IF(OR(AND(M160="Untraceable",M161="Review"),AND(M160="Review",M161="Untraceable")),"Review",IF(OR(AND(M160="Review",M161="Completed"),AND(M160="Completed",M161="Review")),"Review",IF(OR(AND(M160="Other",M161="Review"),AND(M160="Review",M161="Other")),"Review",IF(OR(AND(M160="Other",M161="Incomplete"),AND(M160="Incomplete",M161="Other")),"Review",IF(OR(AND(M160="Other",M161="Untraceable"),AND(M160="Untraceable",M161="Other")),"Review",IF(OR(AND(M160="Other",M161="Completed"),AND(M160="Completed",M161="Other")),"Review",IF(AND(M160="Waiting",M161="Waiting"),"Waiting",IF(OR(AND(M160="Review",M161="Waiting"),AND(M160="Waiting",M161="Review")),"Waiting",IF(OR(AND(M160="Other",M161="Waiting"),AND(M160="Waiting",M161="Other")),"Waiting",IF(OR(AND(M160="Incomplete",M161="Waiting"),AND(M160="Waiting",M161="Incomplete")),"Waiting",IF(OR(AND(M160="Completed",M161="Waiting"),AND(M160="Waiting",M161="Completed")),"Waiting",IF(OR(M160="In Progress",M161="In Progress"),"In Progress",IF(OR(AND(M160="Completed",M161="Untraceable"),AND(M160="Untraceable",M161="Completed")),"Review",IF(OR(AND(M160="Completed",M161="Incomplete"),AND(M160="Incomplete",M161="Completed")),"Review",IF(OR(AND(M160="Incomplete",M161="Untraceable"),AND(M160="Untraceable",M161="Incomplete")),"Untraceable",IF(AND(NOT(OR(H160="Ø",H160="")),NOT(OR(H161="Ø",H161="")),L160=""),"In Progress",IF(AND(M160="Untraceable",M161="Untraceable"),"Untraceable",IF(AND(NOT(OR(H160="Ø",H160="")),NOT(OR(H161="Ø",H161="")),NOT(OR(L160="Ø",L160="",L160="Split",L160="Needs to be Split"))),"Completed",IF(AND(M160="Incomplete",M161="Incomplete"),"Incomplete",IF(AND(M160="Other",M161="Other"),"Review",IF(AND(M160="Untraceable",M161=""),"Untraceable","")))))))))))))))))))))))))</f>
        <v>Waiting</v>
      </c>
      <c r="O160" s="22" t="str">
        <f t="shared" ref="O160:O179" si="498">IF(OR(N160="Untraceable",N160="Incomplete"),"Ignore",IF(N160="Completed","Waiting",IF(OR(N160="Waiting",N160="In Progress",N160="Review",N160="Other"),"HOLD","")))</f>
        <v>HOLD</v>
      </c>
      <c r="P160" s="8"/>
      <c r="Q160" s="21" t="str">
        <f t="shared" ref="Q160:Q179" si="499">IF(OR(N160="Untraceable",N160="Incomplete"),"No",IF(N160="Completed","In Progress",""))</f>
        <v/>
      </c>
      <c r="R160" s="22"/>
    </row>
    <row r="161" spans="1:18">
      <c r="A161" s="22"/>
      <c r="B161" s="22"/>
      <c r="C161" s="22"/>
      <c r="D161" s="19" t="str">
        <f t="shared" ref="D161:D179" si="500">IF(AND(NOT(A160=""),NOT(B160=""),NOT(M160="Untraceable")),"???","")</f>
        <v>???</v>
      </c>
      <c r="E161" s="19"/>
      <c r="F161" s="7" t="str">
        <f t="shared" ref="F161:F179" si="501">IF(AND(D161="Amina",OR(E161="Manual",E161="Assisted Manual")),A160&amp;"_AZ",IF(AND(D161="Amina",OR(E161="De-Novo Merge",E161="Assisted Merge")),A160&amp;"_SA_AZ",IF(AND(D161="Mashtura",OR(E161="Manual",E161="Assisted Manual")),A160&amp;"_MH",IF(AND(D161="Mashtura",OR(E161="De-Novo Merge",E161="Assisted Merge")),A160&amp;"_SA_MH",IF(AND(D161="Perry",OR(E161="Manual",E161="Assisted Manual")),A160&amp;"_PB",IF(AND(D161="Perry",OR(E161="De-Novo Merge",E161="Assisted Merge")),A160&amp;"_SA_PB",IF(AND(D161="Gina",OR(E161="Manual",E161="Assisted Manual")),A160&amp;"_GB",IF(AND(D161="Gina",OR(E161="De-Novo Merge",E161="Assisted Merge")),A160&amp;"_SA_GB",IF(AND(D161="Cameron",OR(E161="Manual",E161="Assisted Manual")),A160&amp;"_CA",IF(AND(D161="Cameron",OR(E161="De-Novo Merge",E161="Assisted Merge")),A160&amp;"_SA_CA",IF(AND(D161="Bruno",OR(E161="Manual",E161="Assisted Manual")),A160&amp;"_BD",IF(AND(D161="Bruno",OR(E161="De-Novo Merge",E161="Assisted Merge")),A160&amp;"_SA_BD",IF(AND(D161="Daniel",OR(E161="Manual",E161="Assisted Manual")),A160&amp;"_DR",IF(AND(D161="Daniel",OR(E161="De-Novo Merge",E161="Assisted Merge")),A160&amp;"_SA_DR",IF(AND(D161="Monet",OR(E161="Manual",E161="Assisted Manual")),A160&amp;"_MW",IF(AND(D161="Monet",OR(E161="De-Novo Merge",E161="Assisted Merge")),A160&amp;"_SA_MW",IF(AND(D161="Julia",OR(E161="Manual",E161="Assisted Manual")),A160&amp;"_JS",IF(AND(D161="Julia",OR(E161="De-Novo Merge",E161="Assisted Merge")),A160&amp;"_SA_JS",""))))))))))))))))))</f>
        <v/>
      </c>
      <c r="G161" s="20"/>
      <c r="H161" s="20"/>
      <c r="I161" s="10"/>
      <c r="J161" s="10"/>
      <c r="K161" s="15" t="str">
        <f t="shared" si="462"/>
        <v/>
      </c>
      <c r="L161" s="22"/>
      <c r="M161" s="19" t="str">
        <f t="shared" ref="M161:M179" si="502">IF(AND(NOT(OR(G161="",G161="Ø")),H161=""),"In Progress",IF(AND(NOT(OR(H161="Ø",H161="")),NOT(OR(G161="Ø",G161=""))),"Completed",IF(AND(NOT(A160=""),NOT(OR(D161="",D161="???")),G161=""),"Waiting",IF(D161="???","Waiting",""))))</f>
        <v>Waiting</v>
      </c>
      <c r="N161" s="22"/>
      <c r="O161" s="22"/>
      <c r="P161" s="8"/>
      <c r="Q161" s="21"/>
      <c r="R161" s="22"/>
    </row>
    <row r="162" spans="1:18">
      <c r="A162" s="23" t="s">
        <v>267</v>
      </c>
      <c r="B162" s="24" t="s">
        <v>268</v>
      </c>
      <c r="C162" s="22"/>
      <c r="D162" s="19" t="s">
        <v>78</v>
      </c>
      <c r="E162" s="19" t="s">
        <v>30</v>
      </c>
      <c r="F162" s="7" t="str">
        <f t="shared" ref="F162:F179" si="503">IF(AND(D162="Amina",OR(E162="Manual",E162="Assisted Manual")),A162&amp;"_AZ",IF(AND(D162="Amina",OR(E162="De-Novo Merge",E162="Assisted Merge")),A162&amp;"_SA_AZ",IF(AND(D162="Mashtura",OR(E162="Manual",E162="Assisted Manual")),A162&amp;"_MH",IF(AND(D162="Mashtura",OR(E162="De-Novo Merge",E162="Assisted Merge")),A162&amp;"_SA_MH",IF(AND(D162="Perry",OR(E162="Manual",E162="Assisted Manual")),A162&amp;"_PB",IF(AND(D162="Perry",OR(E162="De-Novo Merge",E162="Assisted Merge")),A162&amp;"_SA_PB",IF(AND(D162="Gina",OR(E162="Manual",E162="Assisted Manual")),A162&amp;"_GB",IF(AND(D162="Gina",OR(E162="De-Novo Merge",E162="Assisted Merge")),A162&amp;"_SA_GB",IF(AND(D162="Cameron",OR(E162="Manual",E162="Assisted Manual")),A162&amp;"_CA",IF(AND(D162="Cameron",OR(E162="De-Novo Merge",E162="Assisted Merge")),A162&amp;"_SA_CA",IF(AND(D162="Bruno",OR(E162="Manual",E162="Assisted Manual")),A162&amp;"_BD",IF(AND(D162="Bruno",OR(E162="De-Novo Merge",E162="Assisted Merge")),A162&amp;"_SA_BD",IF(AND(D162="Daniel",OR(E162="Manual",E162="Assisted Manual")),A162&amp;"_DR",IF(AND(D162="Daniel",OR(E162="De-Novo Merge",E162="Assisted Merge")),A162&amp;"_SA_DR",IF(AND(D162="Monet",OR(E162="Manual",E162="Assisted Manual")),A162&amp;"_MW",IF(AND(D162="Monet",OR(E162="De-Novo Merge",E162="Assisted Merge")),A162&amp;"_SA_MW",IF(AND(D162="Julia",OR(E162="Manual",E162="Assisted Manual")),A162&amp;"_JS",IF(AND(D162="Julia",OR(E162="De-Novo Merge",E162="Assisted Merge")),A162&amp;"_SA_JS",""))))))))))))))))))</f>
        <v>2018-04-13_G-047_DR</v>
      </c>
      <c r="G162" s="20">
        <v>43255</v>
      </c>
      <c r="H162" s="20">
        <v>43257</v>
      </c>
      <c r="I162" s="10">
        <v>2</v>
      </c>
      <c r="J162" s="10">
        <v>54.820999999999998</v>
      </c>
      <c r="K162" s="15">
        <f t="shared" si="462"/>
        <v>27.410499999999999</v>
      </c>
      <c r="L162" s="25" t="str">
        <f t="shared" ref="L162:L179" si="504">IF(AND(NOT(OR(H162="",H162="Ø")),NOT(OR(H163="",H163="Ø"))),"Needs to be Split","")</f>
        <v>Needs to be Split</v>
      </c>
      <c r="M162" s="19" t="str">
        <f t="shared" ref="M162:M179" si="505">IF(AND(NOT(OR(G162="",G162="Ø")),H162=""),"In Progress",IF(AND(NOT(OR(H162="Ø",H162="")),NOT(OR(G162="Ø",G162=""))),"Completed",IF(AND(NOT(A162=""),NOT(OR(D162="",D162="???")),G162=""),"Waiting",IF(D162="???","Waiting",""))))</f>
        <v>Completed</v>
      </c>
      <c r="N162" s="22" t="str">
        <f t="shared" ref="N162:N179" si="506">IF(AND(NOT(OR(H162="Ø",H162="")),L162="Split"),"In Progress",IF(AND(NOT(OR(H162="Ø",H162="")),L162="Needs to be Split"),"Waiting",IF(AND(M162="Review",M163="Review"),"Review",IF(OR(AND(M162="Review",M163="Incomplete"),AND(M162="Incomplete",M163="Review")),"Review",IF(OR(AND(M162="Untraceable",M163="Review"),AND(M162="Review",M163="Untraceable")),"Review",IF(OR(AND(M162="Review",M163="Completed"),AND(M162="Completed",M163="Review")),"Review",IF(OR(AND(M162="Other",M163="Review"),AND(M162="Review",M163="Other")),"Review",IF(OR(AND(M162="Other",M163="Incomplete"),AND(M162="Incomplete",M163="Other")),"Review",IF(OR(AND(M162="Other",M163="Untraceable"),AND(M162="Untraceable",M163="Other")),"Review",IF(OR(AND(M162="Other",M163="Completed"),AND(M162="Completed",M163="Other")),"Review",IF(AND(M162="Waiting",M163="Waiting"),"Waiting",IF(OR(AND(M162="Review",M163="Waiting"),AND(M162="Waiting",M163="Review")),"Waiting",IF(OR(AND(M162="Other",M163="Waiting"),AND(M162="Waiting",M163="Other")),"Waiting",IF(OR(AND(M162="Incomplete",M163="Waiting"),AND(M162="Waiting",M163="Incomplete")),"Waiting",IF(OR(AND(M162="Completed",M163="Waiting"),AND(M162="Waiting",M163="Completed")),"Waiting",IF(OR(M162="In Progress",M163="In Progress"),"In Progress",IF(OR(AND(M162="Completed",M163="Untraceable"),AND(M162="Untraceable",M163="Completed")),"Review",IF(OR(AND(M162="Completed",M163="Incomplete"),AND(M162="Incomplete",M163="Completed")),"Review",IF(OR(AND(M162="Incomplete",M163="Untraceable"),AND(M162="Untraceable",M163="Incomplete")),"Untraceable",IF(AND(NOT(OR(H162="Ø",H162="")),NOT(OR(H163="Ø",H163="")),L162=""),"In Progress",IF(AND(M162="Untraceable",M163="Untraceable"),"Untraceable",IF(AND(NOT(OR(H162="Ø",H162="")),NOT(OR(H163="Ø",H163="")),NOT(OR(L162="Ø",L162="",L162="Split",L162="Needs to be Split"))),"Completed",IF(AND(M162="Incomplete",M163="Incomplete"),"Incomplete",IF(AND(M162="Other",M163="Other"),"Review",IF(AND(M162="Untraceable",M163=""),"Untraceable","")))))))))))))))))))))))))</f>
        <v>Waiting</v>
      </c>
      <c r="O162" s="22" t="str">
        <f t="shared" ref="O162:O179" si="507">IF(OR(N162="Untraceable",N162="Incomplete"),"Ignore",IF(N162="Completed","Waiting",IF(OR(N162="Waiting",N162="In Progress",N162="Review",N162="Other"),"HOLD","")))</f>
        <v>HOLD</v>
      </c>
      <c r="P162" s="8"/>
      <c r="Q162" s="21" t="str">
        <f t="shared" ref="Q162:Q179" si="508">IF(OR(N162="Untraceable",N162="Incomplete"),"No",IF(N162="Completed","In Progress",""))</f>
        <v/>
      </c>
      <c r="R162" s="22"/>
    </row>
    <row r="163" spans="1:18">
      <c r="A163" s="22"/>
      <c r="B163" s="22"/>
      <c r="C163" s="22"/>
      <c r="D163" s="19" t="s">
        <v>29</v>
      </c>
      <c r="E163" s="19" t="s">
        <v>48</v>
      </c>
      <c r="F163" s="7" t="str">
        <f t="shared" ref="F163:F179" si="509">IF(AND(D163="Amina",OR(E163="Manual",E163="Assisted Manual")),A162&amp;"_AZ",IF(AND(D163="Amina",OR(E163="De-Novo Merge",E163="Assisted Merge")),A162&amp;"_SA_AZ",IF(AND(D163="Mashtura",OR(E163="Manual",E163="Assisted Manual")),A162&amp;"_MH",IF(AND(D163="Mashtura",OR(E163="De-Novo Merge",E163="Assisted Merge")),A162&amp;"_SA_MH",IF(AND(D163="Perry",OR(E163="Manual",E163="Assisted Manual")),A162&amp;"_PB",IF(AND(D163="Perry",OR(E163="De-Novo Merge",E163="Assisted Merge")),A162&amp;"_SA_PB",IF(AND(D163="Gina",OR(E163="Manual",E163="Assisted Manual")),A162&amp;"_GB",IF(AND(D163="Gina",OR(E163="De-Novo Merge",E163="Assisted Merge")),A162&amp;"_SA_GB",IF(AND(D163="Cameron",OR(E163="Manual",E163="Assisted Manual")),A162&amp;"_CA",IF(AND(D163="Cameron",OR(E163="De-Novo Merge",E163="Assisted Merge")),A162&amp;"_SA_CA",IF(AND(D163="Bruno",OR(E163="Manual",E163="Assisted Manual")),A162&amp;"_BD",IF(AND(D163="Bruno",OR(E163="De-Novo Merge",E163="Assisted Merge")),A162&amp;"_SA_BD",IF(AND(D163="Daniel",OR(E163="Manual",E163="Assisted Manual")),A162&amp;"_DR",IF(AND(D163="Daniel",OR(E163="De-Novo Merge",E163="Assisted Merge")),A162&amp;"_SA_DR",IF(AND(D163="Monet",OR(E163="Manual",E163="Assisted Manual")),A162&amp;"_MW",IF(AND(D163="Monet",OR(E163="De-Novo Merge",E163="Assisted Merge")),A162&amp;"_SA_MW",IF(AND(D163="Julia",OR(E163="Manual",E163="Assisted Manual")),A162&amp;"_JS",IF(AND(D163="Julia",OR(E163="De-Novo Merge",E163="Assisted Merge")),A162&amp;"_SA_JS",""))))))))))))))))))</f>
        <v>2018-04-13_G-047_CA</v>
      </c>
      <c r="G163" s="20">
        <v>43258</v>
      </c>
      <c r="H163" s="20">
        <v>43258</v>
      </c>
      <c r="I163" s="10"/>
      <c r="J163" s="10"/>
      <c r="K163" s="15" t="str">
        <f t="shared" si="462"/>
        <v/>
      </c>
      <c r="L163" s="22"/>
      <c r="M163" s="19" t="str">
        <f t="shared" ref="M163:M179" si="510">IF(AND(NOT(OR(G163="",G163="Ø")),H163=""),"In Progress",IF(AND(NOT(OR(H163="Ø",H163="")),NOT(OR(G163="Ø",G163=""))),"Completed",IF(AND(NOT(A162=""),NOT(OR(D163="",D163="???")),G163=""),"Waiting",IF(D163="???","Waiting",""))))</f>
        <v>Completed</v>
      </c>
      <c r="N163" s="22"/>
      <c r="O163" s="22"/>
      <c r="P163" s="8"/>
      <c r="Q163" s="21"/>
      <c r="R163" s="22"/>
    </row>
    <row r="164" spans="1:18">
      <c r="A164" s="23" t="s">
        <v>269</v>
      </c>
      <c r="B164" s="24" t="s">
        <v>270</v>
      </c>
      <c r="C164" s="22" t="s">
        <v>42</v>
      </c>
      <c r="D164" s="19" t="s">
        <v>37</v>
      </c>
      <c r="E164" s="19" t="s">
        <v>30</v>
      </c>
      <c r="F164" s="7" t="str">
        <f t="shared" ref="F164:F179" si="511">IF(AND(D164="Amina",OR(E164="Manual",E164="Assisted Manual")),A164&amp;"_AZ",IF(AND(D164="Amina",OR(E164="De-Novo Merge",E164="Assisted Merge")),A164&amp;"_SA_AZ",IF(AND(D164="Mashtura",OR(E164="Manual",E164="Assisted Manual")),A164&amp;"_MH",IF(AND(D164="Mashtura",OR(E164="De-Novo Merge",E164="Assisted Merge")),A164&amp;"_SA_MH",IF(AND(D164="Perry",OR(E164="Manual",E164="Assisted Manual")),A164&amp;"_PB",IF(AND(D164="Perry",OR(E164="De-Novo Merge",E164="Assisted Merge")),A164&amp;"_SA_PB",IF(AND(D164="Gina",OR(E164="Manual",E164="Assisted Manual")),A164&amp;"_GB",IF(AND(D164="Gina",OR(E164="De-Novo Merge",E164="Assisted Merge")),A164&amp;"_SA_GB",IF(AND(D164="Cameron",OR(E164="Manual",E164="Assisted Manual")),A164&amp;"_CA",IF(AND(D164="Cameron",OR(E164="De-Novo Merge",E164="Assisted Merge")),A164&amp;"_SA_CA",IF(AND(D164="Bruno",OR(E164="Manual",E164="Assisted Manual")),A164&amp;"_BD",IF(AND(D164="Bruno",OR(E164="De-Novo Merge",E164="Assisted Merge")),A164&amp;"_SA_BD",IF(AND(D164="Daniel",OR(E164="Manual",E164="Assisted Manual")),A164&amp;"_DR",IF(AND(D164="Daniel",OR(E164="De-Novo Merge",E164="Assisted Merge")),A164&amp;"_SA_DR",IF(AND(D164="Monet",OR(E164="Manual",E164="Assisted Manual")),A164&amp;"_MW",IF(AND(D164="Monet",OR(E164="De-Novo Merge",E164="Assisted Merge")),A164&amp;"_SA_MW",IF(AND(D164="Julia",OR(E164="Manual",E164="Assisted Manual")),A164&amp;"_JS",IF(AND(D164="Julia",OR(E164="De-Novo Merge",E164="Assisted Merge")),A164&amp;"_SA_JS",""))))))))))))))))))</f>
        <v>2018-04-13_G-048_BD</v>
      </c>
      <c r="G164" s="20">
        <v>43255</v>
      </c>
      <c r="H164" s="20">
        <v>43256</v>
      </c>
      <c r="I164" s="10">
        <v>3</v>
      </c>
      <c r="J164" s="10">
        <v>12</v>
      </c>
      <c r="K164" s="15">
        <f t="shared" si="462"/>
        <v>4</v>
      </c>
      <c r="L164" s="25">
        <v>43257</v>
      </c>
      <c r="M164" s="19" t="str">
        <f t="shared" ref="M164:M179" si="512">IF(AND(NOT(OR(G164="",G164="Ø")),H164=""),"In Progress",IF(AND(NOT(OR(H164="Ø",H164="")),NOT(OR(G164="Ø",G164=""))),"Completed",IF(AND(NOT(A164=""),NOT(OR(D164="",D164="???")),G164=""),"Waiting",IF(D164="???","Waiting",""))))</f>
        <v>Completed</v>
      </c>
      <c r="N164" s="22" t="str">
        <f t="shared" ref="N164:N179" si="513">IF(AND(NOT(OR(H164="Ø",H164="")),L164="Split"),"In Progress",IF(AND(NOT(OR(H164="Ø",H164="")),L164="Needs to be Split"),"Waiting",IF(AND(M164="Review",M165="Review"),"Review",IF(OR(AND(M164="Review",M165="Incomplete"),AND(M164="Incomplete",M165="Review")),"Review",IF(OR(AND(M164="Untraceable",M165="Review"),AND(M164="Review",M165="Untraceable")),"Review",IF(OR(AND(M164="Review",M165="Completed"),AND(M164="Completed",M165="Review")),"Review",IF(OR(AND(M164="Other",M165="Review"),AND(M164="Review",M165="Other")),"Review",IF(OR(AND(M164="Other",M165="Incomplete"),AND(M164="Incomplete",M165="Other")),"Review",IF(OR(AND(M164="Other",M165="Untraceable"),AND(M164="Untraceable",M165="Other")),"Review",IF(OR(AND(M164="Other",M165="Completed"),AND(M164="Completed",M165="Other")),"Review",IF(AND(M164="Waiting",M165="Waiting"),"Waiting",IF(OR(AND(M164="Review",M165="Waiting"),AND(M164="Waiting",M165="Review")),"Waiting",IF(OR(AND(M164="Other",M165="Waiting"),AND(M164="Waiting",M165="Other")),"Waiting",IF(OR(AND(M164="Incomplete",M165="Waiting"),AND(M164="Waiting",M165="Incomplete")),"Waiting",IF(OR(AND(M164="Completed",M165="Waiting"),AND(M164="Waiting",M165="Completed")),"Waiting",IF(OR(M164="In Progress",M165="In Progress"),"In Progress",IF(OR(AND(M164="Completed",M165="Untraceable"),AND(M164="Untraceable",M165="Completed")),"Review",IF(OR(AND(M164="Completed",M165="Incomplete"),AND(M164="Incomplete",M165="Completed")),"Review",IF(OR(AND(M164="Incomplete",M165="Untraceable"),AND(M164="Untraceable",M165="Incomplete")),"Untraceable",IF(AND(NOT(OR(H164="Ø",H164="")),NOT(OR(H165="Ø",H165="")),L164=""),"In Progress",IF(AND(M164="Untraceable",M165="Untraceable"),"Untraceable",IF(AND(NOT(OR(H164="Ø",H164="")),NOT(OR(H165="Ø",H165="")),NOT(OR(L164="Ø",L164="",L164="Split",L164="Needs to be Split"))),"Completed",IF(AND(M164="Incomplete",M165="Incomplete"),"Incomplete",IF(AND(M164="Other",M165="Other"),"Review",IF(AND(M164="Untraceable",M165=""),"Untraceable","")))))))))))))))))))))))))</f>
        <v>Completed</v>
      </c>
      <c r="O164" s="22" t="str">
        <f t="shared" ref="O164:O179" si="514">IF(OR(N164="Untraceable",N164="Incomplete"),"Ignore",IF(N164="Completed","Waiting",IF(OR(N164="Waiting",N164="In Progress",N164="Review",N164="Other"),"HOLD","")))</f>
        <v>Waiting</v>
      </c>
      <c r="P164" s="8"/>
      <c r="Q164" s="21" t="str">
        <f t="shared" ref="Q164:Q179" si="515">IF(OR(N164="Untraceable",N164="Incomplete"),"No",IF(N164="Completed","In Progress",""))</f>
        <v>In Progress</v>
      </c>
      <c r="R164" s="22"/>
    </row>
    <row r="165" spans="1:18">
      <c r="A165" s="22"/>
      <c r="B165" s="22"/>
      <c r="C165" s="22"/>
      <c r="D165" s="19" t="s">
        <v>29</v>
      </c>
      <c r="E165" s="19" t="s">
        <v>48</v>
      </c>
      <c r="F165" s="7" t="str">
        <f t="shared" ref="F165:F179" si="516">IF(AND(D165="Amina",OR(E165="Manual",E165="Assisted Manual")),A164&amp;"_AZ",IF(AND(D165="Amina",OR(E165="De-Novo Merge",E165="Assisted Merge")),A164&amp;"_SA_AZ",IF(AND(D165="Mashtura",OR(E165="Manual",E165="Assisted Manual")),A164&amp;"_MH",IF(AND(D165="Mashtura",OR(E165="De-Novo Merge",E165="Assisted Merge")),A164&amp;"_SA_MH",IF(AND(D165="Perry",OR(E165="Manual",E165="Assisted Manual")),A164&amp;"_PB",IF(AND(D165="Perry",OR(E165="De-Novo Merge",E165="Assisted Merge")),A164&amp;"_SA_PB",IF(AND(D165="Gina",OR(E165="Manual",E165="Assisted Manual")),A164&amp;"_GB",IF(AND(D165="Gina",OR(E165="De-Novo Merge",E165="Assisted Merge")),A164&amp;"_SA_GB",IF(AND(D165="Cameron",OR(E165="Manual",E165="Assisted Manual")),A164&amp;"_CA",IF(AND(D165="Cameron",OR(E165="De-Novo Merge",E165="Assisted Merge")),A164&amp;"_SA_CA",IF(AND(D165="Bruno",OR(E165="Manual",E165="Assisted Manual")),A164&amp;"_BD",IF(AND(D165="Bruno",OR(E165="De-Novo Merge",E165="Assisted Merge")),A164&amp;"_SA_BD",IF(AND(D165="Daniel",OR(E165="Manual",E165="Assisted Manual")),A164&amp;"_DR",IF(AND(D165="Daniel",OR(E165="De-Novo Merge",E165="Assisted Merge")),A164&amp;"_SA_DR",IF(AND(D165="Monet",OR(E165="Manual",E165="Assisted Manual")),A164&amp;"_MW",IF(AND(D165="Monet",OR(E165="De-Novo Merge",E165="Assisted Merge")),A164&amp;"_SA_MW",IF(AND(D165="Julia",OR(E165="Manual",E165="Assisted Manual")),A164&amp;"_JS",IF(AND(D165="Julia",OR(E165="De-Novo Merge",E165="Assisted Merge")),A164&amp;"_SA_JS",""))))))))))))))))))</f>
        <v>2018-04-13_G-048_CA</v>
      </c>
      <c r="G165" s="20">
        <v>43256</v>
      </c>
      <c r="H165" s="20">
        <v>43256</v>
      </c>
      <c r="I165" s="10">
        <v>1.5</v>
      </c>
      <c r="J165" s="10"/>
      <c r="K165" s="15" t="str">
        <f t="shared" si="462"/>
        <v/>
      </c>
      <c r="L165" s="22"/>
      <c r="M165" s="19" t="str">
        <f t="shared" ref="M165:M179" si="517">IF(AND(NOT(OR(G165="",G165="Ø")),H165=""),"In Progress",IF(AND(NOT(OR(H165="Ø",H165="")),NOT(OR(G165="Ø",G165=""))),"Completed",IF(AND(NOT(A164=""),NOT(OR(D165="",D165="???")),G165=""),"Waiting",IF(D165="???","Waiting",""))))</f>
        <v>Completed</v>
      </c>
      <c r="N165" s="22"/>
      <c r="O165" s="22"/>
      <c r="P165" s="8"/>
      <c r="Q165" s="21"/>
      <c r="R165" s="22"/>
    </row>
    <row r="166" spans="1:18">
      <c r="A166" s="23" t="s">
        <v>271</v>
      </c>
      <c r="B166" s="24" t="s">
        <v>272</v>
      </c>
      <c r="C166" s="22"/>
      <c r="D166" s="19" t="s">
        <v>60</v>
      </c>
      <c r="E166" s="19" t="s">
        <v>30</v>
      </c>
      <c r="F166" s="7" t="str">
        <f t="shared" ref="F166:F179" si="518">IF(AND(D166="Amina",OR(E166="Manual",E166="Assisted Manual")),A166&amp;"_AZ",IF(AND(D166="Amina",OR(E166="De-Novo Merge",E166="Assisted Merge")),A166&amp;"_SA_AZ",IF(AND(D166="Mashtura",OR(E166="Manual",E166="Assisted Manual")),A166&amp;"_MH",IF(AND(D166="Mashtura",OR(E166="De-Novo Merge",E166="Assisted Merge")),A166&amp;"_SA_MH",IF(AND(D166="Perry",OR(E166="Manual",E166="Assisted Manual")),A166&amp;"_PB",IF(AND(D166="Perry",OR(E166="De-Novo Merge",E166="Assisted Merge")),A166&amp;"_SA_PB",IF(AND(D166="Gina",OR(E166="Manual",E166="Assisted Manual")),A166&amp;"_GB",IF(AND(D166="Gina",OR(E166="De-Novo Merge",E166="Assisted Merge")),A166&amp;"_SA_GB",IF(AND(D166="Cameron",OR(E166="Manual",E166="Assisted Manual")),A166&amp;"_CA",IF(AND(D166="Cameron",OR(E166="De-Novo Merge",E166="Assisted Merge")),A166&amp;"_SA_CA",IF(AND(D166="Bruno",OR(E166="Manual",E166="Assisted Manual")),A166&amp;"_BD",IF(AND(D166="Bruno",OR(E166="De-Novo Merge",E166="Assisted Merge")),A166&amp;"_SA_BD",IF(AND(D166="Daniel",OR(E166="Manual",E166="Assisted Manual")),A166&amp;"_DR",IF(AND(D166="Daniel",OR(E166="De-Novo Merge",E166="Assisted Merge")),A166&amp;"_SA_DR",IF(AND(D166="Monet",OR(E166="Manual",E166="Assisted Manual")),A166&amp;"_MW",IF(AND(D166="Monet",OR(E166="De-Novo Merge",E166="Assisted Merge")),A166&amp;"_SA_MW",IF(AND(D166="Julia",OR(E166="Manual",E166="Assisted Manual")),A166&amp;"_JS",IF(AND(D166="Julia",OR(E166="De-Novo Merge",E166="Assisted Merge")),A166&amp;"_SA_JS",""))))))))))))))))))</f>
        <v>2018-04-13_G-049_MH</v>
      </c>
      <c r="G166" s="20">
        <v>43255</v>
      </c>
      <c r="H166" s="20">
        <v>43256</v>
      </c>
      <c r="I166" s="10"/>
      <c r="J166" s="10"/>
      <c r="K166" s="15" t="str">
        <f t="shared" si="462"/>
        <v/>
      </c>
      <c r="L166" s="25"/>
      <c r="M166" s="19" t="str">
        <f t="shared" ref="M166:M179" si="519">IF(AND(NOT(OR(G166="",G166="Ø")),H166=""),"In Progress",IF(AND(NOT(OR(H166="Ø",H166="")),NOT(OR(G166="Ø",G166=""))),"Completed",IF(AND(NOT(A166=""),NOT(OR(D166="",D166="???")),G166=""),"Waiting",IF(D166="???","Waiting",""))))</f>
        <v>Completed</v>
      </c>
      <c r="N166" s="22" t="str">
        <f t="shared" ref="N166:N179" si="520">IF(AND(NOT(OR(H166="Ø",H166="")),L166="Split"),"In Progress",IF(AND(NOT(OR(H166="Ø",H166="")),L166="Needs to be Split"),"Waiting",IF(AND(M166="Review",M167="Review"),"Review",IF(OR(AND(M166="Review",M167="Incomplete"),AND(M166="Incomplete",M167="Review")),"Review",IF(OR(AND(M166="Untraceable",M167="Review"),AND(M166="Review",M167="Untraceable")),"Review",IF(OR(AND(M166="Review",M167="Completed"),AND(M166="Completed",M167="Review")),"Review",IF(OR(AND(M166="Other",M167="Review"),AND(M166="Review",M167="Other")),"Review",IF(OR(AND(M166="Other",M167="Incomplete"),AND(M166="Incomplete",M167="Other")),"Review",IF(OR(AND(M166="Other",M167="Untraceable"),AND(M166="Untraceable",M167="Other")),"Review",IF(OR(AND(M166="Other",M167="Completed"),AND(M166="Completed",M167="Other")),"Review",IF(AND(M166="Waiting",M167="Waiting"),"Waiting",IF(OR(AND(M166="Review",M167="Waiting"),AND(M166="Waiting",M167="Review")),"Waiting",IF(OR(AND(M166="Other",M167="Waiting"),AND(M166="Waiting",M167="Other")),"Waiting",IF(OR(AND(M166="Incomplete",M167="Waiting"),AND(M166="Waiting",M167="Incomplete")),"Waiting",IF(OR(AND(M166="Completed",M167="Waiting"),AND(M166="Waiting",M167="Completed")),"Waiting",IF(OR(M166="In Progress",M167="In Progress"),"In Progress",IF(OR(AND(M166="Completed",M167="Untraceable"),AND(M166="Untraceable",M167="Completed")),"Review",IF(OR(AND(M166="Completed",M167="Incomplete"),AND(M166="Incomplete",M167="Completed")),"Review",IF(OR(AND(M166="Incomplete",M167="Untraceable"),AND(M166="Untraceable",M167="Incomplete")),"Untraceable",IF(AND(NOT(OR(H166="Ø",H166="")),NOT(OR(H167="Ø",H167="")),L166=""),"In Progress",IF(AND(M166="Untraceable",M167="Untraceable"),"Untraceable",IF(AND(NOT(OR(H166="Ø",H166="")),NOT(OR(H167="Ø",H167="")),NOT(OR(L166="Ø",L166="",L166="Split",L166="Needs to be Split"))),"Completed",IF(AND(M166="Incomplete",M167="Incomplete"),"Incomplete",IF(AND(M166="Other",M167="Other"),"Review",IF(AND(M166="Untraceable",M167=""),"Untraceable","")))))))))))))))))))))))))</f>
        <v>In Progress</v>
      </c>
      <c r="O166" s="22" t="str">
        <f t="shared" ref="O166:O179" si="521">IF(OR(N166="Untraceable",N166="Incomplete"),"Ignore",IF(N166="Completed","Waiting",IF(OR(N166="Waiting",N166="In Progress",N166="Review",N166="Other"),"HOLD","")))</f>
        <v>HOLD</v>
      </c>
      <c r="P166" s="8"/>
      <c r="Q166" s="21" t="str">
        <f t="shared" ref="Q166:Q179" si="522">IF(OR(N166="Untraceable",N166="Incomplete"),"No",IF(N166="Completed","In Progress",""))</f>
        <v/>
      </c>
      <c r="R166" s="22"/>
    </row>
    <row r="167" spans="1:18">
      <c r="A167" s="22"/>
      <c r="B167" s="22"/>
      <c r="C167" s="22"/>
      <c r="D167" s="19" t="s">
        <v>29</v>
      </c>
      <c r="E167" s="19" t="s">
        <v>48</v>
      </c>
      <c r="F167" s="7" t="str">
        <f t="shared" ref="F167:F179" si="523">IF(AND(D167="Amina",OR(E167="Manual",E167="Assisted Manual")),A166&amp;"_AZ",IF(AND(D167="Amina",OR(E167="De-Novo Merge",E167="Assisted Merge")),A166&amp;"_SA_AZ",IF(AND(D167="Mashtura",OR(E167="Manual",E167="Assisted Manual")),A166&amp;"_MH",IF(AND(D167="Mashtura",OR(E167="De-Novo Merge",E167="Assisted Merge")),A166&amp;"_SA_MH",IF(AND(D167="Perry",OR(E167="Manual",E167="Assisted Manual")),A166&amp;"_PB",IF(AND(D167="Perry",OR(E167="De-Novo Merge",E167="Assisted Merge")),A166&amp;"_SA_PB",IF(AND(D167="Gina",OR(E167="Manual",E167="Assisted Manual")),A166&amp;"_GB",IF(AND(D167="Gina",OR(E167="De-Novo Merge",E167="Assisted Merge")),A166&amp;"_SA_GB",IF(AND(D167="Cameron",OR(E167="Manual",E167="Assisted Manual")),A166&amp;"_CA",IF(AND(D167="Cameron",OR(E167="De-Novo Merge",E167="Assisted Merge")),A166&amp;"_SA_CA",IF(AND(D167="Bruno",OR(E167="Manual",E167="Assisted Manual")),A166&amp;"_BD",IF(AND(D167="Bruno",OR(E167="De-Novo Merge",E167="Assisted Merge")),A166&amp;"_SA_BD",IF(AND(D167="Daniel",OR(E167="Manual",E167="Assisted Manual")),A166&amp;"_DR",IF(AND(D167="Daniel",OR(E167="De-Novo Merge",E167="Assisted Merge")),A166&amp;"_SA_DR",IF(AND(D167="Monet",OR(E167="Manual",E167="Assisted Manual")),A166&amp;"_MW",IF(AND(D167="Monet",OR(E167="De-Novo Merge",E167="Assisted Merge")),A166&amp;"_SA_MW",IF(AND(D167="Julia",OR(E167="Manual",E167="Assisted Manual")),A166&amp;"_JS",IF(AND(D167="Julia",OR(E167="De-Novo Merge",E167="Assisted Merge")),A166&amp;"_SA_JS",""))))))))))))))))))</f>
        <v>2018-04-13_G-049_CA</v>
      </c>
      <c r="G167" s="20">
        <v>43256</v>
      </c>
      <c r="H167" s="20">
        <v>43257</v>
      </c>
      <c r="I167" s="10"/>
      <c r="J167" s="10"/>
      <c r="K167" s="15" t="str">
        <f t="shared" si="462"/>
        <v/>
      </c>
      <c r="L167" s="22"/>
      <c r="M167" s="19" t="str">
        <f t="shared" ref="M167:M179" si="524">IF(AND(NOT(OR(G167="",G167="Ø")),H167=""),"In Progress",IF(AND(NOT(OR(H167="Ø",H167="")),NOT(OR(G167="Ø",G167=""))),"Completed",IF(AND(NOT(A166=""),NOT(OR(D167="",D167="???")),G167=""),"Waiting",IF(D167="???","Waiting",""))))</f>
        <v>Completed</v>
      </c>
      <c r="N167" s="22"/>
      <c r="O167" s="22"/>
      <c r="P167" s="8"/>
      <c r="Q167" s="21"/>
      <c r="R167" s="22"/>
    </row>
    <row r="168" spans="1:18">
      <c r="A168" s="23" t="s">
        <v>273</v>
      </c>
      <c r="B168" s="24" t="s">
        <v>274</v>
      </c>
      <c r="C168" s="22"/>
      <c r="D168" s="19" t="s">
        <v>33</v>
      </c>
      <c r="E168" s="19" t="s">
        <v>30</v>
      </c>
      <c r="F168" s="7" t="str">
        <f t="shared" ref="F168:F179" si="525">IF(AND(D168="Amina",OR(E168="Manual",E168="Assisted Manual")),A168&amp;"_AZ",IF(AND(D168="Amina",OR(E168="De-Novo Merge",E168="Assisted Merge")),A168&amp;"_SA_AZ",IF(AND(D168="Mashtura",OR(E168="Manual",E168="Assisted Manual")),A168&amp;"_MH",IF(AND(D168="Mashtura",OR(E168="De-Novo Merge",E168="Assisted Merge")),A168&amp;"_SA_MH",IF(AND(D168="Perry",OR(E168="Manual",E168="Assisted Manual")),A168&amp;"_PB",IF(AND(D168="Perry",OR(E168="De-Novo Merge",E168="Assisted Merge")),A168&amp;"_SA_PB",IF(AND(D168="Gina",OR(E168="Manual",E168="Assisted Manual")),A168&amp;"_GB",IF(AND(D168="Gina",OR(E168="De-Novo Merge",E168="Assisted Merge")),A168&amp;"_SA_GB",IF(AND(D168="Cameron",OR(E168="Manual",E168="Assisted Manual")),A168&amp;"_CA",IF(AND(D168="Cameron",OR(E168="De-Novo Merge",E168="Assisted Merge")),A168&amp;"_SA_CA",IF(AND(D168="Bruno",OR(E168="Manual",E168="Assisted Manual")),A168&amp;"_BD",IF(AND(D168="Bruno",OR(E168="De-Novo Merge",E168="Assisted Merge")),A168&amp;"_SA_BD",IF(AND(D168="Daniel",OR(E168="Manual",E168="Assisted Manual")),A168&amp;"_DR",IF(AND(D168="Daniel",OR(E168="De-Novo Merge",E168="Assisted Merge")),A168&amp;"_SA_DR",IF(AND(D168="Monet",OR(E168="Manual",E168="Assisted Manual")),A168&amp;"_MW",IF(AND(D168="Monet",OR(E168="De-Novo Merge",E168="Assisted Merge")),A168&amp;"_SA_MW",IF(AND(D168="Julia",OR(E168="Manual",E168="Assisted Manual")),A168&amp;"_JS",IF(AND(D168="Julia",OR(E168="De-Novo Merge",E168="Assisted Merge")),A168&amp;"_SA_JS",""))))))))))))))))))</f>
        <v>2018-04-13_G-050_MW</v>
      </c>
      <c r="G168" s="20">
        <v>43256</v>
      </c>
      <c r="H168" s="20">
        <v>43258</v>
      </c>
      <c r="I168" s="10"/>
      <c r="J168" s="10"/>
      <c r="K168" s="15" t="str">
        <f t="shared" si="462"/>
        <v/>
      </c>
      <c r="L168" s="25" t="str">
        <f t="shared" ref="L168:L179" si="526">IF(AND(NOT(OR(H168="",H168="Ø")),NOT(OR(H169="",H169="Ø"))),"Needs to be Split","")</f>
        <v/>
      </c>
      <c r="M168" s="19" t="str">
        <f t="shared" ref="M168:M179" si="527">IF(AND(NOT(OR(G168="",G168="Ø")),H168=""),"In Progress",IF(AND(NOT(OR(H168="Ø",H168="")),NOT(OR(G168="Ø",G168=""))),"Completed",IF(AND(NOT(A168=""),NOT(OR(D168="",D168="???")),G168=""),"Waiting",IF(D168="???","Waiting",""))))</f>
        <v>Completed</v>
      </c>
      <c r="N168" s="22" t="str">
        <f t="shared" ref="N168:N179" si="528">IF(AND(NOT(OR(H168="Ø",H168="")),L168="Split"),"In Progress",IF(AND(NOT(OR(H168="Ø",H168="")),L168="Needs to be Split"),"Waiting",IF(AND(M168="Review",M169="Review"),"Review",IF(OR(AND(M168="Review",M169="Incomplete"),AND(M168="Incomplete",M169="Review")),"Review",IF(OR(AND(M168="Untraceable",M169="Review"),AND(M168="Review",M169="Untraceable")),"Review",IF(OR(AND(M168="Review",M169="Completed"),AND(M168="Completed",M169="Review")),"Review",IF(OR(AND(M168="Other",M169="Review"),AND(M168="Review",M169="Other")),"Review",IF(OR(AND(M168="Other",M169="Incomplete"),AND(M168="Incomplete",M169="Other")),"Review",IF(OR(AND(M168="Other",M169="Untraceable"),AND(M168="Untraceable",M169="Other")),"Review",IF(OR(AND(M168="Other",M169="Completed"),AND(M168="Completed",M169="Other")),"Review",IF(AND(M168="Waiting",M169="Waiting"),"Waiting",IF(OR(AND(M168="Review",M169="Waiting"),AND(M168="Waiting",M169="Review")),"Waiting",IF(OR(AND(M168="Other",M169="Waiting"),AND(M168="Waiting",M169="Other")),"Waiting",IF(OR(AND(M168="Incomplete",M169="Waiting"),AND(M168="Waiting",M169="Incomplete")),"Waiting",IF(OR(AND(M168="Completed",M169="Waiting"),AND(M168="Waiting",M169="Completed")),"Waiting",IF(OR(M168="In Progress",M169="In Progress"),"In Progress",IF(OR(AND(M168="Completed",M169="Untraceable"),AND(M168="Untraceable",M169="Completed")),"Review",IF(OR(AND(M168="Completed",M169="Incomplete"),AND(M168="Incomplete",M169="Completed")),"Review",IF(OR(AND(M168="Incomplete",M169="Untraceable"),AND(M168="Untraceable",M169="Incomplete")),"Untraceable",IF(AND(NOT(OR(H168="Ø",H168="")),NOT(OR(H169="Ø",H169="")),L168=""),"In Progress",IF(AND(M168="Untraceable",M169="Untraceable"),"Untraceable",IF(AND(NOT(OR(H168="Ø",H168="")),NOT(OR(H169="Ø",H169="")),NOT(OR(L168="Ø",L168="",L168="Split",L168="Needs to be Split"))),"Completed",IF(AND(M168="Incomplete",M169="Incomplete"),"Incomplete",IF(AND(M168="Other",M169="Other"),"Review",IF(AND(M168="Untraceable",M169=""),"Untraceable","")))))))))))))))))))))))))</f>
        <v>In Progress</v>
      </c>
      <c r="O168" s="22" t="str">
        <f t="shared" ref="O168:O179" si="529">IF(OR(N168="Untraceable",N168="Incomplete"),"Ignore",IF(N168="Completed","Waiting",IF(OR(N168="Waiting",N168="In Progress",N168="Review",N168="Other"),"HOLD","")))</f>
        <v>HOLD</v>
      </c>
      <c r="P168" s="8"/>
      <c r="Q168" s="21" t="str">
        <f t="shared" ref="Q168:Q179" si="530">IF(OR(N168="Untraceable",N168="Incomplete"),"No",IF(N168="Completed","In Progress",""))</f>
        <v/>
      </c>
      <c r="R168" s="22"/>
    </row>
    <row r="169" spans="1:18">
      <c r="A169" s="22"/>
      <c r="B169" s="22"/>
      <c r="C169" s="22"/>
      <c r="D169" s="19" t="s">
        <v>96</v>
      </c>
      <c r="E169" s="19" t="s">
        <v>48</v>
      </c>
      <c r="F169" s="7" t="str">
        <f t="shared" ref="F169:F179" si="531">IF(AND(D169="Amina",OR(E169="Manual",E169="Assisted Manual")),A168&amp;"_AZ",IF(AND(D169="Amina",OR(E169="De-Novo Merge",E169="Assisted Merge")),A168&amp;"_SA_AZ",IF(AND(D169="Mashtura",OR(E169="Manual",E169="Assisted Manual")),A168&amp;"_MH",IF(AND(D169="Mashtura",OR(E169="De-Novo Merge",E169="Assisted Merge")),A168&amp;"_SA_MH",IF(AND(D169="Perry",OR(E169="Manual",E169="Assisted Manual")),A168&amp;"_PB",IF(AND(D169="Perry",OR(E169="De-Novo Merge",E169="Assisted Merge")),A168&amp;"_SA_PB",IF(AND(D169="Gina",OR(E169="Manual",E169="Assisted Manual")),A168&amp;"_GB",IF(AND(D169="Gina",OR(E169="De-Novo Merge",E169="Assisted Merge")),A168&amp;"_SA_GB",IF(AND(D169="Cameron",OR(E169="Manual",E169="Assisted Manual")),A168&amp;"_CA",IF(AND(D169="Cameron",OR(E169="De-Novo Merge",E169="Assisted Merge")),A168&amp;"_SA_CA",IF(AND(D169="Bruno",OR(E169="Manual",E169="Assisted Manual")),A168&amp;"_BD",IF(AND(D169="Bruno",OR(E169="De-Novo Merge",E169="Assisted Merge")),A168&amp;"_SA_BD",IF(AND(D169="Daniel",OR(E169="Manual",E169="Assisted Manual")),A168&amp;"_DR",IF(AND(D169="Daniel",OR(E169="De-Novo Merge",E169="Assisted Merge")),A168&amp;"_SA_DR",IF(AND(D169="Monet",OR(E169="Manual",E169="Assisted Manual")),A168&amp;"_MW",IF(AND(D169="Monet",OR(E169="De-Novo Merge",E169="Assisted Merge")),A168&amp;"_SA_MW",IF(AND(D169="Julia",OR(E169="Manual",E169="Assisted Manual")),A168&amp;"_JS",IF(AND(D169="Julia",OR(E169="De-Novo Merge",E169="Assisted Merge")),A168&amp;"_SA_JS",""))))))))))))))))))</f>
        <v>2018-04-13_G-050_JS</v>
      </c>
      <c r="G169" s="20">
        <v>43259</v>
      </c>
      <c r="H169" s="20"/>
      <c r="I169" s="10"/>
      <c r="J169" s="10"/>
      <c r="K169" s="15" t="str">
        <f t="shared" si="462"/>
        <v/>
      </c>
      <c r="L169" s="22"/>
      <c r="M169" s="19" t="str">
        <f t="shared" ref="M169:M179" si="532">IF(AND(NOT(OR(G169="",G169="Ø")),H169=""),"In Progress",IF(AND(NOT(OR(H169="Ø",H169="")),NOT(OR(G169="Ø",G169=""))),"Completed",IF(AND(NOT(A168=""),NOT(OR(D169="",D169="???")),G169=""),"Waiting",IF(D169="???","Waiting",""))))</f>
        <v>In Progress</v>
      </c>
      <c r="N169" s="22"/>
      <c r="O169" s="22"/>
      <c r="P169" s="8"/>
      <c r="Q169" s="21"/>
      <c r="R169" s="22"/>
    </row>
    <row r="170" spans="1:18">
      <c r="A170" s="23" t="s">
        <v>275</v>
      </c>
      <c r="B170" s="24" t="s">
        <v>276</v>
      </c>
      <c r="C170" s="22" t="s">
        <v>42</v>
      </c>
      <c r="D170" s="19" t="s">
        <v>37</v>
      </c>
      <c r="E170" s="19" t="s">
        <v>30</v>
      </c>
      <c r="F170" s="7" t="str">
        <f t="shared" ref="F170:F179" si="533">IF(AND(D170="Amina",OR(E170="Manual",E170="Assisted Manual")),A170&amp;"_AZ",IF(AND(D170="Amina",OR(E170="De-Novo Merge",E170="Assisted Merge")),A170&amp;"_SA_AZ",IF(AND(D170="Mashtura",OR(E170="Manual",E170="Assisted Manual")),A170&amp;"_MH",IF(AND(D170="Mashtura",OR(E170="De-Novo Merge",E170="Assisted Merge")),A170&amp;"_SA_MH",IF(AND(D170="Perry",OR(E170="Manual",E170="Assisted Manual")),A170&amp;"_PB",IF(AND(D170="Perry",OR(E170="De-Novo Merge",E170="Assisted Merge")),A170&amp;"_SA_PB",IF(AND(D170="Gina",OR(E170="Manual",E170="Assisted Manual")),A170&amp;"_GB",IF(AND(D170="Gina",OR(E170="De-Novo Merge",E170="Assisted Merge")),A170&amp;"_SA_GB",IF(AND(D170="Cameron",OR(E170="Manual",E170="Assisted Manual")),A170&amp;"_CA",IF(AND(D170="Cameron",OR(E170="De-Novo Merge",E170="Assisted Merge")),A170&amp;"_SA_CA",IF(AND(D170="Bruno",OR(E170="Manual",E170="Assisted Manual")),A170&amp;"_BD",IF(AND(D170="Bruno",OR(E170="De-Novo Merge",E170="Assisted Merge")),A170&amp;"_SA_BD",IF(AND(D170="Daniel",OR(E170="Manual",E170="Assisted Manual")),A170&amp;"_DR",IF(AND(D170="Daniel",OR(E170="De-Novo Merge",E170="Assisted Merge")),A170&amp;"_SA_DR",IF(AND(D170="Monet",OR(E170="Manual",E170="Assisted Manual")),A170&amp;"_MW",IF(AND(D170="Monet",OR(E170="De-Novo Merge",E170="Assisted Merge")),A170&amp;"_SA_MW",IF(AND(D170="Julia",OR(E170="Manual",E170="Assisted Manual")),A170&amp;"_JS",IF(AND(D170="Julia",OR(E170="De-Novo Merge",E170="Assisted Merge")),A170&amp;"_SA_JS",""))))))))))))))))))</f>
        <v>2018-04-13_G-051_BD</v>
      </c>
      <c r="G170" s="20">
        <v>43256</v>
      </c>
      <c r="H170" s="20">
        <v>43256</v>
      </c>
      <c r="I170" s="10">
        <v>3</v>
      </c>
      <c r="J170" s="10">
        <v>33</v>
      </c>
      <c r="K170" s="15">
        <f t="shared" si="462"/>
        <v>11</v>
      </c>
      <c r="L170" s="25"/>
      <c r="M170" s="19" t="str">
        <f t="shared" ref="M170:M179" si="534">IF(AND(NOT(OR(G170="",G170="Ø")),H170=""),"In Progress",IF(AND(NOT(OR(H170="Ø",H170="")),NOT(OR(G170="Ø",G170=""))),"Completed",IF(AND(NOT(A170=""),NOT(OR(D170="",D170="???")),G170=""),"Waiting",IF(D170="???","Waiting",""))))</f>
        <v>Completed</v>
      </c>
      <c r="N170" s="22" t="str">
        <f t="shared" ref="N170:N179" si="535">IF(AND(NOT(OR(H170="Ø",H170="")),L170="Split"),"In Progress",IF(AND(NOT(OR(H170="Ø",H170="")),L170="Needs to be Split"),"Waiting",IF(AND(M170="Review",M171="Review"),"Review",IF(OR(AND(M170="Review",M171="Incomplete"),AND(M170="Incomplete",M171="Review")),"Review",IF(OR(AND(M170="Untraceable",M171="Review"),AND(M170="Review",M171="Untraceable")),"Review",IF(OR(AND(M170="Review",M171="Completed"),AND(M170="Completed",M171="Review")),"Review",IF(OR(AND(M170="Other",M171="Review"),AND(M170="Review",M171="Other")),"Review",IF(OR(AND(M170="Other",M171="Incomplete"),AND(M170="Incomplete",M171="Other")),"Review",IF(OR(AND(M170="Other",M171="Untraceable"),AND(M170="Untraceable",M171="Other")),"Review",IF(OR(AND(M170="Other",M171="Completed"),AND(M170="Completed",M171="Other")),"Review",IF(AND(M170="Waiting",M171="Waiting"),"Waiting",IF(OR(AND(M170="Review",M171="Waiting"),AND(M170="Waiting",M171="Review")),"Waiting",IF(OR(AND(M170="Other",M171="Waiting"),AND(M170="Waiting",M171="Other")),"Waiting",IF(OR(AND(M170="Incomplete",M171="Waiting"),AND(M170="Waiting",M171="Incomplete")),"Waiting",IF(OR(AND(M170="Completed",M171="Waiting"),AND(M170="Waiting",M171="Completed")),"Waiting",IF(OR(M170="In Progress",M171="In Progress"),"In Progress",IF(OR(AND(M170="Completed",M171="Untraceable"),AND(M170="Untraceable",M171="Completed")),"Review",IF(OR(AND(M170="Completed",M171="Incomplete"),AND(M170="Incomplete",M171="Completed")),"Review",IF(OR(AND(M170="Incomplete",M171="Untraceable"),AND(M170="Untraceable",M171="Incomplete")),"Untraceable",IF(AND(NOT(OR(H170="Ø",H170="")),NOT(OR(H171="Ø",H171="")),L170=""),"In Progress",IF(AND(M170="Untraceable",M171="Untraceable"),"Untraceable",IF(AND(NOT(OR(H170="Ø",H170="")),NOT(OR(H171="Ø",H171="")),NOT(OR(L170="Ø",L170="",L170="Split",L170="Needs to be Split"))),"Completed",IF(AND(M170="Incomplete",M171="Incomplete"),"Incomplete",IF(AND(M170="Other",M171="Other"),"Review",IF(AND(M170="Untraceable",M171=""),"Untraceable","")))))))))))))))))))))))))</f>
        <v>In Progress</v>
      </c>
      <c r="O170" s="22" t="str">
        <f t="shared" ref="O170:O179" si="536">IF(OR(N170="Untraceable",N170="Incomplete"),"Ignore",IF(N170="Completed","Waiting",IF(OR(N170="Waiting",N170="In Progress",N170="Review",N170="Other"),"HOLD","")))</f>
        <v>HOLD</v>
      </c>
      <c r="P170" s="8"/>
      <c r="Q170" s="21" t="str">
        <f t="shared" ref="Q170:Q179" si="537">IF(OR(N170="Untraceable",N170="Incomplete"),"No",IF(N170="Completed","In Progress",""))</f>
        <v/>
      </c>
      <c r="R170" s="22"/>
    </row>
    <row r="171" spans="1:18">
      <c r="A171" s="22"/>
      <c r="B171" s="22"/>
      <c r="C171" s="22"/>
      <c r="D171" s="19" t="s">
        <v>29</v>
      </c>
      <c r="E171" s="19" t="s">
        <v>48</v>
      </c>
      <c r="F171" s="7" t="str">
        <f t="shared" ref="F171:F179" si="538">IF(AND(D171="Amina",OR(E171="Manual",E171="Assisted Manual")),A170&amp;"_AZ",IF(AND(D171="Amina",OR(E171="De-Novo Merge",E171="Assisted Merge")),A170&amp;"_SA_AZ",IF(AND(D171="Mashtura",OR(E171="Manual",E171="Assisted Manual")),A170&amp;"_MH",IF(AND(D171="Mashtura",OR(E171="De-Novo Merge",E171="Assisted Merge")),A170&amp;"_SA_MH",IF(AND(D171="Perry",OR(E171="Manual",E171="Assisted Manual")),A170&amp;"_PB",IF(AND(D171="Perry",OR(E171="De-Novo Merge",E171="Assisted Merge")),A170&amp;"_SA_PB",IF(AND(D171="Gina",OR(E171="Manual",E171="Assisted Manual")),A170&amp;"_GB",IF(AND(D171="Gina",OR(E171="De-Novo Merge",E171="Assisted Merge")),A170&amp;"_SA_GB",IF(AND(D171="Cameron",OR(E171="Manual",E171="Assisted Manual")),A170&amp;"_CA",IF(AND(D171="Cameron",OR(E171="De-Novo Merge",E171="Assisted Merge")),A170&amp;"_SA_CA",IF(AND(D171="Bruno",OR(E171="Manual",E171="Assisted Manual")),A170&amp;"_BD",IF(AND(D171="Bruno",OR(E171="De-Novo Merge",E171="Assisted Merge")),A170&amp;"_SA_BD",IF(AND(D171="Daniel",OR(E171="Manual",E171="Assisted Manual")),A170&amp;"_DR",IF(AND(D171="Daniel",OR(E171="De-Novo Merge",E171="Assisted Merge")),A170&amp;"_SA_DR",IF(AND(D171="Monet",OR(E171="Manual",E171="Assisted Manual")),A170&amp;"_MW",IF(AND(D171="Monet",OR(E171="De-Novo Merge",E171="Assisted Merge")),A170&amp;"_SA_MW",IF(AND(D171="Julia",OR(E171="Manual",E171="Assisted Manual")),A170&amp;"_JS",IF(AND(D171="Julia",OR(E171="De-Novo Merge",E171="Assisted Merge")),A170&amp;"_SA_JS",""))))))))))))))))))</f>
        <v>2018-04-13_G-051_CA</v>
      </c>
      <c r="G171" s="20">
        <v>43257</v>
      </c>
      <c r="H171" s="20">
        <v>43257</v>
      </c>
      <c r="I171" s="10">
        <v>3</v>
      </c>
      <c r="J171" s="10"/>
      <c r="K171" s="15" t="str">
        <f t="shared" si="462"/>
        <v/>
      </c>
      <c r="L171" s="22"/>
      <c r="M171" s="19" t="str">
        <f t="shared" ref="M171:M179" si="539">IF(AND(NOT(OR(G171="",G171="Ø")),H171=""),"In Progress",IF(AND(NOT(OR(H171="Ø",H171="")),NOT(OR(G171="Ø",G171=""))),"Completed",IF(AND(NOT(A170=""),NOT(OR(D171="",D171="???")),G171=""),"Waiting",IF(D171="???","Waiting",""))))</f>
        <v>Completed</v>
      </c>
      <c r="N171" s="22"/>
      <c r="O171" s="22"/>
      <c r="P171" s="8"/>
      <c r="Q171" s="21"/>
      <c r="R171" s="22"/>
    </row>
    <row r="172" spans="1:18">
      <c r="A172" s="23" t="s">
        <v>277</v>
      </c>
      <c r="B172" s="24" t="s">
        <v>278</v>
      </c>
      <c r="C172" s="22"/>
      <c r="D172" s="19" t="s">
        <v>51</v>
      </c>
      <c r="E172" s="19" t="s">
        <v>30</v>
      </c>
      <c r="F172" s="7" t="str">
        <f t="shared" ref="F172:F179" si="540">IF(AND(D172="Amina",OR(E172="Manual",E172="Assisted Manual")),A172&amp;"_AZ",IF(AND(D172="Amina",OR(E172="De-Novo Merge",E172="Assisted Merge")),A172&amp;"_SA_AZ",IF(AND(D172="Mashtura",OR(E172="Manual",E172="Assisted Manual")),A172&amp;"_MH",IF(AND(D172="Mashtura",OR(E172="De-Novo Merge",E172="Assisted Merge")),A172&amp;"_SA_MH",IF(AND(D172="Perry",OR(E172="Manual",E172="Assisted Manual")),A172&amp;"_PB",IF(AND(D172="Perry",OR(E172="De-Novo Merge",E172="Assisted Merge")),A172&amp;"_SA_PB",IF(AND(D172="Gina",OR(E172="Manual",E172="Assisted Manual")),A172&amp;"_GB",IF(AND(D172="Gina",OR(E172="De-Novo Merge",E172="Assisted Merge")),A172&amp;"_SA_GB",IF(AND(D172="Cameron",OR(E172="Manual",E172="Assisted Manual")),A172&amp;"_CA",IF(AND(D172="Cameron",OR(E172="De-Novo Merge",E172="Assisted Merge")),A172&amp;"_SA_CA",IF(AND(D172="Bruno",OR(E172="Manual",E172="Assisted Manual")),A172&amp;"_BD",IF(AND(D172="Bruno",OR(E172="De-Novo Merge",E172="Assisted Merge")),A172&amp;"_SA_BD",IF(AND(D172="Daniel",OR(E172="Manual",E172="Assisted Manual")),A172&amp;"_DR",IF(AND(D172="Daniel",OR(E172="De-Novo Merge",E172="Assisted Merge")),A172&amp;"_SA_DR",IF(AND(D172="Monet",OR(E172="Manual",E172="Assisted Manual")),A172&amp;"_MW",IF(AND(D172="Monet",OR(E172="De-Novo Merge",E172="Assisted Merge")),A172&amp;"_SA_MW",IF(AND(D172="Julia",OR(E172="Manual",E172="Assisted Manual")),A172&amp;"_JS",IF(AND(D172="Julia",OR(E172="De-Novo Merge",E172="Assisted Merge")),A172&amp;"_SA_JS",""))))))))))))))))))</f>
        <v>2018-04-13_G-052_AZ</v>
      </c>
      <c r="G172" s="20">
        <v>43256</v>
      </c>
      <c r="H172" s="20">
        <v>43257</v>
      </c>
      <c r="I172" s="10"/>
      <c r="J172" s="10"/>
      <c r="K172" s="15" t="str">
        <f t="shared" si="462"/>
        <v/>
      </c>
      <c r="L172" s="25" t="str">
        <f t="shared" ref="L172:L179" si="541">IF(AND(NOT(OR(H172="",H172="Ø")),NOT(OR(H173="",H173="Ø"))),"Needs to be Split","")</f>
        <v>Needs to be Split</v>
      </c>
      <c r="M172" s="19" t="str">
        <f t="shared" ref="M172:M179" si="542">IF(AND(NOT(OR(G172="",G172="Ø")),H172=""),"In Progress",IF(AND(NOT(OR(H172="Ø",H172="")),NOT(OR(G172="Ø",G172=""))),"Completed",IF(AND(NOT(A172=""),NOT(OR(D172="",D172="???")),G172=""),"Waiting",IF(D172="???","Waiting",""))))</f>
        <v>Completed</v>
      </c>
      <c r="N172" s="22" t="str">
        <f t="shared" ref="N172:N179" si="543">IF(AND(NOT(OR(H172="Ø",H172="")),L172="Split"),"In Progress",IF(AND(NOT(OR(H172="Ø",H172="")),L172="Needs to be Split"),"Waiting",IF(AND(M172="Review",M173="Review"),"Review",IF(OR(AND(M172="Review",M173="Incomplete"),AND(M172="Incomplete",M173="Review")),"Review",IF(OR(AND(M172="Untraceable",M173="Review"),AND(M172="Review",M173="Untraceable")),"Review",IF(OR(AND(M172="Review",M173="Completed"),AND(M172="Completed",M173="Review")),"Review",IF(OR(AND(M172="Other",M173="Review"),AND(M172="Review",M173="Other")),"Review",IF(OR(AND(M172="Other",M173="Incomplete"),AND(M172="Incomplete",M173="Other")),"Review",IF(OR(AND(M172="Other",M173="Untraceable"),AND(M172="Untraceable",M173="Other")),"Review",IF(OR(AND(M172="Other",M173="Completed"),AND(M172="Completed",M173="Other")),"Review",IF(AND(M172="Waiting",M173="Waiting"),"Waiting",IF(OR(AND(M172="Review",M173="Waiting"),AND(M172="Waiting",M173="Review")),"Waiting",IF(OR(AND(M172="Other",M173="Waiting"),AND(M172="Waiting",M173="Other")),"Waiting",IF(OR(AND(M172="Incomplete",M173="Waiting"),AND(M172="Waiting",M173="Incomplete")),"Waiting",IF(OR(AND(M172="Completed",M173="Waiting"),AND(M172="Waiting",M173="Completed")),"Waiting",IF(OR(M172="In Progress",M173="In Progress"),"In Progress",IF(OR(AND(M172="Completed",M173="Untraceable"),AND(M172="Untraceable",M173="Completed")),"Review",IF(OR(AND(M172="Completed",M173="Incomplete"),AND(M172="Incomplete",M173="Completed")),"Review",IF(OR(AND(M172="Incomplete",M173="Untraceable"),AND(M172="Untraceable",M173="Incomplete")),"Untraceable",IF(AND(NOT(OR(H172="Ø",H172="")),NOT(OR(H173="Ø",H173="")),L172=""),"In Progress",IF(AND(M172="Untraceable",M173="Untraceable"),"Untraceable",IF(AND(NOT(OR(H172="Ø",H172="")),NOT(OR(H173="Ø",H173="")),NOT(OR(L172="Ø",L172="",L172="Split",L172="Needs to be Split"))),"Completed",IF(AND(M172="Incomplete",M173="Incomplete"),"Incomplete",IF(AND(M172="Other",M173="Other"),"Review",IF(AND(M172="Untraceable",M173=""),"Untraceable","")))))))))))))))))))))))))</f>
        <v>Waiting</v>
      </c>
      <c r="O172" s="22" t="str">
        <f t="shared" ref="O172:O179" si="544">IF(OR(N172="Untraceable",N172="Incomplete"),"Ignore",IF(N172="Completed","Waiting",IF(OR(N172="Waiting",N172="In Progress",N172="Review",N172="Other"),"HOLD","")))</f>
        <v>HOLD</v>
      </c>
      <c r="P172" s="8"/>
      <c r="Q172" s="21" t="str">
        <f t="shared" ref="Q172:Q179" si="545">IF(OR(N172="Untraceable",N172="Incomplete"),"No",IF(N172="Completed","In Progress",""))</f>
        <v/>
      </c>
      <c r="R172" s="22"/>
    </row>
    <row r="173" spans="1:18">
      <c r="A173" s="22"/>
      <c r="B173" s="22"/>
      <c r="C173" s="22"/>
      <c r="D173" s="19" t="s">
        <v>96</v>
      </c>
      <c r="E173" s="19" t="s">
        <v>48</v>
      </c>
      <c r="F173" s="7" t="str">
        <f t="shared" ref="F173:F179" si="546">IF(AND(D173="Amina",OR(E173="Manual",E173="Assisted Manual")),A172&amp;"_AZ",IF(AND(D173="Amina",OR(E173="De-Novo Merge",E173="Assisted Merge")),A172&amp;"_SA_AZ",IF(AND(D173="Mashtura",OR(E173="Manual",E173="Assisted Manual")),A172&amp;"_MH",IF(AND(D173="Mashtura",OR(E173="De-Novo Merge",E173="Assisted Merge")),A172&amp;"_SA_MH",IF(AND(D173="Perry",OR(E173="Manual",E173="Assisted Manual")),A172&amp;"_PB",IF(AND(D173="Perry",OR(E173="De-Novo Merge",E173="Assisted Merge")),A172&amp;"_SA_PB",IF(AND(D173="Gina",OR(E173="Manual",E173="Assisted Manual")),A172&amp;"_GB",IF(AND(D173="Gina",OR(E173="De-Novo Merge",E173="Assisted Merge")),A172&amp;"_SA_GB",IF(AND(D173="Cameron",OR(E173="Manual",E173="Assisted Manual")),A172&amp;"_CA",IF(AND(D173="Cameron",OR(E173="De-Novo Merge",E173="Assisted Merge")),A172&amp;"_SA_CA",IF(AND(D173="Bruno",OR(E173="Manual",E173="Assisted Manual")),A172&amp;"_BD",IF(AND(D173="Bruno",OR(E173="De-Novo Merge",E173="Assisted Merge")),A172&amp;"_SA_BD",IF(AND(D173="Daniel",OR(E173="Manual",E173="Assisted Manual")),A172&amp;"_DR",IF(AND(D173="Daniel",OR(E173="De-Novo Merge",E173="Assisted Merge")),A172&amp;"_SA_DR",IF(AND(D173="Monet",OR(E173="Manual",E173="Assisted Manual")),A172&amp;"_MW",IF(AND(D173="Monet",OR(E173="De-Novo Merge",E173="Assisted Merge")),A172&amp;"_SA_MW",IF(AND(D173="Julia",OR(E173="Manual",E173="Assisted Manual")),A172&amp;"_JS",IF(AND(D173="Julia",OR(E173="De-Novo Merge",E173="Assisted Merge")),A172&amp;"_SA_JS",""))))))))))))))))))</f>
        <v>2018-04-13_G-052_JS</v>
      </c>
      <c r="G173" s="20">
        <v>43258</v>
      </c>
      <c r="H173" s="20">
        <v>43259</v>
      </c>
      <c r="I173" s="10"/>
      <c r="J173" s="10"/>
      <c r="K173" s="15" t="str">
        <f t="shared" si="462"/>
        <v/>
      </c>
      <c r="L173" s="22"/>
      <c r="M173" s="19" t="str">
        <f t="shared" ref="M173:M179" si="547">IF(AND(NOT(OR(G173="",G173="Ø")),H173=""),"In Progress",IF(AND(NOT(OR(H173="Ø",H173="")),NOT(OR(G173="Ø",G173=""))),"Completed",IF(AND(NOT(A172=""),NOT(OR(D173="",D173="???")),G173=""),"Waiting",IF(D173="???","Waiting",""))))</f>
        <v>Completed</v>
      </c>
      <c r="N173" s="22"/>
      <c r="O173" s="22"/>
      <c r="P173" s="8"/>
      <c r="Q173" s="21"/>
      <c r="R173" s="22"/>
    </row>
    <row r="174" spans="1:18">
      <c r="A174" s="23" t="s">
        <v>279</v>
      </c>
      <c r="B174" s="24" t="s">
        <v>280</v>
      </c>
      <c r="C174" s="22"/>
      <c r="D174" s="19" t="s">
        <v>51</v>
      </c>
      <c r="E174" s="19" t="s">
        <v>30</v>
      </c>
      <c r="F174" s="7" t="str">
        <f t="shared" ref="F174:F179" si="548">IF(AND(D174="Amina",OR(E174="Manual",E174="Assisted Manual")),A174&amp;"_AZ",IF(AND(D174="Amina",OR(E174="De-Novo Merge",E174="Assisted Merge")),A174&amp;"_SA_AZ",IF(AND(D174="Mashtura",OR(E174="Manual",E174="Assisted Manual")),A174&amp;"_MH",IF(AND(D174="Mashtura",OR(E174="De-Novo Merge",E174="Assisted Merge")),A174&amp;"_SA_MH",IF(AND(D174="Perry",OR(E174="Manual",E174="Assisted Manual")),A174&amp;"_PB",IF(AND(D174="Perry",OR(E174="De-Novo Merge",E174="Assisted Merge")),A174&amp;"_SA_PB",IF(AND(D174="Gina",OR(E174="Manual",E174="Assisted Manual")),A174&amp;"_GB",IF(AND(D174="Gina",OR(E174="De-Novo Merge",E174="Assisted Merge")),A174&amp;"_SA_GB",IF(AND(D174="Cameron",OR(E174="Manual",E174="Assisted Manual")),A174&amp;"_CA",IF(AND(D174="Cameron",OR(E174="De-Novo Merge",E174="Assisted Merge")),A174&amp;"_SA_CA",IF(AND(D174="Bruno",OR(E174="Manual",E174="Assisted Manual")),A174&amp;"_BD",IF(AND(D174="Bruno",OR(E174="De-Novo Merge",E174="Assisted Merge")),A174&amp;"_SA_BD",IF(AND(D174="Daniel",OR(E174="Manual",E174="Assisted Manual")),A174&amp;"_DR",IF(AND(D174="Daniel",OR(E174="De-Novo Merge",E174="Assisted Merge")),A174&amp;"_SA_DR",IF(AND(D174="Monet",OR(E174="Manual",E174="Assisted Manual")),A174&amp;"_MW",IF(AND(D174="Monet",OR(E174="De-Novo Merge",E174="Assisted Merge")),A174&amp;"_SA_MW",IF(AND(D174="Julia",OR(E174="Manual",E174="Assisted Manual")),A174&amp;"_JS",IF(AND(D174="Julia",OR(E174="De-Novo Merge",E174="Assisted Merge")),A174&amp;"_SA_JS",""))))))))))))))))))</f>
        <v>2018-04-13_G-053_AZ</v>
      </c>
      <c r="G174" s="20">
        <v>43257</v>
      </c>
      <c r="H174" s="20">
        <v>43257</v>
      </c>
      <c r="I174" s="10"/>
      <c r="J174" s="10"/>
      <c r="K174" s="15" t="str">
        <f t="shared" si="462"/>
        <v/>
      </c>
      <c r="L174" s="25"/>
      <c r="M174" s="19" t="str">
        <f t="shared" ref="M174:M179" si="549">IF(AND(NOT(OR(G174="",G174="Ø")),H174=""),"In Progress",IF(AND(NOT(OR(H174="Ø",H174="")),NOT(OR(G174="Ø",G174=""))),"Completed",IF(AND(NOT(A174=""),NOT(OR(D174="",D174="???")),G174=""),"Waiting",IF(D174="???","Waiting",""))))</f>
        <v>Completed</v>
      </c>
      <c r="N174" s="22" t="str">
        <f t="shared" ref="N174:N179" si="550">IF(AND(NOT(OR(H174="Ø",H174="")),L174="Split"),"In Progress",IF(AND(NOT(OR(H174="Ø",H174="")),L174="Needs to be Split"),"Waiting",IF(AND(M174="Review",M175="Review"),"Review",IF(OR(AND(M174="Review",M175="Incomplete"),AND(M174="Incomplete",M175="Review")),"Review",IF(OR(AND(M174="Untraceable",M175="Review"),AND(M174="Review",M175="Untraceable")),"Review",IF(OR(AND(M174="Review",M175="Completed"),AND(M174="Completed",M175="Review")),"Review",IF(OR(AND(M174="Other",M175="Review"),AND(M174="Review",M175="Other")),"Review",IF(OR(AND(M174="Other",M175="Incomplete"),AND(M174="Incomplete",M175="Other")),"Review",IF(OR(AND(M174="Other",M175="Untraceable"),AND(M174="Untraceable",M175="Other")),"Review",IF(OR(AND(M174="Other",M175="Completed"),AND(M174="Completed",M175="Other")),"Review",IF(AND(M174="Waiting",M175="Waiting"),"Waiting",IF(OR(AND(M174="Review",M175="Waiting"),AND(M174="Waiting",M175="Review")),"Waiting",IF(OR(AND(M174="Other",M175="Waiting"),AND(M174="Waiting",M175="Other")),"Waiting",IF(OR(AND(M174="Incomplete",M175="Waiting"),AND(M174="Waiting",M175="Incomplete")),"Waiting",IF(OR(AND(M174="Completed",M175="Waiting"),AND(M174="Waiting",M175="Completed")),"Waiting",IF(OR(M174="In Progress",M175="In Progress"),"In Progress",IF(OR(AND(M174="Completed",M175="Untraceable"),AND(M174="Untraceable",M175="Completed")),"Review",IF(OR(AND(M174="Completed",M175="Incomplete"),AND(M174="Incomplete",M175="Completed")),"Review",IF(OR(AND(M174="Incomplete",M175="Untraceable"),AND(M174="Untraceable",M175="Incomplete")),"Untraceable",IF(AND(NOT(OR(H174="Ø",H174="")),NOT(OR(H175="Ø",H175="")),L174=""),"In Progress",IF(AND(M174="Untraceable",M175="Untraceable"),"Untraceable",IF(AND(NOT(OR(H174="Ø",H174="")),NOT(OR(H175="Ø",H175="")),NOT(OR(L174="Ø",L174="",L174="Split",L174="Needs to be Split"))),"Completed",IF(AND(M174="Incomplete",M175="Incomplete"),"Incomplete",IF(AND(M174="Other",M175="Other"),"Review",IF(AND(M174="Untraceable",M175=""),"Untraceable","")))))))))))))))))))))))))</f>
        <v>In Progress</v>
      </c>
      <c r="O174" s="22" t="str">
        <f t="shared" ref="O174:O179" si="551">IF(OR(N174="Untraceable",N174="Incomplete"),"Ignore",IF(N174="Completed","Waiting",IF(OR(N174="Waiting",N174="In Progress",N174="Review",N174="Other"),"HOLD","")))</f>
        <v>HOLD</v>
      </c>
      <c r="P174" s="8"/>
      <c r="Q174" s="21" t="str">
        <f t="shared" ref="Q174:Q179" si="552">IF(OR(N174="Untraceable",N174="Incomplete"),"No",IF(N174="Completed","In Progress",""))</f>
        <v/>
      </c>
      <c r="R174" s="22"/>
    </row>
    <row r="175" spans="1:18">
      <c r="A175" s="22"/>
      <c r="B175" s="22"/>
      <c r="C175" s="22"/>
      <c r="D175" s="19" t="s">
        <v>29</v>
      </c>
      <c r="E175" s="19" t="s">
        <v>48</v>
      </c>
      <c r="F175" s="7" t="str">
        <f t="shared" ref="F175:F179" si="553">IF(AND(D175="Amina",OR(E175="Manual",E175="Assisted Manual")),A174&amp;"_AZ",IF(AND(D175="Amina",OR(E175="De-Novo Merge",E175="Assisted Merge")),A174&amp;"_SA_AZ",IF(AND(D175="Mashtura",OR(E175="Manual",E175="Assisted Manual")),A174&amp;"_MH",IF(AND(D175="Mashtura",OR(E175="De-Novo Merge",E175="Assisted Merge")),A174&amp;"_SA_MH",IF(AND(D175="Perry",OR(E175="Manual",E175="Assisted Manual")),A174&amp;"_PB",IF(AND(D175="Perry",OR(E175="De-Novo Merge",E175="Assisted Merge")),A174&amp;"_SA_PB",IF(AND(D175="Gina",OR(E175="Manual",E175="Assisted Manual")),A174&amp;"_GB",IF(AND(D175="Gina",OR(E175="De-Novo Merge",E175="Assisted Merge")),A174&amp;"_SA_GB",IF(AND(D175="Cameron",OR(E175="Manual",E175="Assisted Manual")),A174&amp;"_CA",IF(AND(D175="Cameron",OR(E175="De-Novo Merge",E175="Assisted Merge")),A174&amp;"_SA_CA",IF(AND(D175="Bruno",OR(E175="Manual",E175="Assisted Manual")),A174&amp;"_BD",IF(AND(D175="Bruno",OR(E175="De-Novo Merge",E175="Assisted Merge")),A174&amp;"_SA_BD",IF(AND(D175="Daniel",OR(E175="Manual",E175="Assisted Manual")),A174&amp;"_DR",IF(AND(D175="Daniel",OR(E175="De-Novo Merge",E175="Assisted Merge")),A174&amp;"_SA_DR",IF(AND(D175="Monet",OR(E175="Manual",E175="Assisted Manual")),A174&amp;"_MW",IF(AND(D175="Monet",OR(E175="De-Novo Merge",E175="Assisted Merge")),A174&amp;"_SA_MW",IF(AND(D175="Julia",OR(E175="Manual",E175="Assisted Manual")),A174&amp;"_JS",IF(AND(D175="Julia",OR(E175="De-Novo Merge",E175="Assisted Merge")),A174&amp;"_SA_JS",""))))))))))))))))))</f>
        <v>2018-04-13_G-053_CA</v>
      </c>
      <c r="G175" s="20">
        <v>43257</v>
      </c>
      <c r="H175" s="20">
        <v>43258</v>
      </c>
      <c r="I175" s="10"/>
      <c r="J175" s="10"/>
      <c r="K175" s="15" t="str">
        <f t="shared" si="462"/>
        <v/>
      </c>
      <c r="L175" s="22"/>
      <c r="M175" s="19" t="str">
        <f t="shared" ref="M175:M179" si="554">IF(AND(NOT(OR(G175="",G175="Ø")),H175=""),"In Progress",IF(AND(NOT(OR(H175="Ø",H175="")),NOT(OR(G175="Ø",G175=""))),"Completed",IF(AND(NOT(A174=""),NOT(OR(D175="",D175="???")),G175=""),"Waiting",IF(D175="???","Waiting",""))))</f>
        <v>Completed</v>
      </c>
      <c r="N175" s="22"/>
      <c r="O175" s="22"/>
      <c r="P175" s="8"/>
      <c r="Q175" s="21"/>
      <c r="R175" s="22"/>
    </row>
    <row r="176" spans="1:18">
      <c r="A176" s="23" t="s">
        <v>281</v>
      </c>
      <c r="B176" s="24" t="s">
        <v>282</v>
      </c>
      <c r="C176" s="22"/>
      <c r="D176" s="19" t="s">
        <v>60</v>
      </c>
      <c r="E176" s="19" t="s">
        <v>30</v>
      </c>
      <c r="F176" s="7" t="str">
        <f t="shared" ref="F176:F179" si="555">IF(AND(D176="Amina",OR(E176="Manual",E176="Assisted Manual")),A176&amp;"_AZ",IF(AND(D176="Amina",OR(E176="De-Novo Merge",E176="Assisted Merge")),A176&amp;"_SA_AZ",IF(AND(D176="Mashtura",OR(E176="Manual",E176="Assisted Manual")),A176&amp;"_MH",IF(AND(D176="Mashtura",OR(E176="De-Novo Merge",E176="Assisted Merge")),A176&amp;"_SA_MH",IF(AND(D176="Perry",OR(E176="Manual",E176="Assisted Manual")),A176&amp;"_PB",IF(AND(D176="Perry",OR(E176="De-Novo Merge",E176="Assisted Merge")),A176&amp;"_SA_PB",IF(AND(D176="Gina",OR(E176="Manual",E176="Assisted Manual")),A176&amp;"_GB",IF(AND(D176="Gina",OR(E176="De-Novo Merge",E176="Assisted Merge")),A176&amp;"_SA_GB",IF(AND(D176="Cameron",OR(E176="Manual",E176="Assisted Manual")),A176&amp;"_CA",IF(AND(D176="Cameron",OR(E176="De-Novo Merge",E176="Assisted Merge")),A176&amp;"_SA_CA",IF(AND(D176="Bruno",OR(E176="Manual",E176="Assisted Manual")),A176&amp;"_BD",IF(AND(D176="Bruno",OR(E176="De-Novo Merge",E176="Assisted Merge")),A176&amp;"_SA_BD",IF(AND(D176="Daniel",OR(E176="Manual",E176="Assisted Manual")),A176&amp;"_DR",IF(AND(D176="Daniel",OR(E176="De-Novo Merge",E176="Assisted Merge")),A176&amp;"_SA_DR",IF(AND(D176="Monet",OR(E176="Manual",E176="Assisted Manual")),A176&amp;"_MW",IF(AND(D176="Monet",OR(E176="De-Novo Merge",E176="Assisted Merge")),A176&amp;"_SA_MW",IF(AND(D176="Julia",OR(E176="Manual",E176="Assisted Manual")),A176&amp;"_JS",IF(AND(D176="Julia",OR(E176="De-Novo Merge",E176="Assisted Merge")),A176&amp;"_SA_JS",""))))))))))))))))))</f>
        <v>2018-04-13_G-054_MH</v>
      </c>
      <c r="G176" s="20">
        <v>43256</v>
      </c>
      <c r="H176" s="20">
        <v>43259</v>
      </c>
      <c r="I176" s="10"/>
      <c r="J176" s="10"/>
      <c r="K176" s="15" t="str">
        <f t="shared" si="462"/>
        <v/>
      </c>
      <c r="L176" s="25" t="str">
        <f t="shared" ref="L176:L179" si="556">IF(AND(NOT(OR(H176="",H176="Ø")),NOT(OR(H177="",H177="Ø"))),"Needs to be Split","")</f>
        <v/>
      </c>
      <c r="M176" s="19" t="str">
        <f t="shared" ref="M176:M179" si="557">IF(AND(NOT(OR(G176="",G176="Ø")),H176=""),"In Progress",IF(AND(NOT(OR(H176="Ø",H176="")),NOT(OR(G176="Ø",G176=""))),"Completed",IF(AND(NOT(A176=""),NOT(OR(D176="",D176="???")),G176=""),"Waiting",IF(D176="???","Waiting",""))))</f>
        <v>Completed</v>
      </c>
      <c r="N176" s="22" t="str">
        <f t="shared" ref="N176:N179" si="558">IF(AND(NOT(OR(H176="Ø",H176="")),L176="Split"),"In Progress",IF(AND(NOT(OR(H176="Ø",H176="")),L176="Needs to be Split"),"Waiting",IF(AND(M176="Review",M177="Review"),"Review",IF(OR(AND(M176="Review",M177="Incomplete"),AND(M176="Incomplete",M177="Review")),"Review",IF(OR(AND(M176="Untraceable",M177="Review"),AND(M176="Review",M177="Untraceable")),"Review",IF(OR(AND(M176="Review",M177="Completed"),AND(M176="Completed",M177="Review")),"Review",IF(OR(AND(M176="Other",M177="Review"),AND(M176="Review",M177="Other")),"Review",IF(OR(AND(M176="Other",M177="Incomplete"),AND(M176="Incomplete",M177="Other")),"Review",IF(OR(AND(M176="Other",M177="Untraceable"),AND(M176="Untraceable",M177="Other")),"Review",IF(OR(AND(M176="Other",M177="Completed"),AND(M176="Completed",M177="Other")),"Review",IF(AND(M176="Waiting",M177="Waiting"),"Waiting",IF(OR(AND(M176="Review",M177="Waiting"),AND(M176="Waiting",M177="Review")),"Waiting",IF(OR(AND(M176="Other",M177="Waiting"),AND(M176="Waiting",M177="Other")),"Waiting",IF(OR(AND(M176="Incomplete",M177="Waiting"),AND(M176="Waiting",M177="Incomplete")),"Waiting",IF(OR(AND(M176="Completed",M177="Waiting"),AND(M176="Waiting",M177="Completed")),"Waiting",IF(OR(M176="In Progress",M177="In Progress"),"In Progress",IF(OR(AND(M176="Completed",M177="Untraceable"),AND(M176="Untraceable",M177="Completed")),"Review",IF(OR(AND(M176="Completed",M177="Incomplete"),AND(M176="Incomplete",M177="Completed")),"Review",IF(OR(AND(M176="Incomplete",M177="Untraceable"),AND(M176="Untraceable",M177="Incomplete")),"Untraceable",IF(AND(NOT(OR(H176="Ø",H176="")),NOT(OR(H177="Ø",H177="")),L176=""),"In Progress",IF(AND(M176="Untraceable",M177="Untraceable"),"Untraceable",IF(AND(NOT(OR(H176="Ø",H176="")),NOT(OR(H177="Ø",H177="")),NOT(OR(L176="Ø",L176="",L176="Split",L176="Needs to be Split"))),"Completed",IF(AND(M176="Incomplete",M177="Incomplete"),"Incomplete",IF(AND(M176="Other",M177="Other"),"Review",IF(AND(M176="Untraceable",M177=""),"Untraceable","")))))))))))))))))))))))))</f>
        <v>Waiting</v>
      </c>
      <c r="O176" s="22" t="str">
        <f t="shared" ref="O176:O179" si="559">IF(OR(N176="Untraceable",N176="Incomplete"),"Ignore",IF(N176="Completed","Waiting",IF(OR(N176="Waiting",N176="In Progress",N176="Review",N176="Other"),"HOLD","")))</f>
        <v>HOLD</v>
      </c>
      <c r="P176" s="8"/>
      <c r="Q176" s="21" t="str">
        <f t="shared" ref="Q176:Q179" si="560">IF(OR(N176="Untraceable",N176="Incomplete"),"No",IF(N176="Completed","In Progress",""))</f>
        <v/>
      </c>
      <c r="R176" s="22"/>
    </row>
    <row r="177" spans="1:18">
      <c r="A177" s="22"/>
      <c r="B177" s="22"/>
      <c r="C177" s="22"/>
      <c r="D177" s="19" t="s">
        <v>37</v>
      </c>
      <c r="E177" s="19"/>
      <c r="F177" s="7" t="str">
        <f t="shared" ref="F177:G179" si="561">IF(AND(D177="Amina",OR(E177="Manual",E177="Assisted Manual")),A176&amp;"_AZ",IF(AND(D177="Amina",OR(E177="De-Novo Merge",E177="Assisted Merge")),A176&amp;"_SA_AZ",IF(AND(D177="Mashtura",OR(E177="Manual",E177="Assisted Manual")),A176&amp;"_MH",IF(AND(D177="Mashtura",OR(E177="De-Novo Merge",E177="Assisted Merge")),A176&amp;"_SA_MH",IF(AND(D177="Perry",OR(E177="Manual",E177="Assisted Manual")),A176&amp;"_PB",IF(AND(D177="Perry",OR(E177="De-Novo Merge",E177="Assisted Merge")),A176&amp;"_SA_PB",IF(AND(D177="Gina",OR(E177="Manual",E177="Assisted Manual")),A176&amp;"_GB",IF(AND(D177="Gina",OR(E177="De-Novo Merge",E177="Assisted Merge")),A176&amp;"_SA_GB",IF(AND(D177="Cameron",OR(E177="Manual",E177="Assisted Manual")),A176&amp;"_CA",IF(AND(D177="Cameron",OR(E177="De-Novo Merge",E177="Assisted Merge")),A176&amp;"_SA_CA",IF(AND(D177="Bruno",OR(E177="Manual",E177="Assisted Manual")),A176&amp;"_BD",IF(AND(D177="Bruno",OR(E177="De-Novo Merge",E177="Assisted Merge")),A176&amp;"_SA_BD",IF(AND(D177="Daniel",OR(E177="Manual",E177="Assisted Manual")),A176&amp;"_DR",IF(AND(D177="Daniel",OR(E177="De-Novo Merge",E177="Assisted Merge")),A176&amp;"_SA_DR",IF(AND(D177="Monet",OR(E177="Manual",E177="Assisted Manual")),A176&amp;"_MW",IF(AND(D177="Monet",OR(E177="De-Novo Merge",E177="Assisted Merge")),A176&amp;"_SA_MW",IF(AND(D177="Julia",OR(E177="Manual",E177="Assisted Manual")),A176&amp;"_JS",IF(AND(D177="Julia",OR(E177="De-Novo Merge",E177="Assisted Merge")),A176&amp;"_SA_JS",""))))))))))))))))))</f>
        <v/>
      </c>
      <c r="G177" s="7" t="str">
        <f t="shared" si="561"/>
        <v/>
      </c>
      <c r="H177" s="20"/>
      <c r="I177" s="10"/>
      <c r="J177" s="10"/>
      <c r="K177" s="15" t="str">
        <f t="shared" si="462"/>
        <v/>
      </c>
      <c r="L177" s="22"/>
      <c r="M177" s="19" t="str">
        <f t="shared" ref="M177:M179" si="562">IF(AND(NOT(OR(G177="",G177="Ø")),H177=""),"In Progress",IF(AND(NOT(OR(H177="Ø",H177="")),NOT(OR(G177="Ø",G177=""))),"Completed",IF(AND(NOT(A176=""),NOT(OR(D177="",D177="???")),G177=""),"Waiting",IF(D177="???","Waiting",""))))</f>
        <v>Waiting</v>
      </c>
      <c r="N177" s="22"/>
      <c r="O177" s="22"/>
      <c r="P177" s="8"/>
      <c r="Q177" s="21"/>
      <c r="R177" s="22"/>
    </row>
    <row r="178" spans="1:18">
      <c r="A178" s="23" t="s">
        <v>283</v>
      </c>
      <c r="B178" s="24" t="s">
        <v>284</v>
      </c>
      <c r="C178" s="22"/>
      <c r="D178" s="19" t="s">
        <v>78</v>
      </c>
      <c r="E178" s="19" t="s">
        <v>30</v>
      </c>
      <c r="F178" s="7" t="str">
        <f t="shared" ref="F178:F179" si="563">IF(AND(D178="Amina",OR(E178="Manual",E178="Assisted Manual")),A178&amp;"_AZ",IF(AND(D178="Amina",OR(E178="De-Novo Merge",E178="Assisted Merge")),A178&amp;"_SA_AZ",IF(AND(D178="Mashtura",OR(E178="Manual",E178="Assisted Manual")),A178&amp;"_MH",IF(AND(D178="Mashtura",OR(E178="De-Novo Merge",E178="Assisted Merge")),A178&amp;"_SA_MH",IF(AND(D178="Perry",OR(E178="Manual",E178="Assisted Manual")),A178&amp;"_PB",IF(AND(D178="Perry",OR(E178="De-Novo Merge",E178="Assisted Merge")),A178&amp;"_SA_PB",IF(AND(D178="Gina",OR(E178="Manual",E178="Assisted Manual")),A178&amp;"_GB",IF(AND(D178="Gina",OR(E178="De-Novo Merge",E178="Assisted Merge")),A178&amp;"_SA_GB",IF(AND(D178="Cameron",OR(E178="Manual",E178="Assisted Manual")),A178&amp;"_CA",IF(AND(D178="Cameron",OR(E178="De-Novo Merge",E178="Assisted Merge")),A178&amp;"_SA_CA",IF(AND(D178="Bruno",OR(E178="Manual",E178="Assisted Manual")),A178&amp;"_BD",IF(AND(D178="Bruno",OR(E178="De-Novo Merge",E178="Assisted Merge")),A178&amp;"_SA_BD",IF(AND(D178="Daniel",OR(E178="Manual",E178="Assisted Manual")),A178&amp;"_DR",IF(AND(D178="Daniel",OR(E178="De-Novo Merge",E178="Assisted Merge")),A178&amp;"_SA_DR",IF(AND(D178="Monet",OR(E178="Manual",E178="Assisted Manual")),A178&amp;"_MW",IF(AND(D178="Monet",OR(E178="De-Novo Merge",E178="Assisted Merge")),A178&amp;"_SA_MW",IF(AND(D178="Julia",OR(E178="Manual",E178="Assisted Manual")),A178&amp;"_JS",IF(AND(D178="Julia",OR(E178="De-Novo Merge",E178="Assisted Merge")),A178&amp;"_SA_JS",""))))))))))))))))))</f>
        <v>2018-04-13_G-055_DR</v>
      </c>
      <c r="G178" s="20">
        <v>43257</v>
      </c>
      <c r="H178" s="20" t="s">
        <v>38</v>
      </c>
      <c r="I178" s="10"/>
      <c r="J178" s="10"/>
      <c r="K178" s="15" t="str">
        <f t="shared" si="462"/>
        <v/>
      </c>
      <c r="L178" s="25" t="str">
        <f t="shared" ref="L178:L179" si="564">IF(AND(NOT(OR(H178="",H178="Ø")),NOT(OR(H179="",H179="Ø"))),"Needs to be Split","")</f>
        <v/>
      </c>
      <c r="M178" s="19" t="s">
        <v>23</v>
      </c>
      <c r="N178" s="22" t="str">
        <f t="shared" ref="N178:N179" si="565">IF(AND(NOT(OR(H178="Ø",H178="")),L178="Split"),"In Progress",IF(AND(NOT(OR(H178="Ø",H178="")),L178="Needs to be Split"),"Waiting",IF(AND(M178="Review",M179="Review"),"Review",IF(OR(AND(M178="Review",M179="Incomplete"),AND(M178="Incomplete",M179="Review")),"Review",IF(OR(AND(M178="Untraceable",M179="Review"),AND(M178="Review",M179="Untraceable")),"Review",IF(OR(AND(M178="Review",M179="Completed"),AND(M178="Completed",M179="Review")),"Review",IF(OR(AND(M178="Other",M179="Review"),AND(M178="Review",M179="Other")),"Review",IF(OR(AND(M178="Other",M179="Incomplete"),AND(M178="Incomplete",M179="Other")),"Review",IF(OR(AND(M178="Other",M179="Untraceable"),AND(M178="Untraceable",M179="Other")),"Review",IF(OR(AND(M178="Other",M179="Completed"),AND(M178="Completed",M179="Other")),"Review",IF(AND(M178="Waiting",M179="Waiting"),"Waiting",IF(OR(AND(M178="Review",M179="Waiting"),AND(M178="Waiting",M179="Review")),"Waiting",IF(OR(AND(M178="Other",M179="Waiting"),AND(M178="Waiting",M179="Other")),"Waiting",IF(OR(AND(M178="Incomplete",M179="Waiting"),AND(M178="Waiting",M179="Incomplete")),"Waiting",IF(OR(AND(M178="Completed",M179="Waiting"),AND(M178="Waiting",M179="Completed")),"Waiting",IF(OR(M178="In Progress",M179="In Progress"),"In Progress",IF(OR(AND(M178="Completed",M179="Untraceable"),AND(M178="Untraceable",M179="Completed")),"Review",IF(OR(AND(M178="Completed",M179="Incomplete"),AND(M178="Incomplete",M179="Completed")),"Review",IF(OR(AND(M178="Incomplete",M179="Untraceable"),AND(M178="Untraceable",M179="Incomplete")),"Untraceable",IF(AND(NOT(OR(H178="Ø",H178="")),NOT(OR(H179="Ø",H179="")),L178=""),"In Progress",IF(AND(M178="Untraceable",M179="Untraceable"),"Untraceable",IF(AND(NOT(OR(H178="Ø",H178="")),NOT(OR(H179="Ø",H179="")),NOT(OR(L178="Ø",L178="",L178="Split",L178="Needs to be Split"))),"Completed",IF(AND(M178="Incomplete",M179="Incomplete"),"Incomplete",IF(AND(M178="Other",M179="Other"),"Review",IF(AND(M178="Untraceable",M179=""),"Untraceable","")))))))))))))))))))))))))</f>
        <v>Waiting</v>
      </c>
      <c r="O178" s="22" t="str">
        <f t="shared" ref="O178:O179" si="566">IF(OR(N178="Untraceable",N178="Incomplete"),"Ignore",IF(N178="Completed","Waiting",IF(OR(N178="Waiting",N178="In Progress",N178="Review",N178="Other"),"HOLD","")))</f>
        <v>HOLD</v>
      </c>
      <c r="P178" s="8" t="s">
        <v>285</v>
      </c>
      <c r="Q178" s="21" t="str">
        <f t="shared" ref="Q178:Q179" si="567">IF(OR(N178="Untraceable",N178="Incomplete"),"No",IF(N178="Completed","In Progress",""))</f>
        <v/>
      </c>
      <c r="R178" s="22"/>
    </row>
    <row r="179" spans="1:18">
      <c r="A179" s="22"/>
      <c r="B179" s="22"/>
      <c r="C179" s="22"/>
      <c r="D179" s="19" t="str">
        <f t="shared" ref="D179" si="568">IF(AND(NOT(A178=""),NOT(B178=""),NOT(M178="Untraceable")),"???","")</f>
        <v>???</v>
      </c>
      <c r="E179" s="19"/>
      <c r="F179" s="7" t="str">
        <f t="shared" ref="F179" si="569">IF(AND(D179="Amina",OR(E179="Manual",E179="Assisted Manual")),A178&amp;"_AZ",IF(AND(D179="Amina",OR(E179="De-Novo Merge",E179="Assisted Merge")),A178&amp;"_SA_AZ",IF(AND(D179="Mashtura",OR(E179="Manual",E179="Assisted Manual")),A178&amp;"_MH",IF(AND(D179="Mashtura",OR(E179="De-Novo Merge",E179="Assisted Merge")),A178&amp;"_SA_MH",IF(AND(D179="Perry",OR(E179="Manual",E179="Assisted Manual")),A178&amp;"_PB",IF(AND(D179="Perry",OR(E179="De-Novo Merge",E179="Assisted Merge")),A178&amp;"_SA_PB",IF(AND(D179="Gina",OR(E179="Manual",E179="Assisted Manual")),A178&amp;"_GB",IF(AND(D179="Gina",OR(E179="De-Novo Merge",E179="Assisted Merge")),A178&amp;"_SA_GB",IF(AND(D179="Cameron",OR(E179="Manual",E179="Assisted Manual")),A178&amp;"_CA",IF(AND(D179="Cameron",OR(E179="De-Novo Merge",E179="Assisted Merge")),A178&amp;"_SA_CA",IF(AND(D179="Bruno",OR(E179="Manual",E179="Assisted Manual")),A178&amp;"_BD",IF(AND(D179="Bruno",OR(E179="De-Novo Merge",E179="Assisted Merge")),A178&amp;"_SA_BD",IF(AND(D179="Daniel",OR(E179="Manual",E179="Assisted Manual")),A178&amp;"_DR",IF(AND(D179="Daniel",OR(E179="De-Novo Merge",E179="Assisted Merge")),A178&amp;"_SA_DR",IF(AND(D179="Monet",OR(E179="Manual",E179="Assisted Manual")),A178&amp;"_MW",IF(AND(D179="Monet",OR(E179="De-Novo Merge",E179="Assisted Merge")),A178&amp;"_SA_MW",IF(AND(D179="Julia",OR(E179="Manual",E179="Assisted Manual")),A178&amp;"_JS",IF(AND(D179="Julia",OR(E179="De-Novo Merge",E179="Assisted Merge")),A178&amp;"_SA_JS",""))))))))))))))))))</f>
        <v/>
      </c>
      <c r="G179" s="20"/>
      <c r="H179" s="20"/>
      <c r="I179" s="10"/>
      <c r="J179" s="10"/>
      <c r="K179" s="15" t="str">
        <f t="shared" si="462"/>
        <v/>
      </c>
      <c r="L179" s="22"/>
      <c r="M179" s="19" t="str">
        <f t="shared" ref="M179" si="570">IF(AND(NOT(OR(G179="",G179="Ø")),H179=""),"In Progress",IF(AND(NOT(OR(H179="Ø",H179="")),NOT(OR(G179="Ø",G179=""))),"Completed",IF(AND(NOT(A178=""),NOT(OR(D179="",D179="???")),G179=""),"Waiting",IF(D179="???","Waiting",""))))</f>
        <v>Waiting</v>
      </c>
      <c r="N179" s="22"/>
      <c r="O179" s="22"/>
      <c r="P179" s="8"/>
      <c r="Q179" s="21"/>
      <c r="R179" s="22"/>
    </row>
    <row r="180" spans="1:18">
      <c r="A180" s="23" t="s">
        <v>286</v>
      </c>
      <c r="B180" s="24" t="s">
        <v>287</v>
      </c>
      <c r="C180" s="22"/>
      <c r="D180" s="19" t="s">
        <v>78</v>
      </c>
      <c r="E180" s="19" t="s">
        <v>30</v>
      </c>
      <c r="F180" s="7" t="str">
        <f t="shared" ref="F180:F209" si="571">IF(AND(D180="Amina",OR(E180="Manual",E180="Assisted Manual")),A180&amp;"_AZ",IF(AND(D180="Amina",OR(E180="De-Novo Merge",E180="Assisted Merge")),A180&amp;"_SA_AZ",IF(AND(D180="Mashtura",OR(E180="Manual",E180="Assisted Manual")),A180&amp;"_MH",IF(AND(D180="Mashtura",OR(E180="De-Novo Merge",E180="Assisted Merge")),A180&amp;"_SA_MH",IF(AND(D180="Perry",OR(E180="Manual",E180="Assisted Manual")),A180&amp;"_PB",IF(AND(D180="Perry",OR(E180="De-Novo Merge",E180="Assisted Merge")),A180&amp;"_SA_PB",IF(AND(D180="Gina",OR(E180="Manual",E180="Assisted Manual")),A180&amp;"_GB",IF(AND(D180="Gina",OR(E180="De-Novo Merge",E180="Assisted Merge")),A180&amp;"_SA_GB",IF(AND(D180="Cameron",OR(E180="Manual",E180="Assisted Manual")),A180&amp;"_CA",IF(AND(D180="Cameron",OR(E180="De-Novo Merge",E180="Assisted Merge")),A180&amp;"_SA_CA",IF(AND(D180="Bruno",OR(E180="Manual",E180="Assisted Manual")),A180&amp;"_BD",IF(AND(D180="Bruno",OR(E180="De-Novo Merge",E180="Assisted Merge")),A180&amp;"_SA_BD",IF(AND(D180="Daniel",OR(E180="Manual",E180="Assisted Manual")),A180&amp;"_DR",IF(AND(D180="Daniel",OR(E180="De-Novo Merge",E180="Assisted Merge")),A180&amp;"_SA_DR",IF(AND(D180="Monet",OR(E180="Manual",E180="Assisted Manual")),A180&amp;"_MW",IF(AND(D180="Monet",OR(E180="De-Novo Merge",E180="Assisted Merge")),A180&amp;"_SA_MW",IF(AND(D180="Julia",OR(E180="Manual",E180="Assisted Manual")),A180&amp;"_JS",IF(AND(D180="Julia",OR(E180="De-Novo Merge",E180="Assisted Merge")),A180&amp;"_SA_JS",""))))))))))))))))))</f>
        <v>2018-04-13_G-056_DR</v>
      </c>
      <c r="G180" s="20">
        <v>43257</v>
      </c>
      <c r="H180" s="20">
        <v>43259</v>
      </c>
      <c r="I180" s="10">
        <v>7</v>
      </c>
      <c r="J180" s="10">
        <v>83.783000000000001</v>
      </c>
      <c r="K180" s="15">
        <f t="shared" ref="K180:K209" si="572">IF(AND(NOT(I180=""),NOT(J180=""),NOT(H180="")),J180/I180,"")</f>
        <v>11.968999999999999</v>
      </c>
      <c r="L180" s="25" t="str">
        <f t="shared" ref="L180:L209" si="573">IF(AND(NOT(OR(H180="",H180="Ø")),NOT(OR(H181="",H181="Ø"))),"Needs to be Split","")</f>
        <v/>
      </c>
      <c r="M180" s="19" t="str">
        <f t="shared" ref="M180:M209" si="574">IF(AND(NOT(OR(G180="",G180="Ø")),H180=""),"In Progress",IF(AND(NOT(OR(H180="Ø",H180="")),NOT(OR(G180="Ø",G180=""))),"Completed",IF(AND(NOT(A180=""),NOT(OR(D180="",D180="???")),G180=""),"Waiting",IF(D180="???","Waiting",""))))</f>
        <v>Completed</v>
      </c>
      <c r="N180" s="22" t="str">
        <f t="shared" ref="N180:N209" si="575">IF(AND(NOT(OR(H180="Ø",H180="")),L180="Split"),"In Progress",IF(AND(NOT(OR(H180="Ø",H180="")),L180="Needs to be Split"),"Waiting",IF(AND(M180="Review",M181="Review"),"Review",IF(OR(AND(M180="Review",M181="Incomplete"),AND(M180="Incomplete",M181="Review")),"Review",IF(OR(AND(M180="Untraceable",M181="Review"),AND(M180="Review",M181="Untraceable")),"Review",IF(OR(AND(M180="Review",M181="Completed"),AND(M180="Completed",M181="Review")),"Review",IF(OR(AND(M180="Other",M181="Review"),AND(M180="Review",M181="Other")),"Review",IF(OR(AND(M180="Other",M181="Incomplete"),AND(M180="Incomplete",M181="Other")),"Review",IF(OR(AND(M180="Other",M181="Untraceable"),AND(M180="Untraceable",M181="Other")),"Review",IF(OR(AND(M180="Other",M181="Completed"),AND(M180="Completed",M181="Other")),"Review",IF(AND(M180="Waiting",M181="Waiting"),"Waiting",IF(OR(AND(M180="Review",M181="Waiting"),AND(M180="Waiting",M181="Review")),"Waiting",IF(OR(AND(M180="Other",M181="Waiting"),AND(M180="Waiting",M181="Other")),"Waiting",IF(OR(AND(M180="Incomplete",M181="Waiting"),AND(M180="Waiting",M181="Incomplete")),"Waiting",IF(OR(AND(M180="Completed",M181="Waiting"),AND(M180="Waiting",M181="Completed")),"Waiting",IF(OR(M180="In Progress",M181="In Progress"),"In Progress",IF(OR(AND(M180="Completed",M181="Untraceable"),AND(M180="Untraceable",M181="Completed")),"Review",IF(OR(AND(M180="Completed",M181="Incomplete"),AND(M180="Incomplete",M181="Completed")),"Review",IF(OR(AND(M180="Incomplete",M181="Untraceable"),AND(M180="Untraceable",M181="Incomplete")),"Untraceable",IF(AND(NOT(OR(H180="Ø",H180="")),NOT(OR(H181="Ø",H181="")),L180=""),"In Progress",IF(AND(M180="Untraceable",M181="Untraceable"),"Untraceable",IF(AND(NOT(OR(H180="Ø",H180="")),NOT(OR(H181="Ø",H181="")),NOT(OR(L180="Ø",L180="",L180="Split",L180="Needs to be Split"))),"Completed",IF(AND(M180="Incomplete",M181="Incomplete"),"Incomplete",IF(AND(M180="Other",M181="Other"),"Review",IF(AND(M180="Untraceable",M181=""),"Untraceable","")))))))))))))))))))))))))</f>
        <v>In Progress</v>
      </c>
      <c r="O180" s="22" t="str">
        <f t="shared" ref="O180:O209" si="576">IF(OR(N180="Untraceable",N180="Incomplete"),"Ignore",IF(N180="Completed","Waiting",IF(OR(N180="Waiting",N180="In Progress",N180="Review",N180="Other"),"HOLD","")))</f>
        <v>HOLD</v>
      </c>
      <c r="P180" s="8"/>
      <c r="Q180" s="21" t="str">
        <f t="shared" ref="Q180:Q209" si="577">IF(OR(N180="Untraceable",N180="Incomplete"),"No",IF(N180="Completed","In Progress",""))</f>
        <v/>
      </c>
      <c r="R180" s="22"/>
    </row>
    <row r="181" spans="1:18">
      <c r="A181" s="22"/>
      <c r="B181" s="22"/>
      <c r="C181" s="22"/>
      <c r="D181" s="19" t="s">
        <v>60</v>
      </c>
      <c r="E181" s="19" t="s">
        <v>48</v>
      </c>
      <c r="F181" s="7" t="str">
        <f t="shared" ref="F181:F209" si="578">IF(AND(D181="Amina",OR(E181="Manual",E181="Assisted Manual")),A180&amp;"_AZ",IF(AND(D181="Amina",OR(E181="De-Novo Merge",E181="Assisted Merge")),A180&amp;"_SA_AZ",IF(AND(D181="Mashtura",OR(E181="Manual",E181="Assisted Manual")),A180&amp;"_MH",IF(AND(D181="Mashtura",OR(E181="De-Novo Merge",E181="Assisted Merge")),A180&amp;"_SA_MH",IF(AND(D181="Perry",OR(E181="Manual",E181="Assisted Manual")),A180&amp;"_PB",IF(AND(D181="Perry",OR(E181="De-Novo Merge",E181="Assisted Merge")),A180&amp;"_SA_PB",IF(AND(D181="Gina",OR(E181="Manual",E181="Assisted Manual")),A180&amp;"_GB",IF(AND(D181="Gina",OR(E181="De-Novo Merge",E181="Assisted Merge")),A180&amp;"_SA_GB",IF(AND(D181="Cameron",OR(E181="Manual",E181="Assisted Manual")),A180&amp;"_CA",IF(AND(D181="Cameron",OR(E181="De-Novo Merge",E181="Assisted Merge")),A180&amp;"_SA_CA",IF(AND(D181="Bruno",OR(E181="Manual",E181="Assisted Manual")),A180&amp;"_BD",IF(AND(D181="Bruno",OR(E181="De-Novo Merge",E181="Assisted Merge")),A180&amp;"_SA_BD",IF(AND(D181="Daniel",OR(E181="Manual",E181="Assisted Manual")),A180&amp;"_DR",IF(AND(D181="Daniel",OR(E181="De-Novo Merge",E181="Assisted Merge")),A180&amp;"_SA_DR",IF(AND(D181="Monet",OR(E181="Manual",E181="Assisted Manual")),A180&amp;"_MW",IF(AND(D181="Monet",OR(E181="De-Novo Merge",E181="Assisted Merge")),A180&amp;"_SA_MW",IF(AND(D181="Julia",OR(E181="Manual",E181="Assisted Manual")),A180&amp;"_JS",IF(AND(D181="Julia",OR(E181="De-Novo Merge",E181="Assisted Merge")),A180&amp;"_SA_JS",""))))))))))))))))))</f>
        <v>2018-04-13_G-056_MH</v>
      </c>
      <c r="G181" s="20">
        <v>43259</v>
      </c>
      <c r="H181" s="20"/>
      <c r="I181" s="10"/>
      <c r="J181" s="10"/>
      <c r="K181" s="15" t="str">
        <f t="shared" si="572"/>
        <v/>
      </c>
      <c r="L181" s="22"/>
      <c r="M181" s="19" t="str">
        <f t="shared" ref="M181:M209" si="579">IF(AND(NOT(OR(G181="",G181="Ø")),H181=""),"In Progress",IF(AND(NOT(OR(H181="Ø",H181="")),NOT(OR(G181="Ø",G181=""))),"Completed",IF(AND(NOT(A180=""),NOT(OR(D181="",D181="???")),G181=""),"Waiting",IF(D181="???","Waiting",""))))</f>
        <v>In Progress</v>
      </c>
      <c r="N181" s="22"/>
      <c r="O181" s="22"/>
      <c r="P181" s="8"/>
      <c r="Q181" s="21"/>
      <c r="R181" s="22"/>
    </row>
    <row r="182" spans="1:18">
      <c r="A182" s="23" t="s">
        <v>288</v>
      </c>
      <c r="B182" s="24" t="s">
        <v>289</v>
      </c>
      <c r="C182" s="22"/>
      <c r="D182" s="19" t="s">
        <v>78</v>
      </c>
      <c r="E182" s="19" t="s">
        <v>30</v>
      </c>
      <c r="F182" s="7" t="str">
        <f t="shared" ref="F182:F209" si="580">IF(AND(D182="Amina",OR(E182="Manual",E182="Assisted Manual")),A182&amp;"_AZ",IF(AND(D182="Amina",OR(E182="De-Novo Merge",E182="Assisted Merge")),A182&amp;"_SA_AZ",IF(AND(D182="Mashtura",OR(E182="Manual",E182="Assisted Manual")),A182&amp;"_MH",IF(AND(D182="Mashtura",OR(E182="De-Novo Merge",E182="Assisted Merge")),A182&amp;"_SA_MH",IF(AND(D182="Perry",OR(E182="Manual",E182="Assisted Manual")),A182&amp;"_PB",IF(AND(D182="Perry",OR(E182="De-Novo Merge",E182="Assisted Merge")),A182&amp;"_SA_PB",IF(AND(D182="Gina",OR(E182="Manual",E182="Assisted Manual")),A182&amp;"_GB",IF(AND(D182="Gina",OR(E182="De-Novo Merge",E182="Assisted Merge")),A182&amp;"_SA_GB",IF(AND(D182="Cameron",OR(E182="Manual",E182="Assisted Manual")),A182&amp;"_CA",IF(AND(D182="Cameron",OR(E182="De-Novo Merge",E182="Assisted Merge")),A182&amp;"_SA_CA",IF(AND(D182="Bruno",OR(E182="Manual",E182="Assisted Manual")),A182&amp;"_BD",IF(AND(D182="Bruno",OR(E182="De-Novo Merge",E182="Assisted Merge")),A182&amp;"_SA_BD",IF(AND(D182="Daniel",OR(E182="Manual",E182="Assisted Manual")),A182&amp;"_DR",IF(AND(D182="Daniel",OR(E182="De-Novo Merge",E182="Assisted Merge")),A182&amp;"_SA_DR",IF(AND(D182="Monet",OR(E182="Manual",E182="Assisted Manual")),A182&amp;"_MW",IF(AND(D182="Monet",OR(E182="De-Novo Merge",E182="Assisted Merge")),A182&amp;"_SA_MW",IF(AND(D182="Julia",OR(E182="Manual",E182="Assisted Manual")),A182&amp;"_JS",IF(AND(D182="Julia",OR(E182="De-Novo Merge",E182="Assisted Merge")),A182&amp;"_SA_JS",""))))))))))))))))))</f>
        <v>2018-04-13_G-057_DR</v>
      </c>
      <c r="G182" s="20">
        <v>43257</v>
      </c>
      <c r="H182" s="20"/>
      <c r="I182" s="10"/>
      <c r="J182" s="10"/>
      <c r="K182" s="15" t="str">
        <f t="shared" si="572"/>
        <v/>
      </c>
      <c r="L182" s="25" t="str">
        <f t="shared" ref="L182:L209" si="581">IF(AND(NOT(OR(H182="",H182="Ø")),NOT(OR(H183="",H183="Ø"))),"Needs to be Split","")</f>
        <v/>
      </c>
      <c r="M182" s="19" t="str">
        <f t="shared" ref="M182:M209" si="582">IF(AND(NOT(OR(G182="",G182="Ø")),H182=""),"In Progress",IF(AND(NOT(OR(H182="Ø",H182="")),NOT(OR(G182="Ø",G182=""))),"Completed",IF(AND(NOT(A182=""),NOT(OR(D182="",D182="???")),G182=""),"Waiting",IF(D182="???","Waiting",""))))</f>
        <v>In Progress</v>
      </c>
      <c r="N182" s="22" t="str">
        <f t="shared" ref="N182:N209" si="583">IF(AND(NOT(OR(H182="Ø",H182="")),L182="Split"),"In Progress",IF(AND(NOT(OR(H182="Ø",H182="")),L182="Needs to be Split"),"Waiting",IF(AND(M182="Review",M183="Review"),"Review",IF(OR(AND(M182="Review",M183="Incomplete"),AND(M182="Incomplete",M183="Review")),"Review",IF(OR(AND(M182="Untraceable",M183="Review"),AND(M182="Review",M183="Untraceable")),"Review",IF(OR(AND(M182="Review",M183="Completed"),AND(M182="Completed",M183="Review")),"Review",IF(OR(AND(M182="Other",M183="Review"),AND(M182="Review",M183="Other")),"Review",IF(OR(AND(M182="Other",M183="Incomplete"),AND(M182="Incomplete",M183="Other")),"Review",IF(OR(AND(M182="Other",M183="Untraceable"),AND(M182="Untraceable",M183="Other")),"Review",IF(OR(AND(M182="Other",M183="Completed"),AND(M182="Completed",M183="Other")),"Review",IF(AND(M182="Waiting",M183="Waiting"),"Waiting",IF(OR(AND(M182="Review",M183="Waiting"),AND(M182="Waiting",M183="Review")),"Waiting",IF(OR(AND(M182="Other",M183="Waiting"),AND(M182="Waiting",M183="Other")),"Waiting",IF(OR(AND(M182="Incomplete",M183="Waiting"),AND(M182="Waiting",M183="Incomplete")),"Waiting",IF(OR(AND(M182="Completed",M183="Waiting"),AND(M182="Waiting",M183="Completed")),"Waiting",IF(OR(M182="In Progress",M183="In Progress"),"In Progress",IF(OR(AND(M182="Completed",M183="Untraceable"),AND(M182="Untraceable",M183="Completed")),"Review",IF(OR(AND(M182="Completed",M183="Incomplete"),AND(M182="Incomplete",M183="Completed")),"Review",IF(OR(AND(M182="Incomplete",M183="Untraceable"),AND(M182="Untraceable",M183="Incomplete")),"Untraceable",IF(AND(NOT(OR(H182="Ø",H182="")),NOT(OR(H183="Ø",H183="")),L182=""),"In Progress",IF(AND(M182="Untraceable",M183="Untraceable"),"Untraceable",IF(AND(NOT(OR(H182="Ø",H182="")),NOT(OR(H183="Ø",H183="")),NOT(OR(L182="Ø",L182="",L182="Split",L182="Needs to be Split"))),"Completed",IF(AND(M182="Incomplete",M183="Incomplete"),"Incomplete",IF(AND(M182="Other",M183="Other"),"Review",IF(AND(M182="Untraceable",M183=""),"Untraceable","")))))))))))))))))))))))))</f>
        <v>In Progress</v>
      </c>
      <c r="O182" s="22" t="str">
        <f t="shared" ref="O182:O209" si="584">IF(OR(N182="Untraceable",N182="Incomplete"),"Ignore",IF(N182="Completed","Waiting",IF(OR(N182="Waiting",N182="In Progress",N182="Review",N182="Other"),"HOLD","")))</f>
        <v>HOLD</v>
      </c>
      <c r="P182" s="8"/>
      <c r="Q182" s="21" t="str">
        <f t="shared" ref="Q182:Q209" si="585">IF(OR(N182="Untraceable",N182="Incomplete"),"No",IF(N182="Completed","In Progress",""))</f>
        <v/>
      </c>
      <c r="R182" s="22"/>
    </row>
    <row r="183" spans="1:18">
      <c r="A183" s="22"/>
      <c r="B183" s="22"/>
      <c r="C183" s="22"/>
      <c r="D183" s="19" t="str">
        <f t="shared" ref="D183:D209" si="586">IF(AND(NOT(A182=""),NOT(B182=""),NOT(M182="Untraceable")),"???","")</f>
        <v>???</v>
      </c>
      <c r="E183" s="19"/>
      <c r="F183" s="7" t="str">
        <f t="shared" ref="F183:F209" si="587">IF(AND(D183="Amina",OR(E183="Manual",E183="Assisted Manual")),A182&amp;"_AZ",IF(AND(D183="Amina",OR(E183="De-Novo Merge",E183="Assisted Merge")),A182&amp;"_SA_AZ",IF(AND(D183="Mashtura",OR(E183="Manual",E183="Assisted Manual")),A182&amp;"_MH",IF(AND(D183="Mashtura",OR(E183="De-Novo Merge",E183="Assisted Merge")),A182&amp;"_SA_MH",IF(AND(D183="Perry",OR(E183="Manual",E183="Assisted Manual")),A182&amp;"_PB",IF(AND(D183="Perry",OR(E183="De-Novo Merge",E183="Assisted Merge")),A182&amp;"_SA_PB",IF(AND(D183="Gina",OR(E183="Manual",E183="Assisted Manual")),A182&amp;"_GB",IF(AND(D183="Gina",OR(E183="De-Novo Merge",E183="Assisted Merge")),A182&amp;"_SA_GB",IF(AND(D183="Cameron",OR(E183="Manual",E183="Assisted Manual")),A182&amp;"_CA",IF(AND(D183="Cameron",OR(E183="De-Novo Merge",E183="Assisted Merge")),A182&amp;"_SA_CA",IF(AND(D183="Bruno",OR(E183="Manual",E183="Assisted Manual")),A182&amp;"_BD",IF(AND(D183="Bruno",OR(E183="De-Novo Merge",E183="Assisted Merge")),A182&amp;"_SA_BD",IF(AND(D183="Daniel",OR(E183="Manual",E183="Assisted Manual")),A182&amp;"_DR",IF(AND(D183="Daniel",OR(E183="De-Novo Merge",E183="Assisted Merge")),A182&amp;"_SA_DR",IF(AND(D183="Monet",OR(E183="Manual",E183="Assisted Manual")),A182&amp;"_MW",IF(AND(D183="Monet",OR(E183="De-Novo Merge",E183="Assisted Merge")),A182&amp;"_SA_MW",IF(AND(D183="Julia",OR(E183="Manual",E183="Assisted Manual")),A182&amp;"_JS",IF(AND(D183="Julia",OR(E183="De-Novo Merge",E183="Assisted Merge")),A182&amp;"_SA_JS",""))))))))))))))))))</f>
        <v/>
      </c>
      <c r="G183" s="20"/>
      <c r="H183" s="20"/>
      <c r="I183" s="10"/>
      <c r="J183" s="10"/>
      <c r="K183" s="15" t="str">
        <f t="shared" si="572"/>
        <v/>
      </c>
      <c r="L183" s="22"/>
      <c r="M183" s="19" t="str">
        <f t="shared" ref="M183:M209" si="588">IF(AND(NOT(OR(G183="",G183="Ø")),H183=""),"In Progress",IF(AND(NOT(OR(H183="Ø",H183="")),NOT(OR(G183="Ø",G183=""))),"Completed",IF(AND(NOT(A182=""),NOT(OR(D183="",D183="???")),G183=""),"Waiting",IF(D183="???","Waiting",""))))</f>
        <v>Waiting</v>
      </c>
      <c r="N183" s="22"/>
      <c r="O183" s="22"/>
      <c r="P183" s="8"/>
      <c r="Q183" s="21"/>
      <c r="R183" s="22"/>
    </row>
    <row r="184" spans="1:18">
      <c r="A184" s="23" t="s">
        <v>290</v>
      </c>
      <c r="B184" s="24" t="s">
        <v>291</v>
      </c>
      <c r="C184" s="22"/>
      <c r="D184" s="19" t="s">
        <v>216</v>
      </c>
      <c r="E184" s="19" t="s">
        <v>30</v>
      </c>
      <c r="F184" s="7" t="str">
        <f t="shared" ref="F184:F209" si="589">IF(AND(D184="Amina",OR(E184="Manual",E184="Assisted Manual")),A184&amp;"_AZ",IF(AND(D184="Amina",OR(E184="De-Novo Merge",E184="Assisted Merge")),A184&amp;"_SA_AZ",IF(AND(D184="Mashtura",OR(E184="Manual",E184="Assisted Manual")),A184&amp;"_MH",IF(AND(D184="Mashtura",OR(E184="De-Novo Merge",E184="Assisted Merge")),A184&amp;"_SA_MH",IF(AND(D184="Perry",OR(E184="Manual",E184="Assisted Manual")),A184&amp;"_PB",IF(AND(D184="Perry",OR(E184="De-Novo Merge",E184="Assisted Merge")),A184&amp;"_SA_PB",IF(AND(D184="Gina",OR(E184="Manual",E184="Assisted Manual")),A184&amp;"_GB",IF(AND(D184="Gina",OR(E184="De-Novo Merge",E184="Assisted Merge")),A184&amp;"_SA_GB",IF(AND(D184="Cameron",OR(E184="Manual",E184="Assisted Manual")),A184&amp;"_CA",IF(AND(D184="Cameron",OR(E184="De-Novo Merge",E184="Assisted Merge")),A184&amp;"_SA_CA",IF(AND(D184="Bruno",OR(E184="Manual",E184="Assisted Manual")),A184&amp;"_BD",IF(AND(D184="Bruno",OR(E184="De-Novo Merge",E184="Assisted Merge")),A184&amp;"_SA_BD",IF(AND(D184="Daniel",OR(E184="Manual",E184="Assisted Manual")),A184&amp;"_DR",IF(AND(D184="Daniel",OR(E184="De-Novo Merge",E184="Assisted Merge")),A184&amp;"_SA_DR",IF(AND(D184="Monet",OR(E184="Manual",E184="Assisted Manual")),A184&amp;"_MW",IF(AND(D184="Monet",OR(E184="De-Novo Merge",E184="Assisted Merge")),A184&amp;"_SA_MW",IF(AND(D184="Julia",OR(E184="Manual",E184="Assisted Manual")),A184&amp;"_JS",IF(AND(D184="Julia",OR(E184="De-Novo Merge",E184="Assisted Merge")),A184&amp;"_SA_JS",""))))))))))))))))))</f>
        <v>2018-04-13_R-035_GB</v>
      </c>
      <c r="G184" s="20">
        <v>43256</v>
      </c>
      <c r="H184" s="20">
        <v>43256</v>
      </c>
      <c r="I184" s="10">
        <v>3</v>
      </c>
      <c r="J184" s="10"/>
      <c r="K184" s="15" t="str">
        <f t="shared" si="572"/>
        <v/>
      </c>
      <c r="L184" s="25">
        <v>43258</v>
      </c>
      <c r="M184" s="19" t="str">
        <f t="shared" ref="M184:M209" si="590">IF(AND(NOT(OR(G184="",G184="Ø")),H184=""),"In Progress",IF(AND(NOT(OR(H184="Ø",H184="")),NOT(OR(G184="Ø",G184=""))),"Completed",IF(AND(NOT(A184=""),NOT(OR(D184="",D184="???")),G184=""),"Waiting",IF(D184="???","Waiting",""))))</f>
        <v>Completed</v>
      </c>
      <c r="N184" s="22" t="str">
        <f t="shared" ref="N184:N209" si="591">IF(AND(NOT(OR(H184="Ø",H184="")),L184="Split"),"In Progress",IF(AND(NOT(OR(H184="Ø",H184="")),L184="Needs to be Split"),"Waiting",IF(AND(M184="Review",M185="Review"),"Review",IF(OR(AND(M184="Review",M185="Incomplete"),AND(M184="Incomplete",M185="Review")),"Review",IF(OR(AND(M184="Untraceable",M185="Review"),AND(M184="Review",M185="Untraceable")),"Review",IF(OR(AND(M184="Review",M185="Completed"),AND(M184="Completed",M185="Review")),"Review",IF(OR(AND(M184="Other",M185="Review"),AND(M184="Review",M185="Other")),"Review",IF(OR(AND(M184="Other",M185="Incomplete"),AND(M184="Incomplete",M185="Other")),"Review",IF(OR(AND(M184="Other",M185="Untraceable"),AND(M184="Untraceable",M185="Other")),"Review",IF(OR(AND(M184="Other",M185="Completed"),AND(M184="Completed",M185="Other")),"Review",IF(AND(M184="Waiting",M185="Waiting"),"Waiting",IF(OR(AND(M184="Review",M185="Waiting"),AND(M184="Waiting",M185="Review")),"Waiting",IF(OR(AND(M184="Other",M185="Waiting"),AND(M184="Waiting",M185="Other")),"Waiting",IF(OR(AND(M184="Incomplete",M185="Waiting"),AND(M184="Waiting",M185="Incomplete")),"Waiting",IF(OR(AND(M184="Completed",M185="Waiting"),AND(M184="Waiting",M185="Completed")),"Waiting",IF(OR(M184="In Progress",M185="In Progress"),"In Progress",IF(OR(AND(M184="Completed",M185="Untraceable"),AND(M184="Untraceable",M185="Completed")),"Review",IF(OR(AND(M184="Completed",M185="Incomplete"),AND(M184="Incomplete",M185="Completed")),"Review",IF(OR(AND(M184="Incomplete",M185="Untraceable"),AND(M184="Untraceable",M185="Incomplete")),"Untraceable",IF(AND(NOT(OR(H184="Ø",H184="")),NOT(OR(H185="Ø",H185="")),L184=""),"In Progress",IF(AND(M184="Untraceable",M185="Untraceable"),"Untraceable",IF(AND(NOT(OR(H184="Ø",H184="")),NOT(OR(H185="Ø",H185="")),NOT(OR(L184="Ø",L184="",L184="Split",L184="Needs to be Split"))),"Completed",IF(AND(M184="Incomplete",M185="Incomplete"),"Incomplete",IF(AND(M184="Other",M185="Other"),"Review",IF(AND(M184="Untraceable",M185=""),"Untraceable","")))))))))))))))))))))))))</f>
        <v>Completed</v>
      </c>
      <c r="O184" s="22" t="s">
        <v>18</v>
      </c>
      <c r="P184" s="8"/>
      <c r="Q184" s="21" t="str">
        <f t="shared" ref="Q184:Q209" si="592">IF(OR(N184="Untraceable",N184="Incomplete"),"No",IF(N184="Completed","In Progress",""))</f>
        <v>In Progress</v>
      </c>
      <c r="R184" s="22"/>
    </row>
    <row r="185" spans="1:18">
      <c r="A185" s="22"/>
      <c r="B185" s="22"/>
      <c r="C185" s="22"/>
      <c r="D185" s="19" t="s">
        <v>29</v>
      </c>
      <c r="E185" s="19" t="s">
        <v>48</v>
      </c>
      <c r="F185" s="7" t="str">
        <f t="shared" ref="F185:F209" si="593">IF(AND(D185="Amina",OR(E185="Manual",E185="Assisted Manual")),A184&amp;"_AZ",IF(AND(D185="Amina",OR(E185="De-Novo Merge",E185="Assisted Merge")),A184&amp;"_SA_AZ",IF(AND(D185="Mashtura",OR(E185="Manual",E185="Assisted Manual")),A184&amp;"_MH",IF(AND(D185="Mashtura",OR(E185="De-Novo Merge",E185="Assisted Merge")),A184&amp;"_SA_MH",IF(AND(D185="Perry",OR(E185="Manual",E185="Assisted Manual")),A184&amp;"_PB",IF(AND(D185="Perry",OR(E185="De-Novo Merge",E185="Assisted Merge")),A184&amp;"_SA_PB",IF(AND(D185="Gina",OR(E185="Manual",E185="Assisted Manual")),A184&amp;"_GB",IF(AND(D185="Gina",OR(E185="De-Novo Merge",E185="Assisted Merge")),A184&amp;"_SA_GB",IF(AND(D185="Cameron",OR(E185="Manual",E185="Assisted Manual")),A184&amp;"_CA",IF(AND(D185="Cameron",OR(E185="De-Novo Merge",E185="Assisted Merge")),A184&amp;"_SA_CA",IF(AND(D185="Bruno",OR(E185="Manual",E185="Assisted Manual")),A184&amp;"_BD",IF(AND(D185="Bruno",OR(E185="De-Novo Merge",E185="Assisted Merge")),A184&amp;"_SA_BD",IF(AND(D185="Daniel",OR(E185="Manual",E185="Assisted Manual")),A184&amp;"_DR",IF(AND(D185="Daniel",OR(E185="De-Novo Merge",E185="Assisted Merge")),A184&amp;"_SA_DR",IF(AND(D185="Monet",OR(E185="Manual",E185="Assisted Manual")),A184&amp;"_MW",IF(AND(D185="Monet",OR(E185="De-Novo Merge",E185="Assisted Merge")),A184&amp;"_SA_MW",IF(AND(D185="Julia",OR(E185="Manual",E185="Assisted Manual")),A184&amp;"_JS",IF(AND(D185="Julia",OR(E185="De-Novo Merge",E185="Assisted Merge")),A184&amp;"_SA_JS",""))))))))))))))))))</f>
        <v>2018-04-13_R-035_CA</v>
      </c>
      <c r="G185" s="20">
        <v>43257</v>
      </c>
      <c r="H185" s="20">
        <v>43257</v>
      </c>
      <c r="I185" s="10"/>
      <c r="J185" s="10"/>
      <c r="K185" s="15" t="str">
        <f t="shared" si="572"/>
        <v/>
      </c>
      <c r="L185" s="22"/>
      <c r="M185" s="19" t="str">
        <f t="shared" ref="M185:M209" si="594">IF(AND(NOT(OR(G185="",G185="Ø")),H185=""),"In Progress",IF(AND(NOT(OR(H185="Ø",H185="")),NOT(OR(G185="Ø",G185=""))),"Completed",IF(AND(NOT(A184=""),NOT(OR(D185="",D185="???")),G185=""),"Waiting",IF(D185="???","Waiting",""))))</f>
        <v>Completed</v>
      </c>
      <c r="N185" s="22"/>
      <c r="O185" s="22"/>
      <c r="P185" s="8"/>
      <c r="Q185" s="21"/>
      <c r="R185" s="22"/>
    </row>
    <row r="186" spans="1:18">
      <c r="A186" s="23" t="s">
        <v>292</v>
      </c>
      <c r="B186" s="24" t="s">
        <v>293</v>
      </c>
      <c r="C186" s="22"/>
      <c r="D186" s="19" t="s">
        <v>51</v>
      </c>
      <c r="E186" s="19" t="s">
        <v>30</v>
      </c>
      <c r="F186" s="7" t="str">
        <f t="shared" ref="F186:F209" si="595">IF(AND(D186="Amina",OR(E186="Manual",E186="Assisted Manual")),A186&amp;"_AZ",IF(AND(D186="Amina",OR(E186="De-Novo Merge",E186="Assisted Merge")),A186&amp;"_SA_AZ",IF(AND(D186="Mashtura",OR(E186="Manual",E186="Assisted Manual")),A186&amp;"_MH",IF(AND(D186="Mashtura",OR(E186="De-Novo Merge",E186="Assisted Merge")),A186&amp;"_SA_MH",IF(AND(D186="Perry",OR(E186="Manual",E186="Assisted Manual")),A186&amp;"_PB",IF(AND(D186="Perry",OR(E186="De-Novo Merge",E186="Assisted Merge")),A186&amp;"_SA_PB",IF(AND(D186="Gina",OR(E186="Manual",E186="Assisted Manual")),A186&amp;"_GB",IF(AND(D186="Gina",OR(E186="De-Novo Merge",E186="Assisted Merge")),A186&amp;"_SA_GB",IF(AND(D186="Cameron",OR(E186="Manual",E186="Assisted Manual")),A186&amp;"_CA",IF(AND(D186="Cameron",OR(E186="De-Novo Merge",E186="Assisted Merge")),A186&amp;"_SA_CA",IF(AND(D186="Bruno",OR(E186="Manual",E186="Assisted Manual")),A186&amp;"_BD",IF(AND(D186="Bruno",OR(E186="De-Novo Merge",E186="Assisted Merge")),A186&amp;"_SA_BD",IF(AND(D186="Daniel",OR(E186="Manual",E186="Assisted Manual")),A186&amp;"_DR",IF(AND(D186="Daniel",OR(E186="De-Novo Merge",E186="Assisted Merge")),A186&amp;"_SA_DR",IF(AND(D186="Monet",OR(E186="Manual",E186="Assisted Manual")),A186&amp;"_MW",IF(AND(D186="Monet",OR(E186="De-Novo Merge",E186="Assisted Merge")),A186&amp;"_SA_MW",IF(AND(D186="Julia",OR(E186="Manual",E186="Assisted Manual")),A186&amp;"_JS",IF(AND(D186="Julia",OR(E186="De-Novo Merge",E186="Assisted Merge")),A186&amp;"_SA_JS",""))))))))))))))))))</f>
        <v>2018-04-13_G-058_AZ</v>
      </c>
      <c r="G186" s="20">
        <v>43257</v>
      </c>
      <c r="H186" s="20">
        <v>43258</v>
      </c>
      <c r="I186" s="10"/>
      <c r="J186" s="10"/>
      <c r="K186" s="15" t="str">
        <f t="shared" si="572"/>
        <v/>
      </c>
      <c r="L186" s="25" t="str">
        <f t="shared" ref="L186:L209" si="596">IF(AND(NOT(OR(H186="",H186="Ø")),NOT(OR(H187="",H187="Ø"))),"Needs to be Split","")</f>
        <v>Needs to be Split</v>
      </c>
      <c r="M186" s="19" t="str">
        <f t="shared" ref="M186:M209" si="597">IF(AND(NOT(OR(G186="",G186="Ø")),H186=""),"In Progress",IF(AND(NOT(OR(H186="Ø",H186="")),NOT(OR(G186="Ø",G186=""))),"Completed",IF(AND(NOT(A186=""),NOT(OR(D186="",D186="???")),G186=""),"Waiting",IF(D186="???","Waiting",""))))</f>
        <v>Completed</v>
      </c>
      <c r="N186" s="22" t="str">
        <f t="shared" ref="N186:N209" si="598">IF(AND(NOT(OR(H186="Ø",H186="")),L186="Split"),"In Progress",IF(AND(NOT(OR(H186="Ø",H186="")),L186="Needs to be Split"),"Waiting",IF(AND(M186="Review",M187="Review"),"Review",IF(OR(AND(M186="Review",M187="Incomplete"),AND(M186="Incomplete",M187="Review")),"Review",IF(OR(AND(M186="Untraceable",M187="Review"),AND(M186="Review",M187="Untraceable")),"Review",IF(OR(AND(M186="Review",M187="Completed"),AND(M186="Completed",M187="Review")),"Review",IF(OR(AND(M186="Other",M187="Review"),AND(M186="Review",M187="Other")),"Review",IF(OR(AND(M186="Other",M187="Incomplete"),AND(M186="Incomplete",M187="Other")),"Review",IF(OR(AND(M186="Other",M187="Untraceable"),AND(M186="Untraceable",M187="Other")),"Review",IF(OR(AND(M186="Other",M187="Completed"),AND(M186="Completed",M187="Other")),"Review",IF(AND(M186="Waiting",M187="Waiting"),"Waiting",IF(OR(AND(M186="Review",M187="Waiting"),AND(M186="Waiting",M187="Review")),"Waiting",IF(OR(AND(M186="Other",M187="Waiting"),AND(M186="Waiting",M187="Other")),"Waiting",IF(OR(AND(M186="Incomplete",M187="Waiting"),AND(M186="Waiting",M187="Incomplete")),"Waiting",IF(OR(AND(M186="Completed",M187="Waiting"),AND(M186="Waiting",M187="Completed")),"Waiting",IF(OR(M186="In Progress",M187="In Progress"),"In Progress",IF(OR(AND(M186="Completed",M187="Untraceable"),AND(M186="Untraceable",M187="Completed")),"Review",IF(OR(AND(M186="Completed",M187="Incomplete"),AND(M186="Incomplete",M187="Completed")),"Review",IF(OR(AND(M186="Incomplete",M187="Untraceable"),AND(M186="Untraceable",M187="Incomplete")),"Untraceable",IF(AND(NOT(OR(H186="Ø",H186="")),NOT(OR(H187="Ø",H187="")),L186=""),"In Progress",IF(AND(M186="Untraceable",M187="Untraceable"),"Untraceable",IF(AND(NOT(OR(H186="Ø",H186="")),NOT(OR(H187="Ø",H187="")),NOT(OR(L186="Ø",L186="",L186="Split",L186="Needs to be Split"))),"Completed",IF(AND(M186="Incomplete",M187="Incomplete"),"Incomplete",IF(AND(M186="Other",M187="Other"),"Review",IF(AND(M186="Untraceable",M187=""),"Untraceable","")))))))))))))))))))))))))</f>
        <v>Waiting</v>
      </c>
      <c r="O186" s="22" t="str">
        <f t="shared" ref="O186:O209" si="599">IF(OR(N186="Untraceable",N186="Incomplete"),"Ignore",IF(N186="Completed","Waiting",IF(OR(N186="Waiting",N186="In Progress",N186="Review",N186="Other"),"HOLD","")))</f>
        <v>HOLD</v>
      </c>
      <c r="P186" s="8"/>
      <c r="Q186" s="21" t="str">
        <f t="shared" ref="Q186:Q209" si="600">IF(OR(N186="Untraceable",N186="Incomplete"),"No",IF(N186="Completed","In Progress",""))</f>
        <v/>
      </c>
      <c r="R186" s="22"/>
    </row>
    <row r="187" spans="1:18">
      <c r="A187" s="22"/>
      <c r="B187" s="22"/>
      <c r="C187" s="22"/>
      <c r="D187" s="19" t="s">
        <v>33</v>
      </c>
      <c r="E187" s="19" t="s">
        <v>48</v>
      </c>
      <c r="F187" s="7" t="str">
        <f t="shared" ref="F187:F209" si="601">IF(AND(D187="Amina",OR(E187="Manual",E187="Assisted Manual")),A186&amp;"_AZ",IF(AND(D187="Amina",OR(E187="De-Novo Merge",E187="Assisted Merge")),A186&amp;"_SA_AZ",IF(AND(D187="Mashtura",OR(E187="Manual",E187="Assisted Manual")),A186&amp;"_MH",IF(AND(D187="Mashtura",OR(E187="De-Novo Merge",E187="Assisted Merge")),A186&amp;"_SA_MH",IF(AND(D187="Perry",OR(E187="Manual",E187="Assisted Manual")),A186&amp;"_PB",IF(AND(D187="Perry",OR(E187="De-Novo Merge",E187="Assisted Merge")),A186&amp;"_SA_PB",IF(AND(D187="Gina",OR(E187="Manual",E187="Assisted Manual")),A186&amp;"_GB",IF(AND(D187="Gina",OR(E187="De-Novo Merge",E187="Assisted Merge")),A186&amp;"_SA_GB",IF(AND(D187="Cameron",OR(E187="Manual",E187="Assisted Manual")),A186&amp;"_CA",IF(AND(D187="Cameron",OR(E187="De-Novo Merge",E187="Assisted Merge")),A186&amp;"_SA_CA",IF(AND(D187="Bruno",OR(E187="Manual",E187="Assisted Manual")),A186&amp;"_BD",IF(AND(D187="Bruno",OR(E187="De-Novo Merge",E187="Assisted Merge")),A186&amp;"_SA_BD",IF(AND(D187="Daniel",OR(E187="Manual",E187="Assisted Manual")),A186&amp;"_DR",IF(AND(D187="Daniel",OR(E187="De-Novo Merge",E187="Assisted Merge")),A186&amp;"_SA_DR",IF(AND(D187="Monet",OR(E187="Manual",E187="Assisted Manual")),A186&amp;"_MW",IF(AND(D187="Monet",OR(E187="De-Novo Merge",E187="Assisted Merge")),A186&amp;"_SA_MW",IF(AND(D187="Julia",OR(E187="Manual",E187="Assisted Manual")),A186&amp;"_JS",IF(AND(D187="Julia",OR(E187="De-Novo Merge",E187="Assisted Merge")),A186&amp;"_SA_JS",""))))))))))))))))))</f>
        <v>2018-04-13_G-058_MW</v>
      </c>
      <c r="G187" s="20">
        <v>43258</v>
      </c>
      <c r="H187" s="20">
        <v>43259</v>
      </c>
      <c r="I187" s="10"/>
      <c r="J187" s="10"/>
      <c r="K187" s="15" t="str">
        <f t="shared" si="572"/>
        <v/>
      </c>
      <c r="L187" s="22"/>
      <c r="M187" s="19" t="str">
        <f t="shared" ref="M187:M209" si="602">IF(AND(NOT(OR(G187="",G187="Ø")),H187=""),"In Progress",IF(AND(NOT(OR(H187="Ø",H187="")),NOT(OR(G187="Ø",G187=""))),"Completed",IF(AND(NOT(A186=""),NOT(OR(D187="",D187="???")),G187=""),"Waiting",IF(D187="???","Waiting",""))))</f>
        <v>Completed</v>
      </c>
      <c r="N187" s="22"/>
      <c r="O187" s="22"/>
      <c r="P187" s="8"/>
      <c r="Q187" s="21"/>
      <c r="R187" s="22"/>
    </row>
    <row r="188" spans="1:18">
      <c r="A188" s="23" t="s">
        <v>294</v>
      </c>
      <c r="B188" s="24" t="s">
        <v>295</v>
      </c>
      <c r="C188" s="22" t="s">
        <v>42</v>
      </c>
      <c r="D188" s="19" t="s">
        <v>37</v>
      </c>
      <c r="E188" s="19" t="s">
        <v>30</v>
      </c>
      <c r="F188" s="7" t="str">
        <f t="shared" ref="F188:F209" si="603">IF(AND(D188="Amina",OR(E188="Manual",E188="Assisted Manual")),A188&amp;"_AZ",IF(AND(D188="Amina",OR(E188="De-Novo Merge",E188="Assisted Merge")),A188&amp;"_SA_AZ",IF(AND(D188="Mashtura",OR(E188="Manual",E188="Assisted Manual")),A188&amp;"_MH",IF(AND(D188="Mashtura",OR(E188="De-Novo Merge",E188="Assisted Merge")),A188&amp;"_SA_MH",IF(AND(D188="Perry",OR(E188="Manual",E188="Assisted Manual")),A188&amp;"_PB",IF(AND(D188="Perry",OR(E188="De-Novo Merge",E188="Assisted Merge")),A188&amp;"_SA_PB",IF(AND(D188="Gina",OR(E188="Manual",E188="Assisted Manual")),A188&amp;"_GB",IF(AND(D188="Gina",OR(E188="De-Novo Merge",E188="Assisted Merge")),A188&amp;"_SA_GB",IF(AND(D188="Cameron",OR(E188="Manual",E188="Assisted Manual")),A188&amp;"_CA",IF(AND(D188="Cameron",OR(E188="De-Novo Merge",E188="Assisted Merge")),A188&amp;"_SA_CA",IF(AND(D188="Bruno",OR(E188="Manual",E188="Assisted Manual")),A188&amp;"_BD",IF(AND(D188="Bruno",OR(E188="De-Novo Merge",E188="Assisted Merge")),A188&amp;"_SA_BD",IF(AND(D188="Daniel",OR(E188="Manual",E188="Assisted Manual")),A188&amp;"_DR",IF(AND(D188="Daniel",OR(E188="De-Novo Merge",E188="Assisted Merge")),A188&amp;"_SA_DR",IF(AND(D188="Monet",OR(E188="Manual",E188="Assisted Manual")),A188&amp;"_MW",IF(AND(D188="Monet",OR(E188="De-Novo Merge",E188="Assisted Merge")),A188&amp;"_SA_MW",IF(AND(D188="Julia",OR(E188="Manual",E188="Assisted Manual")),A188&amp;"_JS",IF(AND(D188="Julia",OR(E188="De-Novo Merge",E188="Assisted Merge")),A188&amp;"_SA_JS",""))))))))))))))))))</f>
        <v>2018-04-13_G-059_BD</v>
      </c>
      <c r="G188" s="20">
        <v>43258</v>
      </c>
      <c r="H188" s="20">
        <v>43258</v>
      </c>
      <c r="I188" s="10">
        <v>2.75</v>
      </c>
      <c r="J188" s="10">
        <v>39</v>
      </c>
      <c r="K188" s="15">
        <f t="shared" si="572"/>
        <v>14.181818181818182</v>
      </c>
      <c r="L188" s="25" t="str">
        <f t="shared" ref="L188:L209" si="604">IF(AND(NOT(OR(H188="",H188="Ø")),NOT(OR(H189="",H189="Ø"))),"Needs to be Split","")</f>
        <v/>
      </c>
      <c r="M188" s="19" t="str">
        <f t="shared" ref="M188:M209" si="605">IF(AND(NOT(OR(G188="",G188="Ø")),H188=""),"In Progress",IF(AND(NOT(OR(H188="Ø",H188="")),NOT(OR(G188="Ø",G188=""))),"Completed",IF(AND(NOT(A188=""),NOT(OR(D188="",D188="???")),G188=""),"Waiting",IF(D188="???","Waiting",""))))</f>
        <v>Completed</v>
      </c>
      <c r="N188" s="22" t="str">
        <f t="shared" ref="N188:N209" si="606">IF(AND(NOT(OR(H188="Ø",H188="")),L188="Split"),"In Progress",IF(AND(NOT(OR(H188="Ø",H188="")),L188="Needs to be Split"),"Waiting",IF(AND(M188="Review",M189="Review"),"Review",IF(OR(AND(M188="Review",M189="Incomplete"),AND(M188="Incomplete",M189="Review")),"Review",IF(OR(AND(M188="Untraceable",M189="Review"),AND(M188="Review",M189="Untraceable")),"Review",IF(OR(AND(M188="Review",M189="Completed"),AND(M188="Completed",M189="Review")),"Review",IF(OR(AND(M188="Other",M189="Review"),AND(M188="Review",M189="Other")),"Review",IF(OR(AND(M188="Other",M189="Incomplete"),AND(M188="Incomplete",M189="Other")),"Review",IF(OR(AND(M188="Other",M189="Untraceable"),AND(M188="Untraceable",M189="Other")),"Review",IF(OR(AND(M188="Other",M189="Completed"),AND(M188="Completed",M189="Other")),"Review",IF(AND(M188="Waiting",M189="Waiting"),"Waiting",IF(OR(AND(M188="Review",M189="Waiting"),AND(M188="Waiting",M189="Review")),"Waiting",IF(OR(AND(M188="Other",M189="Waiting"),AND(M188="Waiting",M189="Other")),"Waiting",IF(OR(AND(M188="Incomplete",M189="Waiting"),AND(M188="Waiting",M189="Incomplete")),"Waiting",IF(OR(AND(M188="Completed",M189="Waiting"),AND(M188="Waiting",M189="Completed")),"Waiting",IF(OR(M188="In Progress",M189="In Progress"),"In Progress",IF(OR(AND(M188="Completed",M189="Untraceable"),AND(M188="Untraceable",M189="Completed")),"Review",IF(OR(AND(M188="Completed",M189="Incomplete"),AND(M188="Incomplete",M189="Completed")),"Review",IF(OR(AND(M188="Incomplete",M189="Untraceable"),AND(M188="Untraceable",M189="Incomplete")),"Untraceable",IF(AND(NOT(OR(H188="Ø",H188="")),NOT(OR(H189="Ø",H189="")),L188=""),"In Progress",IF(AND(M188="Untraceable",M189="Untraceable"),"Untraceable",IF(AND(NOT(OR(H188="Ø",H188="")),NOT(OR(H189="Ø",H189="")),NOT(OR(L188="Ø",L188="",L188="Split",L188="Needs to be Split"))),"Completed",IF(AND(M188="Incomplete",M189="Incomplete"),"Incomplete",IF(AND(M188="Other",M189="Other"),"Review",IF(AND(M188="Untraceable",M189=""),"Untraceable","")))))))))))))))))))))))))</f>
        <v>In Progress</v>
      </c>
      <c r="O188" s="22" t="str">
        <f t="shared" ref="O188:O209" si="607">IF(OR(N188="Untraceable",N188="Incomplete"),"Ignore",IF(N188="Completed","Waiting",IF(OR(N188="Waiting",N188="In Progress",N188="Review",N188="Other"),"HOLD","")))</f>
        <v>HOLD</v>
      </c>
      <c r="P188" s="8"/>
      <c r="Q188" s="21" t="str">
        <f t="shared" ref="Q188:Q209" si="608">IF(OR(N188="Untraceable",N188="Incomplete"),"No",IF(N188="Completed","In Progress",""))</f>
        <v/>
      </c>
      <c r="R188" s="22"/>
    </row>
    <row r="189" spans="1:18">
      <c r="A189" s="22"/>
      <c r="B189" s="22"/>
      <c r="C189" s="22"/>
      <c r="D189" s="19" t="s">
        <v>29</v>
      </c>
      <c r="E189" s="19" t="s">
        <v>48</v>
      </c>
      <c r="F189" s="7" t="str">
        <f t="shared" ref="F189:F209" si="609">IF(AND(D189="Amina",OR(E189="Manual",E189="Assisted Manual")),A188&amp;"_AZ",IF(AND(D189="Amina",OR(E189="De-Novo Merge",E189="Assisted Merge")),A188&amp;"_SA_AZ",IF(AND(D189="Mashtura",OR(E189="Manual",E189="Assisted Manual")),A188&amp;"_MH",IF(AND(D189="Mashtura",OR(E189="De-Novo Merge",E189="Assisted Merge")),A188&amp;"_SA_MH",IF(AND(D189="Perry",OR(E189="Manual",E189="Assisted Manual")),A188&amp;"_PB",IF(AND(D189="Perry",OR(E189="De-Novo Merge",E189="Assisted Merge")),A188&amp;"_SA_PB",IF(AND(D189="Gina",OR(E189="Manual",E189="Assisted Manual")),A188&amp;"_GB",IF(AND(D189="Gina",OR(E189="De-Novo Merge",E189="Assisted Merge")),A188&amp;"_SA_GB",IF(AND(D189="Cameron",OR(E189="Manual",E189="Assisted Manual")),A188&amp;"_CA",IF(AND(D189="Cameron",OR(E189="De-Novo Merge",E189="Assisted Merge")),A188&amp;"_SA_CA",IF(AND(D189="Bruno",OR(E189="Manual",E189="Assisted Manual")),A188&amp;"_BD",IF(AND(D189="Bruno",OR(E189="De-Novo Merge",E189="Assisted Merge")),A188&amp;"_SA_BD",IF(AND(D189="Daniel",OR(E189="Manual",E189="Assisted Manual")),A188&amp;"_DR",IF(AND(D189="Daniel",OR(E189="De-Novo Merge",E189="Assisted Merge")),A188&amp;"_SA_DR",IF(AND(D189="Monet",OR(E189="Manual",E189="Assisted Manual")),A188&amp;"_MW",IF(AND(D189="Monet",OR(E189="De-Novo Merge",E189="Assisted Merge")),A188&amp;"_SA_MW",IF(AND(D189="Julia",OR(E189="Manual",E189="Assisted Manual")),A188&amp;"_JS",IF(AND(D189="Julia",OR(E189="De-Novo Merge",E189="Assisted Merge")),A188&amp;"_SA_JS",""))))))))))))))))))</f>
        <v>2018-04-13_G-059_CA</v>
      </c>
      <c r="G189" s="20">
        <v>43258</v>
      </c>
      <c r="H189" s="20"/>
      <c r="I189" s="10"/>
      <c r="J189" s="10"/>
      <c r="K189" s="15" t="str">
        <f t="shared" si="572"/>
        <v/>
      </c>
      <c r="L189" s="22"/>
      <c r="M189" s="19" t="str">
        <f t="shared" ref="M189:M209" si="610">IF(AND(NOT(OR(G189="",G189="Ø")),H189=""),"In Progress",IF(AND(NOT(OR(H189="Ø",H189="")),NOT(OR(G189="Ø",G189=""))),"Completed",IF(AND(NOT(A188=""),NOT(OR(D189="",D189="???")),G189=""),"Waiting",IF(D189="???","Waiting",""))))</f>
        <v>In Progress</v>
      </c>
      <c r="N189" s="22"/>
      <c r="O189" s="22"/>
      <c r="P189" s="8"/>
      <c r="Q189" s="21"/>
      <c r="R189" s="22"/>
    </row>
    <row r="190" spans="1:18">
      <c r="A190" s="23" t="s">
        <v>296</v>
      </c>
      <c r="B190" s="24" t="s">
        <v>297</v>
      </c>
      <c r="C190" s="22"/>
      <c r="D190" s="19" t="s">
        <v>51</v>
      </c>
      <c r="E190" s="19" t="s">
        <v>30</v>
      </c>
      <c r="F190" s="7" t="str">
        <f t="shared" ref="F190:F209" si="611">IF(AND(D190="Amina",OR(E190="Manual",E190="Assisted Manual")),A190&amp;"_AZ",IF(AND(D190="Amina",OR(E190="De-Novo Merge",E190="Assisted Merge")),A190&amp;"_SA_AZ",IF(AND(D190="Mashtura",OR(E190="Manual",E190="Assisted Manual")),A190&amp;"_MH",IF(AND(D190="Mashtura",OR(E190="De-Novo Merge",E190="Assisted Merge")),A190&amp;"_SA_MH",IF(AND(D190="Perry",OR(E190="Manual",E190="Assisted Manual")),A190&amp;"_PB",IF(AND(D190="Perry",OR(E190="De-Novo Merge",E190="Assisted Merge")),A190&amp;"_SA_PB",IF(AND(D190="Gina",OR(E190="Manual",E190="Assisted Manual")),A190&amp;"_GB",IF(AND(D190="Gina",OR(E190="De-Novo Merge",E190="Assisted Merge")),A190&amp;"_SA_GB",IF(AND(D190="Cameron",OR(E190="Manual",E190="Assisted Manual")),A190&amp;"_CA",IF(AND(D190="Cameron",OR(E190="De-Novo Merge",E190="Assisted Merge")),A190&amp;"_SA_CA",IF(AND(D190="Bruno",OR(E190="Manual",E190="Assisted Manual")),A190&amp;"_BD",IF(AND(D190="Bruno",OR(E190="De-Novo Merge",E190="Assisted Merge")),A190&amp;"_SA_BD",IF(AND(D190="Daniel",OR(E190="Manual",E190="Assisted Manual")),A190&amp;"_DR",IF(AND(D190="Daniel",OR(E190="De-Novo Merge",E190="Assisted Merge")),A190&amp;"_SA_DR",IF(AND(D190="Monet",OR(E190="Manual",E190="Assisted Manual")),A190&amp;"_MW",IF(AND(D190="Monet",OR(E190="De-Novo Merge",E190="Assisted Merge")),A190&amp;"_SA_MW",IF(AND(D190="Julia",OR(E190="Manual",E190="Assisted Manual")),A190&amp;"_JS",IF(AND(D190="Julia",OR(E190="De-Novo Merge",E190="Assisted Merge")),A190&amp;"_SA_JS",""))))))))))))))))))</f>
        <v>2018-04-13_G-060_AZ</v>
      </c>
      <c r="G190" s="20">
        <v>43258</v>
      </c>
      <c r="H190" s="20">
        <v>43258</v>
      </c>
      <c r="I190" s="10"/>
      <c r="J190" s="10"/>
      <c r="K190" s="15" t="str">
        <f t="shared" si="572"/>
        <v/>
      </c>
      <c r="L190" s="25" t="str">
        <f t="shared" ref="L190:L209" si="612">IF(AND(NOT(OR(H190="",H190="Ø")),NOT(OR(H191="",H191="Ø"))),"Needs to be Split","")</f>
        <v/>
      </c>
      <c r="M190" s="19" t="str">
        <f t="shared" ref="M190:M209" si="613">IF(AND(NOT(OR(G190="",G190="Ø")),H190=""),"In Progress",IF(AND(NOT(OR(H190="Ø",H190="")),NOT(OR(G190="Ø",G190=""))),"Completed",IF(AND(NOT(A190=""),NOT(OR(D190="",D190="???")),G190=""),"Waiting",IF(D190="???","Waiting",""))))</f>
        <v>Completed</v>
      </c>
      <c r="N190" s="22" t="str">
        <f t="shared" ref="N190:N209" si="614">IF(AND(NOT(OR(H190="Ø",H190="")),L190="Split"),"In Progress",IF(AND(NOT(OR(H190="Ø",H190="")),L190="Needs to be Split"),"Waiting",IF(AND(M190="Review",M191="Review"),"Review",IF(OR(AND(M190="Review",M191="Incomplete"),AND(M190="Incomplete",M191="Review")),"Review",IF(OR(AND(M190="Untraceable",M191="Review"),AND(M190="Review",M191="Untraceable")),"Review",IF(OR(AND(M190="Review",M191="Completed"),AND(M190="Completed",M191="Review")),"Review",IF(OR(AND(M190="Other",M191="Review"),AND(M190="Review",M191="Other")),"Review",IF(OR(AND(M190="Other",M191="Incomplete"),AND(M190="Incomplete",M191="Other")),"Review",IF(OR(AND(M190="Other",M191="Untraceable"),AND(M190="Untraceable",M191="Other")),"Review",IF(OR(AND(M190="Other",M191="Completed"),AND(M190="Completed",M191="Other")),"Review",IF(AND(M190="Waiting",M191="Waiting"),"Waiting",IF(OR(AND(M190="Review",M191="Waiting"),AND(M190="Waiting",M191="Review")),"Waiting",IF(OR(AND(M190="Other",M191="Waiting"),AND(M190="Waiting",M191="Other")),"Waiting",IF(OR(AND(M190="Incomplete",M191="Waiting"),AND(M190="Waiting",M191="Incomplete")),"Waiting",IF(OR(AND(M190="Completed",M191="Waiting"),AND(M190="Waiting",M191="Completed")),"Waiting",IF(OR(M190="In Progress",M191="In Progress"),"In Progress",IF(OR(AND(M190="Completed",M191="Untraceable"),AND(M190="Untraceable",M191="Completed")),"Review",IF(OR(AND(M190="Completed",M191="Incomplete"),AND(M190="Incomplete",M191="Completed")),"Review",IF(OR(AND(M190="Incomplete",M191="Untraceable"),AND(M190="Untraceable",M191="Incomplete")),"Untraceable",IF(AND(NOT(OR(H190="Ø",H190="")),NOT(OR(H191="Ø",H191="")),L190=""),"In Progress",IF(AND(M190="Untraceable",M191="Untraceable"),"Untraceable",IF(AND(NOT(OR(H190="Ø",H190="")),NOT(OR(H191="Ø",H191="")),NOT(OR(L190="Ø",L190="",L190="Split",L190="Needs to be Split"))),"Completed",IF(AND(M190="Incomplete",M191="Incomplete"),"Incomplete",IF(AND(M190="Other",M191="Other"),"Review",IF(AND(M190="Untraceable",M191=""),"Untraceable","")))))))))))))))))))))))))</f>
        <v>In Progress</v>
      </c>
      <c r="O190" s="22" t="str">
        <f t="shared" ref="O190:O209" si="615">IF(OR(N190="Untraceable",N190="Incomplete"),"Ignore",IF(N190="Completed","Waiting",IF(OR(N190="Waiting",N190="In Progress",N190="Review",N190="Other"),"HOLD","")))</f>
        <v>HOLD</v>
      </c>
      <c r="P190" s="8"/>
      <c r="Q190" s="21" t="str">
        <f t="shared" ref="Q190:Q209" si="616">IF(OR(N190="Untraceable",N190="Incomplete"),"No",IF(N190="Completed","In Progress",""))</f>
        <v/>
      </c>
      <c r="R190" s="22"/>
    </row>
    <row r="191" spans="1:18">
      <c r="A191" s="22"/>
      <c r="B191" s="22"/>
      <c r="C191" s="22"/>
      <c r="D191" s="19" t="s">
        <v>33</v>
      </c>
      <c r="E191" s="19" t="s">
        <v>48</v>
      </c>
      <c r="F191" s="7" t="str">
        <f t="shared" ref="F191:F209" si="617">IF(AND(D191="Amina",OR(E191="Manual",E191="Assisted Manual")),A190&amp;"_AZ",IF(AND(D191="Amina",OR(E191="De-Novo Merge",E191="Assisted Merge")),A190&amp;"_SA_AZ",IF(AND(D191="Mashtura",OR(E191="Manual",E191="Assisted Manual")),A190&amp;"_MH",IF(AND(D191="Mashtura",OR(E191="De-Novo Merge",E191="Assisted Merge")),A190&amp;"_SA_MH",IF(AND(D191="Perry",OR(E191="Manual",E191="Assisted Manual")),A190&amp;"_PB",IF(AND(D191="Perry",OR(E191="De-Novo Merge",E191="Assisted Merge")),A190&amp;"_SA_PB",IF(AND(D191="Gina",OR(E191="Manual",E191="Assisted Manual")),A190&amp;"_GB",IF(AND(D191="Gina",OR(E191="De-Novo Merge",E191="Assisted Merge")),A190&amp;"_SA_GB",IF(AND(D191="Cameron",OR(E191="Manual",E191="Assisted Manual")),A190&amp;"_CA",IF(AND(D191="Cameron",OR(E191="De-Novo Merge",E191="Assisted Merge")),A190&amp;"_SA_CA",IF(AND(D191="Bruno",OR(E191="Manual",E191="Assisted Manual")),A190&amp;"_BD",IF(AND(D191="Bruno",OR(E191="De-Novo Merge",E191="Assisted Merge")),A190&amp;"_SA_BD",IF(AND(D191="Daniel",OR(E191="Manual",E191="Assisted Manual")),A190&amp;"_DR",IF(AND(D191="Daniel",OR(E191="De-Novo Merge",E191="Assisted Merge")),A190&amp;"_SA_DR",IF(AND(D191="Monet",OR(E191="Manual",E191="Assisted Manual")),A190&amp;"_MW",IF(AND(D191="Monet",OR(E191="De-Novo Merge",E191="Assisted Merge")),A190&amp;"_SA_MW",IF(AND(D191="Julia",OR(E191="Manual",E191="Assisted Manual")),A190&amp;"_JS",IF(AND(D191="Julia",OR(E191="De-Novo Merge",E191="Assisted Merge")),A190&amp;"_SA_JS",""))))))))))))))))))</f>
        <v>2018-04-13_G-060_MW</v>
      </c>
      <c r="G191" s="20">
        <v>43259</v>
      </c>
      <c r="H191" s="20"/>
      <c r="I191" s="10"/>
      <c r="J191" s="10"/>
      <c r="K191" s="15" t="str">
        <f t="shared" si="572"/>
        <v/>
      </c>
      <c r="L191" s="22"/>
      <c r="M191" s="19" t="str">
        <f t="shared" ref="M191:M209" si="618">IF(AND(NOT(OR(G191="",G191="Ø")),H191=""),"In Progress",IF(AND(NOT(OR(H191="Ø",H191="")),NOT(OR(G191="Ø",G191=""))),"Completed",IF(AND(NOT(A190=""),NOT(OR(D191="",D191="???")),G191=""),"Waiting",IF(D191="???","Waiting",""))))</f>
        <v>In Progress</v>
      </c>
      <c r="N191" s="22"/>
      <c r="O191" s="22"/>
      <c r="P191" s="8"/>
      <c r="Q191" s="21"/>
      <c r="R191" s="22"/>
    </row>
    <row r="192" spans="1:18">
      <c r="A192" s="23" t="s">
        <v>298</v>
      </c>
      <c r="B192" s="24" t="s">
        <v>299</v>
      </c>
      <c r="C192" s="22" t="s">
        <v>42</v>
      </c>
      <c r="D192" s="19" t="s">
        <v>37</v>
      </c>
      <c r="E192" s="19" t="s">
        <v>30</v>
      </c>
      <c r="F192" s="7" t="str">
        <f t="shared" ref="F192:F209" si="619">IF(AND(D192="Amina",OR(E192="Manual",E192="Assisted Manual")),A192&amp;"_AZ",IF(AND(D192="Amina",OR(E192="De-Novo Merge",E192="Assisted Merge")),A192&amp;"_SA_AZ",IF(AND(D192="Mashtura",OR(E192="Manual",E192="Assisted Manual")),A192&amp;"_MH",IF(AND(D192="Mashtura",OR(E192="De-Novo Merge",E192="Assisted Merge")),A192&amp;"_SA_MH",IF(AND(D192="Perry",OR(E192="Manual",E192="Assisted Manual")),A192&amp;"_PB",IF(AND(D192="Perry",OR(E192="De-Novo Merge",E192="Assisted Merge")),A192&amp;"_SA_PB",IF(AND(D192="Gina",OR(E192="Manual",E192="Assisted Manual")),A192&amp;"_GB",IF(AND(D192="Gina",OR(E192="De-Novo Merge",E192="Assisted Merge")),A192&amp;"_SA_GB",IF(AND(D192="Cameron",OR(E192="Manual",E192="Assisted Manual")),A192&amp;"_CA",IF(AND(D192="Cameron",OR(E192="De-Novo Merge",E192="Assisted Merge")),A192&amp;"_SA_CA",IF(AND(D192="Bruno",OR(E192="Manual",E192="Assisted Manual")),A192&amp;"_BD",IF(AND(D192="Bruno",OR(E192="De-Novo Merge",E192="Assisted Merge")),A192&amp;"_SA_BD",IF(AND(D192="Daniel",OR(E192="Manual",E192="Assisted Manual")),A192&amp;"_DR",IF(AND(D192="Daniel",OR(E192="De-Novo Merge",E192="Assisted Merge")),A192&amp;"_SA_DR",IF(AND(D192="Monet",OR(E192="Manual",E192="Assisted Manual")),A192&amp;"_MW",IF(AND(D192="Monet",OR(E192="De-Novo Merge",E192="Assisted Merge")),A192&amp;"_SA_MW",IF(AND(D192="Julia",OR(E192="Manual",E192="Assisted Manual")),A192&amp;"_JS",IF(AND(D192="Julia",OR(E192="De-Novo Merge",E192="Assisted Merge")),A192&amp;"_SA_JS",""))))))))))))))))))</f>
        <v>2018-04-13_G-061_BD</v>
      </c>
      <c r="G192" s="20">
        <v>43258</v>
      </c>
      <c r="H192" s="20">
        <v>43259</v>
      </c>
      <c r="I192" s="10">
        <v>1.75</v>
      </c>
      <c r="J192" s="10"/>
      <c r="K192" s="15" t="str">
        <f t="shared" si="572"/>
        <v/>
      </c>
      <c r="L192" s="25" t="str">
        <f t="shared" ref="L192:L209" si="620">IF(AND(NOT(OR(H192="",H192="Ø")),NOT(OR(H193="",H193="Ø"))),"Needs to be Split","")</f>
        <v/>
      </c>
      <c r="M192" s="19" t="str">
        <f t="shared" ref="M192:M209" si="621">IF(AND(NOT(OR(G192="",G192="Ø")),H192=""),"In Progress",IF(AND(NOT(OR(H192="Ø",H192="")),NOT(OR(G192="Ø",G192=""))),"Completed",IF(AND(NOT(A192=""),NOT(OR(D192="",D192="???")),G192=""),"Waiting",IF(D192="???","Waiting",""))))</f>
        <v>Completed</v>
      </c>
      <c r="N192" s="22" t="str">
        <f t="shared" ref="N192:N209" si="622">IF(AND(NOT(OR(H192="Ø",H192="")),L192="Split"),"In Progress",IF(AND(NOT(OR(H192="Ø",H192="")),L192="Needs to be Split"),"Waiting",IF(AND(M192="Review",M193="Review"),"Review",IF(OR(AND(M192="Review",M193="Incomplete"),AND(M192="Incomplete",M193="Review")),"Review",IF(OR(AND(M192="Untraceable",M193="Review"),AND(M192="Review",M193="Untraceable")),"Review",IF(OR(AND(M192="Review",M193="Completed"),AND(M192="Completed",M193="Review")),"Review",IF(OR(AND(M192="Other",M193="Review"),AND(M192="Review",M193="Other")),"Review",IF(OR(AND(M192="Other",M193="Incomplete"),AND(M192="Incomplete",M193="Other")),"Review",IF(OR(AND(M192="Other",M193="Untraceable"),AND(M192="Untraceable",M193="Other")),"Review",IF(OR(AND(M192="Other",M193="Completed"),AND(M192="Completed",M193="Other")),"Review",IF(AND(M192="Waiting",M193="Waiting"),"Waiting",IF(OR(AND(M192="Review",M193="Waiting"),AND(M192="Waiting",M193="Review")),"Waiting",IF(OR(AND(M192="Other",M193="Waiting"),AND(M192="Waiting",M193="Other")),"Waiting",IF(OR(AND(M192="Incomplete",M193="Waiting"),AND(M192="Waiting",M193="Incomplete")),"Waiting",IF(OR(AND(M192="Completed",M193="Waiting"),AND(M192="Waiting",M193="Completed")),"Waiting",IF(OR(M192="In Progress",M193="In Progress"),"In Progress",IF(OR(AND(M192="Completed",M193="Untraceable"),AND(M192="Untraceable",M193="Completed")),"Review",IF(OR(AND(M192="Completed",M193="Incomplete"),AND(M192="Incomplete",M193="Completed")),"Review",IF(OR(AND(M192="Incomplete",M193="Untraceable"),AND(M192="Untraceable",M193="Incomplete")),"Untraceable",IF(AND(NOT(OR(H192="Ø",H192="")),NOT(OR(H193="Ø",H193="")),L192=""),"In Progress",IF(AND(M192="Untraceable",M193="Untraceable"),"Untraceable",IF(AND(NOT(OR(H192="Ø",H192="")),NOT(OR(H193="Ø",H193="")),NOT(OR(L192="Ø",L192="",L192="Split",L192="Needs to be Split"))),"Completed",IF(AND(M192="Incomplete",M193="Incomplete"),"Incomplete",IF(AND(M192="Other",M193="Other"),"Review",IF(AND(M192="Untraceable",M193=""),"Untraceable","")))))))))))))))))))))))))</f>
        <v>Waiting</v>
      </c>
      <c r="O192" s="22" t="str">
        <f t="shared" ref="O192:O209" si="623">IF(OR(N192="Untraceable",N192="Incomplete"),"Ignore",IF(N192="Completed","Waiting",IF(OR(N192="Waiting",N192="In Progress",N192="Review",N192="Other"),"HOLD","")))</f>
        <v>HOLD</v>
      </c>
      <c r="P192" s="8"/>
      <c r="Q192" s="21" t="str">
        <f t="shared" ref="Q192:Q209" si="624">IF(OR(N192="Untraceable",N192="Incomplete"),"No",IF(N192="Completed","In Progress",""))</f>
        <v/>
      </c>
      <c r="R192" s="22"/>
    </row>
    <row r="193" spans="1:18">
      <c r="A193" s="22"/>
      <c r="B193" s="22"/>
      <c r="C193" s="22"/>
      <c r="D193" s="19" t="str">
        <f t="shared" ref="D193:D209" si="625">IF(AND(NOT(A192=""),NOT(B192=""),NOT(M192="Untraceable")),"???","")</f>
        <v>???</v>
      </c>
      <c r="E193" s="19"/>
      <c r="F193" s="7" t="str">
        <f t="shared" ref="F193:F209" si="626">IF(AND(D193="Amina",OR(E193="Manual",E193="Assisted Manual")),A192&amp;"_AZ",IF(AND(D193="Amina",OR(E193="De-Novo Merge",E193="Assisted Merge")),A192&amp;"_SA_AZ",IF(AND(D193="Mashtura",OR(E193="Manual",E193="Assisted Manual")),A192&amp;"_MH",IF(AND(D193="Mashtura",OR(E193="De-Novo Merge",E193="Assisted Merge")),A192&amp;"_SA_MH",IF(AND(D193="Perry",OR(E193="Manual",E193="Assisted Manual")),A192&amp;"_PB",IF(AND(D193="Perry",OR(E193="De-Novo Merge",E193="Assisted Merge")),A192&amp;"_SA_PB",IF(AND(D193="Gina",OR(E193="Manual",E193="Assisted Manual")),A192&amp;"_GB",IF(AND(D193="Gina",OR(E193="De-Novo Merge",E193="Assisted Merge")),A192&amp;"_SA_GB",IF(AND(D193="Cameron",OR(E193="Manual",E193="Assisted Manual")),A192&amp;"_CA",IF(AND(D193="Cameron",OR(E193="De-Novo Merge",E193="Assisted Merge")),A192&amp;"_SA_CA",IF(AND(D193="Bruno",OR(E193="Manual",E193="Assisted Manual")),A192&amp;"_BD",IF(AND(D193="Bruno",OR(E193="De-Novo Merge",E193="Assisted Merge")),A192&amp;"_SA_BD",IF(AND(D193="Daniel",OR(E193="Manual",E193="Assisted Manual")),A192&amp;"_DR",IF(AND(D193="Daniel",OR(E193="De-Novo Merge",E193="Assisted Merge")),A192&amp;"_SA_DR",IF(AND(D193="Monet",OR(E193="Manual",E193="Assisted Manual")),A192&amp;"_MW",IF(AND(D193="Monet",OR(E193="De-Novo Merge",E193="Assisted Merge")),A192&amp;"_SA_MW",IF(AND(D193="Julia",OR(E193="Manual",E193="Assisted Manual")),A192&amp;"_JS",IF(AND(D193="Julia",OR(E193="De-Novo Merge",E193="Assisted Merge")),A192&amp;"_SA_JS",""))))))))))))))))))</f>
        <v/>
      </c>
      <c r="G193" s="20"/>
      <c r="H193" s="20"/>
      <c r="I193" s="10"/>
      <c r="J193" s="10"/>
      <c r="K193" s="15" t="str">
        <f t="shared" si="572"/>
        <v/>
      </c>
      <c r="L193" s="22"/>
      <c r="M193" s="19" t="str">
        <f t="shared" ref="M193:M209" si="627">IF(AND(NOT(OR(G193="",G193="Ø")),H193=""),"In Progress",IF(AND(NOT(OR(H193="Ø",H193="")),NOT(OR(G193="Ø",G193=""))),"Completed",IF(AND(NOT(A192=""),NOT(OR(D193="",D193="???")),G193=""),"Waiting",IF(D193="???","Waiting",""))))</f>
        <v>Waiting</v>
      </c>
      <c r="N193" s="22"/>
      <c r="O193" s="22"/>
      <c r="P193" s="8"/>
      <c r="Q193" s="21"/>
      <c r="R193" s="22"/>
    </row>
    <row r="194" spans="1:18">
      <c r="A194" s="23" t="s">
        <v>300</v>
      </c>
      <c r="B194" s="24" t="s">
        <v>301</v>
      </c>
      <c r="C194" s="22"/>
      <c r="D194" s="19" t="s">
        <v>51</v>
      </c>
      <c r="E194" s="19" t="s">
        <v>30</v>
      </c>
      <c r="F194" s="7" t="str">
        <f t="shared" ref="F194:F209" si="628">IF(AND(D194="Amina",OR(E194="Manual",E194="Assisted Manual")),A194&amp;"_AZ",IF(AND(D194="Amina",OR(E194="De-Novo Merge",E194="Assisted Merge")),A194&amp;"_SA_AZ",IF(AND(D194="Mashtura",OR(E194="Manual",E194="Assisted Manual")),A194&amp;"_MH",IF(AND(D194="Mashtura",OR(E194="De-Novo Merge",E194="Assisted Merge")),A194&amp;"_SA_MH",IF(AND(D194="Perry",OR(E194="Manual",E194="Assisted Manual")),A194&amp;"_PB",IF(AND(D194="Perry",OR(E194="De-Novo Merge",E194="Assisted Merge")),A194&amp;"_SA_PB",IF(AND(D194="Gina",OR(E194="Manual",E194="Assisted Manual")),A194&amp;"_GB",IF(AND(D194="Gina",OR(E194="De-Novo Merge",E194="Assisted Merge")),A194&amp;"_SA_GB",IF(AND(D194="Cameron",OR(E194="Manual",E194="Assisted Manual")),A194&amp;"_CA",IF(AND(D194="Cameron",OR(E194="De-Novo Merge",E194="Assisted Merge")),A194&amp;"_SA_CA",IF(AND(D194="Bruno",OR(E194="Manual",E194="Assisted Manual")),A194&amp;"_BD",IF(AND(D194="Bruno",OR(E194="De-Novo Merge",E194="Assisted Merge")),A194&amp;"_SA_BD",IF(AND(D194="Daniel",OR(E194="Manual",E194="Assisted Manual")),A194&amp;"_DR",IF(AND(D194="Daniel",OR(E194="De-Novo Merge",E194="Assisted Merge")),A194&amp;"_SA_DR",IF(AND(D194="Monet",OR(E194="Manual",E194="Assisted Manual")),A194&amp;"_MW",IF(AND(D194="Monet",OR(E194="De-Novo Merge",E194="Assisted Merge")),A194&amp;"_SA_MW",IF(AND(D194="Julia",OR(E194="Manual",E194="Assisted Manual")),A194&amp;"_JS",IF(AND(D194="Julia",OR(E194="De-Novo Merge",E194="Assisted Merge")),A194&amp;"_SA_JS",""))))))))))))))))))</f>
        <v>2018-04-13_G-062_AZ</v>
      </c>
      <c r="G194" s="20">
        <v>43258</v>
      </c>
      <c r="H194" s="20"/>
      <c r="I194" s="10"/>
      <c r="J194" s="10"/>
      <c r="K194" s="15" t="str">
        <f t="shared" si="572"/>
        <v/>
      </c>
      <c r="L194" s="25" t="str">
        <f t="shared" ref="L194:L209" si="629">IF(AND(NOT(OR(H194="",H194="Ø")),NOT(OR(H195="",H195="Ø"))),"Needs to be Split","")</f>
        <v/>
      </c>
      <c r="M194" s="19" t="str">
        <f t="shared" ref="M194:M209" si="630">IF(AND(NOT(OR(G194="",G194="Ø")),H194=""),"In Progress",IF(AND(NOT(OR(H194="Ø",H194="")),NOT(OR(G194="Ø",G194=""))),"Completed",IF(AND(NOT(A194=""),NOT(OR(D194="",D194="???")),G194=""),"Waiting",IF(D194="???","Waiting",""))))</f>
        <v>In Progress</v>
      </c>
      <c r="N194" s="22" t="str">
        <f t="shared" ref="N194:N209" si="631">IF(AND(NOT(OR(H194="Ø",H194="")),L194="Split"),"In Progress",IF(AND(NOT(OR(H194="Ø",H194="")),L194="Needs to be Split"),"Waiting",IF(AND(M194="Review",M195="Review"),"Review",IF(OR(AND(M194="Review",M195="Incomplete"),AND(M194="Incomplete",M195="Review")),"Review",IF(OR(AND(M194="Untraceable",M195="Review"),AND(M194="Review",M195="Untraceable")),"Review",IF(OR(AND(M194="Review",M195="Completed"),AND(M194="Completed",M195="Review")),"Review",IF(OR(AND(M194="Other",M195="Review"),AND(M194="Review",M195="Other")),"Review",IF(OR(AND(M194="Other",M195="Incomplete"),AND(M194="Incomplete",M195="Other")),"Review",IF(OR(AND(M194="Other",M195="Untraceable"),AND(M194="Untraceable",M195="Other")),"Review",IF(OR(AND(M194="Other",M195="Completed"),AND(M194="Completed",M195="Other")),"Review",IF(AND(M194="Waiting",M195="Waiting"),"Waiting",IF(OR(AND(M194="Review",M195="Waiting"),AND(M194="Waiting",M195="Review")),"Waiting",IF(OR(AND(M194="Other",M195="Waiting"),AND(M194="Waiting",M195="Other")),"Waiting",IF(OR(AND(M194="Incomplete",M195="Waiting"),AND(M194="Waiting",M195="Incomplete")),"Waiting",IF(OR(AND(M194="Completed",M195="Waiting"),AND(M194="Waiting",M195="Completed")),"Waiting",IF(OR(M194="In Progress",M195="In Progress"),"In Progress",IF(OR(AND(M194="Completed",M195="Untraceable"),AND(M194="Untraceable",M195="Completed")),"Review",IF(OR(AND(M194="Completed",M195="Incomplete"),AND(M194="Incomplete",M195="Completed")),"Review",IF(OR(AND(M194="Incomplete",M195="Untraceable"),AND(M194="Untraceable",M195="Incomplete")),"Untraceable",IF(AND(NOT(OR(H194="Ø",H194="")),NOT(OR(H195="Ø",H195="")),L194=""),"In Progress",IF(AND(M194="Untraceable",M195="Untraceable"),"Untraceable",IF(AND(NOT(OR(H194="Ø",H194="")),NOT(OR(H195="Ø",H195="")),NOT(OR(L194="Ø",L194="",L194="Split",L194="Needs to be Split"))),"Completed",IF(AND(M194="Incomplete",M195="Incomplete"),"Incomplete",IF(AND(M194="Other",M195="Other"),"Review",IF(AND(M194="Untraceable",M195=""),"Untraceable","")))))))))))))))))))))))))</f>
        <v>In Progress</v>
      </c>
      <c r="O194" s="22" t="str">
        <f t="shared" ref="O194:O209" si="632">IF(OR(N194="Untraceable",N194="Incomplete"),"Ignore",IF(N194="Completed","Waiting",IF(OR(N194="Waiting",N194="In Progress",N194="Review",N194="Other"),"HOLD","")))</f>
        <v>HOLD</v>
      </c>
      <c r="P194" s="8"/>
      <c r="Q194" s="21" t="str">
        <f t="shared" ref="Q194:Q209" si="633">IF(OR(N194="Untraceable",N194="Incomplete"),"No",IF(N194="Completed","In Progress",""))</f>
        <v/>
      </c>
      <c r="R194" s="22"/>
    </row>
    <row r="195" spans="1:18">
      <c r="A195" s="22"/>
      <c r="B195" s="22"/>
      <c r="C195" s="22"/>
      <c r="D195" s="19" t="str">
        <f t="shared" ref="D195:D209" si="634">IF(AND(NOT(A194=""),NOT(B194=""),NOT(M194="Untraceable")),"???","")</f>
        <v>???</v>
      </c>
      <c r="E195" s="19"/>
      <c r="F195" s="7" t="str">
        <f t="shared" ref="F195:F209" si="635">IF(AND(D195="Amina",OR(E195="Manual",E195="Assisted Manual")),A194&amp;"_AZ",IF(AND(D195="Amina",OR(E195="De-Novo Merge",E195="Assisted Merge")),A194&amp;"_SA_AZ",IF(AND(D195="Mashtura",OR(E195="Manual",E195="Assisted Manual")),A194&amp;"_MH",IF(AND(D195="Mashtura",OR(E195="De-Novo Merge",E195="Assisted Merge")),A194&amp;"_SA_MH",IF(AND(D195="Perry",OR(E195="Manual",E195="Assisted Manual")),A194&amp;"_PB",IF(AND(D195="Perry",OR(E195="De-Novo Merge",E195="Assisted Merge")),A194&amp;"_SA_PB",IF(AND(D195="Gina",OR(E195="Manual",E195="Assisted Manual")),A194&amp;"_GB",IF(AND(D195="Gina",OR(E195="De-Novo Merge",E195="Assisted Merge")),A194&amp;"_SA_GB",IF(AND(D195="Cameron",OR(E195="Manual",E195="Assisted Manual")),A194&amp;"_CA",IF(AND(D195="Cameron",OR(E195="De-Novo Merge",E195="Assisted Merge")),A194&amp;"_SA_CA",IF(AND(D195="Bruno",OR(E195="Manual",E195="Assisted Manual")),A194&amp;"_BD",IF(AND(D195="Bruno",OR(E195="De-Novo Merge",E195="Assisted Merge")),A194&amp;"_SA_BD",IF(AND(D195="Daniel",OR(E195="Manual",E195="Assisted Manual")),A194&amp;"_DR",IF(AND(D195="Daniel",OR(E195="De-Novo Merge",E195="Assisted Merge")),A194&amp;"_SA_DR",IF(AND(D195="Monet",OR(E195="Manual",E195="Assisted Manual")),A194&amp;"_MW",IF(AND(D195="Monet",OR(E195="De-Novo Merge",E195="Assisted Merge")),A194&amp;"_SA_MW",IF(AND(D195="Julia",OR(E195="Manual",E195="Assisted Manual")),A194&amp;"_JS",IF(AND(D195="Julia",OR(E195="De-Novo Merge",E195="Assisted Merge")),A194&amp;"_SA_JS",""))))))))))))))))))</f>
        <v/>
      </c>
      <c r="G195" s="20"/>
      <c r="H195" s="20"/>
      <c r="I195" s="10"/>
      <c r="J195" s="10"/>
      <c r="K195" s="15" t="str">
        <f t="shared" si="572"/>
        <v/>
      </c>
      <c r="L195" s="22"/>
      <c r="M195" s="19" t="str">
        <f t="shared" ref="M195:M209" si="636">IF(AND(NOT(OR(G195="",G195="Ø")),H195=""),"In Progress",IF(AND(NOT(OR(H195="Ø",H195="")),NOT(OR(G195="Ø",G195=""))),"Completed",IF(AND(NOT(A194=""),NOT(OR(D195="",D195="???")),G195=""),"Waiting",IF(D195="???","Waiting",""))))</f>
        <v>Waiting</v>
      </c>
      <c r="N195" s="22"/>
      <c r="O195" s="22"/>
      <c r="P195" s="8"/>
      <c r="Q195" s="21"/>
      <c r="R195" s="22"/>
    </row>
    <row r="196" spans="1:18">
      <c r="A196" s="23" t="s">
        <v>302</v>
      </c>
      <c r="B196" s="24" t="s">
        <v>303</v>
      </c>
      <c r="C196" s="22"/>
      <c r="D196" s="19" t="s">
        <v>51</v>
      </c>
      <c r="E196" s="19" t="s">
        <v>30</v>
      </c>
      <c r="F196" s="7" t="str">
        <f t="shared" ref="F196:F209" si="637">IF(AND(D196="Amina",OR(E196="Manual",E196="Assisted Manual")),A196&amp;"_AZ",IF(AND(D196="Amina",OR(E196="De-Novo Merge",E196="Assisted Merge")),A196&amp;"_SA_AZ",IF(AND(D196="Mashtura",OR(E196="Manual",E196="Assisted Manual")),A196&amp;"_MH",IF(AND(D196="Mashtura",OR(E196="De-Novo Merge",E196="Assisted Merge")),A196&amp;"_SA_MH",IF(AND(D196="Perry",OR(E196="Manual",E196="Assisted Manual")),A196&amp;"_PB",IF(AND(D196="Perry",OR(E196="De-Novo Merge",E196="Assisted Merge")),A196&amp;"_SA_PB",IF(AND(D196="Gina",OR(E196="Manual",E196="Assisted Manual")),A196&amp;"_GB",IF(AND(D196="Gina",OR(E196="De-Novo Merge",E196="Assisted Merge")),A196&amp;"_SA_GB",IF(AND(D196="Cameron",OR(E196="Manual",E196="Assisted Manual")),A196&amp;"_CA",IF(AND(D196="Cameron",OR(E196="De-Novo Merge",E196="Assisted Merge")),A196&amp;"_SA_CA",IF(AND(D196="Bruno",OR(E196="Manual",E196="Assisted Manual")),A196&amp;"_BD",IF(AND(D196="Bruno",OR(E196="De-Novo Merge",E196="Assisted Merge")),A196&amp;"_SA_BD",IF(AND(D196="Daniel",OR(E196="Manual",E196="Assisted Manual")),A196&amp;"_DR",IF(AND(D196="Daniel",OR(E196="De-Novo Merge",E196="Assisted Merge")),A196&amp;"_SA_DR",IF(AND(D196="Monet",OR(E196="Manual",E196="Assisted Manual")),A196&amp;"_MW",IF(AND(D196="Monet",OR(E196="De-Novo Merge",E196="Assisted Merge")),A196&amp;"_SA_MW",IF(AND(D196="Julia",OR(E196="Manual",E196="Assisted Manual")),A196&amp;"_JS",IF(AND(D196="Julia",OR(E196="De-Novo Merge",E196="Assisted Merge")),A196&amp;"_SA_JS",""))))))))))))))))))</f>
        <v>2018-04-13_G-063_AZ</v>
      </c>
      <c r="G196" s="20">
        <v>43259</v>
      </c>
      <c r="H196" s="20"/>
      <c r="I196" s="10"/>
      <c r="J196" s="10"/>
      <c r="K196" s="15" t="str">
        <f t="shared" si="572"/>
        <v/>
      </c>
      <c r="L196" s="25" t="str">
        <f t="shared" ref="L196:L209" si="638">IF(AND(NOT(OR(H196="",H196="Ø")),NOT(OR(H197="",H197="Ø"))),"Needs to be Split","")</f>
        <v/>
      </c>
      <c r="M196" s="19" t="str">
        <f t="shared" ref="M196:M209" si="639">IF(AND(NOT(OR(G196="",G196="Ø")),H196=""),"In Progress",IF(AND(NOT(OR(H196="Ø",H196="")),NOT(OR(G196="Ø",G196=""))),"Completed",IF(AND(NOT(A196=""),NOT(OR(D196="",D196="???")),G196=""),"Waiting",IF(D196="???","Waiting",""))))</f>
        <v>In Progress</v>
      </c>
      <c r="N196" s="22" t="str">
        <f t="shared" ref="N196:N209" si="640">IF(AND(NOT(OR(H196="Ø",H196="")),L196="Split"),"In Progress",IF(AND(NOT(OR(H196="Ø",H196="")),L196="Needs to be Split"),"Waiting",IF(AND(M196="Review",M197="Review"),"Review",IF(OR(AND(M196="Review",M197="Incomplete"),AND(M196="Incomplete",M197="Review")),"Review",IF(OR(AND(M196="Untraceable",M197="Review"),AND(M196="Review",M197="Untraceable")),"Review",IF(OR(AND(M196="Review",M197="Completed"),AND(M196="Completed",M197="Review")),"Review",IF(OR(AND(M196="Other",M197="Review"),AND(M196="Review",M197="Other")),"Review",IF(OR(AND(M196="Other",M197="Incomplete"),AND(M196="Incomplete",M197="Other")),"Review",IF(OR(AND(M196="Other",M197="Untraceable"),AND(M196="Untraceable",M197="Other")),"Review",IF(OR(AND(M196="Other",M197="Completed"),AND(M196="Completed",M197="Other")),"Review",IF(AND(M196="Waiting",M197="Waiting"),"Waiting",IF(OR(AND(M196="Review",M197="Waiting"),AND(M196="Waiting",M197="Review")),"Waiting",IF(OR(AND(M196="Other",M197="Waiting"),AND(M196="Waiting",M197="Other")),"Waiting",IF(OR(AND(M196="Incomplete",M197="Waiting"),AND(M196="Waiting",M197="Incomplete")),"Waiting",IF(OR(AND(M196="Completed",M197="Waiting"),AND(M196="Waiting",M197="Completed")),"Waiting",IF(OR(M196="In Progress",M197="In Progress"),"In Progress",IF(OR(AND(M196="Completed",M197="Untraceable"),AND(M196="Untraceable",M197="Completed")),"Review",IF(OR(AND(M196="Completed",M197="Incomplete"),AND(M196="Incomplete",M197="Completed")),"Review",IF(OR(AND(M196="Incomplete",M197="Untraceable"),AND(M196="Untraceable",M197="Incomplete")),"Untraceable",IF(AND(NOT(OR(H196="Ø",H196="")),NOT(OR(H197="Ø",H197="")),L196=""),"In Progress",IF(AND(M196="Untraceable",M197="Untraceable"),"Untraceable",IF(AND(NOT(OR(H196="Ø",H196="")),NOT(OR(H197="Ø",H197="")),NOT(OR(L196="Ø",L196="",L196="Split",L196="Needs to be Split"))),"Completed",IF(AND(M196="Incomplete",M197="Incomplete"),"Incomplete",IF(AND(M196="Other",M197="Other"),"Review",IF(AND(M196="Untraceable",M197=""),"Untraceable","")))))))))))))))))))))))))</f>
        <v>In Progress</v>
      </c>
      <c r="O196" s="22" t="str">
        <f t="shared" ref="O196:O209" si="641">IF(OR(N196="Untraceable",N196="Incomplete"),"Ignore",IF(N196="Completed","Waiting",IF(OR(N196="Waiting",N196="In Progress",N196="Review",N196="Other"),"HOLD","")))</f>
        <v>HOLD</v>
      </c>
      <c r="P196" s="8"/>
      <c r="Q196" s="21" t="str">
        <f t="shared" ref="Q196:Q209" si="642">IF(OR(N196="Untraceable",N196="Incomplete"),"No",IF(N196="Completed","In Progress",""))</f>
        <v/>
      </c>
      <c r="R196" s="22"/>
    </row>
    <row r="197" spans="1:18">
      <c r="A197" s="22"/>
      <c r="B197" s="22"/>
      <c r="C197" s="22"/>
      <c r="D197" s="19" t="str">
        <f t="shared" ref="D197:D209" si="643">IF(AND(NOT(A196=""),NOT(B196=""),NOT(M196="Untraceable")),"???","")</f>
        <v>???</v>
      </c>
      <c r="E197" s="19"/>
      <c r="F197" s="7" t="str">
        <f t="shared" ref="F197:F209" si="644">IF(AND(D197="Amina",OR(E197="Manual",E197="Assisted Manual")),A196&amp;"_AZ",IF(AND(D197="Amina",OR(E197="De-Novo Merge",E197="Assisted Merge")),A196&amp;"_SA_AZ",IF(AND(D197="Mashtura",OR(E197="Manual",E197="Assisted Manual")),A196&amp;"_MH",IF(AND(D197="Mashtura",OR(E197="De-Novo Merge",E197="Assisted Merge")),A196&amp;"_SA_MH",IF(AND(D197="Perry",OR(E197="Manual",E197="Assisted Manual")),A196&amp;"_PB",IF(AND(D197="Perry",OR(E197="De-Novo Merge",E197="Assisted Merge")),A196&amp;"_SA_PB",IF(AND(D197="Gina",OR(E197="Manual",E197="Assisted Manual")),A196&amp;"_GB",IF(AND(D197="Gina",OR(E197="De-Novo Merge",E197="Assisted Merge")),A196&amp;"_SA_GB",IF(AND(D197="Cameron",OR(E197="Manual",E197="Assisted Manual")),A196&amp;"_CA",IF(AND(D197="Cameron",OR(E197="De-Novo Merge",E197="Assisted Merge")),A196&amp;"_SA_CA",IF(AND(D197="Bruno",OR(E197="Manual",E197="Assisted Manual")),A196&amp;"_BD",IF(AND(D197="Bruno",OR(E197="De-Novo Merge",E197="Assisted Merge")),A196&amp;"_SA_BD",IF(AND(D197="Daniel",OR(E197="Manual",E197="Assisted Manual")),A196&amp;"_DR",IF(AND(D197="Daniel",OR(E197="De-Novo Merge",E197="Assisted Merge")),A196&amp;"_SA_DR",IF(AND(D197="Monet",OR(E197="Manual",E197="Assisted Manual")),A196&amp;"_MW",IF(AND(D197="Monet",OR(E197="De-Novo Merge",E197="Assisted Merge")),A196&amp;"_SA_MW",IF(AND(D197="Julia",OR(E197="Manual",E197="Assisted Manual")),A196&amp;"_JS",IF(AND(D197="Julia",OR(E197="De-Novo Merge",E197="Assisted Merge")),A196&amp;"_SA_JS",""))))))))))))))))))</f>
        <v/>
      </c>
      <c r="G197" s="20"/>
      <c r="H197" s="20"/>
      <c r="I197" s="10"/>
      <c r="J197" s="10"/>
      <c r="K197" s="15" t="str">
        <f t="shared" si="572"/>
        <v/>
      </c>
      <c r="L197" s="22"/>
      <c r="M197" s="19" t="str">
        <f t="shared" ref="M197:M209" si="645">IF(AND(NOT(OR(G197="",G197="Ø")),H197=""),"In Progress",IF(AND(NOT(OR(H197="Ø",H197="")),NOT(OR(G197="Ø",G197=""))),"Completed",IF(AND(NOT(A196=""),NOT(OR(D197="",D197="???")),G197=""),"Waiting",IF(D197="???","Waiting",""))))</f>
        <v>Waiting</v>
      </c>
      <c r="N197" s="22"/>
      <c r="O197" s="22"/>
      <c r="P197" s="8"/>
      <c r="Q197" s="21"/>
      <c r="R197" s="22"/>
    </row>
    <row r="198" spans="1:18">
      <c r="A198" s="23" t="s">
        <v>304</v>
      </c>
      <c r="B198" s="24" t="s">
        <v>305</v>
      </c>
      <c r="C198" s="22" t="s">
        <v>42</v>
      </c>
      <c r="D198" s="19" t="s">
        <v>37</v>
      </c>
      <c r="E198" s="19" t="s">
        <v>30</v>
      </c>
      <c r="F198" s="7" t="str">
        <f t="shared" ref="F198:F209" si="646">IF(AND(D198="Amina",OR(E198="Manual",E198="Assisted Manual")),A198&amp;"_AZ",IF(AND(D198="Amina",OR(E198="De-Novo Merge",E198="Assisted Merge")),A198&amp;"_SA_AZ",IF(AND(D198="Mashtura",OR(E198="Manual",E198="Assisted Manual")),A198&amp;"_MH",IF(AND(D198="Mashtura",OR(E198="De-Novo Merge",E198="Assisted Merge")),A198&amp;"_SA_MH",IF(AND(D198="Perry",OR(E198="Manual",E198="Assisted Manual")),A198&amp;"_PB",IF(AND(D198="Perry",OR(E198="De-Novo Merge",E198="Assisted Merge")),A198&amp;"_SA_PB",IF(AND(D198="Gina",OR(E198="Manual",E198="Assisted Manual")),A198&amp;"_GB",IF(AND(D198="Gina",OR(E198="De-Novo Merge",E198="Assisted Merge")),A198&amp;"_SA_GB",IF(AND(D198="Cameron",OR(E198="Manual",E198="Assisted Manual")),A198&amp;"_CA",IF(AND(D198="Cameron",OR(E198="De-Novo Merge",E198="Assisted Merge")),A198&amp;"_SA_CA",IF(AND(D198="Bruno",OR(E198="Manual",E198="Assisted Manual")),A198&amp;"_BD",IF(AND(D198="Bruno",OR(E198="De-Novo Merge",E198="Assisted Merge")),A198&amp;"_SA_BD",IF(AND(D198="Daniel",OR(E198="Manual",E198="Assisted Manual")),A198&amp;"_DR",IF(AND(D198="Daniel",OR(E198="De-Novo Merge",E198="Assisted Merge")),A198&amp;"_SA_DR",IF(AND(D198="Monet",OR(E198="Manual",E198="Assisted Manual")),A198&amp;"_MW",IF(AND(D198="Monet",OR(E198="De-Novo Merge",E198="Assisted Merge")),A198&amp;"_SA_MW",IF(AND(D198="Julia",OR(E198="Manual",E198="Assisted Manual")),A198&amp;"_JS",IF(AND(D198="Julia",OR(E198="De-Novo Merge",E198="Assisted Merge")),A198&amp;"_SA_JS",""))))))))))))))))))</f>
        <v>2018-04-13_G-064_BD</v>
      </c>
      <c r="G198" s="20">
        <v>43259</v>
      </c>
      <c r="H198" s="20">
        <v>43259</v>
      </c>
      <c r="I198" s="10">
        <v>1.25</v>
      </c>
      <c r="J198" s="10">
        <v>13</v>
      </c>
      <c r="K198" s="15">
        <f t="shared" si="572"/>
        <v>10.4</v>
      </c>
      <c r="L198" s="25" t="str">
        <f t="shared" ref="L198:L209" si="647">IF(AND(NOT(OR(H198="",H198="Ø")),NOT(OR(H199="",H199="Ø"))),"Needs to be Split","")</f>
        <v/>
      </c>
      <c r="M198" s="19" t="str">
        <f t="shared" ref="M198:M209" si="648">IF(AND(NOT(OR(G198="",G198="Ø")),H198=""),"In Progress",IF(AND(NOT(OR(H198="Ø",H198="")),NOT(OR(G198="Ø",G198=""))),"Completed",IF(AND(NOT(A198=""),NOT(OR(D198="",D198="???")),G198=""),"Waiting",IF(D198="???","Waiting",""))))</f>
        <v>Completed</v>
      </c>
      <c r="N198" s="22" t="str">
        <f t="shared" ref="N198:N209" si="649">IF(AND(NOT(OR(H198="Ø",H198="")),L198="Split"),"In Progress",IF(AND(NOT(OR(H198="Ø",H198="")),L198="Needs to be Split"),"Waiting",IF(AND(M198="Review",M199="Review"),"Review",IF(OR(AND(M198="Review",M199="Incomplete"),AND(M198="Incomplete",M199="Review")),"Review",IF(OR(AND(M198="Untraceable",M199="Review"),AND(M198="Review",M199="Untraceable")),"Review",IF(OR(AND(M198="Review",M199="Completed"),AND(M198="Completed",M199="Review")),"Review",IF(OR(AND(M198="Other",M199="Review"),AND(M198="Review",M199="Other")),"Review",IF(OR(AND(M198="Other",M199="Incomplete"),AND(M198="Incomplete",M199="Other")),"Review",IF(OR(AND(M198="Other",M199="Untraceable"),AND(M198="Untraceable",M199="Other")),"Review",IF(OR(AND(M198="Other",M199="Completed"),AND(M198="Completed",M199="Other")),"Review",IF(AND(M198="Waiting",M199="Waiting"),"Waiting",IF(OR(AND(M198="Review",M199="Waiting"),AND(M198="Waiting",M199="Review")),"Waiting",IF(OR(AND(M198="Other",M199="Waiting"),AND(M198="Waiting",M199="Other")),"Waiting",IF(OR(AND(M198="Incomplete",M199="Waiting"),AND(M198="Waiting",M199="Incomplete")),"Waiting",IF(OR(AND(M198="Completed",M199="Waiting"),AND(M198="Waiting",M199="Completed")),"Waiting",IF(OR(M198="In Progress",M199="In Progress"),"In Progress",IF(OR(AND(M198="Completed",M199="Untraceable"),AND(M198="Untraceable",M199="Completed")),"Review",IF(OR(AND(M198="Completed",M199="Incomplete"),AND(M198="Incomplete",M199="Completed")),"Review",IF(OR(AND(M198="Incomplete",M199="Untraceable"),AND(M198="Untraceable",M199="Incomplete")),"Untraceable",IF(AND(NOT(OR(H198="Ø",H198="")),NOT(OR(H199="Ø",H199="")),L198=""),"In Progress",IF(AND(M198="Untraceable",M199="Untraceable"),"Untraceable",IF(AND(NOT(OR(H198="Ø",H198="")),NOT(OR(H199="Ø",H199="")),NOT(OR(L198="Ø",L198="",L198="Split",L198="Needs to be Split"))),"Completed",IF(AND(M198="Incomplete",M199="Incomplete"),"Incomplete",IF(AND(M198="Other",M199="Other"),"Review",IF(AND(M198="Untraceable",M199=""),"Untraceable","")))))))))))))))))))))))))</f>
        <v>Waiting</v>
      </c>
      <c r="O198" s="22" t="str">
        <f t="shared" ref="O198:O209" si="650">IF(OR(N198="Untraceable",N198="Incomplete"),"Ignore",IF(N198="Completed","Waiting",IF(OR(N198="Waiting",N198="In Progress",N198="Review",N198="Other"),"HOLD","")))</f>
        <v>HOLD</v>
      </c>
      <c r="P198" s="8"/>
      <c r="Q198" s="21" t="str">
        <f t="shared" ref="Q198:Q209" si="651">IF(OR(N198="Untraceable",N198="Incomplete"),"No",IF(N198="Completed","In Progress",""))</f>
        <v/>
      </c>
      <c r="R198" s="22"/>
    </row>
    <row r="199" spans="1:18">
      <c r="A199" s="22"/>
      <c r="B199" s="22"/>
      <c r="C199" s="22"/>
      <c r="D199" s="19" t="str">
        <f t="shared" ref="D199:D209" si="652">IF(AND(NOT(A198=""),NOT(B198=""),NOT(M198="Untraceable")),"???","")</f>
        <v>???</v>
      </c>
      <c r="E199" s="19"/>
      <c r="F199" s="7" t="str">
        <f t="shared" ref="F199:F209" si="653">IF(AND(D199="Amina",OR(E199="Manual",E199="Assisted Manual")),A198&amp;"_AZ",IF(AND(D199="Amina",OR(E199="De-Novo Merge",E199="Assisted Merge")),A198&amp;"_SA_AZ",IF(AND(D199="Mashtura",OR(E199="Manual",E199="Assisted Manual")),A198&amp;"_MH",IF(AND(D199="Mashtura",OR(E199="De-Novo Merge",E199="Assisted Merge")),A198&amp;"_SA_MH",IF(AND(D199="Perry",OR(E199="Manual",E199="Assisted Manual")),A198&amp;"_PB",IF(AND(D199="Perry",OR(E199="De-Novo Merge",E199="Assisted Merge")),A198&amp;"_SA_PB",IF(AND(D199="Gina",OR(E199="Manual",E199="Assisted Manual")),A198&amp;"_GB",IF(AND(D199="Gina",OR(E199="De-Novo Merge",E199="Assisted Merge")),A198&amp;"_SA_GB",IF(AND(D199="Cameron",OR(E199="Manual",E199="Assisted Manual")),A198&amp;"_CA",IF(AND(D199="Cameron",OR(E199="De-Novo Merge",E199="Assisted Merge")),A198&amp;"_SA_CA",IF(AND(D199="Bruno",OR(E199="Manual",E199="Assisted Manual")),A198&amp;"_BD",IF(AND(D199="Bruno",OR(E199="De-Novo Merge",E199="Assisted Merge")),A198&amp;"_SA_BD",IF(AND(D199="Daniel",OR(E199="Manual",E199="Assisted Manual")),A198&amp;"_DR",IF(AND(D199="Daniel",OR(E199="De-Novo Merge",E199="Assisted Merge")),A198&amp;"_SA_DR",IF(AND(D199="Monet",OR(E199="Manual",E199="Assisted Manual")),A198&amp;"_MW",IF(AND(D199="Monet",OR(E199="De-Novo Merge",E199="Assisted Merge")),A198&amp;"_SA_MW",IF(AND(D199="Julia",OR(E199="Manual",E199="Assisted Manual")),A198&amp;"_JS",IF(AND(D199="Julia",OR(E199="De-Novo Merge",E199="Assisted Merge")),A198&amp;"_SA_JS",""))))))))))))))))))</f>
        <v/>
      </c>
      <c r="G199" s="20"/>
      <c r="H199" s="20"/>
      <c r="I199" s="10"/>
      <c r="J199" s="10"/>
      <c r="K199" s="15" t="str">
        <f t="shared" si="572"/>
        <v/>
      </c>
      <c r="L199" s="22"/>
      <c r="M199" s="19" t="str">
        <f t="shared" ref="M199:M209" si="654">IF(AND(NOT(OR(G199="",G199="Ø")),H199=""),"In Progress",IF(AND(NOT(OR(H199="Ø",H199="")),NOT(OR(G199="Ø",G199=""))),"Completed",IF(AND(NOT(A198=""),NOT(OR(D199="",D199="???")),G199=""),"Waiting",IF(D199="???","Waiting",""))))</f>
        <v>Waiting</v>
      </c>
      <c r="N199" s="22"/>
      <c r="O199" s="22"/>
      <c r="P199" s="8"/>
      <c r="Q199" s="21"/>
      <c r="R199" s="22"/>
    </row>
    <row r="200" spans="1:18">
      <c r="A200" s="23" t="s">
        <v>306</v>
      </c>
      <c r="B200" s="24" t="s">
        <v>307</v>
      </c>
      <c r="C200" s="22"/>
      <c r="D200" s="19" t="s">
        <v>78</v>
      </c>
      <c r="E200" s="19" t="s">
        <v>30</v>
      </c>
      <c r="F200" s="7" t="str">
        <f t="shared" ref="F200:F209" si="655">IF(AND(D200="Amina",OR(E200="Manual",E200="Assisted Manual")),A200&amp;"_AZ",IF(AND(D200="Amina",OR(E200="De-Novo Merge",E200="Assisted Merge")),A200&amp;"_SA_AZ",IF(AND(D200="Mashtura",OR(E200="Manual",E200="Assisted Manual")),A200&amp;"_MH",IF(AND(D200="Mashtura",OR(E200="De-Novo Merge",E200="Assisted Merge")),A200&amp;"_SA_MH",IF(AND(D200="Perry",OR(E200="Manual",E200="Assisted Manual")),A200&amp;"_PB",IF(AND(D200="Perry",OR(E200="De-Novo Merge",E200="Assisted Merge")),A200&amp;"_SA_PB",IF(AND(D200="Gina",OR(E200="Manual",E200="Assisted Manual")),A200&amp;"_GB",IF(AND(D200="Gina",OR(E200="De-Novo Merge",E200="Assisted Merge")),A200&amp;"_SA_GB",IF(AND(D200="Cameron",OR(E200="Manual",E200="Assisted Manual")),A200&amp;"_CA",IF(AND(D200="Cameron",OR(E200="De-Novo Merge",E200="Assisted Merge")),A200&amp;"_SA_CA",IF(AND(D200="Bruno",OR(E200="Manual",E200="Assisted Manual")),A200&amp;"_BD",IF(AND(D200="Bruno",OR(E200="De-Novo Merge",E200="Assisted Merge")),A200&amp;"_SA_BD",IF(AND(D200="Daniel",OR(E200="Manual",E200="Assisted Manual")),A200&amp;"_DR",IF(AND(D200="Daniel",OR(E200="De-Novo Merge",E200="Assisted Merge")),A200&amp;"_SA_DR",IF(AND(D200="Monet",OR(E200="Manual",E200="Assisted Manual")),A200&amp;"_MW",IF(AND(D200="Monet",OR(E200="De-Novo Merge",E200="Assisted Merge")),A200&amp;"_SA_MW",IF(AND(D200="Julia",OR(E200="Manual",E200="Assisted Manual")),A200&amp;"_JS",IF(AND(D200="Julia",OR(E200="De-Novo Merge",E200="Assisted Merge")),A200&amp;"_SA_JS",""))))))))))))))))))</f>
        <v>2018-04-13_G-065_DR</v>
      </c>
      <c r="G200" s="20">
        <v>43259</v>
      </c>
      <c r="H200" s="20"/>
      <c r="I200" s="10"/>
      <c r="J200" s="10"/>
      <c r="K200" s="15" t="str">
        <f t="shared" si="572"/>
        <v/>
      </c>
      <c r="L200" s="25" t="str">
        <f t="shared" ref="L200:L209" si="656">IF(AND(NOT(OR(H200="",H200="Ø")),NOT(OR(H201="",H201="Ø"))),"Needs to be Split","")</f>
        <v/>
      </c>
      <c r="M200" s="19" t="str">
        <f t="shared" ref="M200:M209" si="657">IF(AND(NOT(OR(G200="",G200="Ø")),H200=""),"In Progress",IF(AND(NOT(OR(H200="Ø",H200="")),NOT(OR(G200="Ø",G200=""))),"Completed",IF(AND(NOT(A200=""),NOT(OR(D200="",D200="???")),G200=""),"Waiting",IF(D200="???","Waiting",""))))</f>
        <v>In Progress</v>
      </c>
      <c r="N200" s="22" t="str">
        <f t="shared" ref="N200:N209" si="658">IF(AND(NOT(OR(H200="Ø",H200="")),L200="Split"),"In Progress",IF(AND(NOT(OR(H200="Ø",H200="")),L200="Needs to be Split"),"Waiting",IF(AND(M200="Review",M201="Review"),"Review",IF(OR(AND(M200="Review",M201="Incomplete"),AND(M200="Incomplete",M201="Review")),"Review",IF(OR(AND(M200="Untraceable",M201="Review"),AND(M200="Review",M201="Untraceable")),"Review",IF(OR(AND(M200="Review",M201="Completed"),AND(M200="Completed",M201="Review")),"Review",IF(OR(AND(M200="Other",M201="Review"),AND(M200="Review",M201="Other")),"Review",IF(OR(AND(M200="Other",M201="Incomplete"),AND(M200="Incomplete",M201="Other")),"Review",IF(OR(AND(M200="Other",M201="Untraceable"),AND(M200="Untraceable",M201="Other")),"Review",IF(OR(AND(M200="Other",M201="Completed"),AND(M200="Completed",M201="Other")),"Review",IF(AND(M200="Waiting",M201="Waiting"),"Waiting",IF(OR(AND(M200="Review",M201="Waiting"),AND(M200="Waiting",M201="Review")),"Waiting",IF(OR(AND(M200="Other",M201="Waiting"),AND(M200="Waiting",M201="Other")),"Waiting",IF(OR(AND(M200="Incomplete",M201="Waiting"),AND(M200="Waiting",M201="Incomplete")),"Waiting",IF(OR(AND(M200="Completed",M201="Waiting"),AND(M200="Waiting",M201="Completed")),"Waiting",IF(OR(M200="In Progress",M201="In Progress"),"In Progress",IF(OR(AND(M200="Completed",M201="Untraceable"),AND(M200="Untraceable",M201="Completed")),"Review",IF(OR(AND(M200="Completed",M201="Incomplete"),AND(M200="Incomplete",M201="Completed")),"Review",IF(OR(AND(M200="Incomplete",M201="Untraceable"),AND(M200="Untraceable",M201="Incomplete")),"Untraceable",IF(AND(NOT(OR(H200="Ø",H200="")),NOT(OR(H201="Ø",H201="")),L200=""),"In Progress",IF(AND(M200="Untraceable",M201="Untraceable"),"Untraceable",IF(AND(NOT(OR(H200="Ø",H200="")),NOT(OR(H201="Ø",H201="")),NOT(OR(L200="Ø",L200="",L200="Split",L200="Needs to be Split"))),"Completed",IF(AND(M200="Incomplete",M201="Incomplete"),"Incomplete",IF(AND(M200="Other",M201="Other"),"Review",IF(AND(M200="Untraceable",M201=""),"Untraceable","")))))))))))))))))))))))))</f>
        <v>In Progress</v>
      </c>
      <c r="O200" s="22" t="str">
        <f t="shared" ref="O200:O209" si="659">IF(OR(N200="Untraceable",N200="Incomplete"),"Ignore",IF(N200="Completed","Waiting",IF(OR(N200="Waiting",N200="In Progress",N200="Review",N200="Other"),"HOLD","")))</f>
        <v>HOLD</v>
      </c>
      <c r="P200" s="8"/>
      <c r="Q200" s="21" t="str">
        <f t="shared" ref="Q200:Q209" si="660">IF(OR(N200="Untraceable",N200="Incomplete"),"No",IF(N200="Completed","In Progress",""))</f>
        <v/>
      </c>
      <c r="R200" s="22"/>
    </row>
    <row r="201" spans="1:18">
      <c r="A201" s="22"/>
      <c r="B201" s="22"/>
      <c r="C201" s="22"/>
      <c r="D201" s="19" t="str">
        <f t="shared" ref="D201:D209" si="661">IF(AND(NOT(A200=""),NOT(B200=""),NOT(M200="Untraceable")),"???","")</f>
        <v>???</v>
      </c>
      <c r="E201" s="19"/>
      <c r="F201" s="7" t="str">
        <f t="shared" ref="F201:F209" si="662">IF(AND(D201="Amina",OR(E201="Manual",E201="Assisted Manual")),A200&amp;"_AZ",IF(AND(D201="Amina",OR(E201="De-Novo Merge",E201="Assisted Merge")),A200&amp;"_SA_AZ",IF(AND(D201="Mashtura",OR(E201="Manual",E201="Assisted Manual")),A200&amp;"_MH",IF(AND(D201="Mashtura",OR(E201="De-Novo Merge",E201="Assisted Merge")),A200&amp;"_SA_MH",IF(AND(D201="Perry",OR(E201="Manual",E201="Assisted Manual")),A200&amp;"_PB",IF(AND(D201="Perry",OR(E201="De-Novo Merge",E201="Assisted Merge")),A200&amp;"_SA_PB",IF(AND(D201="Gina",OR(E201="Manual",E201="Assisted Manual")),A200&amp;"_GB",IF(AND(D201="Gina",OR(E201="De-Novo Merge",E201="Assisted Merge")),A200&amp;"_SA_GB",IF(AND(D201="Cameron",OR(E201="Manual",E201="Assisted Manual")),A200&amp;"_CA",IF(AND(D201="Cameron",OR(E201="De-Novo Merge",E201="Assisted Merge")),A200&amp;"_SA_CA",IF(AND(D201="Bruno",OR(E201="Manual",E201="Assisted Manual")),A200&amp;"_BD",IF(AND(D201="Bruno",OR(E201="De-Novo Merge",E201="Assisted Merge")),A200&amp;"_SA_BD",IF(AND(D201="Daniel",OR(E201="Manual",E201="Assisted Manual")),A200&amp;"_DR",IF(AND(D201="Daniel",OR(E201="De-Novo Merge",E201="Assisted Merge")),A200&amp;"_SA_DR",IF(AND(D201="Monet",OR(E201="Manual",E201="Assisted Manual")),A200&amp;"_MW",IF(AND(D201="Monet",OR(E201="De-Novo Merge",E201="Assisted Merge")),A200&amp;"_SA_MW",IF(AND(D201="Julia",OR(E201="Manual",E201="Assisted Manual")),A200&amp;"_JS",IF(AND(D201="Julia",OR(E201="De-Novo Merge",E201="Assisted Merge")),A200&amp;"_SA_JS",""))))))))))))))))))</f>
        <v/>
      </c>
      <c r="G201" s="20"/>
      <c r="H201" s="20"/>
      <c r="I201" s="10"/>
      <c r="J201" s="10"/>
      <c r="K201" s="15" t="str">
        <f t="shared" si="572"/>
        <v/>
      </c>
      <c r="L201" s="22"/>
      <c r="M201" s="19" t="str">
        <f t="shared" ref="M201:M209" si="663">IF(AND(NOT(OR(G201="",G201="Ø")),H201=""),"In Progress",IF(AND(NOT(OR(H201="Ø",H201="")),NOT(OR(G201="Ø",G201=""))),"Completed",IF(AND(NOT(A200=""),NOT(OR(D201="",D201="???")),G201=""),"Waiting",IF(D201="???","Waiting",""))))</f>
        <v>Waiting</v>
      </c>
      <c r="N201" s="22"/>
      <c r="O201" s="22"/>
      <c r="P201" s="8"/>
      <c r="Q201" s="21"/>
      <c r="R201" s="22"/>
    </row>
    <row r="202" spans="1:18">
      <c r="A202" s="23" t="s">
        <v>308</v>
      </c>
      <c r="B202" s="24" t="s">
        <v>309</v>
      </c>
      <c r="C202" s="22" t="s">
        <v>42</v>
      </c>
      <c r="D202" s="19" t="s">
        <v>37</v>
      </c>
      <c r="E202" s="19" t="s">
        <v>30</v>
      </c>
      <c r="F202" s="7" t="str">
        <f t="shared" ref="F202:F209" si="664">IF(AND(D202="Amina",OR(E202="Manual",E202="Assisted Manual")),A202&amp;"_AZ",IF(AND(D202="Amina",OR(E202="De-Novo Merge",E202="Assisted Merge")),A202&amp;"_SA_AZ",IF(AND(D202="Mashtura",OR(E202="Manual",E202="Assisted Manual")),A202&amp;"_MH",IF(AND(D202="Mashtura",OR(E202="De-Novo Merge",E202="Assisted Merge")),A202&amp;"_SA_MH",IF(AND(D202="Perry",OR(E202="Manual",E202="Assisted Manual")),A202&amp;"_PB",IF(AND(D202="Perry",OR(E202="De-Novo Merge",E202="Assisted Merge")),A202&amp;"_SA_PB",IF(AND(D202="Gina",OR(E202="Manual",E202="Assisted Manual")),A202&amp;"_GB",IF(AND(D202="Gina",OR(E202="De-Novo Merge",E202="Assisted Merge")),A202&amp;"_SA_GB",IF(AND(D202="Cameron",OR(E202="Manual",E202="Assisted Manual")),A202&amp;"_CA",IF(AND(D202="Cameron",OR(E202="De-Novo Merge",E202="Assisted Merge")),A202&amp;"_SA_CA",IF(AND(D202="Bruno",OR(E202="Manual",E202="Assisted Manual")),A202&amp;"_BD",IF(AND(D202="Bruno",OR(E202="De-Novo Merge",E202="Assisted Merge")),A202&amp;"_SA_BD",IF(AND(D202="Daniel",OR(E202="Manual",E202="Assisted Manual")),A202&amp;"_DR",IF(AND(D202="Daniel",OR(E202="De-Novo Merge",E202="Assisted Merge")),A202&amp;"_SA_DR",IF(AND(D202="Monet",OR(E202="Manual",E202="Assisted Manual")),A202&amp;"_MW",IF(AND(D202="Monet",OR(E202="De-Novo Merge",E202="Assisted Merge")),A202&amp;"_SA_MW",IF(AND(D202="Julia",OR(E202="Manual",E202="Assisted Manual")),A202&amp;"_JS",IF(AND(D202="Julia",OR(E202="De-Novo Merge",E202="Assisted Merge")),A202&amp;"_SA_JS",""))))))))))))))))))</f>
        <v>2018-04-13_G-066_BD</v>
      </c>
      <c r="G202" s="20">
        <v>43259</v>
      </c>
      <c r="H202" s="20">
        <v>43259</v>
      </c>
      <c r="I202" s="10">
        <v>1.5</v>
      </c>
      <c r="J202" s="10"/>
      <c r="K202" s="15" t="str">
        <f t="shared" si="572"/>
        <v/>
      </c>
      <c r="L202" s="25" t="str">
        <f t="shared" ref="L202:L209" si="665">IF(AND(NOT(OR(H202="",H202="Ø")),NOT(OR(H203="",H203="Ø"))),"Needs to be Split","")</f>
        <v/>
      </c>
      <c r="M202" s="19" t="str">
        <f t="shared" ref="M202:M209" si="666">IF(AND(NOT(OR(G202="",G202="Ø")),H202=""),"In Progress",IF(AND(NOT(OR(H202="Ø",H202="")),NOT(OR(G202="Ø",G202=""))),"Completed",IF(AND(NOT(A202=""),NOT(OR(D202="",D202="???")),G202=""),"Waiting",IF(D202="???","Waiting",""))))</f>
        <v>Completed</v>
      </c>
      <c r="N202" s="22" t="str">
        <f t="shared" ref="N202:N209" si="667">IF(AND(NOT(OR(H202="Ø",H202="")),L202="Split"),"In Progress",IF(AND(NOT(OR(H202="Ø",H202="")),L202="Needs to be Split"),"Waiting",IF(AND(M202="Review",M203="Review"),"Review",IF(OR(AND(M202="Review",M203="Incomplete"),AND(M202="Incomplete",M203="Review")),"Review",IF(OR(AND(M202="Untraceable",M203="Review"),AND(M202="Review",M203="Untraceable")),"Review",IF(OR(AND(M202="Review",M203="Completed"),AND(M202="Completed",M203="Review")),"Review",IF(OR(AND(M202="Other",M203="Review"),AND(M202="Review",M203="Other")),"Review",IF(OR(AND(M202="Other",M203="Incomplete"),AND(M202="Incomplete",M203="Other")),"Review",IF(OR(AND(M202="Other",M203="Untraceable"),AND(M202="Untraceable",M203="Other")),"Review",IF(OR(AND(M202="Other",M203="Completed"),AND(M202="Completed",M203="Other")),"Review",IF(AND(M202="Waiting",M203="Waiting"),"Waiting",IF(OR(AND(M202="Review",M203="Waiting"),AND(M202="Waiting",M203="Review")),"Waiting",IF(OR(AND(M202="Other",M203="Waiting"),AND(M202="Waiting",M203="Other")),"Waiting",IF(OR(AND(M202="Incomplete",M203="Waiting"),AND(M202="Waiting",M203="Incomplete")),"Waiting",IF(OR(AND(M202="Completed",M203="Waiting"),AND(M202="Waiting",M203="Completed")),"Waiting",IF(OR(M202="In Progress",M203="In Progress"),"In Progress",IF(OR(AND(M202="Completed",M203="Untraceable"),AND(M202="Untraceable",M203="Completed")),"Review",IF(OR(AND(M202="Completed",M203="Incomplete"),AND(M202="Incomplete",M203="Completed")),"Review",IF(OR(AND(M202="Incomplete",M203="Untraceable"),AND(M202="Untraceable",M203="Incomplete")),"Untraceable",IF(AND(NOT(OR(H202="Ø",H202="")),NOT(OR(H203="Ø",H203="")),L202=""),"In Progress",IF(AND(M202="Untraceable",M203="Untraceable"),"Untraceable",IF(AND(NOT(OR(H202="Ø",H202="")),NOT(OR(H203="Ø",H203="")),NOT(OR(L202="Ø",L202="",L202="Split",L202="Needs to be Split"))),"Completed",IF(AND(M202="Incomplete",M203="Incomplete"),"Incomplete",IF(AND(M202="Other",M203="Other"),"Review",IF(AND(M202="Untraceable",M203=""),"Untraceable","")))))))))))))))))))))))))</f>
        <v>Waiting</v>
      </c>
      <c r="O202" s="22" t="str">
        <f t="shared" ref="O202:O209" si="668">IF(OR(N202="Untraceable",N202="Incomplete"),"Ignore",IF(N202="Completed","Waiting",IF(OR(N202="Waiting",N202="In Progress",N202="Review",N202="Other"),"HOLD","")))</f>
        <v>HOLD</v>
      </c>
      <c r="P202" s="8"/>
      <c r="Q202" s="21" t="str">
        <f t="shared" ref="Q202:Q209" si="669">IF(OR(N202="Untraceable",N202="Incomplete"),"No",IF(N202="Completed","In Progress",""))</f>
        <v/>
      </c>
      <c r="R202" s="22"/>
    </row>
    <row r="203" spans="1:18">
      <c r="A203" s="22"/>
      <c r="B203" s="22"/>
      <c r="C203" s="22"/>
      <c r="D203" s="19" t="str">
        <f t="shared" ref="D203:D209" si="670">IF(AND(NOT(A202=""),NOT(B202=""),NOT(M202="Untraceable")),"???","")</f>
        <v>???</v>
      </c>
      <c r="E203" s="19"/>
      <c r="F203" s="7" t="str">
        <f t="shared" ref="F203:F209" si="671">IF(AND(D203="Amina",OR(E203="Manual",E203="Assisted Manual")),A202&amp;"_AZ",IF(AND(D203="Amina",OR(E203="De-Novo Merge",E203="Assisted Merge")),A202&amp;"_SA_AZ",IF(AND(D203="Mashtura",OR(E203="Manual",E203="Assisted Manual")),A202&amp;"_MH",IF(AND(D203="Mashtura",OR(E203="De-Novo Merge",E203="Assisted Merge")),A202&amp;"_SA_MH",IF(AND(D203="Perry",OR(E203="Manual",E203="Assisted Manual")),A202&amp;"_PB",IF(AND(D203="Perry",OR(E203="De-Novo Merge",E203="Assisted Merge")),A202&amp;"_SA_PB",IF(AND(D203="Gina",OR(E203="Manual",E203="Assisted Manual")),A202&amp;"_GB",IF(AND(D203="Gina",OR(E203="De-Novo Merge",E203="Assisted Merge")),A202&amp;"_SA_GB",IF(AND(D203="Cameron",OR(E203="Manual",E203="Assisted Manual")),A202&amp;"_CA",IF(AND(D203="Cameron",OR(E203="De-Novo Merge",E203="Assisted Merge")),A202&amp;"_SA_CA",IF(AND(D203="Bruno",OR(E203="Manual",E203="Assisted Manual")),A202&amp;"_BD",IF(AND(D203="Bruno",OR(E203="De-Novo Merge",E203="Assisted Merge")),A202&amp;"_SA_BD",IF(AND(D203="Daniel",OR(E203="Manual",E203="Assisted Manual")),A202&amp;"_DR",IF(AND(D203="Daniel",OR(E203="De-Novo Merge",E203="Assisted Merge")),A202&amp;"_SA_DR",IF(AND(D203="Monet",OR(E203="Manual",E203="Assisted Manual")),A202&amp;"_MW",IF(AND(D203="Monet",OR(E203="De-Novo Merge",E203="Assisted Merge")),A202&amp;"_SA_MW",IF(AND(D203="Julia",OR(E203="Manual",E203="Assisted Manual")),A202&amp;"_JS",IF(AND(D203="Julia",OR(E203="De-Novo Merge",E203="Assisted Merge")),A202&amp;"_SA_JS",""))))))))))))))))))</f>
        <v/>
      </c>
      <c r="G203" s="20"/>
      <c r="H203" s="20"/>
      <c r="I203" s="10"/>
      <c r="J203" s="10"/>
      <c r="K203" s="15" t="str">
        <f t="shared" si="572"/>
        <v/>
      </c>
      <c r="L203" s="22"/>
      <c r="M203" s="19" t="str">
        <f t="shared" ref="M203:M209" si="672">IF(AND(NOT(OR(G203="",G203="Ø")),H203=""),"In Progress",IF(AND(NOT(OR(H203="Ø",H203="")),NOT(OR(G203="Ø",G203=""))),"Completed",IF(AND(NOT(A202=""),NOT(OR(D203="",D203="???")),G203=""),"Waiting",IF(D203="???","Waiting",""))))</f>
        <v>Waiting</v>
      </c>
      <c r="N203" s="22"/>
      <c r="O203" s="22"/>
      <c r="P203" s="8"/>
      <c r="Q203" s="21"/>
      <c r="R203" s="22"/>
    </row>
    <row r="204" spans="1:18">
      <c r="A204" s="23" t="s">
        <v>310</v>
      </c>
      <c r="B204" s="24" t="s">
        <v>311</v>
      </c>
      <c r="C204" s="22" t="s">
        <v>42</v>
      </c>
      <c r="D204" s="19" t="s">
        <v>37</v>
      </c>
      <c r="E204" s="19" t="s">
        <v>30</v>
      </c>
      <c r="F204" s="7" t="str">
        <f t="shared" ref="F204:F209" si="673">IF(AND(D204="Amina",OR(E204="Manual",E204="Assisted Manual")),A204&amp;"_AZ",IF(AND(D204="Amina",OR(E204="De-Novo Merge",E204="Assisted Merge")),A204&amp;"_SA_AZ",IF(AND(D204="Mashtura",OR(E204="Manual",E204="Assisted Manual")),A204&amp;"_MH",IF(AND(D204="Mashtura",OR(E204="De-Novo Merge",E204="Assisted Merge")),A204&amp;"_SA_MH",IF(AND(D204="Perry",OR(E204="Manual",E204="Assisted Manual")),A204&amp;"_PB",IF(AND(D204="Perry",OR(E204="De-Novo Merge",E204="Assisted Merge")),A204&amp;"_SA_PB",IF(AND(D204="Gina",OR(E204="Manual",E204="Assisted Manual")),A204&amp;"_GB",IF(AND(D204="Gina",OR(E204="De-Novo Merge",E204="Assisted Merge")),A204&amp;"_SA_GB",IF(AND(D204="Cameron",OR(E204="Manual",E204="Assisted Manual")),A204&amp;"_CA",IF(AND(D204="Cameron",OR(E204="De-Novo Merge",E204="Assisted Merge")),A204&amp;"_SA_CA",IF(AND(D204="Bruno",OR(E204="Manual",E204="Assisted Manual")),A204&amp;"_BD",IF(AND(D204="Bruno",OR(E204="De-Novo Merge",E204="Assisted Merge")),A204&amp;"_SA_BD",IF(AND(D204="Daniel",OR(E204="Manual",E204="Assisted Manual")),A204&amp;"_DR",IF(AND(D204="Daniel",OR(E204="De-Novo Merge",E204="Assisted Merge")),A204&amp;"_SA_DR",IF(AND(D204="Monet",OR(E204="Manual",E204="Assisted Manual")),A204&amp;"_MW",IF(AND(D204="Monet",OR(E204="De-Novo Merge",E204="Assisted Merge")),A204&amp;"_SA_MW",IF(AND(D204="Julia",OR(E204="Manual",E204="Assisted Manual")),A204&amp;"_JS",IF(AND(D204="Julia",OR(E204="De-Novo Merge",E204="Assisted Merge")),A204&amp;"_SA_JS",""))))))))))))))))))</f>
        <v>2018-04-13_G-067_BD</v>
      </c>
      <c r="G204" s="20">
        <v>43259</v>
      </c>
      <c r="H204" s="20"/>
      <c r="I204" s="10">
        <v>1.5</v>
      </c>
      <c r="J204" s="10"/>
      <c r="K204" s="15" t="str">
        <f t="shared" si="572"/>
        <v/>
      </c>
      <c r="L204" s="25" t="str">
        <f t="shared" ref="L204:L209" si="674">IF(AND(NOT(OR(H204="",H204="Ø")),NOT(OR(H205="",H205="Ø"))),"Needs to be Split","")</f>
        <v/>
      </c>
      <c r="M204" s="19" t="str">
        <f t="shared" ref="M204:M209" si="675">IF(AND(NOT(OR(G204="",G204="Ø")),H204=""),"In Progress",IF(AND(NOT(OR(H204="Ø",H204="")),NOT(OR(G204="Ø",G204=""))),"Completed",IF(AND(NOT(A204=""),NOT(OR(D204="",D204="???")),G204=""),"Waiting",IF(D204="???","Waiting",""))))</f>
        <v>In Progress</v>
      </c>
      <c r="N204" s="22" t="str">
        <f t="shared" ref="N204:N209" si="676">IF(AND(NOT(OR(H204="Ø",H204="")),L204="Split"),"In Progress",IF(AND(NOT(OR(H204="Ø",H204="")),L204="Needs to be Split"),"Waiting",IF(AND(M204="Review",M205="Review"),"Review",IF(OR(AND(M204="Review",M205="Incomplete"),AND(M204="Incomplete",M205="Review")),"Review",IF(OR(AND(M204="Untraceable",M205="Review"),AND(M204="Review",M205="Untraceable")),"Review",IF(OR(AND(M204="Review",M205="Completed"),AND(M204="Completed",M205="Review")),"Review",IF(OR(AND(M204="Other",M205="Review"),AND(M204="Review",M205="Other")),"Review",IF(OR(AND(M204="Other",M205="Incomplete"),AND(M204="Incomplete",M205="Other")),"Review",IF(OR(AND(M204="Other",M205="Untraceable"),AND(M204="Untraceable",M205="Other")),"Review",IF(OR(AND(M204="Other",M205="Completed"),AND(M204="Completed",M205="Other")),"Review",IF(AND(M204="Waiting",M205="Waiting"),"Waiting",IF(OR(AND(M204="Review",M205="Waiting"),AND(M204="Waiting",M205="Review")),"Waiting",IF(OR(AND(M204="Other",M205="Waiting"),AND(M204="Waiting",M205="Other")),"Waiting",IF(OR(AND(M204="Incomplete",M205="Waiting"),AND(M204="Waiting",M205="Incomplete")),"Waiting",IF(OR(AND(M204="Completed",M205="Waiting"),AND(M204="Waiting",M205="Completed")),"Waiting",IF(OR(M204="In Progress",M205="In Progress"),"In Progress",IF(OR(AND(M204="Completed",M205="Untraceable"),AND(M204="Untraceable",M205="Completed")),"Review",IF(OR(AND(M204="Completed",M205="Incomplete"),AND(M204="Incomplete",M205="Completed")),"Review",IF(OR(AND(M204="Incomplete",M205="Untraceable"),AND(M204="Untraceable",M205="Incomplete")),"Untraceable",IF(AND(NOT(OR(H204="Ø",H204="")),NOT(OR(H205="Ø",H205="")),L204=""),"In Progress",IF(AND(M204="Untraceable",M205="Untraceable"),"Untraceable",IF(AND(NOT(OR(H204="Ø",H204="")),NOT(OR(H205="Ø",H205="")),NOT(OR(L204="Ø",L204="",L204="Split",L204="Needs to be Split"))),"Completed",IF(AND(M204="Incomplete",M205="Incomplete"),"Incomplete",IF(AND(M204="Other",M205="Other"),"Review",IF(AND(M204="Untraceable",M205=""),"Untraceable","")))))))))))))))))))))))))</f>
        <v>In Progress</v>
      </c>
      <c r="O204" s="22" t="str">
        <f t="shared" ref="O204:O209" si="677">IF(OR(N204="Untraceable",N204="Incomplete"),"Ignore",IF(N204="Completed","Waiting",IF(OR(N204="Waiting",N204="In Progress",N204="Review",N204="Other"),"HOLD","")))</f>
        <v>HOLD</v>
      </c>
      <c r="P204" s="8"/>
      <c r="Q204" s="21" t="str">
        <f t="shared" ref="Q204:Q209" si="678">IF(OR(N204="Untraceable",N204="Incomplete"),"No",IF(N204="Completed","In Progress",""))</f>
        <v/>
      </c>
      <c r="R204" s="22"/>
    </row>
    <row r="205" spans="1:18">
      <c r="A205" s="22"/>
      <c r="B205" s="22"/>
      <c r="C205" s="22"/>
      <c r="D205" s="19" t="str">
        <f t="shared" ref="D205:D209" si="679">IF(AND(NOT(A204=""),NOT(B204=""),NOT(M204="Untraceable")),"???","")</f>
        <v>???</v>
      </c>
      <c r="E205" s="19"/>
      <c r="F205" s="7" t="str">
        <f t="shared" ref="F205:F209" si="680">IF(AND(D205="Amina",OR(E205="Manual",E205="Assisted Manual")),A204&amp;"_AZ",IF(AND(D205="Amina",OR(E205="De-Novo Merge",E205="Assisted Merge")),A204&amp;"_SA_AZ",IF(AND(D205="Mashtura",OR(E205="Manual",E205="Assisted Manual")),A204&amp;"_MH",IF(AND(D205="Mashtura",OR(E205="De-Novo Merge",E205="Assisted Merge")),A204&amp;"_SA_MH",IF(AND(D205="Perry",OR(E205="Manual",E205="Assisted Manual")),A204&amp;"_PB",IF(AND(D205="Perry",OR(E205="De-Novo Merge",E205="Assisted Merge")),A204&amp;"_SA_PB",IF(AND(D205="Gina",OR(E205="Manual",E205="Assisted Manual")),A204&amp;"_GB",IF(AND(D205="Gina",OR(E205="De-Novo Merge",E205="Assisted Merge")),A204&amp;"_SA_GB",IF(AND(D205="Cameron",OR(E205="Manual",E205="Assisted Manual")),A204&amp;"_CA",IF(AND(D205="Cameron",OR(E205="De-Novo Merge",E205="Assisted Merge")),A204&amp;"_SA_CA",IF(AND(D205="Bruno",OR(E205="Manual",E205="Assisted Manual")),A204&amp;"_BD",IF(AND(D205="Bruno",OR(E205="De-Novo Merge",E205="Assisted Merge")),A204&amp;"_SA_BD",IF(AND(D205="Daniel",OR(E205="Manual",E205="Assisted Manual")),A204&amp;"_DR",IF(AND(D205="Daniel",OR(E205="De-Novo Merge",E205="Assisted Merge")),A204&amp;"_SA_DR",IF(AND(D205="Monet",OR(E205="Manual",E205="Assisted Manual")),A204&amp;"_MW",IF(AND(D205="Monet",OR(E205="De-Novo Merge",E205="Assisted Merge")),A204&amp;"_SA_MW",IF(AND(D205="Julia",OR(E205="Manual",E205="Assisted Manual")),A204&amp;"_JS",IF(AND(D205="Julia",OR(E205="De-Novo Merge",E205="Assisted Merge")),A204&amp;"_SA_JS",""))))))))))))))))))</f>
        <v/>
      </c>
      <c r="G205" s="20"/>
      <c r="H205" s="20"/>
      <c r="I205" s="10"/>
      <c r="J205" s="10"/>
      <c r="K205" s="15" t="str">
        <f t="shared" si="572"/>
        <v/>
      </c>
      <c r="L205" s="22"/>
      <c r="M205" s="19" t="str">
        <f t="shared" ref="M205:M209" si="681">IF(AND(NOT(OR(G205="",G205="Ø")),H205=""),"In Progress",IF(AND(NOT(OR(H205="Ø",H205="")),NOT(OR(G205="Ø",G205=""))),"Completed",IF(AND(NOT(A204=""),NOT(OR(D205="",D205="???")),G205=""),"Waiting",IF(D205="???","Waiting",""))))</f>
        <v>Waiting</v>
      </c>
      <c r="N205" s="22"/>
      <c r="O205" s="22"/>
      <c r="P205" s="8"/>
      <c r="Q205" s="21"/>
      <c r="R205" s="22"/>
    </row>
    <row r="206" spans="1:18">
      <c r="A206" s="23" t="s">
        <v>312</v>
      </c>
      <c r="B206" s="24"/>
      <c r="C206" s="22"/>
      <c r="D206" s="19" t="str">
        <f t="shared" ref="D206:D209" si="682">IF(AND(NOT(B206=""),NOT(A206="")),"???","")</f>
        <v/>
      </c>
      <c r="E206" s="19"/>
      <c r="F206" s="7" t="str">
        <f t="shared" ref="F206:F209" si="683">IF(AND(D206="Amina",OR(E206="Manual",E206="Assisted Manual")),A206&amp;"_AZ",IF(AND(D206="Amina",OR(E206="De-Novo Merge",E206="Assisted Merge")),A206&amp;"_SA_AZ",IF(AND(D206="Mashtura",OR(E206="Manual",E206="Assisted Manual")),A206&amp;"_MH",IF(AND(D206="Mashtura",OR(E206="De-Novo Merge",E206="Assisted Merge")),A206&amp;"_SA_MH",IF(AND(D206="Perry",OR(E206="Manual",E206="Assisted Manual")),A206&amp;"_PB",IF(AND(D206="Perry",OR(E206="De-Novo Merge",E206="Assisted Merge")),A206&amp;"_SA_PB",IF(AND(D206="Gina",OR(E206="Manual",E206="Assisted Manual")),A206&amp;"_GB",IF(AND(D206="Gina",OR(E206="De-Novo Merge",E206="Assisted Merge")),A206&amp;"_SA_GB",IF(AND(D206="Cameron",OR(E206="Manual",E206="Assisted Manual")),A206&amp;"_CA",IF(AND(D206="Cameron",OR(E206="De-Novo Merge",E206="Assisted Merge")),A206&amp;"_SA_CA",IF(AND(D206="Bruno",OR(E206="Manual",E206="Assisted Manual")),A206&amp;"_BD",IF(AND(D206="Bruno",OR(E206="De-Novo Merge",E206="Assisted Merge")),A206&amp;"_SA_BD",IF(AND(D206="Daniel",OR(E206="Manual",E206="Assisted Manual")),A206&amp;"_DR",IF(AND(D206="Daniel",OR(E206="De-Novo Merge",E206="Assisted Merge")),A206&amp;"_SA_DR",IF(AND(D206="Monet",OR(E206="Manual",E206="Assisted Manual")),A206&amp;"_MW",IF(AND(D206="Monet",OR(E206="De-Novo Merge",E206="Assisted Merge")),A206&amp;"_SA_MW",IF(AND(D206="Julia",OR(E206="Manual",E206="Assisted Manual")),A206&amp;"_JS",IF(AND(D206="Julia",OR(E206="De-Novo Merge",E206="Assisted Merge")),A206&amp;"_SA_JS",""))))))))))))))))))</f>
        <v/>
      </c>
      <c r="G206" s="20"/>
      <c r="H206" s="20"/>
      <c r="I206" s="10"/>
      <c r="J206" s="10"/>
      <c r="K206" s="15" t="str">
        <f t="shared" si="572"/>
        <v/>
      </c>
      <c r="L206" s="25" t="str">
        <f t="shared" ref="L206:L209" si="684">IF(AND(NOT(OR(H206="",H206="Ø")),NOT(OR(H207="",H207="Ø"))),"Needs to be Split","")</f>
        <v/>
      </c>
      <c r="M206" s="19" t="str">
        <f t="shared" ref="M206:M209" si="685">IF(AND(NOT(OR(G206="",G206="Ø")),H206=""),"In Progress",IF(AND(NOT(OR(H206="Ø",H206="")),NOT(OR(G206="Ø",G206=""))),"Completed",IF(AND(NOT(A206=""),NOT(OR(D206="",D206="???")),G206=""),"Waiting",IF(D206="???","Waiting",""))))</f>
        <v/>
      </c>
      <c r="N206" s="22" t="str">
        <f t="shared" ref="N206:N209" si="686">IF(AND(NOT(OR(H206="Ø",H206="")),L206="Split"),"In Progress",IF(AND(NOT(OR(H206="Ø",H206="")),L206="Needs to be Split"),"Waiting",IF(AND(M206="Review",M207="Review"),"Review",IF(OR(AND(M206="Review",M207="Incomplete"),AND(M206="Incomplete",M207="Review")),"Review",IF(OR(AND(M206="Untraceable",M207="Review"),AND(M206="Review",M207="Untraceable")),"Review",IF(OR(AND(M206="Review",M207="Completed"),AND(M206="Completed",M207="Review")),"Review",IF(OR(AND(M206="Other",M207="Review"),AND(M206="Review",M207="Other")),"Review",IF(OR(AND(M206="Other",M207="Incomplete"),AND(M206="Incomplete",M207="Other")),"Review",IF(OR(AND(M206="Other",M207="Untraceable"),AND(M206="Untraceable",M207="Other")),"Review",IF(OR(AND(M206="Other",M207="Completed"),AND(M206="Completed",M207="Other")),"Review",IF(AND(M206="Waiting",M207="Waiting"),"Waiting",IF(OR(AND(M206="Review",M207="Waiting"),AND(M206="Waiting",M207="Review")),"Waiting",IF(OR(AND(M206="Other",M207="Waiting"),AND(M206="Waiting",M207="Other")),"Waiting",IF(OR(AND(M206="Incomplete",M207="Waiting"),AND(M206="Waiting",M207="Incomplete")),"Waiting",IF(OR(AND(M206="Completed",M207="Waiting"),AND(M206="Waiting",M207="Completed")),"Waiting",IF(OR(M206="In Progress",M207="In Progress"),"In Progress",IF(OR(AND(M206="Completed",M207="Untraceable"),AND(M206="Untraceable",M207="Completed")),"Review",IF(OR(AND(M206="Completed",M207="Incomplete"),AND(M206="Incomplete",M207="Completed")),"Review",IF(OR(AND(M206="Incomplete",M207="Untraceable"),AND(M206="Untraceable",M207="Incomplete")),"Untraceable",IF(AND(NOT(OR(H206="Ø",H206="")),NOT(OR(H207="Ø",H207="")),L206=""),"In Progress",IF(AND(M206="Untraceable",M207="Untraceable"),"Untraceable",IF(AND(NOT(OR(H206="Ø",H206="")),NOT(OR(H207="Ø",H207="")),NOT(OR(L206="Ø",L206="",L206="Split",L206="Needs to be Split"))),"Completed",IF(AND(M206="Incomplete",M207="Incomplete"),"Incomplete",IF(AND(M206="Other",M207="Other"),"Review",IF(AND(M206="Untraceable",M207=""),"Untraceable","")))))))))))))))))))))))))</f>
        <v/>
      </c>
      <c r="O206" s="22" t="str">
        <f t="shared" ref="O206:O209" si="687">IF(OR(N206="Untraceable",N206="Incomplete"),"Ignore",IF(N206="Completed","Waiting",IF(OR(N206="Waiting",N206="In Progress",N206="Review",N206="Other"),"HOLD","")))</f>
        <v/>
      </c>
      <c r="P206" s="8"/>
      <c r="Q206" s="21" t="str">
        <f t="shared" ref="Q206:Q209" si="688">IF(OR(N206="Untraceable",N206="Incomplete"),"No",IF(N206="Completed","In Progress",""))</f>
        <v/>
      </c>
      <c r="R206" s="22"/>
    </row>
    <row r="207" spans="1:18">
      <c r="A207" s="22"/>
      <c r="B207" s="22"/>
      <c r="C207" s="22"/>
      <c r="D207" s="19" t="str">
        <f t="shared" ref="D207:D209" si="689">IF(AND(NOT(A206=""),NOT(B206=""),NOT(M206="Untraceable")),"???","")</f>
        <v/>
      </c>
      <c r="E207" s="19"/>
      <c r="F207" s="7" t="str">
        <f t="shared" ref="F207:F209" si="690">IF(AND(D207="Amina",OR(E207="Manual",E207="Assisted Manual")),A206&amp;"_AZ",IF(AND(D207="Amina",OR(E207="De-Novo Merge",E207="Assisted Merge")),A206&amp;"_SA_AZ",IF(AND(D207="Mashtura",OR(E207="Manual",E207="Assisted Manual")),A206&amp;"_MH",IF(AND(D207="Mashtura",OR(E207="De-Novo Merge",E207="Assisted Merge")),A206&amp;"_SA_MH",IF(AND(D207="Perry",OR(E207="Manual",E207="Assisted Manual")),A206&amp;"_PB",IF(AND(D207="Perry",OR(E207="De-Novo Merge",E207="Assisted Merge")),A206&amp;"_SA_PB",IF(AND(D207="Gina",OR(E207="Manual",E207="Assisted Manual")),A206&amp;"_GB",IF(AND(D207="Gina",OR(E207="De-Novo Merge",E207="Assisted Merge")),A206&amp;"_SA_GB",IF(AND(D207="Cameron",OR(E207="Manual",E207="Assisted Manual")),A206&amp;"_CA",IF(AND(D207="Cameron",OR(E207="De-Novo Merge",E207="Assisted Merge")),A206&amp;"_SA_CA",IF(AND(D207="Bruno",OR(E207="Manual",E207="Assisted Manual")),A206&amp;"_BD",IF(AND(D207="Bruno",OR(E207="De-Novo Merge",E207="Assisted Merge")),A206&amp;"_SA_BD",IF(AND(D207="Daniel",OR(E207="Manual",E207="Assisted Manual")),A206&amp;"_DR",IF(AND(D207="Daniel",OR(E207="De-Novo Merge",E207="Assisted Merge")),A206&amp;"_SA_DR",IF(AND(D207="Monet",OR(E207="Manual",E207="Assisted Manual")),A206&amp;"_MW",IF(AND(D207="Monet",OR(E207="De-Novo Merge",E207="Assisted Merge")),A206&amp;"_SA_MW",IF(AND(D207="Julia",OR(E207="Manual",E207="Assisted Manual")),A206&amp;"_JS",IF(AND(D207="Julia",OR(E207="De-Novo Merge",E207="Assisted Merge")),A206&amp;"_SA_JS",""))))))))))))))))))</f>
        <v/>
      </c>
      <c r="G207" s="20"/>
      <c r="H207" s="20"/>
      <c r="I207" s="10"/>
      <c r="J207" s="10"/>
      <c r="K207" s="15" t="str">
        <f t="shared" si="572"/>
        <v/>
      </c>
      <c r="L207" s="22"/>
      <c r="M207" s="19" t="str">
        <f t="shared" ref="M207:M209" si="691">IF(AND(NOT(OR(G207="",G207="Ø")),H207=""),"In Progress",IF(AND(NOT(OR(H207="Ø",H207="")),NOT(OR(G207="Ø",G207=""))),"Completed",IF(AND(NOT(A206=""),NOT(OR(D207="",D207="???")),G207=""),"Waiting",IF(D207="???","Waiting",""))))</f>
        <v/>
      </c>
      <c r="N207" s="22"/>
      <c r="O207" s="22"/>
      <c r="P207" s="8"/>
      <c r="Q207" s="21"/>
      <c r="R207" s="22"/>
    </row>
    <row r="208" spans="1:18">
      <c r="A208" s="23" t="s">
        <v>313</v>
      </c>
      <c r="B208" s="24"/>
      <c r="C208" s="22"/>
      <c r="D208" s="19" t="str">
        <f t="shared" ref="D208:D209" si="692">IF(AND(NOT(B208=""),NOT(A208="")),"???","")</f>
        <v/>
      </c>
      <c r="E208" s="19"/>
      <c r="F208" s="7" t="str">
        <f t="shared" ref="F208:F209" si="693">IF(AND(D208="Amina",OR(E208="Manual",E208="Assisted Manual")),A208&amp;"_AZ",IF(AND(D208="Amina",OR(E208="De-Novo Merge",E208="Assisted Merge")),A208&amp;"_SA_AZ",IF(AND(D208="Mashtura",OR(E208="Manual",E208="Assisted Manual")),A208&amp;"_MH",IF(AND(D208="Mashtura",OR(E208="De-Novo Merge",E208="Assisted Merge")),A208&amp;"_SA_MH",IF(AND(D208="Perry",OR(E208="Manual",E208="Assisted Manual")),A208&amp;"_PB",IF(AND(D208="Perry",OR(E208="De-Novo Merge",E208="Assisted Merge")),A208&amp;"_SA_PB",IF(AND(D208="Gina",OR(E208="Manual",E208="Assisted Manual")),A208&amp;"_GB",IF(AND(D208="Gina",OR(E208="De-Novo Merge",E208="Assisted Merge")),A208&amp;"_SA_GB",IF(AND(D208="Cameron",OR(E208="Manual",E208="Assisted Manual")),A208&amp;"_CA",IF(AND(D208="Cameron",OR(E208="De-Novo Merge",E208="Assisted Merge")),A208&amp;"_SA_CA",IF(AND(D208="Bruno",OR(E208="Manual",E208="Assisted Manual")),A208&amp;"_BD",IF(AND(D208="Bruno",OR(E208="De-Novo Merge",E208="Assisted Merge")),A208&amp;"_SA_BD",IF(AND(D208="Daniel",OR(E208="Manual",E208="Assisted Manual")),A208&amp;"_DR",IF(AND(D208="Daniel",OR(E208="De-Novo Merge",E208="Assisted Merge")),A208&amp;"_SA_DR",IF(AND(D208="Monet",OR(E208="Manual",E208="Assisted Manual")),A208&amp;"_MW",IF(AND(D208="Monet",OR(E208="De-Novo Merge",E208="Assisted Merge")),A208&amp;"_SA_MW",IF(AND(D208="Julia",OR(E208="Manual",E208="Assisted Manual")),A208&amp;"_JS",IF(AND(D208="Julia",OR(E208="De-Novo Merge",E208="Assisted Merge")),A208&amp;"_SA_JS",""))))))))))))))))))</f>
        <v/>
      </c>
      <c r="G208" s="20"/>
      <c r="H208" s="20"/>
      <c r="I208" s="10"/>
      <c r="J208" s="10"/>
      <c r="K208" s="15" t="str">
        <f t="shared" si="572"/>
        <v/>
      </c>
      <c r="L208" s="25" t="str">
        <f t="shared" ref="L208:L209" si="694">IF(AND(NOT(OR(H208="",H208="Ø")),NOT(OR(H209="",H209="Ø"))),"Needs to be Split","")</f>
        <v/>
      </c>
      <c r="M208" s="19" t="str">
        <f t="shared" ref="M208:M209" si="695">IF(AND(NOT(OR(G208="",G208="Ø")),H208=""),"In Progress",IF(AND(NOT(OR(H208="Ø",H208="")),NOT(OR(G208="Ø",G208=""))),"Completed",IF(AND(NOT(A208=""),NOT(OR(D208="",D208="???")),G208=""),"Waiting",IF(D208="???","Waiting",""))))</f>
        <v/>
      </c>
      <c r="N208" s="22" t="str">
        <f t="shared" ref="N208:N209" si="696">IF(AND(NOT(OR(H208="Ø",H208="")),L208="Split"),"In Progress",IF(AND(NOT(OR(H208="Ø",H208="")),L208="Needs to be Split"),"Waiting",IF(AND(M208="Review",M209="Review"),"Review",IF(OR(AND(M208="Review",M209="Incomplete"),AND(M208="Incomplete",M209="Review")),"Review",IF(OR(AND(M208="Untraceable",M209="Review"),AND(M208="Review",M209="Untraceable")),"Review",IF(OR(AND(M208="Review",M209="Completed"),AND(M208="Completed",M209="Review")),"Review",IF(OR(AND(M208="Other",M209="Review"),AND(M208="Review",M209="Other")),"Review",IF(OR(AND(M208="Other",M209="Incomplete"),AND(M208="Incomplete",M209="Other")),"Review",IF(OR(AND(M208="Other",M209="Untraceable"),AND(M208="Untraceable",M209="Other")),"Review",IF(OR(AND(M208="Other",M209="Completed"),AND(M208="Completed",M209="Other")),"Review",IF(AND(M208="Waiting",M209="Waiting"),"Waiting",IF(OR(AND(M208="Review",M209="Waiting"),AND(M208="Waiting",M209="Review")),"Waiting",IF(OR(AND(M208="Other",M209="Waiting"),AND(M208="Waiting",M209="Other")),"Waiting",IF(OR(AND(M208="Incomplete",M209="Waiting"),AND(M208="Waiting",M209="Incomplete")),"Waiting",IF(OR(AND(M208="Completed",M209="Waiting"),AND(M208="Waiting",M209="Completed")),"Waiting",IF(OR(M208="In Progress",M209="In Progress"),"In Progress",IF(OR(AND(M208="Completed",M209="Untraceable"),AND(M208="Untraceable",M209="Completed")),"Review",IF(OR(AND(M208="Completed",M209="Incomplete"),AND(M208="Incomplete",M209="Completed")),"Review",IF(OR(AND(M208="Incomplete",M209="Untraceable"),AND(M208="Untraceable",M209="Incomplete")),"Untraceable",IF(AND(NOT(OR(H208="Ø",H208="")),NOT(OR(H209="Ø",H209="")),L208=""),"In Progress",IF(AND(M208="Untraceable",M209="Untraceable"),"Untraceable",IF(AND(NOT(OR(H208="Ø",H208="")),NOT(OR(H209="Ø",H209="")),NOT(OR(L208="Ø",L208="",L208="Split",L208="Needs to be Split"))),"Completed",IF(AND(M208="Incomplete",M209="Incomplete"),"Incomplete",IF(AND(M208="Other",M209="Other"),"Review",IF(AND(M208="Untraceable",M209=""),"Untraceable","")))))))))))))))))))))))))</f>
        <v/>
      </c>
      <c r="O208" s="22" t="str">
        <f t="shared" ref="O208:O209" si="697">IF(OR(N208="Untraceable",N208="Incomplete"),"Ignore",IF(N208="Completed","Waiting",IF(OR(N208="Waiting",N208="In Progress",N208="Review",N208="Other"),"HOLD","")))</f>
        <v/>
      </c>
      <c r="P208" s="8"/>
      <c r="Q208" s="21" t="str">
        <f t="shared" ref="Q208:Q209" si="698">IF(OR(N208="Untraceable",N208="Incomplete"),"No",IF(N208="Completed","In Progress",""))</f>
        <v/>
      </c>
      <c r="R208" s="22"/>
    </row>
    <row r="209" spans="1:18">
      <c r="A209" s="22"/>
      <c r="B209" s="22"/>
      <c r="C209" s="22"/>
      <c r="D209" s="19" t="str">
        <f t="shared" ref="D209" si="699">IF(AND(NOT(A208=""),NOT(B208=""),NOT(M208="Untraceable")),"???","")</f>
        <v/>
      </c>
      <c r="E209" s="19"/>
      <c r="F209" s="7" t="str">
        <f t="shared" ref="F209" si="700">IF(AND(D209="Amina",OR(E209="Manual",E209="Assisted Manual")),A208&amp;"_AZ",IF(AND(D209="Amina",OR(E209="De-Novo Merge",E209="Assisted Merge")),A208&amp;"_SA_AZ",IF(AND(D209="Mashtura",OR(E209="Manual",E209="Assisted Manual")),A208&amp;"_MH",IF(AND(D209="Mashtura",OR(E209="De-Novo Merge",E209="Assisted Merge")),A208&amp;"_SA_MH",IF(AND(D209="Perry",OR(E209="Manual",E209="Assisted Manual")),A208&amp;"_PB",IF(AND(D209="Perry",OR(E209="De-Novo Merge",E209="Assisted Merge")),A208&amp;"_SA_PB",IF(AND(D209="Gina",OR(E209="Manual",E209="Assisted Manual")),A208&amp;"_GB",IF(AND(D209="Gina",OR(E209="De-Novo Merge",E209="Assisted Merge")),A208&amp;"_SA_GB",IF(AND(D209="Cameron",OR(E209="Manual",E209="Assisted Manual")),A208&amp;"_CA",IF(AND(D209="Cameron",OR(E209="De-Novo Merge",E209="Assisted Merge")),A208&amp;"_SA_CA",IF(AND(D209="Bruno",OR(E209="Manual",E209="Assisted Manual")),A208&amp;"_BD",IF(AND(D209="Bruno",OR(E209="De-Novo Merge",E209="Assisted Merge")),A208&amp;"_SA_BD",IF(AND(D209="Daniel",OR(E209="Manual",E209="Assisted Manual")),A208&amp;"_DR",IF(AND(D209="Daniel",OR(E209="De-Novo Merge",E209="Assisted Merge")),A208&amp;"_SA_DR",IF(AND(D209="Monet",OR(E209="Manual",E209="Assisted Manual")),A208&amp;"_MW",IF(AND(D209="Monet",OR(E209="De-Novo Merge",E209="Assisted Merge")),A208&amp;"_SA_MW",IF(AND(D209="Julia",OR(E209="Manual",E209="Assisted Manual")),A208&amp;"_JS",IF(AND(D209="Julia",OR(E209="De-Novo Merge",E209="Assisted Merge")),A208&amp;"_SA_JS",""))))))))))))))))))</f>
        <v/>
      </c>
      <c r="G209" s="20"/>
      <c r="H209" s="20"/>
      <c r="I209" s="10"/>
      <c r="J209" s="10"/>
      <c r="K209" s="15" t="str">
        <f t="shared" si="572"/>
        <v/>
      </c>
      <c r="L209" s="22"/>
      <c r="M209" s="19" t="str">
        <f t="shared" ref="M209" si="701">IF(AND(NOT(OR(G209="",G209="Ø")),H209=""),"In Progress",IF(AND(NOT(OR(H209="Ø",H209="")),NOT(OR(G209="Ø",G209=""))),"Completed",IF(AND(NOT(A208=""),NOT(OR(D209="",D209="???")),G209=""),"Waiting",IF(D209="???","Waiting",""))))</f>
        <v/>
      </c>
      <c r="N209" s="22"/>
      <c r="O209" s="22"/>
      <c r="P209" s="8"/>
      <c r="Q209" s="21"/>
      <c r="R209" s="22"/>
    </row>
    <row r="210" spans="1:18">
      <c r="A210" s="23" t="s">
        <v>314</v>
      </c>
      <c r="B210" s="24"/>
      <c r="C210" s="22"/>
      <c r="D210" s="19" t="str">
        <f t="shared" ref="D210:D235" si="702">IF(AND(NOT(B210=""),NOT(A210="")),"???","")</f>
        <v/>
      </c>
      <c r="E210" s="19"/>
      <c r="F210" s="7" t="str">
        <f t="shared" ref="F210:F235" si="703">IF(AND(D210="Amina",OR(E210="Manual",E210="Assisted Manual")),A210&amp;"_AZ",IF(AND(D210="Amina",OR(E210="De-Novo Merge",E210="Assisted Merge")),A210&amp;"_SA_AZ",IF(AND(D210="Mashtura",OR(E210="Manual",E210="Assisted Manual")),A210&amp;"_MH",IF(AND(D210="Mashtura",OR(E210="De-Novo Merge",E210="Assisted Merge")),A210&amp;"_SA_MH",IF(AND(D210="Perry",OR(E210="Manual",E210="Assisted Manual")),A210&amp;"_PB",IF(AND(D210="Perry",OR(E210="De-Novo Merge",E210="Assisted Merge")),A210&amp;"_SA_PB",IF(AND(D210="Gina",OR(E210="Manual",E210="Assisted Manual")),A210&amp;"_GB",IF(AND(D210="Gina",OR(E210="De-Novo Merge",E210="Assisted Merge")),A210&amp;"_SA_GB",IF(AND(D210="Cameron",OR(E210="Manual",E210="Assisted Manual")),A210&amp;"_CA",IF(AND(D210="Cameron",OR(E210="De-Novo Merge",E210="Assisted Merge")),A210&amp;"_SA_CA",IF(AND(D210="Bruno",OR(E210="Manual",E210="Assisted Manual")),A210&amp;"_BD",IF(AND(D210="Bruno",OR(E210="De-Novo Merge",E210="Assisted Merge")),A210&amp;"_SA_BD",IF(AND(D210="Daniel",OR(E210="Manual",E210="Assisted Manual")),A210&amp;"_DR",IF(AND(D210="Daniel",OR(E210="De-Novo Merge",E210="Assisted Merge")),A210&amp;"_SA_DR",IF(AND(D210="Monet",OR(E210="Manual",E210="Assisted Manual")),A210&amp;"_MW",IF(AND(D210="Monet",OR(E210="De-Novo Merge",E210="Assisted Merge")),A210&amp;"_SA_MW",IF(AND(D210="Julia",OR(E210="Manual",E210="Assisted Manual")),A210&amp;"_JS",IF(AND(D210="Julia",OR(E210="De-Novo Merge",E210="Assisted Merge")),A210&amp;"_SA_JS",""))))))))))))))))))</f>
        <v/>
      </c>
      <c r="G210" s="20"/>
      <c r="H210" s="20"/>
      <c r="I210" s="10"/>
      <c r="J210" s="10"/>
      <c r="K210" s="15" t="str">
        <f t="shared" ref="K210:K235" si="704">IF(AND(NOT(I210=""),NOT(J210=""),NOT(H210="")),J210/I210,"")</f>
        <v/>
      </c>
      <c r="L210" s="25" t="str">
        <f t="shared" ref="L210:L235" si="705">IF(AND(NOT(OR(H210="",H210="Ø")),NOT(OR(H211="",H211="Ø"))),"Needs to be Split","")</f>
        <v/>
      </c>
      <c r="M210" s="19" t="str">
        <f t="shared" ref="M210:M235" si="706">IF(AND(NOT(OR(G210="",G210="Ø")),H210=""),"In Progress",IF(AND(NOT(OR(H210="Ø",H210="")),NOT(OR(G210="Ø",G210=""))),"Completed",IF(AND(NOT(A210=""),NOT(OR(D210="",D210="???")),G210=""),"Waiting",IF(D210="???","Waiting",""))))</f>
        <v/>
      </c>
      <c r="N210" s="22" t="str">
        <f t="shared" ref="N210:N235" si="707">IF(AND(NOT(OR(H210="Ø",H210="")),L210="Split"),"In Progress",IF(AND(NOT(OR(H210="Ø",H210="")),L210="Needs to be Split"),"Waiting",IF(AND(M210="Review",M211="Review"),"Review",IF(OR(AND(M210="Review",M211="Incomplete"),AND(M210="Incomplete",M211="Review")),"Review",IF(OR(AND(M210="Untraceable",M211="Review"),AND(M210="Review",M211="Untraceable")),"Review",IF(OR(AND(M210="Review",M211="Completed"),AND(M210="Completed",M211="Review")),"Review",IF(OR(AND(M210="Other",M211="Review"),AND(M210="Review",M211="Other")),"Review",IF(OR(AND(M210="Other",M211="Incomplete"),AND(M210="Incomplete",M211="Other")),"Review",IF(OR(AND(M210="Other",M211="Untraceable"),AND(M210="Untraceable",M211="Other")),"Review",IF(OR(AND(M210="Other",M211="Completed"),AND(M210="Completed",M211="Other")),"Review",IF(AND(M210="Waiting",M211="Waiting"),"Waiting",IF(OR(AND(M210="Review",M211="Waiting"),AND(M210="Waiting",M211="Review")),"Waiting",IF(OR(AND(M210="Other",M211="Waiting"),AND(M210="Waiting",M211="Other")),"Waiting",IF(OR(AND(M210="Incomplete",M211="Waiting"),AND(M210="Waiting",M211="Incomplete")),"Waiting",IF(OR(AND(M210="Completed",M211="Waiting"),AND(M210="Waiting",M211="Completed")),"Waiting",IF(OR(M210="In Progress",M211="In Progress"),"In Progress",IF(OR(AND(M210="Completed",M211="Untraceable"),AND(M210="Untraceable",M211="Completed")),"Review",IF(OR(AND(M210="Completed",M211="Incomplete"),AND(M210="Incomplete",M211="Completed")),"Review",IF(OR(AND(M210="Incomplete",M211="Untraceable"),AND(M210="Untraceable",M211="Incomplete")),"Untraceable",IF(AND(NOT(OR(H210="Ø",H210="")),NOT(OR(H211="Ø",H211="")),L210=""),"In Progress",IF(AND(M210="Untraceable",M211="Untraceable"),"Untraceable",IF(AND(NOT(OR(H210="Ø",H210="")),NOT(OR(H211="Ø",H211="")),NOT(OR(L210="Ø",L210="",L210="Split",L210="Needs to be Split"))),"Completed",IF(AND(M210="Incomplete",M211="Incomplete"),"Incomplete",IF(AND(M210="Other",M211="Other"),"Review",IF(AND(M210="Untraceable",M211=""),"Untraceable","")))))))))))))))))))))))))</f>
        <v/>
      </c>
      <c r="O210" s="22" t="str">
        <f t="shared" ref="O210:O235" si="708">IF(OR(N210="Untraceable",N210="Incomplete"),"Ignore",IF(N210="Completed","Waiting",IF(OR(N210="Waiting",N210="In Progress",N210="Review",N210="Other"),"HOLD","")))</f>
        <v/>
      </c>
      <c r="P210" s="8"/>
      <c r="Q210" s="21" t="str">
        <f t="shared" ref="Q210:Q235" si="709">IF(OR(N210="Untraceable",N210="Incomplete"),"No",IF(N210="Completed","In Progress",""))</f>
        <v/>
      </c>
      <c r="R210" s="22"/>
    </row>
    <row r="211" spans="1:18">
      <c r="A211" s="22"/>
      <c r="B211" s="22"/>
      <c r="C211" s="22"/>
      <c r="D211" s="19" t="str">
        <f t="shared" ref="D211:D235" si="710">IF(AND(NOT(A210=""),NOT(B210=""),NOT(M210="Untraceable")),"???","")</f>
        <v/>
      </c>
      <c r="E211" s="19"/>
      <c r="F211" s="7" t="str">
        <f t="shared" ref="F211:F235" si="711">IF(AND(D211="Amina",OR(E211="Manual",E211="Assisted Manual")),A210&amp;"_AZ",IF(AND(D211="Amina",OR(E211="De-Novo Merge",E211="Assisted Merge")),A210&amp;"_SA_AZ",IF(AND(D211="Mashtura",OR(E211="Manual",E211="Assisted Manual")),A210&amp;"_MH",IF(AND(D211="Mashtura",OR(E211="De-Novo Merge",E211="Assisted Merge")),A210&amp;"_SA_MH",IF(AND(D211="Perry",OR(E211="Manual",E211="Assisted Manual")),A210&amp;"_PB",IF(AND(D211="Perry",OR(E211="De-Novo Merge",E211="Assisted Merge")),A210&amp;"_SA_PB",IF(AND(D211="Gina",OR(E211="Manual",E211="Assisted Manual")),A210&amp;"_GB",IF(AND(D211="Gina",OR(E211="De-Novo Merge",E211="Assisted Merge")),A210&amp;"_SA_GB",IF(AND(D211="Cameron",OR(E211="Manual",E211="Assisted Manual")),A210&amp;"_CA",IF(AND(D211="Cameron",OR(E211="De-Novo Merge",E211="Assisted Merge")),A210&amp;"_SA_CA",IF(AND(D211="Bruno",OR(E211="Manual",E211="Assisted Manual")),A210&amp;"_BD",IF(AND(D211="Bruno",OR(E211="De-Novo Merge",E211="Assisted Merge")),A210&amp;"_SA_BD",IF(AND(D211="Daniel",OR(E211="Manual",E211="Assisted Manual")),A210&amp;"_DR",IF(AND(D211="Daniel",OR(E211="De-Novo Merge",E211="Assisted Merge")),A210&amp;"_SA_DR",IF(AND(D211="Monet",OR(E211="Manual",E211="Assisted Manual")),A210&amp;"_MW",IF(AND(D211="Monet",OR(E211="De-Novo Merge",E211="Assisted Merge")),A210&amp;"_SA_MW",IF(AND(D211="Julia",OR(E211="Manual",E211="Assisted Manual")),A210&amp;"_JS",IF(AND(D211="Julia",OR(E211="De-Novo Merge",E211="Assisted Merge")),A210&amp;"_SA_JS",""))))))))))))))))))</f>
        <v/>
      </c>
      <c r="G211" s="20"/>
      <c r="H211" s="20"/>
      <c r="I211" s="10"/>
      <c r="J211" s="10"/>
      <c r="K211" s="15" t="str">
        <f t="shared" si="704"/>
        <v/>
      </c>
      <c r="L211" s="22"/>
      <c r="M211" s="19" t="str">
        <f t="shared" ref="M211:M235" si="712">IF(AND(NOT(OR(G211="",G211="Ø")),H211=""),"In Progress",IF(AND(NOT(OR(H211="Ø",H211="")),NOT(OR(G211="Ø",G211=""))),"Completed",IF(AND(NOT(A210=""),NOT(OR(D211="",D211="???")),G211=""),"Waiting",IF(D211="???","Waiting",""))))</f>
        <v/>
      </c>
      <c r="N211" s="22"/>
      <c r="O211" s="22"/>
      <c r="P211" s="8"/>
      <c r="Q211" s="21"/>
      <c r="R211" s="22"/>
    </row>
    <row r="212" spans="1:18">
      <c r="A212" s="23"/>
      <c r="B212" s="24"/>
      <c r="C212" s="22"/>
      <c r="D212" s="19" t="str">
        <f t="shared" ref="D212:D235" si="713">IF(AND(NOT(B212=""),NOT(A212="")),"???","")</f>
        <v/>
      </c>
      <c r="E212" s="19"/>
      <c r="F212" s="7" t="str">
        <f t="shared" ref="F212:F235" si="714">IF(AND(D212="Amina",OR(E212="Manual",E212="Assisted Manual")),A212&amp;"_AZ",IF(AND(D212="Amina",OR(E212="De-Novo Merge",E212="Assisted Merge")),A212&amp;"_SA_AZ",IF(AND(D212="Mashtura",OR(E212="Manual",E212="Assisted Manual")),A212&amp;"_MH",IF(AND(D212="Mashtura",OR(E212="De-Novo Merge",E212="Assisted Merge")),A212&amp;"_SA_MH",IF(AND(D212="Perry",OR(E212="Manual",E212="Assisted Manual")),A212&amp;"_PB",IF(AND(D212="Perry",OR(E212="De-Novo Merge",E212="Assisted Merge")),A212&amp;"_SA_PB",IF(AND(D212="Gina",OR(E212="Manual",E212="Assisted Manual")),A212&amp;"_GB",IF(AND(D212="Gina",OR(E212="De-Novo Merge",E212="Assisted Merge")),A212&amp;"_SA_GB",IF(AND(D212="Cameron",OR(E212="Manual",E212="Assisted Manual")),A212&amp;"_CA",IF(AND(D212="Cameron",OR(E212="De-Novo Merge",E212="Assisted Merge")),A212&amp;"_SA_CA",IF(AND(D212="Bruno",OR(E212="Manual",E212="Assisted Manual")),A212&amp;"_BD",IF(AND(D212="Bruno",OR(E212="De-Novo Merge",E212="Assisted Merge")),A212&amp;"_SA_BD",IF(AND(D212="Daniel",OR(E212="Manual",E212="Assisted Manual")),A212&amp;"_DR",IF(AND(D212="Daniel",OR(E212="De-Novo Merge",E212="Assisted Merge")),A212&amp;"_SA_DR",IF(AND(D212="Monet",OR(E212="Manual",E212="Assisted Manual")),A212&amp;"_MW",IF(AND(D212="Monet",OR(E212="De-Novo Merge",E212="Assisted Merge")),A212&amp;"_SA_MW",IF(AND(D212="Julia",OR(E212="Manual",E212="Assisted Manual")),A212&amp;"_JS",IF(AND(D212="Julia",OR(E212="De-Novo Merge",E212="Assisted Merge")),A212&amp;"_SA_JS",""))))))))))))))))))</f>
        <v/>
      </c>
      <c r="G212" s="20"/>
      <c r="H212" s="20"/>
      <c r="I212" s="10"/>
      <c r="J212" s="10"/>
      <c r="K212" s="15" t="str">
        <f t="shared" si="704"/>
        <v/>
      </c>
      <c r="L212" s="25" t="str">
        <f t="shared" ref="L212:L235" si="715">IF(AND(NOT(OR(H212="",H212="Ø")),NOT(OR(H213="",H213="Ø"))),"Needs to be Split","")</f>
        <v/>
      </c>
      <c r="M212" s="19" t="str">
        <f t="shared" ref="M212:M235" si="716">IF(AND(NOT(OR(G212="",G212="Ø")),H212=""),"In Progress",IF(AND(NOT(OR(H212="Ø",H212="")),NOT(OR(G212="Ø",G212=""))),"Completed",IF(AND(NOT(A212=""),NOT(OR(D212="",D212="???")),G212=""),"Waiting",IF(D212="???","Waiting",""))))</f>
        <v/>
      </c>
      <c r="N212" s="22" t="str">
        <f t="shared" ref="N212:N235" si="717">IF(AND(NOT(OR(H212="Ø",H212="")),L212="Split"),"In Progress",IF(AND(NOT(OR(H212="Ø",H212="")),L212="Needs to be Split"),"Waiting",IF(AND(M212="Review",M213="Review"),"Review",IF(OR(AND(M212="Review",M213="Incomplete"),AND(M212="Incomplete",M213="Review")),"Review",IF(OR(AND(M212="Untraceable",M213="Review"),AND(M212="Review",M213="Untraceable")),"Review",IF(OR(AND(M212="Review",M213="Completed"),AND(M212="Completed",M213="Review")),"Review",IF(OR(AND(M212="Other",M213="Review"),AND(M212="Review",M213="Other")),"Review",IF(OR(AND(M212="Other",M213="Incomplete"),AND(M212="Incomplete",M213="Other")),"Review",IF(OR(AND(M212="Other",M213="Untraceable"),AND(M212="Untraceable",M213="Other")),"Review",IF(OR(AND(M212="Other",M213="Completed"),AND(M212="Completed",M213="Other")),"Review",IF(AND(M212="Waiting",M213="Waiting"),"Waiting",IF(OR(AND(M212="Review",M213="Waiting"),AND(M212="Waiting",M213="Review")),"Waiting",IF(OR(AND(M212="Other",M213="Waiting"),AND(M212="Waiting",M213="Other")),"Waiting",IF(OR(AND(M212="Incomplete",M213="Waiting"),AND(M212="Waiting",M213="Incomplete")),"Waiting",IF(OR(AND(M212="Completed",M213="Waiting"),AND(M212="Waiting",M213="Completed")),"Waiting",IF(OR(M212="In Progress",M213="In Progress"),"In Progress",IF(OR(AND(M212="Completed",M213="Untraceable"),AND(M212="Untraceable",M213="Completed")),"Review",IF(OR(AND(M212="Completed",M213="Incomplete"),AND(M212="Incomplete",M213="Completed")),"Review",IF(OR(AND(M212="Incomplete",M213="Untraceable"),AND(M212="Untraceable",M213="Incomplete")),"Untraceable",IF(AND(NOT(OR(H212="Ø",H212="")),NOT(OR(H213="Ø",H213="")),L212=""),"In Progress",IF(AND(M212="Untraceable",M213="Untraceable"),"Untraceable",IF(AND(NOT(OR(H212="Ø",H212="")),NOT(OR(H213="Ø",H213="")),NOT(OR(L212="Ø",L212="",L212="Split",L212="Needs to be Split"))),"Completed",IF(AND(M212="Incomplete",M213="Incomplete"),"Incomplete",IF(AND(M212="Other",M213="Other"),"Review",IF(AND(M212="Untraceable",M213=""),"Untraceable","")))))))))))))))))))))))))</f>
        <v/>
      </c>
      <c r="O212" s="22" t="str">
        <f t="shared" ref="O212:O235" si="718">IF(OR(N212="Untraceable",N212="Incomplete"),"Ignore",IF(N212="Completed","Waiting",IF(OR(N212="Waiting",N212="In Progress",N212="Review",N212="Other"),"HOLD","")))</f>
        <v/>
      </c>
      <c r="P212" s="8"/>
      <c r="Q212" s="21" t="str">
        <f t="shared" ref="Q212:Q235" si="719">IF(OR(N212="Untraceable",N212="Incomplete"),"No",IF(N212="Completed","In Progress",""))</f>
        <v/>
      </c>
      <c r="R212" s="22"/>
    </row>
    <row r="213" spans="1:18">
      <c r="A213" s="22"/>
      <c r="B213" s="22"/>
      <c r="C213" s="22"/>
      <c r="D213" s="19" t="str">
        <f t="shared" ref="D213:D235" si="720">IF(AND(NOT(A212=""),NOT(B212=""),NOT(M212="Untraceable")),"???","")</f>
        <v/>
      </c>
      <c r="E213" s="19"/>
      <c r="F213" s="7" t="str">
        <f t="shared" ref="F213:F235" si="721">IF(AND(D213="Amina",OR(E213="Manual",E213="Assisted Manual")),A212&amp;"_AZ",IF(AND(D213="Amina",OR(E213="De-Novo Merge",E213="Assisted Merge")),A212&amp;"_SA_AZ",IF(AND(D213="Mashtura",OR(E213="Manual",E213="Assisted Manual")),A212&amp;"_MH",IF(AND(D213="Mashtura",OR(E213="De-Novo Merge",E213="Assisted Merge")),A212&amp;"_SA_MH",IF(AND(D213="Perry",OR(E213="Manual",E213="Assisted Manual")),A212&amp;"_PB",IF(AND(D213="Perry",OR(E213="De-Novo Merge",E213="Assisted Merge")),A212&amp;"_SA_PB",IF(AND(D213="Gina",OR(E213="Manual",E213="Assisted Manual")),A212&amp;"_GB",IF(AND(D213="Gina",OR(E213="De-Novo Merge",E213="Assisted Merge")),A212&amp;"_SA_GB",IF(AND(D213="Cameron",OR(E213="Manual",E213="Assisted Manual")),A212&amp;"_CA",IF(AND(D213="Cameron",OR(E213="De-Novo Merge",E213="Assisted Merge")),A212&amp;"_SA_CA",IF(AND(D213="Bruno",OR(E213="Manual",E213="Assisted Manual")),A212&amp;"_BD",IF(AND(D213="Bruno",OR(E213="De-Novo Merge",E213="Assisted Merge")),A212&amp;"_SA_BD",IF(AND(D213="Daniel",OR(E213="Manual",E213="Assisted Manual")),A212&amp;"_DR",IF(AND(D213="Daniel",OR(E213="De-Novo Merge",E213="Assisted Merge")),A212&amp;"_SA_DR",IF(AND(D213="Monet",OR(E213="Manual",E213="Assisted Manual")),A212&amp;"_MW",IF(AND(D213="Monet",OR(E213="De-Novo Merge",E213="Assisted Merge")),A212&amp;"_SA_MW",IF(AND(D213="Julia",OR(E213="Manual",E213="Assisted Manual")),A212&amp;"_JS",IF(AND(D213="Julia",OR(E213="De-Novo Merge",E213="Assisted Merge")),A212&amp;"_SA_JS",""))))))))))))))))))</f>
        <v/>
      </c>
      <c r="G213" s="20"/>
      <c r="H213" s="20"/>
      <c r="I213" s="10"/>
      <c r="J213" s="10"/>
      <c r="K213" s="15" t="str">
        <f t="shared" si="704"/>
        <v/>
      </c>
      <c r="L213" s="22"/>
      <c r="M213" s="19" t="str">
        <f t="shared" ref="M213:M235" si="722">IF(AND(NOT(OR(G213="",G213="Ø")),H213=""),"In Progress",IF(AND(NOT(OR(H213="Ø",H213="")),NOT(OR(G213="Ø",G213=""))),"Completed",IF(AND(NOT(A212=""),NOT(OR(D213="",D213="???")),G213=""),"Waiting",IF(D213="???","Waiting",""))))</f>
        <v/>
      </c>
      <c r="N213" s="22"/>
      <c r="O213" s="22"/>
      <c r="P213" s="8"/>
      <c r="Q213" s="21"/>
      <c r="R213" s="22"/>
    </row>
    <row r="214" spans="1:18">
      <c r="A214" s="23"/>
      <c r="B214" s="24"/>
      <c r="C214" s="22"/>
      <c r="D214" s="19" t="str">
        <f t="shared" ref="D214:D235" si="723">IF(AND(NOT(B214=""),NOT(A214="")),"???","")</f>
        <v/>
      </c>
      <c r="E214" s="19"/>
      <c r="F214" s="7" t="str">
        <f t="shared" ref="F214:F235" si="724">IF(AND(D214="Amina",OR(E214="Manual",E214="Assisted Manual")),A214&amp;"_AZ",IF(AND(D214="Amina",OR(E214="De-Novo Merge",E214="Assisted Merge")),A214&amp;"_SA_AZ",IF(AND(D214="Mashtura",OR(E214="Manual",E214="Assisted Manual")),A214&amp;"_MH",IF(AND(D214="Mashtura",OR(E214="De-Novo Merge",E214="Assisted Merge")),A214&amp;"_SA_MH",IF(AND(D214="Perry",OR(E214="Manual",E214="Assisted Manual")),A214&amp;"_PB",IF(AND(D214="Perry",OR(E214="De-Novo Merge",E214="Assisted Merge")),A214&amp;"_SA_PB",IF(AND(D214="Gina",OR(E214="Manual",E214="Assisted Manual")),A214&amp;"_GB",IF(AND(D214="Gina",OR(E214="De-Novo Merge",E214="Assisted Merge")),A214&amp;"_SA_GB",IF(AND(D214="Cameron",OR(E214="Manual",E214="Assisted Manual")),A214&amp;"_CA",IF(AND(D214="Cameron",OR(E214="De-Novo Merge",E214="Assisted Merge")),A214&amp;"_SA_CA",IF(AND(D214="Bruno",OR(E214="Manual",E214="Assisted Manual")),A214&amp;"_BD",IF(AND(D214="Bruno",OR(E214="De-Novo Merge",E214="Assisted Merge")),A214&amp;"_SA_BD",IF(AND(D214="Daniel",OR(E214="Manual",E214="Assisted Manual")),A214&amp;"_DR",IF(AND(D214="Daniel",OR(E214="De-Novo Merge",E214="Assisted Merge")),A214&amp;"_SA_DR",IF(AND(D214="Monet",OR(E214="Manual",E214="Assisted Manual")),A214&amp;"_MW",IF(AND(D214="Monet",OR(E214="De-Novo Merge",E214="Assisted Merge")),A214&amp;"_SA_MW",IF(AND(D214="Julia",OR(E214="Manual",E214="Assisted Manual")),A214&amp;"_JS",IF(AND(D214="Julia",OR(E214="De-Novo Merge",E214="Assisted Merge")),A214&amp;"_SA_JS",""))))))))))))))))))</f>
        <v/>
      </c>
      <c r="G214" s="20"/>
      <c r="H214" s="20"/>
      <c r="I214" s="10"/>
      <c r="J214" s="10"/>
      <c r="K214" s="15" t="str">
        <f t="shared" si="704"/>
        <v/>
      </c>
      <c r="L214" s="25" t="str">
        <f t="shared" ref="L214:L235" si="725">IF(AND(NOT(OR(H214="",H214="Ø")),NOT(OR(H215="",H215="Ø"))),"Needs to be Split","")</f>
        <v/>
      </c>
      <c r="M214" s="19" t="str">
        <f t="shared" ref="M214:M235" si="726">IF(AND(NOT(OR(G214="",G214="Ø")),H214=""),"In Progress",IF(AND(NOT(OR(H214="Ø",H214="")),NOT(OR(G214="Ø",G214=""))),"Completed",IF(AND(NOT(A214=""),NOT(OR(D214="",D214="???")),G214=""),"Waiting",IF(D214="???","Waiting",""))))</f>
        <v/>
      </c>
      <c r="N214" s="22" t="str">
        <f t="shared" ref="N214:N235" si="727">IF(AND(NOT(OR(H214="Ø",H214="")),L214="Split"),"In Progress",IF(AND(NOT(OR(H214="Ø",H214="")),L214="Needs to be Split"),"Waiting",IF(AND(M214="Review",M215="Review"),"Review",IF(OR(AND(M214="Review",M215="Incomplete"),AND(M214="Incomplete",M215="Review")),"Review",IF(OR(AND(M214="Untraceable",M215="Review"),AND(M214="Review",M215="Untraceable")),"Review",IF(OR(AND(M214="Review",M215="Completed"),AND(M214="Completed",M215="Review")),"Review",IF(OR(AND(M214="Other",M215="Review"),AND(M214="Review",M215="Other")),"Review",IF(OR(AND(M214="Other",M215="Incomplete"),AND(M214="Incomplete",M215="Other")),"Review",IF(OR(AND(M214="Other",M215="Untraceable"),AND(M214="Untraceable",M215="Other")),"Review",IF(OR(AND(M214="Other",M215="Completed"),AND(M214="Completed",M215="Other")),"Review",IF(AND(M214="Waiting",M215="Waiting"),"Waiting",IF(OR(AND(M214="Review",M215="Waiting"),AND(M214="Waiting",M215="Review")),"Waiting",IF(OR(AND(M214="Other",M215="Waiting"),AND(M214="Waiting",M215="Other")),"Waiting",IF(OR(AND(M214="Incomplete",M215="Waiting"),AND(M214="Waiting",M215="Incomplete")),"Waiting",IF(OR(AND(M214="Completed",M215="Waiting"),AND(M214="Waiting",M215="Completed")),"Waiting",IF(OR(M214="In Progress",M215="In Progress"),"In Progress",IF(OR(AND(M214="Completed",M215="Untraceable"),AND(M214="Untraceable",M215="Completed")),"Review",IF(OR(AND(M214="Completed",M215="Incomplete"),AND(M214="Incomplete",M215="Completed")),"Review",IF(OR(AND(M214="Incomplete",M215="Untraceable"),AND(M214="Untraceable",M215="Incomplete")),"Untraceable",IF(AND(NOT(OR(H214="Ø",H214="")),NOT(OR(H215="Ø",H215="")),L214=""),"In Progress",IF(AND(M214="Untraceable",M215="Untraceable"),"Untraceable",IF(AND(NOT(OR(H214="Ø",H214="")),NOT(OR(H215="Ø",H215="")),NOT(OR(L214="Ø",L214="",L214="Split",L214="Needs to be Split"))),"Completed",IF(AND(M214="Incomplete",M215="Incomplete"),"Incomplete",IF(AND(M214="Other",M215="Other"),"Review",IF(AND(M214="Untraceable",M215=""),"Untraceable","")))))))))))))))))))))))))</f>
        <v/>
      </c>
      <c r="O214" s="22" t="str">
        <f t="shared" ref="O214:O235" si="728">IF(OR(N214="Untraceable",N214="Incomplete"),"Ignore",IF(N214="Completed","Waiting",IF(OR(N214="Waiting",N214="In Progress",N214="Review",N214="Other"),"HOLD","")))</f>
        <v/>
      </c>
      <c r="P214" s="8"/>
      <c r="Q214" s="21" t="str">
        <f t="shared" ref="Q214:Q235" si="729">IF(OR(N214="Untraceable",N214="Incomplete"),"No",IF(N214="Completed","In Progress",""))</f>
        <v/>
      </c>
      <c r="R214" s="22"/>
    </row>
    <row r="215" spans="1:18">
      <c r="A215" s="22"/>
      <c r="B215" s="22"/>
      <c r="C215" s="22"/>
      <c r="D215" s="19" t="str">
        <f t="shared" ref="D215:D235" si="730">IF(AND(NOT(A214=""),NOT(B214=""),NOT(M214="Untraceable")),"???","")</f>
        <v/>
      </c>
      <c r="E215" s="19"/>
      <c r="F215" s="7" t="str">
        <f t="shared" ref="F215:F235" si="731">IF(AND(D215="Amina",OR(E215="Manual",E215="Assisted Manual")),A214&amp;"_AZ",IF(AND(D215="Amina",OR(E215="De-Novo Merge",E215="Assisted Merge")),A214&amp;"_SA_AZ",IF(AND(D215="Mashtura",OR(E215="Manual",E215="Assisted Manual")),A214&amp;"_MH",IF(AND(D215="Mashtura",OR(E215="De-Novo Merge",E215="Assisted Merge")),A214&amp;"_SA_MH",IF(AND(D215="Perry",OR(E215="Manual",E215="Assisted Manual")),A214&amp;"_PB",IF(AND(D215="Perry",OR(E215="De-Novo Merge",E215="Assisted Merge")),A214&amp;"_SA_PB",IF(AND(D215="Gina",OR(E215="Manual",E215="Assisted Manual")),A214&amp;"_GB",IF(AND(D215="Gina",OR(E215="De-Novo Merge",E215="Assisted Merge")),A214&amp;"_SA_GB",IF(AND(D215="Cameron",OR(E215="Manual",E215="Assisted Manual")),A214&amp;"_CA",IF(AND(D215="Cameron",OR(E215="De-Novo Merge",E215="Assisted Merge")),A214&amp;"_SA_CA",IF(AND(D215="Bruno",OR(E215="Manual",E215="Assisted Manual")),A214&amp;"_BD",IF(AND(D215="Bruno",OR(E215="De-Novo Merge",E215="Assisted Merge")),A214&amp;"_SA_BD",IF(AND(D215="Daniel",OR(E215="Manual",E215="Assisted Manual")),A214&amp;"_DR",IF(AND(D215="Daniel",OR(E215="De-Novo Merge",E215="Assisted Merge")),A214&amp;"_SA_DR",IF(AND(D215="Monet",OR(E215="Manual",E215="Assisted Manual")),A214&amp;"_MW",IF(AND(D215="Monet",OR(E215="De-Novo Merge",E215="Assisted Merge")),A214&amp;"_SA_MW",IF(AND(D215="Julia",OR(E215="Manual",E215="Assisted Manual")),A214&amp;"_JS",IF(AND(D215="Julia",OR(E215="De-Novo Merge",E215="Assisted Merge")),A214&amp;"_SA_JS",""))))))))))))))))))</f>
        <v/>
      </c>
      <c r="G215" s="20"/>
      <c r="H215" s="20"/>
      <c r="I215" s="10"/>
      <c r="J215" s="10"/>
      <c r="K215" s="15" t="str">
        <f t="shared" si="704"/>
        <v/>
      </c>
      <c r="L215" s="22"/>
      <c r="M215" s="19" t="str">
        <f t="shared" ref="M215:M235" si="732">IF(AND(NOT(OR(G215="",G215="Ø")),H215=""),"In Progress",IF(AND(NOT(OR(H215="Ø",H215="")),NOT(OR(G215="Ø",G215=""))),"Completed",IF(AND(NOT(A214=""),NOT(OR(D215="",D215="???")),G215=""),"Waiting",IF(D215="???","Waiting",""))))</f>
        <v/>
      </c>
      <c r="N215" s="22"/>
      <c r="O215" s="22"/>
      <c r="P215" s="8"/>
      <c r="Q215" s="21"/>
      <c r="R215" s="22"/>
    </row>
    <row r="216" spans="1:18">
      <c r="A216" s="23"/>
      <c r="B216" s="24"/>
      <c r="C216" s="22"/>
      <c r="D216" s="19" t="str">
        <f t="shared" ref="D216:D235" si="733">IF(AND(NOT(B216=""),NOT(A216="")),"???","")</f>
        <v/>
      </c>
      <c r="E216" s="19"/>
      <c r="F216" s="7" t="str">
        <f t="shared" ref="F216:F235" si="734">IF(AND(D216="Amina",OR(E216="Manual",E216="Assisted Manual")),A216&amp;"_AZ",IF(AND(D216="Amina",OR(E216="De-Novo Merge",E216="Assisted Merge")),A216&amp;"_SA_AZ",IF(AND(D216="Mashtura",OR(E216="Manual",E216="Assisted Manual")),A216&amp;"_MH",IF(AND(D216="Mashtura",OR(E216="De-Novo Merge",E216="Assisted Merge")),A216&amp;"_SA_MH",IF(AND(D216="Perry",OR(E216="Manual",E216="Assisted Manual")),A216&amp;"_PB",IF(AND(D216="Perry",OR(E216="De-Novo Merge",E216="Assisted Merge")),A216&amp;"_SA_PB",IF(AND(D216="Gina",OR(E216="Manual",E216="Assisted Manual")),A216&amp;"_GB",IF(AND(D216="Gina",OR(E216="De-Novo Merge",E216="Assisted Merge")),A216&amp;"_SA_GB",IF(AND(D216="Cameron",OR(E216="Manual",E216="Assisted Manual")),A216&amp;"_CA",IF(AND(D216="Cameron",OR(E216="De-Novo Merge",E216="Assisted Merge")),A216&amp;"_SA_CA",IF(AND(D216="Bruno",OR(E216="Manual",E216="Assisted Manual")),A216&amp;"_BD",IF(AND(D216="Bruno",OR(E216="De-Novo Merge",E216="Assisted Merge")),A216&amp;"_SA_BD",IF(AND(D216="Daniel",OR(E216="Manual",E216="Assisted Manual")),A216&amp;"_DR",IF(AND(D216="Daniel",OR(E216="De-Novo Merge",E216="Assisted Merge")),A216&amp;"_SA_DR",IF(AND(D216="Monet",OR(E216="Manual",E216="Assisted Manual")),A216&amp;"_MW",IF(AND(D216="Monet",OR(E216="De-Novo Merge",E216="Assisted Merge")),A216&amp;"_SA_MW",IF(AND(D216="Julia",OR(E216="Manual",E216="Assisted Manual")),A216&amp;"_JS",IF(AND(D216="Julia",OR(E216="De-Novo Merge",E216="Assisted Merge")),A216&amp;"_SA_JS",""))))))))))))))))))</f>
        <v/>
      </c>
      <c r="G216" s="20"/>
      <c r="H216" s="20"/>
      <c r="I216" s="10"/>
      <c r="J216" s="10"/>
      <c r="K216" s="15" t="str">
        <f t="shared" si="704"/>
        <v/>
      </c>
      <c r="L216" s="25" t="str">
        <f t="shared" ref="L216:L235" si="735">IF(AND(NOT(OR(H216="",H216="Ø")),NOT(OR(H217="",H217="Ø"))),"Needs to be Split","")</f>
        <v/>
      </c>
      <c r="M216" s="19" t="str">
        <f t="shared" ref="M216:M235" si="736">IF(AND(NOT(OR(G216="",G216="Ø")),H216=""),"In Progress",IF(AND(NOT(OR(H216="Ø",H216="")),NOT(OR(G216="Ø",G216=""))),"Completed",IF(AND(NOT(A216=""),NOT(OR(D216="",D216="???")),G216=""),"Waiting",IF(D216="???","Waiting",""))))</f>
        <v/>
      </c>
      <c r="N216" s="22" t="str">
        <f t="shared" ref="N216:N235" si="737">IF(AND(NOT(OR(H216="Ø",H216="")),L216="Split"),"In Progress",IF(AND(NOT(OR(H216="Ø",H216="")),L216="Needs to be Split"),"Waiting",IF(AND(M216="Review",M217="Review"),"Review",IF(OR(AND(M216="Review",M217="Incomplete"),AND(M216="Incomplete",M217="Review")),"Review",IF(OR(AND(M216="Untraceable",M217="Review"),AND(M216="Review",M217="Untraceable")),"Review",IF(OR(AND(M216="Review",M217="Completed"),AND(M216="Completed",M217="Review")),"Review",IF(OR(AND(M216="Other",M217="Review"),AND(M216="Review",M217="Other")),"Review",IF(OR(AND(M216="Other",M217="Incomplete"),AND(M216="Incomplete",M217="Other")),"Review",IF(OR(AND(M216="Other",M217="Untraceable"),AND(M216="Untraceable",M217="Other")),"Review",IF(OR(AND(M216="Other",M217="Completed"),AND(M216="Completed",M217="Other")),"Review",IF(AND(M216="Waiting",M217="Waiting"),"Waiting",IF(OR(AND(M216="Review",M217="Waiting"),AND(M216="Waiting",M217="Review")),"Waiting",IF(OR(AND(M216="Other",M217="Waiting"),AND(M216="Waiting",M217="Other")),"Waiting",IF(OR(AND(M216="Incomplete",M217="Waiting"),AND(M216="Waiting",M217="Incomplete")),"Waiting",IF(OR(AND(M216="Completed",M217="Waiting"),AND(M216="Waiting",M217="Completed")),"Waiting",IF(OR(M216="In Progress",M217="In Progress"),"In Progress",IF(OR(AND(M216="Completed",M217="Untraceable"),AND(M216="Untraceable",M217="Completed")),"Review",IF(OR(AND(M216="Completed",M217="Incomplete"),AND(M216="Incomplete",M217="Completed")),"Review",IF(OR(AND(M216="Incomplete",M217="Untraceable"),AND(M216="Untraceable",M217="Incomplete")),"Untraceable",IF(AND(NOT(OR(H216="Ø",H216="")),NOT(OR(H217="Ø",H217="")),L216=""),"In Progress",IF(AND(M216="Untraceable",M217="Untraceable"),"Untraceable",IF(AND(NOT(OR(H216="Ø",H216="")),NOT(OR(H217="Ø",H217="")),NOT(OR(L216="Ø",L216="",L216="Split",L216="Needs to be Split"))),"Completed",IF(AND(M216="Incomplete",M217="Incomplete"),"Incomplete",IF(AND(M216="Other",M217="Other"),"Review",IF(AND(M216="Untraceable",M217=""),"Untraceable","")))))))))))))))))))))))))</f>
        <v/>
      </c>
      <c r="O216" s="22" t="str">
        <f t="shared" ref="O216:O235" si="738">IF(OR(N216="Untraceable",N216="Incomplete"),"Ignore",IF(N216="Completed","Waiting",IF(OR(N216="Waiting",N216="In Progress",N216="Review",N216="Other"),"HOLD","")))</f>
        <v/>
      </c>
      <c r="P216" s="8"/>
      <c r="Q216" s="21" t="str">
        <f t="shared" ref="Q216:Q235" si="739">IF(OR(N216="Untraceable",N216="Incomplete"),"No",IF(N216="Completed","In Progress",""))</f>
        <v/>
      </c>
      <c r="R216" s="22"/>
    </row>
    <row r="217" spans="1:18">
      <c r="A217" s="22"/>
      <c r="B217" s="22"/>
      <c r="C217" s="22"/>
      <c r="D217" s="19" t="str">
        <f t="shared" ref="D217:D235" si="740">IF(AND(NOT(A216=""),NOT(B216=""),NOT(M216="Untraceable")),"???","")</f>
        <v/>
      </c>
      <c r="E217" s="19"/>
      <c r="F217" s="7" t="str">
        <f t="shared" ref="F217:F235" si="741">IF(AND(D217="Amina",OR(E217="Manual",E217="Assisted Manual")),A216&amp;"_AZ",IF(AND(D217="Amina",OR(E217="De-Novo Merge",E217="Assisted Merge")),A216&amp;"_SA_AZ",IF(AND(D217="Mashtura",OR(E217="Manual",E217="Assisted Manual")),A216&amp;"_MH",IF(AND(D217="Mashtura",OR(E217="De-Novo Merge",E217="Assisted Merge")),A216&amp;"_SA_MH",IF(AND(D217="Perry",OR(E217="Manual",E217="Assisted Manual")),A216&amp;"_PB",IF(AND(D217="Perry",OR(E217="De-Novo Merge",E217="Assisted Merge")),A216&amp;"_SA_PB",IF(AND(D217="Gina",OR(E217="Manual",E217="Assisted Manual")),A216&amp;"_GB",IF(AND(D217="Gina",OR(E217="De-Novo Merge",E217="Assisted Merge")),A216&amp;"_SA_GB",IF(AND(D217="Cameron",OR(E217="Manual",E217="Assisted Manual")),A216&amp;"_CA",IF(AND(D217="Cameron",OR(E217="De-Novo Merge",E217="Assisted Merge")),A216&amp;"_SA_CA",IF(AND(D217="Bruno",OR(E217="Manual",E217="Assisted Manual")),A216&amp;"_BD",IF(AND(D217="Bruno",OR(E217="De-Novo Merge",E217="Assisted Merge")),A216&amp;"_SA_BD",IF(AND(D217="Daniel",OR(E217="Manual",E217="Assisted Manual")),A216&amp;"_DR",IF(AND(D217="Daniel",OR(E217="De-Novo Merge",E217="Assisted Merge")),A216&amp;"_SA_DR",IF(AND(D217="Monet",OR(E217="Manual",E217="Assisted Manual")),A216&amp;"_MW",IF(AND(D217="Monet",OR(E217="De-Novo Merge",E217="Assisted Merge")),A216&amp;"_SA_MW",IF(AND(D217="Julia",OR(E217="Manual",E217="Assisted Manual")),A216&amp;"_JS",IF(AND(D217="Julia",OR(E217="De-Novo Merge",E217="Assisted Merge")),A216&amp;"_SA_JS",""))))))))))))))))))</f>
        <v/>
      </c>
      <c r="G217" s="20"/>
      <c r="H217" s="20"/>
      <c r="I217" s="10"/>
      <c r="J217" s="10"/>
      <c r="K217" s="15" t="str">
        <f t="shared" si="704"/>
        <v/>
      </c>
      <c r="L217" s="22"/>
      <c r="M217" s="19" t="str">
        <f t="shared" ref="M217:M235" si="742">IF(AND(NOT(OR(G217="",G217="Ø")),H217=""),"In Progress",IF(AND(NOT(OR(H217="Ø",H217="")),NOT(OR(G217="Ø",G217=""))),"Completed",IF(AND(NOT(A216=""),NOT(OR(D217="",D217="???")),G217=""),"Waiting",IF(D217="???","Waiting",""))))</f>
        <v/>
      </c>
      <c r="N217" s="22"/>
      <c r="O217" s="22"/>
      <c r="P217" s="8"/>
      <c r="Q217" s="21"/>
      <c r="R217" s="22"/>
    </row>
    <row r="218" spans="1:18">
      <c r="A218" s="23"/>
      <c r="B218" s="24"/>
      <c r="C218" s="22"/>
      <c r="D218" s="19" t="str">
        <f t="shared" ref="D218:D235" si="743">IF(AND(NOT(B218=""),NOT(A218="")),"???","")</f>
        <v/>
      </c>
      <c r="E218" s="19"/>
      <c r="F218" s="7" t="str">
        <f t="shared" ref="F218:F235" si="744">IF(AND(D218="Amina",OR(E218="Manual",E218="Assisted Manual")),A218&amp;"_AZ",IF(AND(D218="Amina",OR(E218="De-Novo Merge",E218="Assisted Merge")),A218&amp;"_SA_AZ",IF(AND(D218="Mashtura",OR(E218="Manual",E218="Assisted Manual")),A218&amp;"_MH",IF(AND(D218="Mashtura",OR(E218="De-Novo Merge",E218="Assisted Merge")),A218&amp;"_SA_MH",IF(AND(D218="Perry",OR(E218="Manual",E218="Assisted Manual")),A218&amp;"_PB",IF(AND(D218="Perry",OR(E218="De-Novo Merge",E218="Assisted Merge")),A218&amp;"_SA_PB",IF(AND(D218="Gina",OR(E218="Manual",E218="Assisted Manual")),A218&amp;"_GB",IF(AND(D218="Gina",OR(E218="De-Novo Merge",E218="Assisted Merge")),A218&amp;"_SA_GB",IF(AND(D218="Cameron",OR(E218="Manual",E218="Assisted Manual")),A218&amp;"_CA",IF(AND(D218="Cameron",OR(E218="De-Novo Merge",E218="Assisted Merge")),A218&amp;"_SA_CA",IF(AND(D218="Bruno",OR(E218="Manual",E218="Assisted Manual")),A218&amp;"_BD",IF(AND(D218="Bruno",OR(E218="De-Novo Merge",E218="Assisted Merge")),A218&amp;"_SA_BD",IF(AND(D218="Daniel",OR(E218="Manual",E218="Assisted Manual")),A218&amp;"_DR",IF(AND(D218="Daniel",OR(E218="De-Novo Merge",E218="Assisted Merge")),A218&amp;"_SA_DR",IF(AND(D218="Monet",OR(E218="Manual",E218="Assisted Manual")),A218&amp;"_MW",IF(AND(D218="Monet",OR(E218="De-Novo Merge",E218="Assisted Merge")),A218&amp;"_SA_MW",IF(AND(D218="Julia",OR(E218="Manual",E218="Assisted Manual")),A218&amp;"_JS",IF(AND(D218="Julia",OR(E218="De-Novo Merge",E218="Assisted Merge")),A218&amp;"_SA_JS",""))))))))))))))))))</f>
        <v/>
      </c>
      <c r="G218" s="20"/>
      <c r="H218" s="20"/>
      <c r="I218" s="10"/>
      <c r="J218" s="10"/>
      <c r="K218" s="15" t="str">
        <f t="shared" si="704"/>
        <v/>
      </c>
      <c r="L218" s="25" t="str">
        <f t="shared" ref="L218:L235" si="745">IF(AND(NOT(OR(H218="",H218="Ø")),NOT(OR(H219="",H219="Ø"))),"Needs to be Split","")</f>
        <v/>
      </c>
      <c r="M218" s="19" t="str">
        <f t="shared" ref="M218:M235" si="746">IF(AND(NOT(OR(G218="",G218="Ø")),H218=""),"In Progress",IF(AND(NOT(OR(H218="Ø",H218="")),NOT(OR(G218="Ø",G218=""))),"Completed",IF(AND(NOT(A218=""),NOT(OR(D218="",D218="???")),G218=""),"Waiting",IF(D218="???","Waiting",""))))</f>
        <v/>
      </c>
      <c r="N218" s="22" t="str">
        <f t="shared" ref="N218:N235" si="747">IF(AND(NOT(OR(H218="Ø",H218="")),L218="Split"),"In Progress",IF(AND(NOT(OR(H218="Ø",H218="")),L218="Needs to be Split"),"Waiting",IF(AND(M218="Review",M219="Review"),"Review",IF(OR(AND(M218="Review",M219="Incomplete"),AND(M218="Incomplete",M219="Review")),"Review",IF(OR(AND(M218="Untraceable",M219="Review"),AND(M218="Review",M219="Untraceable")),"Review",IF(OR(AND(M218="Review",M219="Completed"),AND(M218="Completed",M219="Review")),"Review",IF(OR(AND(M218="Other",M219="Review"),AND(M218="Review",M219="Other")),"Review",IF(OR(AND(M218="Other",M219="Incomplete"),AND(M218="Incomplete",M219="Other")),"Review",IF(OR(AND(M218="Other",M219="Untraceable"),AND(M218="Untraceable",M219="Other")),"Review",IF(OR(AND(M218="Other",M219="Completed"),AND(M218="Completed",M219="Other")),"Review",IF(AND(M218="Waiting",M219="Waiting"),"Waiting",IF(OR(AND(M218="Review",M219="Waiting"),AND(M218="Waiting",M219="Review")),"Waiting",IF(OR(AND(M218="Other",M219="Waiting"),AND(M218="Waiting",M219="Other")),"Waiting",IF(OR(AND(M218="Incomplete",M219="Waiting"),AND(M218="Waiting",M219="Incomplete")),"Waiting",IF(OR(AND(M218="Completed",M219="Waiting"),AND(M218="Waiting",M219="Completed")),"Waiting",IF(OR(M218="In Progress",M219="In Progress"),"In Progress",IF(OR(AND(M218="Completed",M219="Untraceable"),AND(M218="Untraceable",M219="Completed")),"Review",IF(OR(AND(M218="Completed",M219="Incomplete"),AND(M218="Incomplete",M219="Completed")),"Review",IF(OR(AND(M218="Incomplete",M219="Untraceable"),AND(M218="Untraceable",M219="Incomplete")),"Untraceable",IF(AND(NOT(OR(H218="Ø",H218="")),NOT(OR(H219="Ø",H219="")),L218=""),"In Progress",IF(AND(M218="Untraceable",M219="Untraceable"),"Untraceable",IF(AND(NOT(OR(H218="Ø",H218="")),NOT(OR(H219="Ø",H219="")),NOT(OR(L218="Ø",L218="",L218="Split",L218="Needs to be Split"))),"Completed",IF(AND(M218="Incomplete",M219="Incomplete"),"Incomplete",IF(AND(M218="Other",M219="Other"),"Review",IF(AND(M218="Untraceable",M219=""),"Untraceable","")))))))))))))))))))))))))</f>
        <v/>
      </c>
      <c r="O218" s="22" t="str">
        <f t="shared" ref="O218:O235" si="748">IF(OR(N218="Untraceable",N218="Incomplete"),"Ignore",IF(N218="Completed","Waiting",IF(OR(N218="Waiting",N218="In Progress",N218="Review",N218="Other"),"HOLD","")))</f>
        <v/>
      </c>
      <c r="P218" s="8"/>
      <c r="Q218" s="21" t="str">
        <f t="shared" ref="Q218:Q235" si="749">IF(OR(N218="Untraceable",N218="Incomplete"),"No",IF(N218="Completed","In Progress",""))</f>
        <v/>
      </c>
      <c r="R218" s="22"/>
    </row>
    <row r="219" spans="1:18">
      <c r="A219" s="22"/>
      <c r="B219" s="22"/>
      <c r="C219" s="22"/>
      <c r="D219" s="19" t="str">
        <f t="shared" ref="D219:D235" si="750">IF(AND(NOT(A218=""),NOT(B218=""),NOT(M218="Untraceable")),"???","")</f>
        <v/>
      </c>
      <c r="E219" s="19"/>
      <c r="F219" s="7" t="str">
        <f t="shared" ref="F219:F235" si="751">IF(AND(D219="Amina",OR(E219="Manual",E219="Assisted Manual")),A218&amp;"_AZ",IF(AND(D219="Amina",OR(E219="De-Novo Merge",E219="Assisted Merge")),A218&amp;"_SA_AZ",IF(AND(D219="Mashtura",OR(E219="Manual",E219="Assisted Manual")),A218&amp;"_MH",IF(AND(D219="Mashtura",OR(E219="De-Novo Merge",E219="Assisted Merge")),A218&amp;"_SA_MH",IF(AND(D219="Perry",OR(E219="Manual",E219="Assisted Manual")),A218&amp;"_PB",IF(AND(D219="Perry",OR(E219="De-Novo Merge",E219="Assisted Merge")),A218&amp;"_SA_PB",IF(AND(D219="Gina",OR(E219="Manual",E219="Assisted Manual")),A218&amp;"_GB",IF(AND(D219="Gina",OR(E219="De-Novo Merge",E219="Assisted Merge")),A218&amp;"_SA_GB",IF(AND(D219="Cameron",OR(E219="Manual",E219="Assisted Manual")),A218&amp;"_CA",IF(AND(D219="Cameron",OR(E219="De-Novo Merge",E219="Assisted Merge")),A218&amp;"_SA_CA",IF(AND(D219="Bruno",OR(E219="Manual",E219="Assisted Manual")),A218&amp;"_BD",IF(AND(D219="Bruno",OR(E219="De-Novo Merge",E219="Assisted Merge")),A218&amp;"_SA_BD",IF(AND(D219="Daniel",OR(E219="Manual",E219="Assisted Manual")),A218&amp;"_DR",IF(AND(D219="Daniel",OR(E219="De-Novo Merge",E219="Assisted Merge")),A218&amp;"_SA_DR",IF(AND(D219="Monet",OR(E219="Manual",E219="Assisted Manual")),A218&amp;"_MW",IF(AND(D219="Monet",OR(E219="De-Novo Merge",E219="Assisted Merge")),A218&amp;"_SA_MW",IF(AND(D219="Julia",OR(E219="Manual",E219="Assisted Manual")),A218&amp;"_JS",IF(AND(D219="Julia",OR(E219="De-Novo Merge",E219="Assisted Merge")),A218&amp;"_SA_JS",""))))))))))))))))))</f>
        <v/>
      </c>
      <c r="G219" s="20"/>
      <c r="H219" s="20"/>
      <c r="I219" s="10"/>
      <c r="J219" s="10"/>
      <c r="K219" s="15" t="str">
        <f t="shared" si="704"/>
        <v/>
      </c>
      <c r="L219" s="22"/>
      <c r="M219" s="19" t="str">
        <f t="shared" ref="M219:M235" si="752">IF(AND(NOT(OR(G219="",G219="Ø")),H219=""),"In Progress",IF(AND(NOT(OR(H219="Ø",H219="")),NOT(OR(G219="Ø",G219=""))),"Completed",IF(AND(NOT(A218=""),NOT(OR(D219="",D219="???")),G219=""),"Waiting",IF(D219="???","Waiting",""))))</f>
        <v/>
      </c>
      <c r="N219" s="22"/>
      <c r="O219" s="22"/>
      <c r="P219" s="8"/>
      <c r="Q219" s="21"/>
      <c r="R219" s="22"/>
    </row>
    <row r="220" spans="1:18">
      <c r="A220" s="23"/>
      <c r="B220" s="24"/>
      <c r="C220" s="22"/>
      <c r="D220" s="19" t="str">
        <f t="shared" ref="D220:D235" si="753">IF(AND(NOT(B220=""),NOT(A220="")),"???","")</f>
        <v/>
      </c>
      <c r="E220" s="19"/>
      <c r="F220" s="7" t="str">
        <f t="shared" ref="F220:F235" si="754">IF(AND(D220="Amina",OR(E220="Manual",E220="Assisted Manual")),A220&amp;"_AZ",IF(AND(D220="Amina",OR(E220="De-Novo Merge",E220="Assisted Merge")),A220&amp;"_SA_AZ",IF(AND(D220="Mashtura",OR(E220="Manual",E220="Assisted Manual")),A220&amp;"_MH",IF(AND(D220="Mashtura",OR(E220="De-Novo Merge",E220="Assisted Merge")),A220&amp;"_SA_MH",IF(AND(D220="Perry",OR(E220="Manual",E220="Assisted Manual")),A220&amp;"_PB",IF(AND(D220="Perry",OR(E220="De-Novo Merge",E220="Assisted Merge")),A220&amp;"_SA_PB",IF(AND(D220="Gina",OR(E220="Manual",E220="Assisted Manual")),A220&amp;"_GB",IF(AND(D220="Gina",OR(E220="De-Novo Merge",E220="Assisted Merge")),A220&amp;"_SA_GB",IF(AND(D220="Cameron",OR(E220="Manual",E220="Assisted Manual")),A220&amp;"_CA",IF(AND(D220="Cameron",OR(E220="De-Novo Merge",E220="Assisted Merge")),A220&amp;"_SA_CA",IF(AND(D220="Bruno",OR(E220="Manual",E220="Assisted Manual")),A220&amp;"_BD",IF(AND(D220="Bruno",OR(E220="De-Novo Merge",E220="Assisted Merge")),A220&amp;"_SA_BD",IF(AND(D220="Daniel",OR(E220="Manual",E220="Assisted Manual")),A220&amp;"_DR",IF(AND(D220="Daniel",OR(E220="De-Novo Merge",E220="Assisted Merge")),A220&amp;"_SA_DR",IF(AND(D220="Monet",OR(E220="Manual",E220="Assisted Manual")),A220&amp;"_MW",IF(AND(D220="Monet",OR(E220="De-Novo Merge",E220="Assisted Merge")),A220&amp;"_SA_MW",IF(AND(D220="Julia",OR(E220="Manual",E220="Assisted Manual")),A220&amp;"_JS",IF(AND(D220="Julia",OR(E220="De-Novo Merge",E220="Assisted Merge")),A220&amp;"_SA_JS",""))))))))))))))))))</f>
        <v/>
      </c>
      <c r="G220" s="20"/>
      <c r="H220" s="20"/>
      <c r="I220" s="10"/>
      <c r="J220" s="10"/>
      <c r="K220" s="15" t="str">
        <f t="shared" si="704"/>
        <v/>
      </c>
      <c r="L220" s="25" t="str">
        <f t="shared" ref="L220:L235" si="755">IF(AND(NOT(OR(H220="",H220="Ø")),NOT(OR(H221="",H221="Ø"))),"Needs to be Split","")</f>
        <v/>
      </c>
      <c r="M220" s="19" t="str">
        <f t="shared" ref="M220:M235" si="756">IF(AND(NOT(OR(G220="",G220="Ø")),H220=""),"In Progress",IF(AND(NOT(OR(H220="Ø",H220="")),NOT(OR(G220="Ø",G220=""))),"Completed",IF(AND(NOT(A220=""),NOT(OR(D220="",D220="???")),G220=""),"Waiting",IF(D220="???","Waiting",""))))</f>
        <v/>
      </c>
      <c r="N220" s="22" t="str">
        <f t="shared" ref="N220:N235" si="757">IF(AND(NOT(OR(H220="Ø",H220="")),L220="Split"),"In Progress",IF(AND(NOT(OR(H220="Ø",H220="")),L220="Needs to be Split"),"Waiting",IF(AND(M220="Review",M221="Review"),"Review",IF(OR(AND(M220="Review",M221="Incomplete"),AND(M220="Incomplete",M221="Review")),"Review",IF(OR(AND(M220="Untraceable",M221="Review"),AND(M220="Review",M221="Untraceable")),"Review",IF(OR(AND(M220="Review",M221="Completed"),AND(M220="Completed",M221="Review")),"Review",IF(OR(AND(M220="Other",M221="Review"),AND(M220="Review",M221="Other")),"Review",IF(OR(AND(M220="Other",M221="Incomplete"),AND(M220="Incomplete",M221="Other")),"Review",IF(OR(AND(M220="Other",M221="Untraceable"),AND(M220="Untraceable",M221="Other")),"Review",IF(OR(AND(M220="Other",M221="Completed"),AND(M220="Completed",M221="Other")),"Review",IF(AND(M220="Waiting",M221="Waiting"),"Waiting",IF(OR(AND(M220="Review",M221="Waiting"),AND(M220="Waiting",M221="Review")),"Waiting",IF(OR(AND(M220="Other",M221="Waiting"),AND(M220="Waiting",M221="Other")),"Waiting",IF(OR(AND(M220="Incomplete",M221="Waiting"),AND(M220="Waiting",M221="Incomplete")),"Waiting",IF(OR(AND(M220="Completed",M221="Waiting"),AND(M220="Waiting",M221="Completed")),"Waiting",IF(OR(M220="In Progress",M221="In Progress"),"In Progress",IF(OR(AND(M220="Completed",M221="Untraceable"),AND(M220="Untraceable",M221="Completed")),"Review",IF(OR(AND(M220="Completed",M221="Incomplete"),AND(M220="Incomplete",M221="Completed")),"Review",IF(OR(AND(M220="Incomplete",M221="Untraceable"),AND(M220="Untraceable",M221="Incomplete")),"Untraceable",IF(AND(NOT(OR(H220="Ø",H220="")),NOT(OR(H221="Ø",H221="")),L220=""),"In Progress",IF(AND(M220="Untraceable",M221="Untraceable"),"Untraceable",IF(AND(NOT(OR(H220="Ø",H220="")),NOT(OR(H221="Ø",H221="")),NOT(OR(L220="Ø",L220="",L220="Split",L220="Needs to be Split"))),"Completed",IF(AND(M220="Incomplete",M221="Incomplete"),"Incomplete",IF(AND(M220="Other",M221="Other"),"Review",IF(AND(M220="Untraceable",M221=""),"Untraceable","")))))))))))))))))))))))))</f>
        <v/>
      </c>
      <c r="O220" s="22" t="str">
        <f t="shared" ref="O220:O235" si="758">IF(OR(N220="Untraceable",N220="Incomplete"),"Ignore",IF(N220="Completed","Waiting",IF(OR(N220="Waiting",N220="In Progress",N220="Review",N220="Other"),"HOLD","")))</f>
        <v/>
      </c>
      <c r="P220" s="8"/>
      <c r="Q220" s="21" t="str">
        <f t="shared" ref="Q220:Q235" si="759">IF(OR(N220="Untraceable",N220="Incomplete"),"No",IF(N220="Completed","In Progress",""))</f>
        <v/>
      </c>
      <c r="R220" s="22"/>
    </row>
    <row r="221" spans="1:18">
      <c r="A221" s="22"/>
      <c r="B221" s="22"/>
      <c r="C221" s="22"/>
      <c r="D221" s="19" t="str">
        <f t="shared" ref="D221:D235" si="760">IF(AND(NOT(A220=""),NOT(B220=""),NOT(M220="Untraceable")),"???","")</f>
        <v/>
      </c>
      <c r="E221" s="19"/>
      <c r="F221" s="7" t="str">
        <f t="shared" ref="F221:F235" si="761">IF(AND(D221="Amina",OR(E221="Manual",E221="Assisted Manual")),A220&amp;"_AZ",IF(AND(D221="Amina",OR(E221="De-Novo Merge",E221="Assisted Merge")),A220&amp;"_SA_AZ",IF(AND(D221="Mashtura",OR(E221="Manual",E221="Assisted Manual")),A220&amp;"_MH",IF(AND(D221="Mashtura",OR(E221="De-Novo Merge",E221="Assisted Merge")),A220&amp;"_SA_MH",IF(AND(D221="Perry",OR(E221="Manual",E221="Assisted Manual")),A220&amp;"_PB",IF(AND(D221="Perry",OR(E221="De-Novo Merge",E221="Assisted Merge")),A220&amp;"_SA_PB",IF(AND(D221="Gina",OR(E221="Manual",E221="Assisted Manual")),A220&amp;"_GB",IF(AND(D221="Gina",OR(E221="De-Novo Merge",E221="Assisted Merge")),A220&amp;"_SA_GB",IF(AND(D221="Cameron",OR(E221="Manual",E221="Assisted Manual")),A220&amp;"_CA",IF(AND(D221="Cameron",OR(E221="De-Novo Merge",E221="Assisted Merge")),A220&amp;"_SA_CA",IF(AND(D221="Bruno",OR(E221="Manual",E221="Assisted Manual")),A220&amp;"_BD",IF(AND(D221="Bruno",OR(E221="De-Novo Merge",E221="Assisted Merge")),A220&amp;"_SA_BD",IF(AND(D221="Daniel",OR(E221="Manual",E221="Assisted Manual")),A220&amp;"_DR",IF(AND(D221="Daniel",OR(E221="De-Novo Merge",E221="Assisted Merge")),A220&amp;"_SA_DR",IF(AND(D221="Monet",OR(E221="Manual",E221="Assisted Manual")),A220&amp;"_MW",IF(AND(D221="Monet",OR(E221="De-Novo Merge",E221="Assisted Merge")),A220&amp;"_SA_MW",IF(AND(D221="Julia",OR(E221="Manual",E221="Assisted Manual")),A220&amp;"_JS",IF(AND(D221="Julia",OR(E221="De-Novo Merge",E221="Assisted Merge")),A220&amp;"_SA_JS",""))))))))))))))))))</f>
        <v/>
      </c>
      <c r="G221" s="20"/>
      <c r="H221" s="20"/>
      <c r="I221" s="10"/>
      <c r="J221" s="10"/>
      <c r="K221" s="15" t="str">
        <f t="shared" si="704"/>
        <v/>
      </c>
      <c r="L221" s="22"/>
      <c r="M221" s="19" t="str">
        <f t="shared" ref="M221:M235" si="762">IF(AND(NOT(OR(G221="",G221="Ø")),H221=""),"In Progress",IF(AND(NOT(OR(H221="Ø",H221="")),NOT(OR(G221="Ø",G221=""))),"Completed",IF(AND(NOT(A220=""),NOT(OR(D221="",D221="???")),G221=""),"Waiting",IF(D221="???","Waiting",""))))</f>
        <v/>
      </c>
      <c r="N221" s="22"/>
      <c r="O221" s="22"/>
      <c r="P221" s="8"/>
      <c r="Q221" s="21"/>
      <c r="R221" s="22"/>
    </row>
    <row r="222" spans="1:18">
      <c r="A222" s="23"/>
      <c r="B222" s="24"/>
      <c r="C222" s="22"/>
      <c r="D222" s="19" t="str">
        <f t="shared" ref="D222:D235" si="763">IF(AND(NOT(B222=""),NOT(A222="")),"???","")</f>
        <v/>
      </c>
      <c r="E222" s="19"/>
      <c r="F222" s="7" t="str">
        <f t="shared" ref="F222:F235" si="764">IF(AND(D222="Amina",OR(E222="Manual",E222="Assisted Manual")),A222&amp;"_AZ",IF(AND(D222="Amina",OR(E222="De-Novo Merge",E222="Assisted Merge")),A222&amp;"_SA_AZ",IF(AND(D222="Mashtura",OR(E222="Manual",E222="Assisted Manual")),A222&amp;"_MH",IF(AND(D222="Mashtura",OR(E222="De-Novo Merge",E222="Assisted Merge")),A222&amp;"_SA_MH",IF(AND(D222="Perry",OR(E222="Manual",E222="Assisted Manual")),A222&amp;"_PB",IF(AND(D222="Perry",OR(E222="De-Novo Merge",E222="Assisted Merge")),A222&amp;"_SA_PB",IF(AND(D222="Gina",OR(E222="Manual",E222="Assisted Manual")),A222&amp;"_GB",IF(AND(D222="Gina",OR(E222="De-Novo Merge",E222="Assisted Merge")),A222&amp;"_SA_GB",IF(AND(D222="Cameron",OR(E222="Manual",E222="Assisted Manual")),A222&amp;"_CA",IF(AND(D222="Cameron",OR(E222="De-Novo Merge",E222="Assisted Merge")),A222&amp;"_SA_CA",IF(AND(D222="Bruno",OR(E222="Manual",E222="Assisted Manual")),A222&amp;"_BD",IF(AND(D222="Bruno",OR(E222="De-Novo Merge",E222="Assisted Merge")),A222&amp;"_SA_BD",IF(AND(D222="Daniel",OR(E222="Manual",E222="Assisted Manual")),A222&amp;"_DR",IF(AND(D222="Daniel",OR(E222="De-Novo Merge",E222="Assisted Merge")),A222&amp;"_SA_DR",IF(AND(D222="Monet",OR(E222="Manual",E222="Assisted Manual")),A222&amp;"_MW",IF(AND(D222="Monet",OR(E222="De-Novo Merge",E222="Assisted Merge")),A222&amp;"_SA_MW",IF(AND(D222="Julia",OR(E222="Manual",E222="Assisted Manual")),A222&amp;"_JS",IF(AND(D222="Julia",OR(E222="De-Novo Merge",E222="Assisted Merge")),A222&amp;"_SA_JS",""))))))))))))))))))</f>
        <v/>
      </c>
      <c r="G222" s="20"/>
      <c r="H222" s="20"/>
      <c r="I222" s="10"/>
      <c r="J222" s="10"/>
      <c r="K222" s="15" t="str">
        <f t="shared" si="704"/>
        <v/>
      </c>
      <c r="L222" s="25" t="str">
        <f t="shared" ref="L222:L235" si="765">IF(AND(NOT(OR(H222="",H222="Ø")),NOT(OR(H223="",H223="Ø"))),"Needs to be Split","")</f>
        <v/>
      </c>
      <c r="M222" s="19" t="str">
        <f t="shared" ref="M222:M235" si="766">IF(AND(NOT(OR(G222="",G222="Ø")),H222=""),"In Progress",IF(AND(NOT(OR(H222="Ø",H222="")),NOT(OR(G222="Ø",G222=""))),"Completed",IF(AND(NOT(A222=""),NOT(OR(D222="",D222="???")),G222=""),"Waiting",IF(D222="???","Waiting",""))))</f>
        <v/>
      </c>
      <c r="N222" s="22" t="str">
        <f t="shared" ref="N222:N235" si="767">IF(AND(NOT(OR(H222="Ø",H222="")),L222="Split"),"In Progress",IF(AND(NOT(OR(H222="Ø",H222="")),L222="Needs to be Split"),"Waiting",IF(AND(M222="Review",M223="Review"),"Review",IF(OR(AND(M222="Review",M223="Incomplete"),AND(M222="Incomplete",M223="Review")),"Review",IF(OR(AND(M222="Untraceable",M223="Review"),AND(M222="Review",M223="Untraceable")),"Review",IF(OR(AND(M222="Review",M223="Completed"),AND(M222="Completed",M223="Review")),"Review",IF(OR(AND(M222="Other",M223="Review"),AND(M222="Review",M223="Other")),"Review",IF(OR(AND(M222="Other",M223="Incomplete"),AND(M222="Incomplete",M223="Other")),"Review",IF(OR(AND(M222="Other",M223="Untraceable"),AND(M222="Untraceable",M223="Other")),"Review",IF(OR(AND(M222="Other",M223="Completed"),AND(M222="Completed",M223="Other")),"Review",IF(AND(M222="Waiting",M223="Waiting"),"Waiting",IF(OR(AND(M222="Review",M223="Waiting"),AND(M222="Waiting",M223="Review")),"Waiting",IF(OR(AND(M222="Other",M223="Waiting"),AND(M222="Waiting",M223="Other")),"Waiting",IF(OR(AND(M222="Incomplete",M223="Waiting"),AND(M222="Waiting",M223="Incomplete")),"Waiting",IF(OR(AND(M222="Completed",M223="Waiting"),AND(M222="Waiting",M223="Completed")),"Waiting",IF(OR(M222="In Progress",M223="In Progress"),"In Progress",IF(OR(AND(M222="Completed",M223="Untraceable"),AND(M222="Untraceable",M223="Completed")),"Review",IF(OR(AND(M222="Completed",M223="Incomplete"),AND(M222="Incomplete",M223="Completed")),"Review",IF(OR(AND(M222="Incomplete",M223="Untraceable"),AND(M222="Untraceable",M223="Incomplete")),"Untraceable",IF(AND(NOT(OR(H222="Ø",H222="")),NOT(OR(H223="Ø",H223="")),L222=""),"In Progress",IF(AND(M222="Untraceable",M223="Untraceable"),"Untraceable",IF(AND(NOT(OR(H222="Ø",H222="")),NOT(OR(H223="Ø",H223="")),NOT(OR(L222="Ø",L222="",L222="Split",L222="Needs to be Split"))),"Completed",IF(AND(M222="Incomplete",M223="Incomplete"),"Incomplete",IF(AND(M222="Other",M223="Other"),"Review",IF(AND(M222="Untraceable",M223=""),"Untraceable","")))))))))))))))))))))))))</f>
        <v/>
      </c>
      <c r="O222" s="22" t="str">
        <f t="shared" ref="O222:O235" si="768">IF(OR(N222="Untraceable",N222="Incomplete"),"Ignore",IF(N222="Completed","Waiting",IF(OR(N222="Waiting",N222="In Progress",N222="Review",N222="Other"),"HOLD","")))</f>
        <v/>
      </c>
      <c r="P222" s="8"/>
      <c r="Q222" s="21" t="str">
        <f t="shared" ref="Q222:Q235" si="769">IF(OR(N222="Untraceable",N222="Incomplete"),"No",IF(N222="Completed","In Progress",""))</f>
        <v/>
      </c>
      <c r="R222" s="22"/>
    </row>
    <row r="223" spans="1:18">
      <c r="A223" s="22"/>
      <c r="B223" s="22"/>
      <c r="C223" s="22"/>
      <c r="D223" s="19" t="str">
        <f t="shared" ref="D223:D235" si="770">IF(AND(NOT(A222=""),NOT(B222=""),NOT(M222="Untraceable")),"???","")</f>
        <v/>
      </c>
      <c r="E223" s="19"/>
      <c r="F223" s="7" t="str">
        <f t="shared" ref="F223:F235" si="771">IF(AND(D223="Amina",OR(E223="Manual",E223="Assisted Manual")),A222&amp;"_AZ",IF(AND(D223="Amina",OR(E223="De-Novo Merge",E223="Assisted Merge")),A222&amp;"_SA_AZ",IF(AND(D223="Mashtura",OR(E223="Manual",E223="Assisted Manual")),A222&amp;"_MH",IF(AND(D223="Mashtura",OR(E223="De-Novo Merge",E223="Assisted Merge")),A222&amp;"_SA_MH",IF(AND(D223="Perry",OR(E223="Manual",E223="Assisted Manual")),A222&amp;"_PB",IF(AND(D223="Perry",OR(E223="De-Novo Merge",E223="Assisted Merge")),A222&amp;"_SA_PB",IF(AND(D223="Gina",OR(E223="Manual",E223="Assisted Manual")),A222&amp;"_GB",IF(AND(D223="Gina",OR(E223="De-Novo Merge",E223="Assisted Merge")),A222&amp;"_SA_GB",IF(AND(D223="Cameron",OR(E223="Manual",E223="Assisted Manual")),A222&amp;"_CA",IF(AND(D223="Cameron",OR(E223="De-Novo Merge",E223="Assisted Merge")),A222&amp;"_SA_CA",IF(AND(D223="Bruno",OR(E223="Manual",E223="Assisted Manual")),A222&amp;"_BD",IF(AND(D223="Bruno",OR(E223="De-Novo Merge",E223="Assisted Merge")),A222&amp;"_SA_BD",IF(AND(D223="Daniel",OR(E223="Manual",E223="Assisted Manual")),A222&amp;"_DR",IF(AND(D223="Daniel",OR(E223="De-Novo Merge",E223="Assisted Merge")),A222&amp;"_SA_DR",IF(AND(D223="Monet",OR(E223="Manual",E223="Assisted Manual")),A222&amp;"_MW",IF(AND(D223="Monet",OR(E223="De-Novo Merge",E223="Assisted Merge")),A222&amp;"_SA_MW",IF(AND(D223="Julia",OR(E223="Manual",E223="Assisted Manual")),A222&amp;"_JS",IF(AND(D223="Julia",OR(E223="De-Novo Merge",E223="Assisted Merge")),A222&amp;"_SA_JS",""))))))))))))))))))</f>
        <v/>
      </c>
      <c r="G223" s="20"/>
      <c r="H223" s="20"/>
      <c r="I223" s="10"/>
      <c r="J223" s="10"/>
      <c r="K223" s="15" t="str">
        <f t="shared" si="704"/>
        <v/>
      </c>
      <c r="L223" s="22"/>
      <c r="M223" s="19" t="str">
        <f t="shared" ref="M223:M235" si="772">IF(AND(NOT(OR(G223="",G223="Ø")),H223=""),"In Progress",IF(AND(NOT(OR(H223="Ø",H223="")),NOT(OR(G223="Ø",G223=""))),"Completed",IF(AND(NOT(A222=""),NOT(OR(D223="",D223="???")),G223=""),"Waiting",IF(D223="???","Waiting",""))))</f>
        <v/>
      </c>
      <c r="N223" s="22"/>
      <c r="O223" s="22"/>
      <c r="P223" s="8"/>
      <c r="Q223" s="21"/>
      <c r="R223" s="22"/>
    </row>
    <row r="224" spans="1:18">
      <c r="A224" s="23"/>
      <c r="B224" s="24"/>
      <c r="C224" s="22"/>
      <c r="D224" s="19" t="str">
        <f t="shared" ref="D224:D235" si="773">IF(AND(NOT(B224=""),NOT(A224="")),"???","")</f>
        <v/>
      </c>
      <c r="E224" s="19"/>
      <c r="F224" s="7" t="str">
        <f t="shared" ref="F224:F235" si="774">IF(AND(D224="Amina",OR(E224="Manual",E224="Assisted Manual")),A224&amp;"_AZ",IF(AND(D224="Amina",OR(E224="De-Novo Merge",E224="Assisted Merge")),A224&amp;"_SA_AZ",IF(AND(D224="Mashtura",OR(E224="Manual",E224="Assisted Manual")),A224&amp;"_MH",IF(AND(D224="Mashtura",OR(E224="De-Novo Merge",E224="Assisted Merge")),A224&amp;"_SA_MH",IF(AND(D224="Perry",OR(E224="Manual",E224="Assisted Manual")),A224&amp;"_PB",IF(AND(D224="Perry",OR(E224="De-Novo Merge",E224="Assisted Merge")),A224&amp;"_SA_PB",IF(AND(D224="Gina",OR(E224="Manual",E224="Assisted Manual")),A224&amp;"_GB",IF(AND(D224="Gina",OR(E224="De-Novo Merge",E224="Assisted Merge")),A224&amp;"_SA_GB",IF(AND(D224="Cameron",OR(E224="Manual",E224="Assisted Manual")),A224&amp;"_CA",IF(AND(D224="Cameron",OR(E224="De-Novo Merge",E224="Assisted Merge")),A224&amp;"_SA_CA",IF(AND(D224="Bruno",OR(E224="Manual",E224="Assisted Manual")),A224&amp;"_BD",IF(AND(D224="Bruno",OR(E224="De-Novo Merge",E224="Assisted Merge")),A224&amp;"_SA_BD",IF(AND(D224="Daniel",OR(E224="Manual",E224="Assisted Manual")),A224&amp;"_DR",IF(AND(D224="Daniel",OR(E224="De-Novo Merge",E224="Assisted Merge")),A224&amp;"_SA_DR",IF(AND(D224="Monet",OR(E224="Manual",E224="Assisted Manual")),A224&amp;"_MW",IF(AND(D224="Monet",OR(E224="De-Novo Merge",E224="Assisted Merge")),A224&amp;"_SA_MW",IF(AND(D224="Julia",OR(E224="Manual",E224="Assisted Manual")),A224&amp;"_JS",IF(AND(D224="Julia",OR(E224="De-Novo Merge",E224="Assisted Merge")),A224&amp;"_SA_JS",""))))))))))))))))))</f>
        <v/>
      </c>
      <c r="G224" s="20"/>
      <c r="H224" s="20"/>
      <c r="I224" s="10"/>
      <c r="J224" s="10"/>
      <c r="K224" s="15" t="str">
        <f t="shared" si="704"/>
        <v/>
      </c>
      <c r="L224" s="25" t="str">
        <f t="shared" ref="L224:L235" si="775">IF(AND(NOT(OR(H224="",H224="Ø")),NOT(OR(H225="",H225="Ø"))),"Needs to be Split","")</f>
        <v/>
      </c>
      <c r="M224" s="19" t="str">
        <f t="shared" ref="M224:M235" si="776">IF(AND(NOT(OR(G224="",G224="Ø")),H224=""),"In Progress",IF(AND(NOT(OR(H224="Ø",H224="")),NOT(OR(G224="Ø",G224=""))),"Completed",IF(AND(NOT(A224=""),NOT(OR(D224="",D224="???")),G224=""),"Waiting",IF(D224="???","Waiting",""))))</f>
        <v/>
      </c>
      <c r="N224" s="22" t="str">
        <f t="shared" ref="N224:N235" si="777">IF(AND(NOT(OR(H224="Ø",H224="")),L224="Split"),"In Progress",IF(AND(NOT(OR(H224="Ø",H224="")),L224="Needs to be Split"),"Waiting",IF(AND(M224="Review",M225="Review"),"Review",IF(OR(AND(M224="Review",M225="Incomplete"),AND(M224="Incomplete",M225="Review")),"Review",IF(OR(AND(M224="Untraceable",M225="Review"),AND(M224="Review",M225="Untraceable")),"Review",IF(OR(AND(M224="Review",M225="Completed"),AND(M224="Completed",M225="Review")),"Review",IF(OR(AND(M224="Other",M225="Review"),AND(M224="Review",M225="Other")),"Review",IF(OR(AND(M224="Other",M225="Incomplete"),AND(M224="Incomplete",M225="Other")),"Review",IF(OR(AND(M224="Other",M225="Untraceable"),AND(M224="Untraceable",M225="Other")),"Review",IF(OR(AND(M224="Other",M225="Completed"),AND(M224="Completed",M225="Other")),"Review",IF(AND(M224="Waiting",M225="Waiting"),"Waiting",IF(OR(AND(M224="Review",M225="Waiting"),AND(M224="Waiting",M225="Review")),"Waiting",IF(OR(AND(M224="Other",M225="Waiting"),AND(M224="Waiting",M225="Other")),"Waiting",IF(OR(AND(M224="Incomplete",M225="Waiting"),AND(M224="Waiting",M225="Incomplete")),"Waiting",IF(OR(AND(M224="Completed",M225="Waiting"),AND(M224="Waiting",M225="Completed")),"Waiting",IF(OR(M224="In Progress",M225="In Progress"),"In Progress",IF(OR(AND(M224="Completed",M225="Untraceable"),AND(M224="Untraceable",M225="Completed")),"Review",IF(OR(AND(M224="Completed",M225="Incomplete"),AND(M224="Incomplete",M225="Completed")),"Review",IF(OR(AND(M224="Incomplete",M225="Untraceable"),AND(M224="Untraceable",M225="Incomplete")),"Untraceable",IF(AND(NOT(OR(H224="Ø",H224="")),NOT(OR(H225="Ø",H225="")),L224=""),"In Progress",IF(AND(M224="Untraceable",M225="Untraceable"),"Untraceable",IF(AND(NOT(OR(H224="Ø",H224="")),NOT(OR(H225="Ø",H225="")),NOT(OR(L224="Ø",L224="",L224="Split",L224="Needs to be Split"))),"Completed",IF(AND(M224="Incomplete",M225="Incomplete"),"Incomplete",IF(AND(M224="Other",M225="Other"),"Review",IF(AND(M224="Untraceable",M225=""),"Untraceable","")))))))))))))))))))))))))</f>
        <v/>
      </c>
      <c r="O224" s="22" t="str">
        <f t="shared" ref="O224:O235" si="778">IF(OR(N224="Untraceable",N224="Incomplete"),"Ignore",IF(N224="Completed","Waiting",IF(OR(N224="Waiting",N224="In Progress",N224="Review",N224="Other"),"HOLD","")))</f>
        <v/>
      </c>
      <c r="P224" s="8"/>
      <c r="Q224" s="21" t="str">
        <f t="shared" ref="Q224:Q235" si="779">IF(OR(N224="Untraceable",N224="Incomplete"),"No",IF(N224="Completed","In Progress",""))</f>
        <v/>
      </c>
      <c r="R224" s="22"/>
    </row>
    <row r="225" spans="1:18">
      <c r="A225" s="22"/>
      <c r="B225" s="22"/>
      <c r="C225" s="22"/>
      <c r="D225" s="19" t="str">
        <f t="shared" ref="D225:D235" si="780">IF(AND(NOT(A224=""),NOT(B224=""),NOT(M224="Untraceable")),"???","")</f>
        <v/>
      </c>
      <c r="E225" s="19"/>
      <c r="F225" s="7" t="str">
        <f t="shared" ref="F225:F235" si="781">IF(AND(D225="Amina",OR(E225="Manual",E225="Assisted Manual")),A224&amp;"_AZ",IF(AND(D225="Amina",OR(E225="De-Novo Merge",E225="Assisted Merge")),A224&amp;"_SA_AZ",IF(AND(D225="Mashtura",OR(E225="Manual",E225="Assisted Manual")),A224&amp;"_MH",IF(AND(D225="Mashtura",OR(E225="De-Novo Merge",E225="Assisted Merge")),A224&amp;"_SA_MH",IF(AND(D225="Perry",OR(E225="Manual",E225="Assisted Manual")),A224&amp;"_PB",IF(AND(D225="Perry",OR(E225="De-Novo Merge",E225="Assisted Merge")),A224&amp;"_SA_PB",IF(AND(D225="Gina",OR(E225="Manual",E225="Assisted Manual")),A224&amp;"_GB",IF(AND(D225="Gina",OR(E225="De-Novo Merge",E225="Assisted Merge")),A224&amp;"_SA_GB",IF(AND(D225="Cameron",OR(E225="Manual",E225="Assisted Manual")),A224&amp;"_CA",IF(AND(D225="Cameron",OR(E225="De-Novo Merge",E225="Assisted Merge")),A224&amp;"_SA_CA",IF(AND(D225="Bruno",OR(E225="Manual",E225="Assisted Manual")),A224&amp;"_BD",IF(AND(D225="Bruno",OR(E225="De-Novo Merge",E225="Assisted Merge")),A224&amp;"_SA_BD",IF(AND(D225="Daniel",OR(E225="Manual",E225="Assisted Manual")),A224&amp;"_DR",IF(AND(D225="Daniel",OR(E225="De-Novo Merge",E225="Assisted Merge")),A224&amp;"_SA_DR",IF(AND(D225="Monet",OR(E225="Manual",E225="Assisted Manual")),A224&amp;"_MW",IF(AND(D225="Monet",OR(E225="De-Novo Merge",E225="Assisted Merge")),A224&amp;"_SA_MW",IF(AND(D225="Julia",OR(E225="Manual",E225="Assisted Manual")),A224&amp;"_JS",IF(AND(D225="Julia",OR(E225="De-Novo Merge",E225="Assisted Merge")),A224&amp;"_SA_JS",""))))))))))))))))))</f>
        <v/>
      </c>
      <c r="G225" s="20"/>
      <c r="H225" s="20"/>
      <c r="I225" s="10"/>
      <c r="J225" s="10"/>
      <c r="K225" s="15" t="str">
        <f t="shared" si="704"/>
        <v/>
      </c>
      <c r="L225" s="22"/>
      <c r="M225" s="19" t="str">
        <f t="shared" ref="M225:M235" si="782">IF(AND(NOT(OR(G225="",G225="Ø")),H225=""),"In Progress",IF(AND(NOT(OR(H225="Ø",H225="")),NOT(OR(G225="Ø",G225=""))),"Completed",IF(AND(NOT(A224=""),NOT(OR(D225="",D225="???")),G225=""),"Waiting",IF(D225="???","Waiting",""))))</f>
        <v/>
      </c>
      <c r="N225" s="22"/>
      <c r="O225" s="22"/>
      <c r="P225" s="8"/>
      <c r="Q225" s="21"/>
      <c r="R225" s="22"/>
    </row>
    <row r="226" spans="1:18">
      <c r="A226" s="23"/>
      <c r="B226" s="24"/>
      <c r="C226" s="22"/>
      <c r="D226" s="19" t="str">
        <f t="shared" ref="D226:D235" si="783">IF(AND(NOT(B226=""),NOT(A226="")),"???","")</f>
        <v/>
      </c>
      <c r="E226" s="19"/>
      <c r="F226" s="7" t="str">
        <f t="shared" ref="F226:F235" si="784">IF(AND(D226="Amina",OR(E226="Manual",E226="Assisted Manual")),A226&amp;"_AZ",IF(AND(D226="Amina",OR(E226="De-Novo Merge",E226="Assisted Merge")),A226&amp;"_SA_AZ",IF(AND(D226="Mashtura",OR(E226="Manual",E226="Assisted Manual")),A226&amp;"_MH",IF(AND(D226="Mashtura",OR(E226="De-Novo Merge",E226="Assisted Merge")),A226&amp;"_SA_MH",IF(AND(D226="Perry",OR(E226="Manual",E226="Assisted Manual")),A226&amp;"_PB",IF(AND(D226="Perry",OR(E226="De-Novo Merge",E226="Assisted Merge")),A226&amp;"_SA_PB",IF(AND(D226="Gina",OR(E226="Manual",E226="Assisted Manual")),A226&amp;"_GB",IF(AND(D226="Gina",OR(E226="De-Novo Merge",E226="Assisted Merge")),A226&amp;"_SA_GB",IF(AND(D226="Cameron",OR(E226="Manual",E226="Assisted Manual")),A226&amp;"_CA",IF(AND(D226="Cameron",OR(E226="De-Novo Merge",E226="Assisted Merge")),A226&amp;"_SA_CA",IF(AND(D226="Bruno",OR(E226="Manual",E226="Assisted Manual")),A226&amp;"_BD",IF(AND(D226="Bruno",OR(E226="De-Novo Merge",E226="Assisted Merge")),A226&amp;"_SA_BD",IF(AND(D226="Daniel",OR(E226="Manual",E226="Assisted Manual")),A226&amp;"_DR",IF(AND(D226="Daniel",OR(E226="De-Novo Merge",E226="Assisted Merge")),A226&amp;"_SA_DR",IF(AND(D226="Monet",OR(E226="Manual",E226="Assisted Manual")),A226&amp;"_MW",IF(AND(D226="Monet",OR(E226="De-Novo Merge",E226="Assisted Merge")),A226&amp;"_SA_MW",IF(AND(D226="Julia",OR(E226="Manual",E226="Assisted Manual")),A226&amp;"_JS",IF(AND(D226="Julia",OR(E226="De-Novo Merge",E226="Assisted Merge")),A226&amp;"_SA_JS",""))))))))))))))))))</f>
        <v/>
      </c>
      <c r="G226" s="20"/>
      <c r="H226" s="20"/>
      <c r="I226" s="10"/>
      <c r="J226" s="10"/>
      <c r="K226" s="15" t="str">
        <f t="shared" si="704"/>
        <v/>
      </c>
      <c r="L226" s="25" t="str">
        <f t="shared" ref="L226:L235" si="785">IF(AND(NOT(OR(H226="",H226="Ø")),NOT(OR(H227="",H227="Ø"))),"Needs to be Split","")</f>
        <v/>
      </c>
      <c r="M226" s="19" t="str">
        <f t="shared" ref="M226:M235" si="786">IF(AND(NOT(OR(G226="",G226="Ø")),H226=""),"In Progress",IF(AND(NOT(OR(H226="Ø",H226="")),NOT(OR(G226="Ø",G226=""))),"Completed",IF(AND(NOT(A226=""),NOT(OR(D226="",D226="???")),G226=""),"Waiting",IF(D226="???","Waiting",""))))</f>
        <v/>
      </c>
      <c r="N226" s="22" t="str">
        <f t="shared" ref="N226:N235" si="787">IF(AND(NOT(OR(H226="Ø",H226="")),L226="Split"),"In Progress",IF(AND(NOT(OR(H226="Ø",H226="")),L226="Needs to be Split"),"Waiting",IF(AND(M226="Review",M227="Review"),"Review",IF(OR(AND(M226="Review",M227="Incomplete"),AND(M226="Incomplete",M227="Review")),"Review",IF(OR(AND(M226="Untraceable",M227="Review"),AND(M226="Review",M227="Untraceable")),"Review",IF(OR(AND(M226="Review",M227="Completed"),AND(M226="Completed",M227="Review")),"Review",IF(OR(AND(M226="Other",M227="Review"),AND(M226="Review",M227="Other")),"Review",IF(OR(AND(M226="Other",M227="Incomplete"),AND(M226="Incomplete",M227="Other")),"Review",IF(OR(AND(M226="Other",M227="Untraceable"),AND(M226="Untraceable",M227="Other")),"Review",IF(OR(AND(M226="Other",M227="Completed"),AND(M226="Completed",M227="Other")),"Review",IF(AND(M226="Waiting",M227="Waiting"),"Waiting",IF(OR(AND(M226="Review",M227="Waiting"),AND(M226="Waiting",M227="Review")),"Waiting",IF(OR(AND(M226="Other",M227="Waiting"),AND(M226="Waiting",M227="Other")),"Waiting",IF(OR(AND(M226="Incomplete",M227="Waiting"),AND(M226="Waiting",M227="Incomplete")),"Waiting",IF(OR(AND(M226="Completed",M227="Waiting"),AND(M226="Waiting",M227="Completed")),"Waiting",IF(OR(M226="In Progress",M227="In Progress"),"In Progress",IF(OR(AND(M226="Completed",M227="Untraceable"),AND(M226="Untraceable",M227="Completed")),"Review",IF(OR(AND(M226="Completed",M227="Incomplete"),AND(M226="Incomplete",M227="Completed")),"Review",IF(OR(AND(M226="Incomplete",M227="Untraceable"),AND(M226="Untraceable",M227="Incomplete")),"Untraceable",IF(AND(NOT(OR(H226="Ø",H226="")),NOT(OR(H227="Ø",H227="")),L226=""),"In Progress",IF(AND(M226="Untraceable",M227="Untraceable"),"Untraceable",IF(AND(NOT(OR(H226="Ø",H226="")),NOT(OR(H227="Ø",H227="")),NOT(OR(L226="Ø",L226="",L226="Split",L226="Needs to be Split"))),"Completed",IF(AND(M226="Incomplete",M227="Incomplete"),"Incomplete",IF(AND(M226="Other",M227="Other"),"Review",IF(AND(M226="Untraceable",M227=""),"Untraceable","")))))))))))))))))))))))))</f>
        <v/>
      </c>
      <c r="O226" s="22" t="str">
        <f t="shared" ref="O226:O235" si="788">IF(OR(N226="Untraceable",N226="Incomplete"),"Ignore",IF(N226="Completed","Waiting",IF(OR(N226="Waiting",N226="In Progress",N226="Review",N226="Other"),"HOLD","")))</f>
        <v/>
      </c>
      <c r="P226" s="8"/>
      <c r="Q226" s="21" t="str">
        <f t="shared" ref="Q226:Q235" si="789">IF(OR(N226="Untraceable",N226="Incomplete"),"No",IF(N226="Completed","In Progress",""))</f>
        <v/>
      </c>
      <c r="R226" s="22"/>
    </row>
    <row r="227" spans="1:18">
      <c r="A227" s="22"/>
      <c r="B227" s="22"/>
      <c r="C227" s="22"/>
      <c r="D227" s="19" t="str">
        <f t="shared" ref="D227:D235" si="790">IF(AND(NOT(A226=""),NOT(B226=""),NOT(M226="Untraceable")),"???","")</f>
        <v/>
      </c>
      <c r="E227" s="19"/>
      <c r="F227" s="7" t="str">
        <f t="shared" ref="F227:F235" si="791">IF(AND(D227="Amina",OR(E227="Manual",E227="Assisted Manual")),A226&amp;"_AZ",IF(AND(D227="Amina",OR(E227="De-Novo Merge",E227="Assisted Merge")),A226&amp;"_SA_AZ",IF(AND(D227="Mashtura",OR(E227="Manual",E227="Assisted Manual")),A226&amp;"_MH",IF(AND(D227="Mashtura",OR(E227="De-Novo Merge",E227="Assisted Merge")),A226&amp;"_SA_MH",IF(AND(D227="Perry",OR(E227="Manual",E227="Assisted Manual")),A226&amp;"_PB",IF(AND(D227="Perry",OR(E227="De-Novo Merge",E227="Assisted Merge")),A226&amp;"_SA_PB",IF(AND(D227="Gina",OR(E227="Manual",E227="Assisted Manual")),A226&amp;"_GB",IF(AND(D227="Gina",OR(E227="De-Novo Merge",E227="Assisted Merge")),A226&amp;"_SA_GB",IF(AND(D227="Cameron",OR(E227="Manual",E227="Assisted Manual")),A226&amp;"_CA",IF(AND(D227="Cameron",OR(E227="De-Novo Merge",E227="Assisted Merge")),A226&amp;"_SA_CA",IF(AND(D227="Bruno",OR(E227="Manual",E227="Assisted Manual")),A226&amp;"_BD",IF(AND(D227="Bruno",OR(E227="De-Novo Merge",E227="Assisted Merge")),A226&amp;"_SA_BD",IF(AND(D227="Daniel",OR(E227="Manual",E227="Assisted Manual")),A226&amp;"_DR",IF(AND(D227="Daniel",OR(E227="De-Novo Merge",E227="Assisted Merge")),A226&amp;"_SA_DR",IF(AND(D227="Monet",OR(E227="Manual",E227="Assisted Manual")),A226&amp;"_MW",IF(AND(D227="Monet",OR(E227="De-Novo Merge",E227="Assisted Merge")),A226&amp;"_SA_MW",IF(AND(D227="Julia",OR(E227="Manual",E227="Assisted Manual")),A226&amp;"_JS",IF(AND(D227="Julia",OR(E227="De-Novo Merge",E227="Assisted Merge")),A226&amp;"_SA_JS",""))))))))))))))))))</f>
        <v/>
      </c>
      <c r="G227" s="20"/>
      <c r="H227" s="20"/>
      <c r="I227" s="10"/>
      <c r="J227" s="10"/>
      <c r="K227" s="15" t="str">
        <f t="shared" si="704"/>
        <v/>
      </c>
      <c r="L227" s="22"/>
      <c r="M227" s="19" t="str">
        <f t="shared" ref="M227:M235" si="792">IF(AND(NOT(OR(G227="",G227="Ø")),H227=""),"In Progress",IF(AND(NOT(OR(H227="Ø",H227="")),NOT(OR(G227="Ø",G227=""))),"Completed",IF(AND(NOT(A226=""),NOT(OR(D227="",D227="???")),G227=""),"Waiting",IF(D227="???","Waiting",""))))</f>
        <v/>
      </c>
      <c r="N227" s="22"/>
      <c r="O227" s="22"/>
      <c r="P227" s="8"/>
      <c r="Q227" s="21"/>
      <c r="R227" s="22"/>
    </row>
    <row r="228" spans="1:18">
      <c r="A228" s="23"/>
      <c r="B228" s="24"/>
      <c r="C228" s="22"/>
      <c r="D228" s="19" t="str">
        <f t="shared" ref="D228:D235" si="793">IF(AND(NOT(B228=""),NOT(A228="")),"???","")</f>
        <v/>
      </c>
      <c r="E228" s="19"/>
      <c r="F228" s="7" t="str">
        <f t="shared" ref="F228:F235" si="794">IF(AND(D228="Amina",OR(E228="Manual",E228="Assisted Manual")),A228&amp;"_AZ",IF(AND(D228="Amina",OR(E228="De-Novo Merge",E228="Assisted Merge")),A228&amp;"_SA_AZ",IF(AND(D228="Mashtura",OR(E228="Manual",E228="Assisted Manual")),A228&amp;"_MH",IF(AND(D228="Mashtura",OR(E228="De-Novo Merge",E228="Assisted Merge")),A228&amp;"_SA_MH",IF(AND(D228="Perry",OR(E228="Manual",E228="Assisted Manual")),A228&amp;"_PB",IF(AND(D228="Perry",OR(E228="De-Novo Merge",E228="Assisted Merge")),A228&amp;"_SA_PB",IF(AND(D228="Gina",OR(E228="Manual",E228="Assisted Manual")),A228&amp;"_GB",IF(AND(D228="Gina",OR(E228="De-Novo Merge",E228="Assisted Merge")),A228&amp;"_SA_GB",IF(AND(D228="Cameron",OR(E228="Manual",E228="Assisted Manual")),A228&amp;"_CA",IF(AND(D228="Cameron",OR(E228="De-Novo Merge",E228="Assisted Merge")),A228&amp;"_SA_CA",IF(AND(D228="Bruno",OR(E228="Manual",E228="Assisted Manual")),A228&amp;"_BD",IF(AND(D228="Bruno",OR(E228="De-Novo Merge",E228="Assisted Merge")),A228&amp;"_SA_BD",IF(AND(D228="Daniel",OR(E228="Manual",E228="Assisted Manual")),A228&amp;"_DR",IF(AND(D228="Daniel",OR(E228="De-Novo Merge",E228="Assisted Merge")),A228&amp;"_SA_DR",IF(AND(D228="Monet",OR(E228="Manual",E228="Assisted Manual")),A228&amp;"_MW",IF(AND(D228="Monet",OR(E228="De-Novo Merge",E228="Assisted Merge")),A228&amp;"_SA_MW",IF(AND(D228="Julia",OR(E228="Manual",E228="Assisted Manual")),A228&amp;"_JS",IF(AND(D228="Julia",OR(E228="De-Novo Merge",E228="Assisted Merge")),A228&amp;"_SA_JS",""))))))))))))))))))</f>
        <v/>
      </c>
      <c r="G228" s="20"/>
      <c r="H228" s="20"/>
      <c r="I228" s="10"/>
      <c r="J228" s="10"/>
      <c r="K228" s="15" t="str">
        <f t="shared" si="704"/>
        <v/>
      </c>
      <c r="L228" s="25" t="str">
        <f t="shared" ref="L228:L235" si="795">IF(AND(NOT(OR(H228="",H228="Ø")),NOT(OR(H229="",H229="Ø"))),"Needs to be Split","")</f>
        <v/>
      </c>
      <c r="M228" s="19" t="str">
        <f t="shared" ref="M228:M235" si="796">IF(AND(NOT(OR(G228="",G228="Ø")),H228=""),"In Progress",IF(AND(NOT(OR(H228="Ø",H228="")),NOT(OR(G228="Ø",G228=""))),"Completed",IF(AND(NOT(A228=""),NOT(OR(D228="",D228="???")),G228=""),"Waiting",IF(D228="???","Waiting",""))))</f>
        <v/>
      </c>
      <c r="N228" s="22" t="str">
        <f t="shared" ref="N228:N235" si="797">IF(AND(NOT(OR(H228="Ø",H228="")),L228="Split"),"In Progress",IF(AND(NOT(OR(H228="Ø",H228="")),L228="Needs to be Split"),"Waiting",IF(AND(M228="Review",M229="Review"),"Review",IF(OR(AND(M228="Review",M229="Incomplete"),AND(M228="Incomplete",M229="Review")),"Review",IF(OR(AND(M228="Untraceable",M229="Review"),AND(M228="Review",M229="Untraceable")),"Review",IF(OR(AND(M228="Review",M229="Completed"),AND(M228="Completed",M229="Review")),"Review",IF(OR(AND(M228="Other",M229="Review"),AND(M228="Review",M229="Other")),"Review",IF(OR(AND(M228="Other",M229="Incomplete"),AND(M228="Incomplete",M229="Other")),"Review",IF(OR(AND(M228="Other",M229="Untraceable"),AND(M228="Untraceable",M229="Other")),"Review",IF(OR(AND(M228="Other",M229="Completed"),AND(M228="Completed",M229="Other")),"Review",IF(AND(M228="Waiting",M229="Waiting"),"Waiting",IF(OR(AND(M228="Review",M229="Waiting"),AND(M228="Waiting",M229="Review")),"Waiting",IF(OR(AND(M228="Other",M229="Waiting"),AND(M228="Waiting",M229="Other")),"Waiting",IF(OR(AND(M228="Incomplete",M229="Waiting"),AND(M228="Waiting",M229="Incomplete")),"Waiting",IF(OR(AND(M228="Completed",M229="Waiting"),AND(M228="Waiting",M229="Completed")),"Waiting",IF(OR(M228="In Progress",M229="In Progress"),"In Progress",IF(OR(AND(M228="Completed",M229="Untraceable"),AND(M228="Untraceable",M229="Completed")),"Review",IF(OR(AND(M228="Completed",M229="Incomplete"),AND(M228="Incomplete",M229="Completed")),"Review",IF(OR(AND(M228="Incomplete",M229="Untraceable"),AND(M228="Untraceable",M229="Incomplete")),"Untraceable",IF(AND(NOT(OR(H228="Ø",H228="")),NOT(OR(H229="Ø",H229="")),L228=""),"In Progress",IF(AND(M228="Untraceable",M229="Untraceable"),"Untraceable",IF(AND(NOT(OR(H228="Ø",H228="")),NOT(OR(H229="Ø",H229="")),NOT(OR(L228="Ø",L228="",L228="Split",L228="Needs to be Split"))),"Completed",IF(AND(M228="Incomplete",M229="Incomplete"),"Incomplete",IF(AND(M228="Other",M229="Other"),"Review",IF(AND(M228="Untraceable",M229=""),"Untraceable","")))))))))))))))))))))))))</f>
        <v/>
      </c>
      <c r="O228" s="22" t="str">
        <f t="shared" ref="O228:O235" si="798">IF(OR(N228="Untraceable",N228="Incomplete"),"Ignore",IF(N228="Completed","Waiting",IF(OR(N228="Waiting",N228="In Progress",N228="Review",N228="Other"),"HOLD","")))</f>
        <v/>
      </c>
      <c r="P228" s="8"/>
      <c r="Q228" s="21" t="str">
        <f t="shared" ref="Q228:Q235" si="799">IF(OR(N228="Untraceable",N228="Incomplete"),"No",IF(N228="Completed","In Progress",""))</f>
        <v/>
      </c>
      <c r="R228" s="22"/>
    </row>
    <row r="229" spans="1:18">
      <c r="A229" s="22"/>
      <c r="B229" s="22"/>
      <c r="C229" s="22"/>
      <c r="D229" s="19" t="str">
        <f t="shared" ref="D229:D235" si="800">IF(AND(NOT(A228=""),NOT(B228=""),NOT(M228="Untraceable")),"???","")</f>
        <v/>
      </c>
      <c r="E229" s="19"/>
      <c r="F229" s="7" t="str">
        <f t="shared" ref="F229:F235" si="801">IF(AND(D229="Amina",OR(E229="Manual",E229="Assisted Manual")),A228&amp;"_AZ",IF(AND(D229="Amina",OR(E229="De-Novo Merge",E229="Assisted Merge")),A228&amp;"_SA_AZ",IF(AND(D229="Mashtura",OR(E229="Manual",E229="Assisted Manual")),A228&amp;"_MH",IF(AND(D229="Mashtura",OR(E229="De-Novo Merge",E229="Assisted Merge")),A228&amp;"_SA_MH",IF(AND(D229="Perry",OR(E229="Manual",E229="Assisted Manual")),A228&amp;"_PB",IF(AND(D229="Perry",OR(E229="De-Novo Merge",E229="Assisted Merge")),A228&amp;"_SA_PB",IF(AND(D229="Gina",OR(E229="Manual",E229="Assisted Manual")),A228&amp;"_GB",IF(AND(D229="Gina",OR(E229="De-Novo Merge",E229="Assisted Merge")),A228&amp;"_SA_GB",IF(AND(D229="Cameron",OR(E229="Manual",E229="Assisted Manual")),A228&amp;"_CA",IF(AND(D229="Cameron",OR(E229="De-Novo Merge",E229="Assisted Merge")),A228&amp;"_SA_CA",IF(AND(D229="Bruno",OR(E229="Manual",E229="Assisted Manual")),A228&amp;"_BD",IF(AND(D229="Bruno",OR(E229="De-Novo Merge",E229="Assisted Merge")),A228&amp;"_SA_BD",IF(AND(D229="Daniel",OR(E229="Manual",E229="Assisted Manual")),A228&amp;"_DR",IF(AND(D229="Daniel",OR(E229="De-Novo Merge",E229="Assisted Merge")),A228&amp;"_SA_DR",IF(AND(D229="Monet",OR(E229="Manual",E229="Assisted Manual")),A228&amp;"_MW",IF(AND(D229="Monet",OR(E229="De-Novo Merge",E229="Assisted Merge")),A228&amp;"_SA_MW",IF(AND(D229="Julia",OR(E229="Manual",E229="Assisted Manual")),A228&amp;"_JS",IF(AND(D229="Julia",OR(E229="De-Novo Merge",E229="Assisted Merge")),A228&amp;"_SA_JS",""))))))))))))))))))</f>
        <v/>
      </c>
      <c r="G229" s="20"/>
      <c r="H229" s="20"/>
      <c r="I229" s="10"/>
      <c r="J229" s="10"/>
      <c r="K229" s="15" t="str">
        <f t="shared" si="704"/>
        <v/>
      </c>
      <c r="L229" s="22"/>
      <c r="M229" s="19" t="str">
        <f t="shared" ref="M229:M235" si="802">IF(AND(NOT(OR(G229="",G229="Ø")),H229=""),"In Progress",IF(AND(NOT(OR(H229="Ø",H229="")),NOT(OR(G229="Ø",G229=""))),"Completed",IF(AND(NOT(A228=""),NOT(OR(D229="",D229="???")),G229=""),"Waiting",IF(D229="???","Waiting",""))))</f>
        <v/>
      </c>
      <c r="N229" s="22"/>
      <c r="O229" s="22"/>
      <c r="P229" s="8"/>
      <c r="Q229" s="21"/>
      <c r="R229" s="22"/>
    </row>
    <row r="230" spans="1:18">
      <c r="A230" s="23"/>
      <c r="B230" s="24"/>
      <c r="C230" s="22"/>
      <c r="D230" s="19" t="str">
        <f t="shared" ref="D230:D235" si="803">IF(AND(NOT(B230=""),NOT(A230="")),"???","")</f>
        <v/>
      </c>
      <c r="E230" s="19"/>
      <c r="F230" s="7" t="str">
        <f t="shared" ref="F230:F235" si="804">IF(AND(D230="Amina",OR(E230="Manual",E230="Assisted Manual")),A230&amp;"_AZ",IF(AND(D230="Amina",OR(E230="De-Novo Merge",E230="Assisted Merge")),A230&amp;"_SA_AZ",IF(AND(D230="Mashtura",OR(E230="Manual",E230="Assisted Manual")),A230&amp;"_MH",IF(AND(D230="Mashtura",OR(E230="De-Novo Merge",E230="Assisted Merge")),A230&amp;"_SA_MH",IF(AND(D230="Perry",OR(E230="Manual",E230="Assisted Manual")),A230&amp;"_PB",IF(AND(D230="Perry",OR(E230="De-Novo Merge",E230="Assisted Merge")),A230&amp;"_SA_PB",IF(AND(D230="Gina",OR(E230="Manual",E230="Assisted Manual")),A230&amp;"_GB",IF(AND(D230="Gina",OR(E230="De-Novo Merge",E230="Assisted Merge")),A230&amp;"_SA_GB",IF(AND(D230="Cameron",OR(E230="Manual",E230="Assisted Manual")),A230&amp;"_CA",IF(AND(D230="Cameron",OR(E230="De-Novo Merge",E230="Assisted Merge")),A230&amp;"_SA_CA",IF(AND(D230="Bruno",OR(E230="Manual",E230="Assisted Manual")),A230&amp;"_BD",IF(AND(D230="Bruno",OR(E230="De-Novo Merge",E230="Assisted Merge")),A230&amp;"_SA_BD",IF(AND(D230="Daniel",OR(E230="Manual",E230="Assisted Manual")),A230&amp;"_DR",IF(AND(D230="Daniel",OR(E230="De-Novo Merge",E230="Assisted Merge")),A230&amp;"_SA_DR",IF(AND(D230="Monet",OR(E230="Manual",E230="Assisted Manual")),A230&amp;"_MW",IF(AND(D230="Monet",OR(E230="De-Novo Merge",E230="Assisted Merge")),A230&amp;"_SA_MW",IF(AND(D230="Julia",OR(E230="Manual",E230="Assisted Manual")),A230&amp;"_JS",IF(AND(D230="Julia",OR(E230="De-Novo Merge",E230="Assisted Merge")),A230&amp;"_SA_JS",""))))))))))))))))))</f>
        <v/>
      </c>
      <c r="G230" s="20"/>
      <c r="H230" s="20"/>
      <c r="I230" s="10"/>
      <c r="J230" s="10"/>
      <c r="K230" s="15" t="str">
        <f t="shared" si="704"/>
        <v/>
      </c>
      <c r="L230" s="25" t="str">
        <f t="shared" ref="L230:L235" si="805">IF(AND(NOT(OR(H230="",H230="Ø")),NOT(OR(H231="",H231="Ø"))),"Needs to be Split","")</f>
        <v/>
      </c>
      <c r="M230" s="19" t="str">
        <f t="shared" ref="M230:M235" si="806">IF(AND(NOT(OR(G230="",G230="Ø")),H230=""),"In Progress",IF(AND(NOT(OR(H230="Ø",H230="")),NOT(OR(G230="Ø",G230=""))),"Completed",IF(AND(NOT(A230=""),NOT(OR(D230="",D230="???")),G230=""),"Waiting",IF(D230="???","Waiting",""))))</f>
        <v/>
      </c>
      <c r="N230" s="22" t="str">
        <f t="shared" ref="N230:N235" si="807">IF(AND(NOT(OR(H230="Ø",H230="")),L230="Split"),"In Progress",IF(AND(NOT(OR(H230="Ø",H230="")),L230="Needs to be Split"),"Waiting",IF(AND(M230="Review",M231="Review"),"Review",IF(OR(AND(M230="Review",M231="Incomplete"),AND(M230="Incomplete",M231="Review")),"Review",IF(OR(AND(M230="Untraceable",M231="Review"),AND(M230="Review",M231="Untraceable")),"Review",IF(OR(AND(M230="Review",M231="Completed"),AND(M230="Completed",M231="Review")),"Review",IF(OR(AND(M230="Other",M231="Review"),AND(M230="Review",M231="Other")),"Review",IF(OR(AND(M230="Other",M231="Incomplete"),AND(M230="Incomplete",M231="Other")),"Review",IF(OR(AND(M230="Other",M231="Untraceable"),AND(M230="Untraceable",M231="Other")),"Review",IF(OR(AND(M230="Other",M231="Completed"),AND(M230="Completed",M231="Other")),"Review",IF(AND(M230="Waiting",M231="Waiting"),"Waiting",IF(OR(AND(M230="Review",M231="Waiting"),AND(M230="Waiting",M231="Review")),"Waiting",IF(OR(AND(M230="Other",M231="Waiting"),AND(M230="Waiting",M231="Other")),"Waiting",IF(OR(AND(M230="Incomplete",M231="Waiting"),AND(M230="Waiting",M231="Incomplete")),"Waiting",IF(OR(AND(M230="Completed",M231="Waiting"),AND(M230="Waiting",M231="Completed")),"Waiting",IF(OR(M230="In Progress",M231="In Progress"),"In Progress",IF(OR(AND(M230="Completed",M231="Untraceable"),AND(M230="Untraceable",M231="Completed")),"Review",IF(OR(AND(M230="Completed",M231="Incomplete"),AND(M230="Incomplete",M231="Completed")),"Review",IF(OR(AND(M230="Incomplete",M231="Untraceable"),AND(M230="Untraceable",M231="Incomplete")),"Untraceable",IF(AND(NOT(OR(H230="Ø",H230="")),NOT(OR(H231="Ø",H231="")),L230=""),"In Progress",IF(AND(M230="Untraceable",M231="Untraceable"),"Untraceable",IF(AND(NOT(OR(H230="Ø",H230="")),NOT(OR(H231="Ø",H231="")),NOT(OR(L230="Ø",L230="",L230="Split",L230="Needs to be Split"))),"Completed",IF(AND(M230="Incomplete",M231="Incomplete"),"Incomplete",IF(AND(M230="Other",M231="Other"),"Review",IF(AND(M230="Untraceable",M231=""),"Untraceable","")))))))))))))))))))))))))</f>
        <v/>
      </c>
      <c r="O230" s="22" t="str">
        <f t="shared" ref="O230:O235" si="808">IF(OR(N230="Untraceable",N230="Incomplete"),"Ignore",IF(N230="Completed","Waiting",IF(OR(N230="Waiting",N230="In Progress",N230="Review",N230="Other"),"HOLD","")))</f>
        <v/>
      </c>
      <c r="P230" s="8"/>
      <c r="Q230" s="21" t="str">
        <f t="shared" ref="Q230:Q235" si="809">IF(OR(N230="Untraceable",N230="Incomplete"),"No",IF(N230="Completed","In Progress",""))</f>
        <v/>
      </c>
      <c r="R230" s="22"/>
    </row>
    <row r="231" spans="1:18">
      <c r="A231" s="22"/>
      <c r="B231" s="22"/>
      <c r="C231" s="22"/>
      <c r="D231" s="19" t="str">
        <f t="shared" ref="D231:D235" si="810">IF(AND(NOT(A230=""),NOT(B230=""),NOT(M230="Untraceable")),"???","")</f>
        <v/>
      </c>
      <c r="E231" s="19"/>
      <c r="F231" s="7" t="str">
        <f t="shared" ref="F231:F235" si="811">IF(AND(D231="Amina",OR(E231="Manual",E231="Assisted Manual")),A230&amp;"_AZ",IF(AND(D231="Amina",OR(E231="De-Novo Merge",E231="Assisted Merge")),A230&amp;"_SA_AZ",IF(AND(D231="Mashtura",OR(E231="Manual",E231="Assisted Manual")),A230&amp;"_MH",IF(AND(D231="Mashtura",OR(E231="De-Novo Merge",E231="Assisted Merge")),A230&amp;"_SA_MH",IF(AND(D231="Perry",OR(E231="Manual",E231="Assisted Manual")),A230&amp;"_PB",IF(AND(D231="Perry",OR(E231="De-Novo Merge",E231="Assisted Merge")),A230&amp;"_SA_PB",IF(AND(D231="Gina",OR(E231="Manual",E231="Assisted Manual")),A230&amp;"_GB",IF(AND(D231="Gina",OR(E231="De-Novo Merge",E231="Assisted Merge")),A230&amp;"_SA_GB",IF(AND(D231="Cameron",OR(E231="Manual",E231="Assisted Manual")),A230&amp;"_CA",IF(AND(D231="Cameron",OR(E231="De-Novo Merge",E231="Assisted Merge")),A230&amp;"_SA_CA",IF(AND(D231="Bruno",OR(E231="Manual",E231="Assisted Manual")),A230&amp;"_BD",IF(AND(D231="Bruno",OR(E231="De-Novo Merge",E231="Assisted Merge")),A230&amp;"_SA_BD",IF(AND(D231="Daniel",OR(E231="Manual",E231="Assisted Manual")),A230&amp;"_DR",IF(AND(D231="Daniel",OR(E231="De-Novo Merge",E231="Assisted Merge")),A230&amp;"_SA_DR",IF(AND(D231="Monet",OR(E231="Manual",E231="Assisted Manual")),A230&amp;"_MW",IF(AND(D231="Monet",OR(E231="De-Novo Merge",E231="Assisted Merge")),A230&amp;"_SA_MW",IF(AND(D231="Julia",OR(E231="Manual",E231="Assisted Manual")),A230&amp;"_JS",IF(AND(D231="Julia",OR(E231="De-Novo Merge",E231="Assisted Merge")),A230&amp;"_SA_JS",""))))))))))))))))))</f>
        <v/>
      </c>
      <c r="G231" s="20"/>
      <c r="H231" s="20"/>
      <c r="I231" s="10"/>
      <c r="J231" s="10"/>
      <c r="K231" s="15" t="str">
        <f t="shared" si="704"/>
        <v/>
      </c>
      <c r="L231" s="22"/>
      <c r="M231" s="19" t="str">
        <f t="shared" ref="M231:M235" si="812">IF(AND(NOT(OR(G231="",G231="Ø")),H231=""),"In Progress",IF(AND(NOT(OR(H231="Ø",H231="")),NOT(OR(G231="Ø",G231=""))),"Completed",IF(AND(NOT(A230=""),NOT(OR(D231="",D231="???")),G231=""),"Waiting",IF(D231="???","Waiting",""))))</f>
        <v/>
      </c>
      <c r="N231" s="22"/>
      <c r="O231" s="22"/>
      <c r="P231" s="8"/>
      <c r="Q231" s="21"/>
      <c r="R231" s="22"/>
    </row>
    <row r="232" spans="1:18">
      <c r="A232" s="23"/>
      <c r="B232" s="24"/>
      <c r="C232" s="22"/>
      <c r="D232" s="19" t="str">
        <f t="shared" ref="D232:D235" si="813">IF(AND(NOT(B232=""),NOT(A232="")),"???","")</f>
        <v/>
      </c>
      <c r="E232" s="19"/>
      <c r="F232" s="7" t="str">
        <f t="shared" ref="F232:F235" si="814">IF(AND(D232="Amina",OR(E232="Manual",E232="Assisted Manual")),A232&amp;"_AZ",IF(AND(D232="Amina",OR(E232="De-Novo Merge",E232="Assisted Merge")),A232&amp;"_SA_AZ",IF(AND(D232="Mashtura",OR(E232="Manual",E232="Assisted Manual")),A232&amp;"_MH",IF(AND(D232="Mashtura",OR(E232="De-Novo Merge",E232="Assisted Merge")),A232&amp;"_SA_MH",IF(AND(D232="Perry",OR(E232="Manual",E232="Assisted Manual")),A232&amp;"_PB",IF(AND(D232="Perry",OR(E232="De-Novo Merge",E232="Assisted Merge")),A232&amp;"_SA_PB",IF(AND(D232="Gina",OR(E232="Manual",E232="Assisted Manual")),A232&amp;"_GB",IF(AND(D232="Gina",OR(E232="De-Novo Merge",E232="Assisted Merge")),A232&amp;"_SA_GB",IF(AND(D232="Cameron",OR(E232="Manual",E232="Assisted Manual")),A232&amp;"_CA",IF(AND(D232="Cameron",OR(E232="De-Novo Merge",E232="Assisted Merge")),A232&amp;"_SA_CA",IF(AND(D232="Bruno",OR(E232="Manual",E232="Assisted Manual")),A232&amp;"_BD",IF(AND(D232="Bruno",OR(E232="De-Novo Merge",E232="Assisted Merge")),A232&amp;"_SA_BD",IF(AND(D232="Daniel",OR(E232="Manual",E232="Assisted Manual")),A232&amp;"_DR",IF(AND(D232="Daniel",OR(E232="De-Novo Merge",E232="Assisted Merge")),A232&amp;"_SA_DR",IF(AND(D232="Monet",OR(E232="Manual",E232="Assisted Manual")),A232&amp;"_MW",IF(AND(D232="Monet",OR(E232="De-Novo Merge",E232="Assisted Merge")),A232&amp;"_SA_MW",IF(AND(D232="Julia",OR(E232="Manual",E232="Assisted Manual")),A232&amp;"_JS",IF(AND(D232="Julia",OR(E232="De-Novo Merge",E232="Assisted Merge")),A232&amp;"_SA_JS",""))))))))))))))))))</f>
        <v/>
      </c>
      <c r="G232" s="20"/>
      <c r="H232" s="20"/>
      <c r="I232" s="10"/>
      <c r="J232" s="10"/>
      <c r="K232" s="15" t="str">
        <f t="shared" si="704"/>
        <v/>
      </c>
      <c r="L232" s="25" t="str">
        <f t="shared" ref="L232:L235" si="815">IF(AND(NOT(OR(H232="",H232="Ø")),NOT(OR(H233="",H233="Ø"))),"Needs to be Split","")</f>
        <v/>
      </c>
      <c r="M232" s="19" t="str">
        <f t="shared" ref="M232:M235" si="816">IF(AND(NOT(OR(G232="",G232="Ø")),H232=""),"In Progress",IF(AND(NOT(OR(H232="Ø",H232="")),NOT(OR(G232="Ø",G232=""))),"Completed",IF(AND(NOT(A232=""),NOT(OR(D232="",D232="???")),G232=""),"Waiting",IF(D232="???","Waiting",""))))</f>
        <v/>
      </c>
      <c r="N232" s="22" t="str">
        <f t="shared" ref="N232:N235" si="817">IF(AND(NOT(OR(H232="Ø",H232="")),L232="Split"),"In Progress",IF(AND(NOT(OR(H232="Ø",H232="")),L232="Needs to be Split"),"Waiting",IF(AND(M232="Review",M233="Review"),"Review",IF(OR(AND(M232="Review",M233="Incomplete"),AND(M232="Incomplete",M233="Review")),"Review",IF(OR(AND(M232="Untraceable",M233="Review"),AND(M232="Review",M233="Untraceable")),"Review",IF(OR(AND(M232="Review",M233="Completed"),AND(M232="Completed",M233="Review")),"Review",IF(OR(AND(M232="Other",M233="Review"),AND(M232="Review",M233="Other")),"Review",IF(OR(AND(M232="Other",M233="Incomplete"),AND(M232="Incomplete",M233="Other")),"Review",IF(OR(AND(M232="Other",M233="Untraceable"),AND(M232="Untraceable",M233="Other")),"Review",IF(OR(AND(M232="Other",M233="Completed"),AND(M232="Completed",M233="Other")),"Review",IF(AND(M232="Waiting",M233="Waiting"),"Waiting",IF(OR(AND(M232="Review",M233="Waiting"),AND(M232="Waiting",M233="Review")),"Waiting",IF(OR(AND(M232="Other",M233="Waiting"),AND(M232="Waiting",M233="Other")),"Waiting",IF(OR(AND(M232="Incomplete",M233="Waiting"),AND(M232="Waiting",M233="Incomplete")),"Waiting",IF(OR(AND(M232="Completed",M233="Waiting"),AND(M232="Waiting",M233="Completed")),"Waiting",IF(OR(M232="In Progress",M233="In Progress"),"In Progress",IF(OR(AND(M232="Completed",M233="Untraceable"),AND(M232="Untraceable",M233="Completed")),"Review",IF(OR(AND(M232="Completed",M233="Incomplete"),AND(M232="Incomplete",M233="Completed")),"Review",IF(OR(AND(M232="Incomplete",M233="Untraceable"),AND(M232="Untraceable",M233="Incomplete")),"Untraceable",IF(AND(NOT(OR(H232="Ø",H232="")),NOT(OR(H233="Ø",H233="")),L232=""),"In Progress",IF(AND(M232="Untraceable",M233="Untraceable"),"Untraceable",IF(AND(NOT(OR(H232="Ø",H232="")),NOT(OR(H233="Ø",H233="")),NOT(OR(L232="Ø",L232="",L232="Split",L232="Needs to be Split"))),"Completed",IF(AND(M232="Incomplete",M233="Incomplete"),"Incomplete",IF(AND(M232="Other",M233="Other"),"Review",IF(AND(M232="Untraceable",M233=""),"Untraceable","")))))))))))))))))))))))))</f>
        <v/>
      </c>
      <c r="O232" s="22" t="str">
        <f t="shared" ref="O232:O235" si="818">IF(OR(N232="Untraceable",N232="Incomplete"),"Ignore",IF(N232="Completed","Waiting",IF(OR(N232="Waiting",N232="In Progress",N232="Review",N232="Other"),"HOLD","")))</f>
        <v/>
      </c>
      <c r="P232" s="8"/>
      <c r="Q232" s="21" t="str">
        <f t="shared" ref="Q232:Q235" si="819">IF(OR(N232="Untraceable",N232="Incomplete"),"No",IF(N232="Completed","In Progress",""))</f>
        <v/>
      </c>
      <c r="R232" s="22"/>
    </row>
    <row r="233" spans="1:18">
      <c r="A233" s="22"/>
      <c r="B233" s="22"/>
      <c r="C233" s="22"/>
      <c r="D233" s="19" t="str">
        <f t="shared" ref="D233:D235" si="820">IF(AND(NOT(A232=""),NOT(B232=""),NOT(M232="Untraceable")),"???","")</f>
        <v/>
      </c>
      <c r="E233" s="19"/>
      <c r="F233" s="7" t="str">
        <f t="shared" ref="F233:F235" si="821">IF(AND(D233="Amina",OR(E233="Manual",E233="Assisted Manual")),A232&amp;"_AZ",IF(AND(D233="Amina",OR(E233="De-Novo Merge",E233="Assisted Merge")),A232&amp;"_SA_AZ",IF(AND(D233="Mashtura",OR(E233="Manual",E233="Assisted Manual")),A232&amp;"_MH",IF(AND(D233="Mashtura",OR(E233="De-Novo Merge",E233="Assisted Merge")),A232&amp;"_SA_MH",IF(AND(D233="Perry",OR(E233="Manual",E233="Assisted Manual")),A232&amp;"_PB",IF(AND(D233="Perry",OR(E233="De-Novo Merge",E233="Assisted Merge")),A232&amp;"_SA_PB",IF(AND(D233="Gina",OR(E233="Manual",E233="Assisted Manual")),A232&amp;"_GB",IF(AND(D233="Gina",OR(E233="De-Novo Merge",E233="Assisted Merge")),A232&amp;"_SA_GB",IF(AND(D233="Cameron",OR(E233="Manual",E233="Assisted Manual")),A232&amp;"_CA",IF(AND(D233="Cameron",OR(E233="De-Novo Merge",E233="Assisted Merge")),A232&amp;"_SA_CA",IF(AND(D233="Bruno",OR(E233="Manual",E233="Assisted Manual")),A232&amp;"_BD",IF(AND(D233="Bruno",OR(E233="De-Novo Merge",E233="Assisted Merge")),A232&amp;"_SA_BD",IF(AND(D233="Daniel",OR(E233="Manual",E233="Assisted Manual")),A232&amp;"_DR",IF(AND(D233="Daniel",OR(E233="De-Novo Merge",E233="Assisted Merge")),A232&amp;"_SA_DR",IF(AND(D233="Monet",OR(E233="Manual",E233="Assisted Manual")),A232&amp;"_MW",IF(AND(D233="Monet",OR(E233="De-Novo Merge",E233="Assisted Merge")),A232&amp;"_SA_MW",IF(AND(D233="Julia",OR(E233="Manual",E233="Assisted Manual")),A232&amp;"_JS",IF(AND(D233="Julia",OR(E233="De-Novo Merge",E233="Assisted Merge")),A232&amp;"_SA_JS",""))))))))))))))))))</f>
        <v/>
      </c>
      <c r="G233" s="20"/>
      <c r="H233" s="20"/>
      <c r="I233" s="10"/>
      <c r="J233" s="10"/>
      <c r="K233" s="15" t="str">
        <f t="shared" si="704"/>
        <v/>
      </c>
      <c r="L233" s="22"/>
      <c r="M233" s="19" t="str">
        <f t="shared" ref="M233:M235" si="822">IF(AND(NOT(OR(G233="",G233="Ø")),H233=""),"In Progress",IF(AND(NOT(OR(H233="Ø",H233="")),NOT(OR(G233="Ø",G233=""))),"Completed",IF(AND(NOT(A232=""),NOT(OR(D233="",D233="???")),G233=""),"Waiting",IF(D233="???","Waiting",""))))</f>
        <v/>
      </c>
      <c r="N233" s="22"/>
      <c r="O233" s="22"/>
      <c r="P233" s="8"/>
      <c r="Q233" s="21"/>
      <c r="R233" s="22"/>
    </row>
    <row r="234" spans="1:18">
      <c r="A234" s="23"/>
      <c r="B234" s="24"/>
      <c r="C234" s="22"/>
      <c r="D234" s="19" t="str">
        <f t="shared" ref="D234:D235" si="823">IF(AND(NOT(B234=""),NOT(A234="")),"???","")</f>
        <v/>
      </c>
      <c r="E234" s="19"/>
      <c r="F234" s="7" t="str">
        <f t="shared" ref="F234:F235" si="824">IF(AND(D234="Amina",OR(E234="Manual",E234="Assisted Manual")),A234&amp;"_AZ",IF(AND(D234="Amina",OR(E234="De-Novo Merge",E234="Assisted Merge")),A234&amp;"_SA_AZ",IF(AND(D234="Mashtura",OR(E234="Manual",E234="Assisted Manual")),A234&amp;"_MH",IF(AND(D234="Mashtura",OR(E234="De-Novo Merge",E234="Assisted Merge")),A234&amp;"_SA_MH",IF(AND(D234="Perry",OR(E234="Manual",E234="Assisted Manual")),A234&amp;"_PB",IF(AND(D234="Perry",OR(E234="De-Novo Merge",E234="Assisted Merge")),A234&amp;"_SA_PB",IF(AND(D234="Gina",OR(E234="Manual",E234="Assisted Manual")),A234&amp;"_GB",IF(AND(D234="Gina",OR(E234="De-Novo Merge",E234="Assisted Merge")),A234&amp;"_SA_GB",IF(AND(D234="Cameron",OR(E234="Manual",E234="Assisted Manual")),A234&amp;"_CA",IF(AND(D234="Cameron",OR(E234="De-Novo Merge",E234="Assisted Merge")),A234&amp;"_SA_CA",IF(AND(D234="Bruno",OR(E234="Manual",E234="Assisted Manual")),A234&amp;"_BD",IF(AND(D234="Bruno",OR(E234="De-Novo Merge",E234="Assisted Merge")),A234&amp;"_SA_BD",IF(AND(D234="Daniel",OR(E234="Manual",E234="Assisted Manual")),A234&amp;"_DR",IF(AND(D234="Daniel",OR(E234="De-Novo Merge",E234="Assisted Merge")),A234&amp;"_SA_DR",IF(AND(D234="Monet",OR(E234="Manual",E234="Assisted Manual")),A234&amp;"_MW",IF(AND(D234="Monet",OR(E234="De-Novo Merge",E234="Assisted Merge")),A234&amp;"_SA_MW",IF(AND(D234="Julia",OR(E234="Manual",E234="Assisted Manual")),A234&amp;"_JS",IF(AND(D234="Julia",OR(E234="De-Novo Merge",E234="Assisted Merge")),A234&amp;"_SA_JS",""))))))))))))))))))</f>
        <v/>
      </c>
      <c r="G234" s="20"/>
      <c r="H234" s="20"/>
      <c r="I234" s="10"/>
      <c r="J234" s="10"/>
      <c r="K234" s="15" t="str">
        <f t="shared" si="704"/>
        <v/>
      </c>
      <c r="L234" s="25" t="str">
        <f t="shared" ref="L234:L235" si="825">IF(AND(NOT(OR(H234="",H234="Ø")),NOT(OR(H235="",H235="Ø"))),"Needs to be Split","")</f>
        <v/>
      </c>
      <c r="M234" s="19" t="str">
        <f t="shared" ref="M234:M235" si="826">IF(AND(NOT(OR(G234="",G234="Ø")),H234=""),"In Progress",IF(AND(NOT(OR(H234="Ø",H234="")),NOT(OR(G234="Ø",G234=""))),"Completed",IF(AND(NOT(A234=""),NOT(OR(D234="",D234="???")),G234=""),"Waiting",IF(D234="???","Waiting",""))))</f>
        <v/>
      </c>
      <c r="N234" s="22" t="str">
        <f t="shared" ref="N234:N235" si="827">IF(AND(NOT(OR(H234="Ø",H234="")),L234="Split"),"In Progress",IF(AND(NOT(OR(H234="Ø",H234="")),L234="Needs to be Split"),"Waiting",IF(AND(M234="Review",M235="Review"),"Review",IF(OR(AND(M234="Review",M235="Incomplete"),AND(M234="Incomplete",M235="Review")),"Review",IF(OR(AND(M234="Untraceable",M235="Review"),AND(M234="Review",M235="Untraceable")),"Review",IF(OR(AND(M234="Review",M235="Completed"),AND(M234="Completed",M235="Review")),"Review",IF(OR(AND(M234="Other",M235="Review"),AND(M234="Review",M235="Other")),"Review",IF(OR(AND(M234="Other",M235="Incomplete"),AND(M234="Incomplete",M235="Other")),"Review",IF(OR(AND(M234="Other",M235="Untraceable"),AND(M234="Untraceable",M235="Other")),"Review",IF(OR(AND(M234="Other",M235="Completed"),AND(M234="Completed",M235="Other")),"Review",IF(AND(M234="Waiting",M235="Waiting"),"Waiting",IF(OR(AND(M234="Review",M235="Waiting"),AND(M234="Waiting",M235="Review")),"Waiting",IF(OR(AND(M234="Other",M235="Waiting"),AND(M234="Waiting",M235="Other")),"Waiting",IF(OR(AND(M234="Incomplete",M235="Waiting"),AND(M234="Waiting",M235="Incomplete")),"Waiting",IF(OR(AND(M234="Completed",M235="Waiting"),AND(M234="Waiting",M235="Completed")),"Waiting",IF(OR(M234="In Progress",M235="In Progress"),"In Progress",IF(OR(AND(M234="Completed",M235="Untraceable"),AND(M234="Untraceable",M235="Completed")),"Review",IF(OR(AND(M234="Completed",M235="Incomplete"),AND(M234="Incomplete",M235="Completed")),"Review",IF(OR(AND(M234="Incomplete",M235="Untraceable"),AND(M234="Untraceable",M235="Incomplete")),"Untraceable",IF(AND(NOT(OR(H234="Ø",H234="")),NOT(OR(H235="Ø",H235="")),L234=""),"In Progress",IF(AND(M234="Untraceable",M235="Untraceable"),"Untraceable",IF(AND(NOT(OR(H234="Ø",H234="")),NOT(OR(H235="Ø",H235="")),NOT(OR(L234="Ø",L234="",L234="Split",L234="Needs to be Split"))),"Completed",IF(AND(M234="Incomplete",M235="Incomplete"),"Incomplete",IF(AND(M234="Other",M235="Other"),"Review",IF(AND(M234="Untraceable",M235=""),"Untraceable","")))))))))))))))))))))))))</f>
        <v/>
      </c>
      <c r="O234" s="22" t="str">
        <f t="shared" ref="O234:O235" si="828">IF(OR(N234="Untraceable",N234="Incomplete"),"Ignore",IF(N234="Completed","Waiting",IF(OR(N234="Waiting",N234="In Progress",N234="Review",N234="Other"),"HOLD","")))</f>
        <v/>
      </c>
      <c r="P234" s="8"/>
      <c r="Q234" s="21" t="str">
        <f t="shared" ref="Q234:Q235" si="829">IF(OR(N234="Untraceable",N234="Incomplete"),"No",IF(N234="Completed","In Progress",""))</f>
        <v/>
      </c>
      <c r="R234" s="22"/>
    </row>
    <row r="235" spans="1:18">
      <c r="A235" s="22"/>
      <c r="B235" s="22"/>
      <c r="C235" s="22"/>
      <c r="D235" s="19" t="str">
        <f t="shared" ref="D235" si="830">IF(AND(NOT(A234=""),NOT(B234=""),NOT(M234="Untraceable")),"???","")</f>
        <v/>
      </c>
      <c r="E235" s="19"/>
      <c r="F235" s="7" t="str">
        <f t="shared" ref="F235" si="831">IF(AND(D235="Amina",OR(E235="Manual",E235="Assisted Manual")),A234&amp;"_AZ",IF(AND(D235="Amina",OR(E235="De-Novo Merge",E235="Assisted Merge")),A234&amp;"_SA_AZ",IF(AND(D235="Mashtura",OR(E235="Manual",E235="Assisted Manual")),A234&amp;"_MH",IF(AND(D235="Mashtura",OR(E235="De-Novo Merge",E235="Assisted Merge")),A234&amp;"_SA_MH",IF(AND(D235="Perry",OR(E235="Manual",E235="Assisted Manual")),A234&amp;"_PB",IF(AND(D235="Perry",OR(E235="De-Novo Merge",E235="Assisted Merge")),A234&amp;"_SA_PB",IF(AND(D235="Gina",OR(E235="Manual",E235="Assisted Manual")),A234&amp;"_GB",IF(AND(D235="Gina",OR(E235="De-Novo Merge",E235="Assisted Merge")),A234&amp;"_SA_GB",IF(AND(D235="Cameron",OR(E235="Manual",E235="Assisted Manual")),A234&amp;"_CA",IF(AND(D235="Cameron",OR(E235="De-Novo Merge",E235="Assisted Merge")),A234&amp;"_SA_CA",IF(AND(D235="Bruno",OR(E235="Manual",E235="Assisted Manual")),A234&amp;"_BD",IF(AND(D235="Bruno",OR(E235="De-Novo Merge",E235="Assisted Merge")),A234&amp;"_SA_BD",IF(AND(D235="Daniel",OR(E235="Manual",E235="Assisted Manual")),A234&amp;"_DR",IF(AND(D235="Daniel",OR(E235="De-Novo Merge",E235="Assisted Merge")),A234&amp;"_SA_DR",IF(AND(D235="Monet",OR(E235="Manual",E235="Assisted Manual")),A234&amp;"_MW",IF(AND(D235="Monet",OR(E235="De-Novo Merge",E235="Assisted Merge")),A234&amp;"_SA_MW",IF(AND(D235="Julia",OR(E235="Manual",E235="Assisted Manual")),A234&amp;"_JS",IF(AND(D235="Julia",OR(E235="De-Novo Merge",E235="Assisted Merge")),A234&amp;"_SA_JS",""))))))))))))))))))</f>
        <v/>
      </c>
      <c r="G235" s="20"/>
      <c r="H235" s="20"/>
      <c r="I235" s="10"/>
      <c r="J235" s="10"/>
      <c r="K235" s="15" t="str">
        <f t="shared" si="704"/>
        <v/>
      </c>
      <c r="L235" s="22"/>
      <c r="M235" s="19" t="str">
        <f t="shared" ref="M235" si="832">IF(AND(NOT(OR(G235="",G235="Ø")),H235=""),"In Progress",IF(AND(NOT(OR(H235="Ø",H235="")),NOT(OR(G235="Ø",G235=""))),"Completed",IF(AND(NOT(A234=""),NOT(OR(D235="",D235="???")),G235=""),"Waiting",IF(D235="???","Waiting",""))))</f>
        <v/>
      </c>
      <c r="N235" s="22"/>
      <c r="O235" s="22"/>
      <c r="P235" s="8"/>
      <c r="Q235" s="21"/>
      <c r="R235" s="22"/>
    </row>
  </sheetData>
  <mergeCells count="936">
    <mergeCell ref="A208:A209"/>
    <mergeCell ref="B208:B209"/>
    <mergeCell ref="C208:C209"/>
    <mergeCell ref="L208:L209"/>
    <mergeCell ref="N208:N209"/>
    <mergeCell ref="O208:O209"/>
    <mergeCell ref="Q208:Q209"/>
    <mergeCell ref="R208:R209"/>
    <mergeCell ref="A204:A205"/>
    <mergeCell ref="B204:B205"/>
    <mergeCell ref="C204:C205"/>
    <mergeCell ref="L204:L205"/>
    <mergeCell ref="N204:N205"/>
    <mergeCell ref="O204:O205"/>
    <mergeCell ref="Q204:Q205"/>
    <mergeCell ref="R204:R205"/>
    <mergeCell ref="A206:A207"/>
    <mergeCell ref="B206:B207"/>
    <mergeCell ref="C206:C207"/>
    <mergeCell ref="L206:L207"/>
    <mergeCell ref="N206:N207"/>
    <mergeCell ref="O206:O207"/>
    <mergeCell ref="Q206:Q207"/>
    <mergeCell ref="R206:R207"/>
    <mergeCell ref="A200:A201"/>
    <mergeCell ref="B200:B201"/>
    <mergeCell ref="C200:C201"/>
    <mergeCell ref="L200:L201"/>
    <mergeCell ref="N200:N201"/>
    <mergeCell ref="O200:O201"/>
    <mergeCell ref="Q200:Q201"/>
    <mergeCell ref="R200:R201"/>
    <mergeCell ref="A202:A203"/>
    <mergeCell ref="B202:B203"/>
    <mergeCell ref="C202:C203"/>
    <mergeCell ref="L202:L203"/>
    <mergeCell ref="N202:N203"/>
    <mergeCell ref="O202:O203"/>
    <mergeCell ref="Q202:Q203"/>
    <mergeCell ref="R202:R203"/>
    <mergeCell ref="A196:A197"/>
    <mergeCell ref="B196:B197"/>
    <mergeCell ref="C196:C197"/>
    <mergeCell ref="L196:L197"/>
    <mergeCell ref="N196:N197"/>
    <mergeCell ref="O196:O197"/>
    <mergeCell ref="Q196:Q197"/>
    <mergeCell ref="R196:R197"/>
    <mergeCell ref="A198:A199"/>
    <mergeCell ref="B198:B199"/>
    <mergeCell ref="C198:C199"/>
    <mergeCell ref="L198:L199"/>
    <mergeCell ref="N198:N199"/>
    <mergeCell ref="O198:O199"/>
    <mergeCell ref="Q198:Q199"/>
    <mergeCell ref="R198:R199"/>
    <mergeCell ref="A192:A193"/>
    <mergeCell ref="B192:B193"/>
    <mergeCell ref="C192:C193"/>
    <mergeCell ref="L192:L193"/>
    <mergeCell ref="N192:N193"/>
    <mergeCell ref="O192:O193"/>
    <mergeCell ref="Q192:Q193"/>
    <mergeCell ref="R192:R193"/>
    <mergeCell ref="A194:A195"/>
    <mergeCell ref="B194:B195"/>
    <mergeCell ref="C194:C195"/>
    <mergeCell ref="L194:L195"/>
    <mergeCell ref="N194:N195"/>
    <mergeCell ref="O194:O195"/>
    <mergeCell ref="Q194:Q195"/>
    <mergeCell ref="R194:R195"/>
    <mergeCell ref="A188:A189"/>
    <mergeCell ref="B188:B189"/>
    <mergeCell ref="C188:C189"/>
    <mergeCell ref="L188:L189"/>
    <mergeCell ref="N188:N189"/>
    <mergeCell ref="O188:O189"/>
    <mergeCell ref="Q188:Q189"/>
    <mergeCell ref="R188:R189"/>
    <mergeCell ref="A190:A191"/>
    <mergeCell ref="B190:B191"/>
    <mergeCell ref="C190:C191"/>
    <mergeCell ref="L190:L191"/>
    <mergeCell ref="N190:N191"/>
    <mergeCell ref="O190:O191"/>
    <mergeCell ref="Q190:Q191"/>
    <mergeCell ref="R190:R191"/>
    <mergeCell ref="A184:A185"/>
    <mergeCell ref="B184:B185"/>
    <mergeCell ref="C184:C185"/>
    <mergeCell ref="L184:L185"/>
    <mergeCell ref="N184:N185"/>
    <mergeCell ref="O184:O185"/>
    <mergeCell ref="Q184:Q185"/>
    <mergeCell ref="R184:R185"/>
    <mergeCell ref="A186:A187"/>
    <mergeCell ref="B186:B187"/>
    <mergeCell ref="C186:C187"/>
    <mergeCell ref="L186:L187"/>
    <mergeCell ref="N186:N187"/>
    <mergeCell ref="O186:O187"/>
    <mergeCell ref="Q186:Q187"/>
    <mergeCell ref="R186:R187"/>
    <mergeCell ref="A180:A181"/>
    <mergeCell ref="B180:B181"/>
    <mergeCell ref="C180:C181"/>
    <mergeCell ref="L180:L181"/>
    <mergeCell ref="N180:N181"/>
    <mergeCell ref="O180:O181"/>
    <mergeCell ref="Q180:Q181"/>
    <mergeCell ref="R180:R181"/>
    <mergeCell ref="A182:A183"/>
    <mergeCell ref="B182:B183"/>
    <mergeCell ref="C182:C183"/>
    <mergeCell ref="L182:L183"/>
    <mergeCell ref="N182:N183"/>
    <mergeCell ref="O182:O183"/>
    <mergeCell ref="Q182:Q183"/>
    <mergeCell ref="R182:R183"/>
    <mergeCell ref="Q2:Q3"/>
    <mergeCell ref="R2:R3"/>
    <mergeCell ref="A4:A5"/>
    <mergeCell ref="B4:B5"/>
    <mergeCell ref="C4:C5"/>
    <mergeCell ref="L4:L5"/>
    <mergeCell ref="N4:N5"/>
    <mergeCell ref="O4:O5"/>
    <mergeCell ref="Q4:Q5"/>
    <mergeCell ref="R4:R5"/>
    <mergeCell ref="A2:A3"/>
    <mergeCell ref="B2:B3"/>
    <mergeCell ref="C2:C3"/>
    <mergeCell ref="L2:L3"/>
    <mergeCell ref="N2:N3"/>
    <mergeCell ref="O2:O3"/>
    <mergeCell ref="Q6:Q7"/>
    <mergeCell ref="R6:R7"/>
    <mergeCell ref="A8:A9"/>
    <mergeCell ref="B8:B9"/>
    <mergeCell ref="C8:C9"/>
    <mergeCell ref="L8:L9"/>
    <mergeCell ref="N8:N9"/>
    <mergeCell ref="O8:O9"/>
    <mergeCell ref="Q8:Q9"/>
    <mergeCell ref="R8:R9"/>
    <mergeCell ref="A6:A7"/>
    <mergeCell ref="B6:B7"/>
    <mergeCell ref="C6:C7"/>
    <mergeCell ref="L6:L7"/>
    <mergeCell ref="N6:N7"/>
    <mergeCell ref="O6:O7"/>
    <mergeCell ref="Q10:Q11"/>
    <mergeCell ref="R10:R11"/>
    <mergeCell ref="A12:A13"/>
    <mergeCell ref="B12:B13"/>
    <mergeCell ref="C12:C13"/>
    <mergeCell ref="L12:L13"/>
    <mergeCell ref="N12:N13"/>
    <mergeCell ref="O12:O13"/>
    <mergeCell ref="Q12:Q13"/>
    <mergeCell ref="R12:R13"/>
    <mergeCell ref="A10:A11"/>
    <mergeCell ref="B10:B11"/>
    <mergeCell ref="C10:C11"/>
    <mergeCell ref="L10:L11"/>
    <mergeCell ref="N10:N11"/>
    <mergeCell ref="O10:O11"/>
    <mergeCell ref="Q14:Q15"/>
    <mergeCell ref="R14:R15"/>
    <mergeCell ref="A16:A17"/>
    <mergeCell ref="B16:B17"/>
    <mergeCell ref="C16:C17"/>
    <mergeCell ref="L16:L17"/>
    <mergeCell ref="N16:N17"/>
    <mergeCell ref="O16:O17"/>
    <mergeCell ref="Q16:Q17"/>
    <mergeCell ref="R16:R17"/>
    <mergeCell ref="A14:A15"/>
    <mergeCell ref="B14:B15"/>
    <mergeCell ref="C14:C15"/>
    <mergeCell ref="L14:L15"/>
    <mergeCell ref="N14:N15"/>
    <mergeCell ref="O14:O15"/>
    <mergeCell ref="Q18:Q19"/>
    <mergeCell ref="R18:R19"/>
    <mergeCell ref="A20:A21"/>
    <mergeCell ref="B20:B21"/>
    <mergeCell ref="C20:C21"/>
    <mergeCell ref="L20:L21"/>
    <mergeCell ref="N20:N21"/>
    <mergeCell ref="O20:O21"/>
    <mergeCell ref="Q20:Q21"/>
    <mergeCell ref="R20:R21"/>
    <mergeCell ref="A18:A19"/>
    <mergeCell ref="B18:B19"/>
    <mergeCell ref="C18:C19"/>
    <mergeCell ref="L18:L19"/>
    <mergeCell ref="N18:N19"/>
    <mergeCell ref="O18:O19"/>
    <mergeCell ref="Q22:Q23"/>
    <mergeCell ref="R22:R23"/>
    <mergeCell ref="A24:A25"/>
    <mergeCell ref="B24:B25"/>
    <mergeCell ref="C24:C25"/>
    <mergeCell ref="L24:L25"/>
    <mergeCell ref="N24:N25"/>
    <mergeCell ref="O24:O25"/>
    <mergeCell ref="Q24:Q25"/>
    <mergeCell ref="R24:R25"/>
    <mergeCell ref="A22:A23"/>
    <mergeCell ref="B22:B23"/>
    <mergeCell ref="C22:C23"/>
    <mergeCell ref="L22:L23"/>
    <mergeCell ref="N22:N23"/>
    <mergeCell ref="O22:O23"/>
    <mergeCell ref="Q26:Q27"/>
    <mergeCell ref="R26:R27"/>
    <mergeCell ref="A28:A29"/>
    <mergeCell ref="B28:B29"/>
    <mergeCell ref="C28:C29"/>
    <mergeCell ref="L28:L29"/>
    <mergeCell ref="N28:N29"/>
    <mergeCell ref="O28:O29"/>
    <mergeCell ref="Q28:Q29"/>
    <mergeCell ref="R28:R29"/>
    <mergeCell ref="A26:A27"/>
    <mergeCell ref="B26:B27"/>
    <mergeCell ref="C26:C27"/>
    <mergeCell ref="L26:L27"/>
    <mergeCell ref="N26:N27"/>
    <mergeCell ref="O26:O27"/>
    <mergeCell ref="Q30:Q31"/>
    <mergeCell ref="R30:R31"/>
    <mergeCell ref="A32:A33"/>
    <mergeCell ref="B32:B33"/>
    <mergeCell ref="C32:C33"/>
    <mergeCell ref="L32:L33"/>
    <mergeCell ref="N32:N33"/>
    <mergeCell ref="O32:O33"/>
    <mergeCell ref="Q32:Q33"/>
    <mergeCell ref="R32:R33"/>
    <mergeCell ref="A30:A31"/>
    <mergeCell ref="B30:B31"/>
    <mergeCell ref="C30:C31"/>
    <mergeCell ref="L30:L31"/>
    <mergeCell ref="N30:N31"/>
    <mergeCell ref="O30:O31"/>
    <mergeCell ref="Q34:Q35"/>
    <mergeCell ref="R34:R35"/>
    <mergeCell ref="A36:A37"/>
    <mergeCell ref="B36:B37"/>
    <mergeCell ref="C36:C37"/>
    <mergeCell ref="L36:L37"/>
    <mergeCell ref="N36:N37"/>
    <mergeCell ref="O36:O37"/>
    <mergeCell ref="Q36:Q37"/>
    <mergeCell ref="R36:R37"/>
    <mergeCell ref="A34:A35"/>
    <mergeCell ref="B34:B35"/>
    <mergeCell ref="C34:C35"/>
    <mergeCell ref="L34:L35"/>
    <mergeCell ref="N34:N35"/>
    <mergeCell ref="O34:O35"/>
    <mergeCell ref="Q38:Q39"/>
    <mergeCell ref="R38:R39"/>
    <mergeCell ref="A40:A41"/>
    <mergeCell ref="B40:B41"/>
    <mergeCell ref="C40:C41"/>
    <mergeCell ref="L40:L41"/>
    <mergeCell ref="N40:N41"/>
    <mergeCell ref="O40:O41"/>
    <mergeCell ref="Q40:Q41"/>
    <mergeCell ref="R40:R41"/>
    <mergeCell ref="A38:A39"/>
    <mergeCell ref="B38:B39"/>
    <mergeCell ref="C38:C39"/>
    <mergeCell ref="L38:L39"/>
    <mergeCell ref="N38:N39"/>
    <mergeCell ref="O38:O39"/>
    <mergeCell ref="Q42:Q43"/>
    <mergeCell ref="R42:R43"/>
    <mergeCell ref="A44:A45"/>
    <mergeCell ref="B44:B45"/>
    <mergeCell ref="C44:C45"/>
    <mergeCell ref="L44:L45"/>
    <mergeCell ref="N44:N45"/>
    <mergeCell ref="O44:O45"/>
    <mergeCell ref="Q44:Q45"/>
    <mergeCell ref="R44:R45"/>
    <mergeCell ref="A42:A43"/>
    <mergeCell ref="B42:B43"/>
    <mergeCell ref="C42:C43"/>
    <mergeCell ref="L42:L43"/>
    <mergeCell ref="N42:N43"/>
    <mergeCell ref="O42:O43"/>
    <mergeCell ref="Q46:Q47"/>
    <mergeCell ref="R46:R47"/>
    <mergeCell ref="A48:A49"/>
    <mergeCell ref="B48:B49"/>
    <mergeCell ref="C48:C49"/>
    <mergeCell ref="L48:L49"/>
    <mergeCell ref="N48:N49"/>
    <mergeCell ref="O48:O49"/>
    <mergeCell ref="Q48:Q49"/>
    <mergeCell ref="R48:R49"/>
    <mergeCell ref="A46:A47"/>
    <mergeCell ref="B46:B47"/>
    <mergeCell ref="C46:C47"/>
    <mergeCell ref="L46:L47"/>
    <mergeCell ref="N46:N47"/>
    <mergeCell ref="O46:O47"/>
    <mergeCell ref="Q50:Q51"/>
    <mergeCell ref="R50:R51"/>
    <mergeCell ref="A52:A53"/>
    <mergeCell ref="B52:B53"/>
    <mergeCell ref="C52:C53"/>
    <mergeCell ref="L52:L53"/>
    <mergeCell ref="N52:N53"/>
    <mergeCell ref="O52:O53"/>
    <mergeCell ref="Q52:Q53"/>
    <mergeCell ref="R52:R53"/>
    <mergeCell ref="A50:A51"/>
    <mergeCell ref="B50:B51"/>
    <mergeCell ref="C50:C51"/>
    <mergeCell ref="L50:L51"/>
    <mergeCell ref="N50:N51"/>
    <mergeCell ref="O50:O51"/>
    <mergeCell ref="Q54:Q55"/>
    <mergeCell ref="R54:R55"/>
    <mergeCell ref="A56:A57"/>
    <mergeCell ref="B56:B57"/>
    <mergeCell ref="C56:C57"/>
    <mergeCell ref="L56:L57"/>
    <mergeCell ref="N56:N57"/>
    <mergeCell ref="O56:O57"/>
    <mergeCell ref="Q56:Q57"/>
    <mergeCell ref="R56:R57"/>
    <mergeCell ref="A54:A55"/>
    <mergeCell ref="B54:B55"/>
    <mergeCell ref="C54:C55"/>
    <mergeCell ref="L54:L55"/>
    <mergeCell ref="N54:N55"/>
    <mergeCell ref="O54:O55"/>
    <mergeCell ref="Q58:Q59"/>
    <mergeCell ref="R58:R59"/>
    <mergeCell ref="A60:A61"/>
    <mergeCell ref="B60:B61"/>
    <mergeCell ref="C60:C61"/>
    <mergeCell ref="L60:L61"/>
    <mergeCell ref="N60:N61"/>
    <mergeCell ref="O60:O61"/>
    <mergeCell ref="Q60:Q61"/>
    <mergeCell ref="R60:R61"/>
    <mergeCell ref="A58:A59"/>
    <mergeCell ref="B58:B59"/>
    <mergeCell ref="C58:C59"/>
    <mergeCell ref="L58:L59"/>
    <mergeCell ref="N58:N59"/>
    <mergeCell ref="O58:O59"/>
    <mergeCell ref="Q62:Q63"/>
    <mergeCell ref="R62:R63"/>
    <mergeCell ref="A64:A65"/>
    <mergeCell ref="B64:B65"/>
    <mergeCell ref="C64:C65"/>
    <mergeCell ref="L64:L65"/>
    <mergeCell ref="N64:N65"/>
    <mergeCell ref="O64:O65"/>
    <mergeCell ref="Q64:Q65"/>
    <mergeCell ref="R64:R65"/>
    <mergeCell ref="A62:A63"/>
    <mergeCell ref="B62:B63"/>
    <mergeCell ref="C62:C63"/>
    <mergeCell ref="L62:L63"/>
    <mergeCell ref="N62:N63"/>
    <mergeCell ref="O62:O63"/>
    <mergeCell ref="Q66:Q67"/>
    <mergeCell ref="R66:R67"/>
    <mergeCell ref="A68:A69"/>
    <mergeCell ref="B68:B69"/>
    <mergeCell ref="C68:C69"/>
    <mergeCell ref="L68:L69"/>
    <mergeCell ref="N68:N69"/>
    <mergeCell ref="O68:O69"/>
    <mergeCell ref="Q68:Q69"/>
    <mergeCell ref="R68:R69"/>
    <mergeCell ref="A66:A67"/>
    <mergeCell ref="B66:B67"/>
    <mergeCell ref="C66:C67"/>
    <mergeCell ref="L66:L67"/>
    <mergeCell ref="N66:N67"/>
    <mergeCell ref="O66:O67"/>
    <mergeCell ref="Q70:Q71"/>
    <mergeCell ref="R70:R71"/>
    <mergeCell ref="A72:A73"/>
    <mergeCell ref="B72:B73"/>
    <mergeCell ref="C72:C73"/>
    <mergeCell ref="L72:L73"/>
    <mergeCell ref="N72:N73"/>
    <mergeCell ref="O72:O73"/>
    <mergeCell ref="Q72:Q73"/>
    <mergeCell ref="R72:R73"/>
    <mergeCell ref="A70:A71"/>
    <mergeCell ref="B70:B71"/>
    <mergeCell ref="C70:C71"/>
    <mergeCell ref="L70:L71"/>
    <mergeCell ref="N70:N71"/>
    <mergeCell ref="O70:O71"/>
    <mergeCell ref="Q74:Q75"/>
    <mergeCell ref="R74:R75"/>
    <mergeCell ref="A76:A77"/>
    <mergeCell ref="B76:B77"/>
    <mergeCell ref="C76:C77"/>
    <mergeCell ref="L76:L77"/>
    <mergeCell ref="N76:N77"/>
    <mergeCell ref="O76:O77"/>
    <mergeCell ref="Q76:Q77"/>
    <mergeCell ref="R76:R77"/>
    <mergeCell ref="A74:A75"/>
    <mergeCell ref="B74:B75"/>
    <mergeCell ref="C74:C75"/>
    <mergeCell ref="L74:L75"/>
    <mergeCell ref="N74:N75"/>
    <mergeCell ref="O74:O75"/>
    <mergeCell ref="Q78:Q79"/>
    <mergeCell ref="R78:R79"/>
    <mergeCell ref="A80:A81"/>
    <mergeCell ref="B80:B81"/>
    <mergeCell ref="C80:C81"/>
    <mergeCell ref="L80:L81"/>
    <mergeCell ref="N80:N81"/>
    <mergeCell ref="O80:O81"/>
    <mergeCell ref="Q80:Q81"/>
    <mergeCell ref="R80:R81"/>
    <mergeCell ref="A78:A79"/>
    <mergeCell ref="B78:B79"/>
    <mergeCell ref="C78:C79"/>
    <mergeCell ref="L78:L79"/>
    <mergeCell ref="N78:N79"/>
    <mergeCell ref="O78:O79"/>
    <mergeCell ref="Q82:Q83"/>
    <mergeCell ref="R82:R83"/>
    <mergeCell ref="A84:A85"/>
    <mergeCell ref="B84:B85"/>
    <mergeCell ref="C84:C85"/>
    <mergeCell ref="L84:L85"/>
    <mergeCell ref="N84:N85"/>
    <mergeCell ref="O84:O85"/>
    <mergeCell ref="Q84:Q85"/>
    <mergeCell ref="R84:R85"/>
    <mergeCell ref="A82:A83"/>
    <mergeCell ref="B82:B83"/>
    <mergeCell ref="C82:C83"/>
    <mergeCell ref="L82:L83"/>
    <mergeCell ref="N82:N83"/>
    <mergeCell ref="O82:O83"/>
    <mergeCell ref="Q86:Q87"/>
    <mergeCell ref="R86:R87"/>
    <mergeCell ref="A88:A89"/>
    <mergeCell ref="B88:B89"/>
    <mergeCell ref="C88:C89"/>
    <mergeCell ref="L88:L89"/>
    <mergeCell ref="N88:N89"/>
    <mergeCell ref="O88:O89"/>
    <mergeCell ref="Q88:Q89"/>
    <mergeCell ref="R88:R89"/>
    <mergeCell ref="A86:A87"/>
    <mergeCell ref="B86:B87"/>
    <mergeCell ref="C86:C87"/>
    <mergeCell ref="L86:L87"/>
    <mergeCell ref="N86:N87"/>
    <mergeCell ref="O86:O87"/>
    <mergeCell ref="Q90:Q91"/>
    <mergeCell ref="R90:R91"/>
    <mergeCell ref="A92:A93"/>
    <mergeCell ref="B92:B93"/>
    <mergeCell ref="C92:C93"/>
    <mergeCell ref="L92:L93"/>
    <mergeCell ref="N92:N93"/>
    <mergeCell ref="O92:O93"/>
    <mergeCell ref="Q92:Q93"/>
    <mergeCell ref="R92:R93"/>
    <mergeCell ref="A90:A91"/>
    <mergeCell ref="B90:B91"/>
    <mergeCell ref="C90:C91"/>
    <mergeCell ref="L90:L91"/>
    <mergeCell ref="N90:N91"/>
    <mergeCell ref="O90:O91"/>
    <mergeCell ref="Q94:Q95"/>
    <mergeCell ref="R94:R95"/>
    <mergeCell ref="A96:A97"/>
    <mergeCell ref="B96:B97"/>
    <mergeCell ref="C96:C97"/>
    <mergeCell ref="L96:L97"/>
    <mergeCell ref="N96:N97"/>
    <mergeCell ref="O96:O97"/>
    <mergeCell ref="Q96:Q97"/>
    <mergeCell ref="R96:R97"/>
    <mergeCell ref="A94:A95"/>
    <mergeCell ref="B94:B95"/>
    <mergeCell ref="C94:C95"/>
    <mergeCell ref="L94:L95"/>
    <mergeCell ref="N94:N95"/>
    <mergeCell ref="O94:O95"/>
    <mergeCell ref="Q98:Q99"/>
    <mergeCell ref="R98:R99"/>
    <mergeCell ref="A100:A101"/>
    <mergeCell ref="B100:B101"/>
    <mergeCell ref="C100:C101"/>
    <mergeCell ref="L100:L101"/>
    <mergeCell ref="N100:N101"/>
    <mergeCell ref="O100:O101"/>
    <mergeCell ref="Q100:Q101"/>
    <mergeCell ref="R100:R101"/>
    <mergeCell ref="A98:A99"/>
    <mergeCell ref="B98:B99"/>
    <mergeCell ref="C98:C99"/>
    <mergeCell ref="L98:L99"/>
    <mergeCell ref="N98:N99"/>
    <mergeCell ref="O98:O99"/>
    <mergeCell ref="Q102:Q103"/>
    <mergeCell ref="R102:R103"/>
    <mergeCell ref="A104:A105"/>
    <mergeCell ref="B104:B105"/>
    <mergeCell ref="C104:C105"/>
    <mergeCell ref="L104:L105"/>
    <mergeCell ref="N104:N105"/>
    <mergeCell ref="O104:O105"/>
    <mergeCell ref="Q104:Q105"/>
    <mergeCell ref="R104:R105"/>
    <mergeCell ref="A102:A103"/>
    <mergeCell ref="B102:B103"/>
    <mergeCell ref="C102:C103"/>
    <mergeCell ref="L102:L103"/>
    <mergeCell ref="N102:N103"/>
    <mergeCell ref="O102:O103"/>
    <mergeCell ref="Q106:Q107"/>
    <mergeCell ref="R106:R107"/>
    <mergeCell ref="A108:A109"/>
    <mergeCell ref="B108:B109"/>
    <mergeCell ref="C108:C109"/>
    <mergeCell ref="L108:L109"/>
    <mergeCell ref="N108:N109"/>
    <mergeCell ref="O108:O109"/>
    <mergeCell ref="Q108:Q109"/>
    <mergeCell ref="R108:R109"/>
    <mergeCell ref="A106:A107"/>
    <mergeCell ref="B106:B107"/>
    <mergeCell ref="C106:C107"/>
    <mergeCell ref="L106:L107"/>
    <mergeCell ref="N106:N107"/>
    <mergeCell ref="O106:O107"/>
    <mergeCell ref="Q110:Q111"/>
    <mergeCell ref="R110:R111"/>
    <mergeCell ref="A112:A113"/>
    <mergeCell ref="B112:B113"/>
    <mergeCell ref="C112:C113"/>
    <mergeCell ref="L112:L113"/>
    <mergeCell ref="N112:N113"/>
    <mergeCell ref="O112:O113"/>
    <mergeCell ref="Q112:Q113"/>
    <mergeCell ref="R112:R113"/>
    <mergeCell ref="A110:A111"/>
    <mergeCell ref="B110:B111"/>
    <mergeCell ref="C110:C111"/>
    <mergeCell ref="L110:L111"/>
    <mergeCell ref="N110:N111"/>
    <mergeCell ref="O110:O111"/>
    <mergeCell ref="Q114:Q115"/>
    <mergeCell ref="R114:R115"/>
    <mergeCell ref="A116:A117"/>
    <mergeCell ref="B116:B117"/>
    <mergeCell ref="C116:C117"/>
    <mergeCell ref="L116:L117"/>
    <mergeCell ref="N116:N117"/>
    <mergeCell ref="O116:O117"/>
    <mergeCell ref="Q116:Q117"/>
    <mergeCell ref="R116:R117"/>
    <mergeCell ref="A114:A115"/>
    <mergeCell ref="B114:B115"/>
    <mergeCell ref="C114:C115"/>
    <mergeCell ref="L114:L115"/>
    <mergeCell ref="N114:N115"/>
    <mergeCell ref="O114:O115"/>
    <mergeCell ref="Q118:Q119"/>
    <mergeCell ref="R118:R119"/>
    <mergeCell ref="A120:A121"/>
    <mergeCell ref="B120:B121"/>
    <mergeCell ref="C120:C121"/>
    <mergeCell ref="L120:L121"/>
    <mergeCell ref="N120:N121"/>
    <mergeCell ref="O120:O121"/>
    <mergeCell ref="Q120:Q121"/>
    <mergeCell ref="R120:R121"/>
    <mergeCell ref="A118:A119"/>
    <mergeCell ref="B118:B119"/>
    <mergeCell ref="C118:C119"/>
    <mergeCell ref="L118:L119"/>
    <mergeCell ref="N118:N119"/>
    <mergeCell ref="O118:O119"/>
    <mergeCell ref="A122:A123"/>
    <mergeCell ref="B122:B123"/>
    <mergeCell ref="C122:C123"/>
    <mergeCell ref="L122:L123"/>
    <mergeCell ref="N122:N123"/>
    <mergeCell ref="O122:O123"/>
    <mergeCell ref="Q122:Q123"/>
    <mergeCell ref="R122:R123"/>
    <mergeCell ref="A124:A125"/>
    <mergeCell ref="B124:B125"/>
    <mergeCell ref="C124:C125"/>
    <mergeCell ref="L124:L125"/>
    <mergeCell ref="N124:N125"/>
    <mergeCell ref="O124:O125"/>
    <mergeCell ref="Q124:Q125"/>
    <mergeCell ref="R124:R125"/>
    <mergeCell ref="A126:A127"/>
    <mergeCell ref="B126:B127"/>
    <mergeCell ref="C126:C127"/>
    <mergeCell ref="L126:L127"/>
    <mergeCell ref="N126:N127"/>
    <mergeCell ref="O126:O127"/>
    <mergeCell ref="Q126:Q127"/>
    <mergeCell ref="R126:R127"/>
    <mergeCell ref="A128:A129"/>
    <mergeCell ref="B128:B129"/>
    <mergeCell ref="C128:C129"/>
    <mergeCell ref="L128:L129"/>
    <mergeCell ref="N128:N129"/>
    <mergeCell ref="O128:O129"/>
    <mergeCell ref="Q128:Q129"/>
    <mergeCell ref="R128:R129"/>
    <mergeCell ref="A130:A131"/>
    <mergeCell ref="B130:B131"/>
    <mergeCell ref="C130:C131"/>
    <mergeCell ref="L130:L131"/>
    <mergeCell ref="N130:N131"/>
    <mergeCell ref="O130:O131"/>
    <mergeCell ref="Q130:Q131"/>
    <mergeCell ref="R130:R131"/>
    <mergeCell ref="A132:A133"/>
    <mergeCell ref="B132:B133"/>
    <mergeCell ref="C132:C133"/>
    <mergeCell ref="L132:L133"/>
    <mergeCell ref="N132:N133"/>
    <mergeCell ref="O132:O133"/>
    <mergeCell ref="Q132:Q133"/>
    <mergeCell ref="R132:R133"/>
    <mergeCell ref="A134:A135"/>
    <mergeCell ref="B134:B135"/>
    <mergeCell ref="C134:C135"/>
    <mergeCell ref="L134:L135"/>
    <mergeCell ref="N134:N135"/>
    <mergeCell ref="O134:O135"/>
    <mergeCell ref="Q134:Q135"/>
    <mergeCell ref="R134:R135"/>
    <mergeCell ref="A136:A137"/>
    <mergeCell ref="B136:B137"/>
    <mergeCell ref="C136:C137"/>
    <mergeCell ref="L136:L137"/>
    <mergeCell ref="N136:N137"/>
    <mergeCell ref="O136:O137"/>
    <mergeCell ref="Q136:Q137"/>
    <mergeCell ref="R136:R137"/>
    <mergeCell ref="A138:A139"/>
    <mergeCell ref="B138:B139"/>
    <mergeCell ref="C138:C139"/>
    <mergeCell ref="L138:L139"/>
    <mergeCell ref="N138:N139"/>
    <mergeCell ref="O138:O139"/>
    <mergeCell ref="Q138:Q139"/>
    <mergeCell ref="R138:R139"/>
    <mergeCell ref="A140:A141"/>
    <mergeCell ref="B140:B141"/>
    <mergeCell ref="C140:C141"/>
    <mergeCell ref="L140:L141"/>
    <mergeCell ref="N140:N141"/>
    <mergeCell ref="O140:O141"/>
    <mergeCell ref="Q140:Q141"/>
    <mergeCell ref="R140:R141"/>
    <mergeCell ref="A142:A143"/>
    <mergeCell ref="B142:B143"/>
    <mergeCell ref="C142:C143"/>
    <mergeCell ref="L142:L143"/>
    <mergeCell ref="N142:N143"/>
    <mergeCell ref="O142:O143"/>
    <mergeCell ref="Q142:Q143"/>
    <mergeCell ref="R142:R143"/>
    <mergeCell ref="A144:A145"/>
    <mergeCell ref="B144:B145"/>
    <mergeCell ref="C144:C145"/>
    <mergeCell ref="L144:L145"/>
    <mergeCell ref="N144:N145"/>
    <mergeCell ref="O144:O145"/>
    <mergeCell ref="Q144:Q145"/>
    <mergeCell ref="R144:R145"/>
    <mergeCell ref="A150:A151"/>
    <mergeCell ref="B150:B151"/>
    <mergeCell ref="C150:C151"/>
    <mergeCell ref="L150:L151"/>
    <mergeCell ref="N150:N151"/>
    <mergeCell ref="O150:O151"/>
    <mergeCell ref="Q150:Q151"/>
    <mergeCell ref="R150:R151"/>
    <mergeCell ref="A146:A147"/>
    <mergeCell ref="B146:B147"/>
    <mergeCell ref="C146:C147"/>
    <mergeCell ref="L146:L147"/>
    <mergeCell ref="N146:N147"/>
    <mergeCell ref="O146:O147"/>
    <mergeCell ref="Q146:Q147"/>
    <mergeCell ref="R146:R147"/>
    <mergeCell ref="A148:A149"/>
    <mergeCell ref="B148:B149"/>
    <mergeCell ref="C148:C149"/>
    <mergeCell ref="L148:L149"/>
    <mergeCell ref="N148:N149"/>
    <mergeCell ref="O148:O149"/>
    <mergeCell ref="Q148:Q149"/>
    <mergeCell ref="R148:R149"/>
    <mergeCell ref="A152:A153"/>
    <mergeCell ref="B152:B153"/>
    <mergeCell ref="C152:C153"/>
    <mergeCell ref="L152:L153"/>
    <mergeCell ref="N152:N153"/>
    <mergeCell ref="O152:O153"/>
    <mergeCell ref="Q152:Q153"/>
    <mergeCell ref="R152:R153"/>
    <mergeCell ref="A154:A155"/>
    <mergeCell ref="B154:B155"/>
    <mergeCell ref="C154:C155"/>
    <mergeCell ref="L154:L155"/>
    <mergeCell ref="N154:N155"/>
    <mergeCell ref="O154:O155"/>
    <mergeCell ref="Q154:Q155"/>
    <mergeCell ref="R154:R155"/>
    <mergeCell ref="A156:A157"/>
    <mergeCell ref="B156:B157"/>
    <mergeCell ref="C156:C157"/>
    <mergeCell ref="L156:L157"/>
    <mergeCell ref="N156:N157"/>
    <mergeCell ref="O156:O157"/>
    <mergeCell ref="Q156:Q157"/>
    <mergeCell ref="R156:R157"/>
    <mergeCell ref="A158:A159"/>
    <mergeCell ref="B158:B159"/>
    <mergeCell ref="C158:C159"/>
    <mergeCell ref="L158:L159"/>
    <mergeCell ref="N158:N159"/>
    <mergeCell ref="O158:O159"/>
    <mergeCell ref="Q158:Q159"/>
    <mergeCell ref="R158:R159"/>
    <mergeCell ref="A160:A161"/>
    <mergeCell ref="B160:B161"/>
    <mergeCell ref="C160:C161"/>
    <mergeCell ref="L160:L161"/>
    <mergeCell ref="N160:N161"/>
    <mergeCell ref="O160:O161"/>
    <mergeCell ref="Q160:Q161"/>
    <mergeCell ref="R160:R161"/>
    <mergeCell ref="A162:A163"/>
    <mergeCell ref="B162:B163"/>
    <mergeCell ref="C162:C163"/>
    <mergeCell ref="L162:L163"/>
    <mergeCell ref="N162:N163"/>
    <mergeCell ref="O162:O163"/>
    <mergeCell ref="Q162:Q163"/>
    <mergeCell ref="R162:R163"/>
    <mergeCell ref="A164:A165"/>
    <mergeCell ref="B164:B165"/>
    <mergeCell ref="C164:C165"/>
    <mergeCell ref="L164:L165"/>
    <mergeCell ref="N164:N165"/>
    <mergeCell ref="O164:O165"/>
    <mergeCell ref="Q164:Q165"/>
    <mergeCell ref="R164:R165"/>
    <mergeCell ref="A166:A167"/>
    <mergeCell ref="B166:B167"/>
    <mergeCell ref="C166:C167"/>
    <mergeCell ref="L166:L167"/>
    <mergeCell ref="N166:N167"/>
    <mergeCell ref="O166:O167"/>
    <mergeCell ref="Q166:Q167"/>
    <mergeCell ref="R166:R167"/>
    <mergeCell ref="A168:A169"/>
    <mergeCell ref="B168:B169"/>
    <mergeCell ref="C168:C169"/>
    <mergeCell ref="L168:L169"/>
    <mergeCell ref="N168:N169"/>
    <mergeCell ref="O168:O169"/>
    <mergeCell ref="Q168:Q169"/>
    <mergeCell ref="R168:R169"/>
    <mergeCell ref="A170:A171"/>
    <mergeCell ref="B170:B171"/>
    <mergeCell ref="C170:C171"/>
    <mergeCell ref="L170:L171"/>
    <mergeCell ref="N170:N171"/>
    <mergeCell ref="O170:O171"/>
    <mergeCell ref="Q170:Q171"/>
    <mergeCell ref="R170:R171"/>
    <mergeCell ref="A172:A173"/>
    <mergeCell ref="B172:B173"/>
    <mergeCell ref="C172:C173"/>
    <mergeCell ref="L172:L173"/>
    <mergeCell ref="N172:N173"/>
    <mergeCell ref="O172:O173"/>
    <mergeCell ref="Q172:Q173"/>
    <mergeCell ref="R172:R173"/>
    <mergeCell ref="A174:A175"/>
    <mergeCell ref="B174:B175"/>
    <mergeCell ref="C174:C175"/>
    <mergeCell ref="L174:L175"/>
    <mergeCell ref="N174:N175"/>
    <mergeCell ref="O174:O175"/>
    <mergeCell ref="Q174:Q175"/>
    <mergeCell ref="R174:R175"/>
    <mergeCell ref="A176:A177"/>
    <mergeCell ref="B176:B177"/>
    <mergeCell ref="C176:C177"/>
    <mergeCell ref="L176:L177"/>
    <mergeCell ref="N176:N177"/>
    <mergeCell ref="O176:O177"/>
    <mergeCell ref="Q176:Q177"/>
    <mergeCell ref="R176:R177"/>
    <mergeCell ref="A178:A179"/>
    <mergeCell ref="B178:B179"/>
    <mergeCell ref="C178:C179"/>
    <mergeCell ref="L178:L179"/>
    <mergeCell ref="N178:N179"/>
    <mergeCell ref="O178:O179"/>
    <mergeCell ref="Q178:Q179"/>
    <mergeCell ref="R178:R179"/>
    <mergeCell ref="A210:A211"/>
    <mergeCell ref="B210:B211"/>
    <mergeCell ref="C210:C211"/>
    <mergeCell ref="L210:L211"/>
    <mergeCell ref="N210:N211"/>
    <mergeCell ref="O210:O211"/>
    <mergeCell ref="Q210:Q211"/>
    <mergeCell ref="R210:R211"/>
    <mergeCell ref="A212:A213"/>
    <mergeCell ref="B212:B213"/>
    <mergeCell ref="C212:C213"/>
    <mergeCell ref="L212:L213"/>
    <mergeCell ref="N212:N213"/>
    <mergeCell ref="O212:O213"/>
    <mergeCell ref="Q212:Q213"/>
    <mergeCell ref="R212:R213"/>
    <mergeCell ref="A214:A215"/>
    <mergeCell ref="B214:B215"/>
    <mergeCell ref="C214:C215"/>
    <mergeCell ref="L214:L215"/>
    <mergeCell ref="N214:N215"/>
    <mergeCell ref="O214:O215"/>
    <mergeCell ref="Q214:Q215"/>
    <mergeCell ref="R214:R215"/>
    <mergeCell ref="A216:A217"/>
    <mergeCell ref="B216:B217"/>
    <mergeCell ref="C216:C217"/>
    <mergeCell ref="L216:L217"/>
    <mergeCell ref="N216:N217"/>
    <mergeCell ref="O216:O217"/>
    <mergeCell ref="Q216:Q217"/>
    <mergeCell ref="R216:R217"/>
    <mergeCell ref="A218:A219"/>
    <mergeCell ref="B218:B219"/>
    <mergeCell ref="C218:C219"/>
    <mergeCell ref="L218:L219"/>
    <mergeCell ref="N218:N219"/>
    <mergeCell ref="O218:O219"/>
    <mergeCell ref="Q218:Q219"/>
    <mergeCell ref="R218:R219"/>
    <mergeCell ref="A220:A221"/>
    <mergeCell ref="B220:B221"/>
    <mergeCell ref="C220:C221"/>
    <mergeCell ref="L220:L221"/>
    <mergeCell ref="N220:N221"/>
    <mergeCell ref="O220:O221"/>
    <mergeCell ref="Q220:Q221"/>
    <mergeCell ref="R220:R221"/>
    <mergeCell ref="A222:A223"/>
    <mergeCell ref="B222:B223"/>
    <mergeCell ref="C222:C223"/>
    <mergeCell ref="L222:L223"/>
    <mergeCell ref="N222:N223"/>
    <mergeCell ref="O222:O223"/>
    <mergeCell ref="Q222:Q223"/>
    <mergeCell ref="R222:R223"/>
    <mergeCell ref="A224:A225"/>
    <mergeCell ref="B224:B225"/>
    <mergeCell ref="C224:C225"/>
    <mergeCell ref="L224:L225"/>
    <mergeCell ref="N224:N225"/>
    <mergeCell ref="O224:O225"/>
    <mergeCell ref="Q224:Q225"/>
    <mergeCell ref="R224:R225"/>
    <mergeCell ref="A226:A227"/>
    <mergeCell ref="B226:B227"/>
    <mergeCell ref="C226:C227"/>
    <mergeCell ref="L226:L227"/>
    <mergeCell ref="N226:N227"/>
    <mergeCell ref="O226:O227"/>
    <mergeCell ref="Q226:Q227"/>
    <mergeCell ref="R226:R227"/>
    <mergeCell ref="A228:A229"/>
    <mergeCell ref="B228:B229"/>
    <mergeCell ref="C228:C229"/>
    <mergeCell ref="L228:L229"/>
    <mergeCell ref="N228:N229"/>
    <mergeCell ref="O228:O229"/>
    <mergeCell ref="Q228:Q229"/>
    <mergeCell ref="R228:R229"/>
    <mergeCell ref="A234:A235"/>
    <mergeCell ref="B234:B235"/>
    <mergeCell ref="C234:C235"/>
    <mergeCell ref="L234:L235"/>
    <mergeCell ref="N234:N235"/>
    <mergeCell ref="O234:O235"/>
    <mergeCell ref="Q234:Q235"/>
    <mergeCell ref="R234:R235"/>
    <mergeCell ref="A230:A231"/>
    <mergeCell ref="B230:B231"/>
    <mergeCell ref="C230:C231"/>
    <mergeCell ref="L230:L231"/>
    <mergeCell ref="N230:N231"/>
    <mergeCell ref="O230:O231"/>
    <mergeCell ref="Q230:Q231"/>
    <mergeCell ref="R230:R231"/>
    <mergeCell ref="A232:A233"/>
    <mergeCell ref="B232:B233"/>
    <mergeCell ref="C232:C233"/>
    <mergeCell ref="L232:L233"/>
    <mergeCell ref="N232:N233"/>
    <mergeCell ref="O232:O233"/>
    <mergeCell ref="Q232:Q233"/>
    <mergeCell ref="R232:R233"/>
  </mergeCells>
  <conditionalFormatting sqref="O1">
    <cfRule type="containsText" dxfId="48" priority="18" operator="containsText" text="HOLD">
      <formula>NOT(ISERROR(SEARCH("HOLD",O1)))</formula>
    </cfRule>
    <cfRule type="containsText" dxfId="47" priority="27" operator="containsText" text="Ignore">
      <formula>NOT(ISERROR(SEARCH("Ignore",O1)))</formula>
    </cfRule>
  </conditionalFormatting>
  <conditionalFormatting sqref="M1:O1">
    <cfRule type="containsText" dxfId="46" priority="17" operator="containsText" text="Waiting">
      <formula>NOT(ISERROR(SEARCH("Waiting",M1)))</formula>
    </cfRule>
    <cfRule type="containsText" dxfId="45" priority="21" operator="containsText" text="Review">
      <formula>NOT(ISERROR(SEARCH("Review",M1)))</formula>
    </cfRule>
    <cfRule type="containsText" dxfId="44" priority="22" operator="containsText" text="Other">
      <formula>NOT(ISERROR(SEARCH("Other",M1)))</formula>
    </cfRule>
    <cfRule type="containsText" dxfId="43" priority="23" operator="containsText" text="Incomplete">
      <formula>NOT(ISERROR(SEARCH("Incomplete",M1)))</formula>
    </cfRule>
    <cfRule type="containsText" dxfId="42" priority="24" operator="containsText" text="Untraceable">
      <formula>NOT(ISERROR(SEARCH("Untraceable",M1)))</formula>
    </cfRule>
    <cfRule type="containsText" dxfId="41" priority="25" operator="containsText" text="Completed">
      <formula>NOT(ISERROR(SEARCH("Completed",M1)))</formula>
    </cfRule>
  </conditionalFormatting>
  <conditionalFormatting sqref="M1:O1 Q1">
    <cfRule type="containsText" dxfId="40" priority="26" operator="containsText" text="In Progress">
      <formula>NOT(ISERROR(SEARCH("In Progress",M1)))</formula>
    </cfRule>
  </conditionalFormatting>
  <conditionalFormatting sqref="Q1">
    <cfRule type="containsText" dxfId="39" priority="19" operator="containsText" text="No">
      <formula>NOT(ISERROR(SEARCH("No",Q1)))</formula>
    </cfRule>
    <cfRule type="containsText" dxfId="38" priority="20" operator="containsText" text="Yes">
      <formula>NOT(ISERROR(SEARCH("Yes",Q1)))</formula>
    </cfRule>
  </conditionalFormatting>
  <conditionalFormatting sqref="L1">
    <cfRule type="containsText" dxfId="37" priority="16" operator="containsText" text="Needs to be">
      <formula>NOT(ISERROR(SEARCH("Needs to be",L1)))</formula>
    </cfRule>
  </conditionalFormatting>
  <conditionalFormatting sqref="I1:K1">
    <cfRule type="containsText" dxfId="36" priority="15" operator="containsText" text="Please Enter Tracing Time">
      <formula>NOT(ISERROR(SEARCH("Please Enter Tracing Time",I1)))</formula>
    </cfRule>
  </conditionalFormatting>
  <conditionalFormatting sqref="O2:O235">
    <cfRule type="containsText" dxfId="35" priority="5" operator="containsText" text="HOLD">
      <formula>NOT(ISERROR(SEARCH("HOLD",O2)))</formula>
    </cfRule>
    <cfRule type="containsText" dxfId="34" priority="14" operator="containsText" text="Ignore">
      <formula>NOT(ISERROR(SEARCH("Ignore",O2)))</formula>
    </cfRule>
  </conditionalFormatting>
  <conditionalFormatting sqref="M2:O235">
    <cfRule type="containsText" dxfId="33" priority="4" operator="containsText" text="Waiting">
      <formula>NOT(ISERROR(SEARCH("Waiting",M2)))</formula>
    </cfRule>
    <cfRule type="containsText" dxfId="32" priority="8" operator="containsText" text="Review">
      <formula>NOT(ISERROR(SEARCH("Review",M2)))</formula>
    </cfRule>
    <cfRule type="containsText" dxfId="31" priority="9" operator="containsText" text="Other">
      <formula>NOT(ISERROR(SEARCH("Other",M2)))</formula>
    </cfRule>
    <cfRule type="containsText" dxfId="30" priority="10" operator="containsText" text="Incomplete">
      <formula>NOT(ISERROR(SEARCH("Incomplete",M2)))</formula>
    </cfRule>
    <cfRule type="containsText" dxfId="29" priority="11" operator="containsText" text="Untraceable">
      <formula>NOT(ISERROR(SEARCH("Untraceable",M2)))</formula>
    </cfRule>
    <cfRule type="containsText" dxfId="28" priority="12" operator="containsText" text="Completed">
      <formula>NOT(ISERROR(SEARCH("Completed",M2)))</formula>
    </cfRule>
  </conditionalFormatting>
  <conditionalFormatting sqref="M2:O235 Q2:Q235">
    <cfRule type="containsText" dxfId="27" priority="13" operator="containsText" text="In Progress">
      <formula>NOT(ISERROR(SEARCH("In Progress",M2)))</formula>
    </cfRule>
  </conditionalFormatting>
  <conditionalFormatting sqref="Q2:Q235">
    <cfRule type="containsText" dxfId="26" priority="6" operator="containsText" text="No">
      <formula>NOT(ISERROR(SEARCH("No",Q2)))</formula>
    </cfRule>
    <cfRule type="containsText" dxfId="25" priority="7" operator="containsText" text="Yes">
      <formula>NOT(ISERROR(SEARCH("Yes",Q2)))</formula>
    </cfRule>
  </conditionalFormatting>
  <conditionalFormatting sqref="I2:K235">
    <cfRule type="containsText" dxfId="24" priority="2" operator="containsText" text="Please Enter Tracing Time">
      <formula>NOT(ISERROR(SEARCH("Please Enter Tracing Time",I2)))</formula>
    </cfRule>
  </conditionalFormatting>
  <conditionalFormatting sqref="L2:L235">
    <cfRule type="containsText" dxfId="23" priority="1" operator="containsText" text="Needs to be">
      <formula>NOT(ISERROR(SEARCH("Needs to be",L2)))</formula>
    </cfRule>
  </conditionalFormatting>
  <dataValidations count="7">
    <dataValidation type="list" operator="equal" allowBlank="1" showInputMessage="1" showErrorMessage="1" sqref="D2:D235" xr:uid="{00000000-0002-0000-0400-000000000000}">
      <formula1>"Amina,Bruno,Cameron,Daniel,Gina,Julia,Mashtura,Monet,???"</formula1>
    </dataValidation>
    <dataValidation type="list" allowBlank="1" showInputMessage="1" sqref="G2:G176 G178:G235" xr:uid="{00000000-0002-0000-0400-000001000000}">
      <formula1>"Ø"</formula1>
    </dataValidation>
    <dataValidation type="list" allowBlank="1" showInputMessage="1" showErrorMessage="1" sqref="O2:O235" xr:uid="{00000000-0002-0000-0400-000002000000}">
      <formula1>"In Progress, Completed, Untraceable, Review, Ignore"</formula1>
    </dataValidation>
    <dataValidation type="list" operator="equal" allowBlank="1" showInputMessage="1" sqref="H2:H235" xr:uid="{00000000-0002-0000-0400-000003000000}">
      <formula1>"Ø"</formula1>
    </dataValidation>
    <dataValidation type="list" operator="equal" allowBlank="1" showInputMessage="1" showErrorMessage="1" sqref="E2:E235" xr:uid="{00000000-0002-0000-0400-000004000000}">
      <formula1>"Manual,Assisted Manual, De-Novo Merge, Assisted Merge"</formula1>
    </dataValidation>
    <dataValidation type="list" allowBlank="1" showInputMessage="1" showErrorMessage="1" sqref="M2:N235" xr:uid="{00000000-0002-0000-0400-000005000000}">
      <formula1>"In Progress, Completed, Untraceable, Incomplete, Other, Review"</formula1>
    </dataValidation>
    <dataValidation type="list" allowBlank="1" showInputMessage="1" sqref="L2:L235" xr:uid="{00000000-0002-0000-0400-000006000000}">
      <formula1>"Ø, Split"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opLeftCell="A16" workbookViewId="0" xr3:uid="{AEA406A1-0E4B-5B11-9CD5-51D6E497D94C}">
      <selection activeCell="B16" sqref="B16:B17"/>
    </sheetView>
  </sheetViews>
  <sheetFormatPr defaultRowHeight="15"/>
  <cols>
    <col min="1" max="1" width="16.5703125" bestFit="1" customWidth="1"/>
    <col min="2" max="2" width="24.5703125" bestFit="1" customWidth="1"/>
    <col min="3" max="3" width="18.85546875" bestFit="1" customWidth="1"/>
    <col min="4" max="4" width="10" bestFit="1" customWidth="1"/>
    <col min="5" max="5" width="13.140625" bestFit="1" customWidth="1"/>
    <col min="6" max="6" width="21.140625" bestFit="1" customWidth="1"/>
    <col min="7" max="7" width="9.7109375" bestFit="1" customWidth="1"/>
    <col min="8" max="8" width="8.85546875" bestFit="1" customWidth="1"/>
    <col min="9" max="9" width="11.5703125" bestFit="1" customWidth="1"/>
    <col min="10" max="10" width="12.28515625" bestFit="1" customWidth="1"/>
    <col min="11" max="11" width="14.7109375" bestFit="1" customWidth="1"/>
    <col min="12" max="12" width="15.140625" bestFit="1" customWidth="1"/>
    <col min="13" max="13" width="18.28515625" bestFit="1" customWidth="1"/>
    <col min="14" max="14" width="13.7109375" bestFit="1" customWidth="1"/>
    <col min="15" max="15" width="9.7109375" bestFit="1" customWidth="1"/>
    <col min="16" max="16" width="28.7109375" bestFit="1" customWidth="1"/>
    <col min="17" max="17" width="10" bestFit="1" customWidth="1"/>
    <col min="18" max="18" width="10.1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</row>
    <row r="2" spans="1:18">
      <c r="A2" s="23" t="s">
        <v>315</v>
      </c>
      <c r="B2" s="24" t="s">
        <v>76</v>
      </c>
      <c r="C2" s="22" t="s">
        <v>42</v>
      </c>
      <c r="D2" s="19" t="s">
        <v>37</v>
      </c>
      <c r="E2" s="19" t="s">
        <v>30</v>
      </c>
      <c r="F2" s="7" t="str">
        <f>IF(AND(D2="Amina",OR(E2="Manual",E2="Assisted Manual")),A2&amp;"_AZ",IF(AND(D2="Amina",OR(E2="De-Novo Merge",E2="Assisted Merge")),A2&amp;"_SA_AZ",IF(AND(D2="Mashtura",OR(E2="Manual",E2="Assisted Manual")),A2&amp;"_MH",IF(AND(D2="Mashtura",OR(E2="De-Novo Merge",E2="Assisted Merge")),A2&amp;"_SA_MH",IF(AND(D2="Perry",OR(E2="Manual",E2="Assisted Manual")),A2&amp;"_PB",IF(AND(D2="Perry",OR(E2="De-Novo Merge",E2="Assisted Merge")),A2&amp;"_SA_PB",IF(AND(D2="Gina",OR(E2="Manual",E2="Assisted Manual")),A2&amp;"_GB",IF(AND(D2="Gina",OR(E2="De-Novo Merge",E2="Assisted Merge")),A2&amp;"_SA_GB",IF(AND(D2="Cameron",OR(E2="Manual",E2="Assisted Manual")),A2&amp;"_CA",IF(AND(D2="Cameron",OR(E2="De-Novo Merge",E2="Assisted Merge")),A2&amp;"_SA_CA",IF(AND(D2="Bruno",OR(E2="Manual",E2="Assisted Manual")),A2&amp;"_BD",IF(AND(D2="Bruno",OR(E2="De-Novo Merge",E2="Assisted Merge")),A2&amp;"_SA_BD",IF(AND(D2="Daniel",OR(E2="Manual",E2="Assisted Manual")),A2&amp;"_DR",IF(AND(D2="Daniel",OR(E2="De-Novo Merge",E2="Assisted Merge")),A2&amp;"_SA_DR",IF(AND(D2="Monet",OR(E2="Manual",E2="Assisted Manual")),A2&amp;"_MW",IF(AND(D2="Monet",OR(E2="De-Novo Merge",E2="Assisted Merge")),A2&amp;"_SA_MW",IF(AND(D2="Julia",OR(E2="Manual",E2="Assisted Manual")),A2&amp;"_JS",IF(AND(D2="Julia",OR(E2="De-Novo Merge",E2="Assisted Merge")),A2&amp;"_SA_JS",""))))))))))))))))))</f>
        <v>2018-04-25_G-001_BD</v>
      </c>
      <c r="G2" s="20">
        <v>43256</v>
      </c>
      <c r="H2" s="20">
        <v>43257</v>
      </c>
      <c r="I2" s="11"/>
      <c r="J2" s="10"/>
      <c r="K2" s="15" t="str">
        <f t="shared" ref="K2:K65" si="0">IF(AND(NOT(I2=""),NOT(J2=""),NOT(H2="")),J2/I2,"")</f>
        <v/>
      </c>
      <c r="L2" s="25" t="str">
        <f>IF(AND(NOT(OR(H2="",H2="Ø")),NOT(OR(H3="",H3="Ø"))),"Needs to be Split","")</f>
        <v/>
      </c>
      <c r="M2" s="19" t="str">
        <f t="shared" ref="M2:M4" si="1">IF(AND(NOT(OR(G2="",G2="Ø")),H2=""),"In Progress",IF(AND(NOT(OR(H2="Ø",H2="")),NOT(OR(G2="Ø",G2=""))),"Completed",IF(AND(NOT(A2=""),NOT(OR(D2="",D2="???")),G2=""),"Waiting",IF(D2="???","Waiting",""))))</f>
        <v>Completed</v>
      </c>
      <c r="N2" s="22" t="str">
        <f>IF(AND(NOT(OR(H2="Ø",H2="")),L2="Split"),"In Progress",IF(AND(NOT(OR(H2="Ø",H2="")),L2="Needs to be Split"),"Waiting",IF(AND(M2="Review",M3="Review"),"Review",IF(OR(AND(M2="Review",M3="Incomplete"),AND(M2="Incomplete",M3="Review")),"Review",IF(OR(AND(M2="Untraceable",M3="Review"),AND(M2="Review",M3="Untraceable")),"Review",IF(OR(AND(M2="Review",M3="Completed"),AND(M2="Completed",M3="Review")),"Review",IF(OR(AND(M2="Other",M3="Review"),AND(M2="Review",M3="Other")),"Review",IF(OR(AND(M2="Other",M3="Incomplete"),AND(M2="Incomplete",M3="Other")),"Review",IF(OR(AND(M2="Other",M3="Untraceable"),AND(M2="Untraceable",M3="Other")),"Review",IF(OR(AND(M2="Other",M3="Completed"),AND(M2="Completed",M3="Other")),"Review",IF(AND(M2="Waiting",M3="Waiting"),"Waiting",IF(OR(AND(M2="Review",M3="Waiting"),AND(M2="Waiting",M3="Review")),"Waiting",IF(OR(AND(M2="Other",M3="Waiting"),AND(M2="Waiting",M3="Other")),"Waiting",IF(OR(AND(M2="Incomplete",M3="Waiting"),AND(M2="Waiting",M3="Incomplete")),"Waiting",IF(OR(AND(M2="Completed",M3="Waiting"),AND(M2="Waiting",M3="Completed")),"Waiting",IF(OR(M2="In Progress",M3="In Progress"),"In Progress",IF(OR(AND(M2="Completed",M3="Untraceable"),AND(M2="Untraceable",M3="Completed")),"Review",IF(OR(AND(M2="Completed",M3="Incomplete"),AND(M2="Incomplete",M3="Completed")),"Review",IF(OR(AND(M2="Incomplete",M3="Untraceable"),AND(M2="Untraceable",M3="Incomplete")),"Untraceable",IF(AND(NOT(OR(H2="Ø",H2="")),NOT(OR(H3="Ø",H3="")),L2=""),"In Progress",IF(AND(M2="Untraceable",M3="Untraceable"),"Untraceable",IF(AND(NOT(OR(H2="Ø",H2="")),NOT(OR(H3="Ø",H3="")),NOT(OR(L2="Ø",L2="",L2="Split",L2="Needs to be Split"))),"Completed",IF(AND(M2="Incomplete",M3="Incomplete"),"Incomplete",IF(AND(M2="Other",M3="Other"),"Review",IF(AND(M2="Untraceable",M3=""),"Untraceable","")))))))))))))))))))))))))</f>
        <v>Waiting</v>
      </c>
      <c r="O2" s="22" t="str">
        <f t="shared" ref="O2:O46" si="2">IF(OR(N2="Untraceable",N2="Incomplete"),"Ignore",IF(N2="Completed","Waiting",IF(OR(N2="Waiting",N2="In Progress",N2="Review",N2="Other"),"HOLD","")))</f>
        <v>HOLD</v>
      </c>
      <c r="P2" s="8" t="s">
        <v>316</v>
      </c>
      <c r="Q2" s="21" t="str">
        <f t="shared" ref="Q2:Q4" si="3">IF(OR(N2="Untraceable",N2="Incomplete"),"No",IF(N2="Completed","In Progress",""))</f>
        <v/>
      </c>
      <c r="R2" s="22"/>
    </row>
    <row r="3" spans="1:18">
      <c r="A3" s="22"/>
      <c r="B3" s="22"/>
      <c r="C3" s="22"/>
      <c r="D3" s="19" t="str">
        <f t="shared" ref="D3:D65" si="4">IF(AND(NOT(A2=""),NOT(B2=""),NOT(M2="Untraceable")),"???","")</f>
        <v>???</v>
      </c>
      <c r="E3" s="19"/>
      <c r="F3" s="7" t="str">
        <f>IF(AND(D3="Amina",OR(E3="Manual",E3="Assisted Manual")),A2&amp;"_AZ",IF(AND(D3="Amina",OR(E3="De-Novo Merge",E3="Assisted Merge")),A2&amp;"_SA_AZ",IF(AND(D3="Mashtura",OR(E3="Manual",E3="Assisted Manual")),A2&amp;"_MH",IF(AND(D3="Mashtura",OR(E3="De-Novo Merge",E3="Assisted Merge")),A2&amp;"_SA_MH",IF(AND(D3="Perry",OR(E3="Manual",E3="Assisted Manual")),A2&amp;"_PB",IF(AND(D3="Perry",OR(E3="De-Novo Merge",E3="Assisted Merge")),A2&amp;"_SA_PB",IF(AND(D3="Gina",OR(E3="Manual",E3="Assisted Manual")),A2&amp;"_GB",IF(AND(D3="Gina",OR(E3="De-Novo Merge",E3="Assisted Merge")),A2&amp;"_SA_GB",IF(AND(D3="Cameron",OR(E3="Manual",E3="Assisted Manual")),A2&amp;"_CA",IF(AND(D3="Cameron",OR(E3="De-Novo Merge",E3="Assisted Merge")),A2&amp;"_SA_CA",IF(AND(D3="Bruno",OR(E3="Manual",E3="Assisted Manual")),A2&amp;"_BD",IF(AND(D3="Bruno",OR(E3="De-Novo Merge",E3="Assisted Merge")),A2&amp;"_SA_BD",IF(AND(D3="Daniel",OR(E3="Manual",E3="Assisted Manual")),A2&amp;"_DR",IF(AND(D3="Daniel",OR(E3="De-Novo Merge",E3="Assisted Merge")),A2&amp;"_SA_DR",IF(AND(D3="Monet",OR(E3="Manual",E3="Assisted Manual")),A2&amp;"_MW",IF(AND(D3="Monet",OR(E3="De-Novo Merge",E3="Assisted Merge")),A2&amp;"_SA_MW",IF(AND(D3="Julia",OR(E3="Manual",E3="Assisted Manual")),A2&amp;"_JS",IF(AND(D3="Julia",OR(E3="De-Novo Merge",E3="Assisted Merge")),A2&amp;"_SA_JS",""))))))))))))))))))</f>
        <v/>
      </c>
      <c r="G3" s="20"/>
      <c r="H3" s="20"/>
      <c r="I3" s="10"/>
      <c r="J3" s="10"/>
      <c r="K3" s="15" t="str">
        <f t="shared" si="0"/>
        <v/>
      </c>
      <c r="L3" s="22"/>
      <c r="M3" s="19" t="str">
        <f t="shared" ref="M3:M5" si="5">IF(AND(NOT(OR(G3="",G3="Ø")),H3=""),"In Progress",IF(AND(NOT(OR(H3="Ø",H3="")),NOT(OR(G3="Ø",G3=""))),"Completed",IF(AND(NOT(A2=""),NOT(OR(D3="",D3="???")),G3=""),"Waiting",IF(D3="???","Waiting",""))))</f>
        <v>Waiting</v>
      </c>
      <c r="N3" s="22"/>
      <c r="O3" s="22"/>
      <c r="P3" s="8"/>
      <c r="Q3" s="21"/>
      <c r="R3" s="22"/>
    </row>
    <row r="4" spans="1:18">
      <c r="A4" s="23" t="s">
        <v>317</v>
      </c>
      <c r="B4" s="24" t="s">
        <v>318</v>
      </c>
      <c r="C4" s="22" t="s">
        <v>165</v>
      </c>
      <c r="D4" s="19" t="s">
        <v>37</v>
      </c>
      <c r="E4" s="19" t="s">
        <v>30</v>
      </c>
      <c r="F4" s="7" t="str">
        <f t="shared" ref="F4" si="6">IF(AND(D4="Amina",OR(E4="Manual",E4="Assisted Manual")),A4&amp;"_AZ",IF(AND(D4="Amina",OR(E4="De-Novo Merge",E4="Assisted Merge")),A4&amp;"_SA_AZ",IF(AND(D4="Mashtura",OR(E4="Manual",E4="Assisted Manual")),A4&amp;"_MH",IF(AND(D4="Mashtura",OR(E4="De-Novo Merge",E4="Assisted Merge")),A4&amp;"_SA_MH",IF(AND(D4="Perry",OR(E4="Manual",E4="Assisted Manual")),A4&amp;"_PB",IF(AND(D4="Perry",OR(E4="De-Novo Merge",E4="Assisted Merge")),A4&amp;"_SA_PB",IF(AND(D4="Gina",OR(E4="Manual",E4="Assisted Manual")),A4&amp;"_GB",IF(AND(D4="Gina",OR(E4="De-Novo Merge",E4="Assisted Merge")),A4&amp;"_SA_GB",IF(AND(D4="Cameron",OR(E4="Manual",E4="Assisted Manual")),A4&amp;"_CA",IF(AND(D4="Cameron",OR(E4="De-Novo Merge",E4="Assisted Merge")),A4&amp;"_SA_CA",IF(AND(D4="Bruno",OR(E4="Manual",E4="Assisted Manual")),A4&amp;"_BD",IF(AND(D4="Bruno",OR(E4="De-Novo Merge",E4="Assisted Merge")),A4&amp;"_SA_BD",IF(AND(D4="Daniel",OR(E4="Manual",E4="Assisted Manual")),A4&amp;"_DR",IF(AND(D4="Daniel",OR(E4="De-Novo Merge",E4="Assisted Merge")),A4&amp;"_SA_DR",IF(AND(D4="Monet",OR(E4="Manual",E4="Assisted Manual")),A4&amp;"_MW",IF(AND(D4="Monet",OR(E4="De-Novo Merge",E4="Assisted Merge")),A4&amp;"_SA_MW",IF(AND(D4="Julia",OR(E4="Manual",E4="Assisted Manual")),A4&amp;"_JS",IF(AND(D4="Julia",OR(E4="De-Novo Merge",E4="Assisted Merge")),A4&amp;"_SA_JS",""))))))))))))))))))</f>
        <v>2018-04-25_G-002_BD</v>
      </c>
      <c r="G4" s="20">
        <v>43256</v>
      </c>
      <c r="H4" s="20">
        <v>43257</v>
      </c>
      <c r="I4" s="10"/>
      <c r="J4" s="10"/>
      <c r="K4" s="15" t="str">
        <f t="shared" si="0"/>
        <v/>
      </c>
      <c r="L4" s="25" t="str">
        <f t="shared" ref="L4:L35" si="7">IF(AND(NOT(OR(H4="",H4="Ø")),NOT(OR(H5="",H5="Ø"))),"Needs to be Split","")</f>
        <v/>
      </c>
      <c r="M4" s="19" t="str">
        <f t="shared" si="1"/>
        <v>Completed</v>
      </c>
      <c r="N4" s="22" t="str">
        <f>IF(AND(NOT(OR(H4="Ø",H4="")),L4="Split"),"In Progress",IF(AND(NOT(OR(H4="Ø",H4="")),L4="Needs to be Split"),"Waiting",IF(AND(M4="Review",M5="Review"),"Review",IF(OR(AND(M4="Review",M5="Incomplete"),AND(M4="Incomplete",M5="Review")),"Review",IF(OR(AND(M4="Untraceable",M5="Review"),AND(M4="Review",M5="Untraceable")),"Review",IF(OR(AND(M4="Review",M5="Completed"),AND(M4="Completed",M5="Review")),"Review",IF(OR(AND(M4="Other",M5="Review"),AND(M4="Review",M5="Other")),"Review",IF(OR(AND(M4="Other",M5="Incomplete"),AND(M4="Incomplete",M5="Other")),"Review",IF(OR(AND(M4="Other",M5="Untraceable"),AND(M4="Untraceable",M5="Other")),"Review",IF(OR(AND(M4="Other",M5="Completed"),AND(M4="Completed",M5="Other")),"Review",IF(AND(M4="Waiting",M5="Waiting"),"Waiting",IF(OR(AND(M4="Review",M5="Waiting"),AND(M4="Waiting",M5="Review")),"Waiting",IF(OR(AND(M4="Other",M5="Waiting"),AND(M4="Waiting",M5="Other")),"Waiting",IF(OR(AND(M4="Incomplete",M5="Waiting"),AND(M4="Waiting",M5="Incomplete")),"Waiting",IF(OR(AND(M4="Completed",M5="Waiting"),AND(M4="Waiting",M5="Completed")),"Waiting",IF(OR(M4="In Progress",M5="In Progress"),"In Progress",IF(OR(AND(M4="Completed",M5="Untraceable"),AND(M4="Untraceable",M5="Completed")),"Review",IF(OR(AND(M4="Completed",M5="Incomplete"),AND(M4="Incomplete",M5="Completed")),"Review",IF(OR(AND(M4="Incomplete",M5="Untraceable"),AND(M4="Untraceable",M5="Incomplete")),"Untraceable",IF(AND(NOT(OR(H4="Ø",H4="")),NOT(OR(H5="Ø",H5="")),L4=""),"In Progress",IF(AND(M4="Untraceable",M5="Untraceable"),"Untraceable",IF(AND(NOT(OR(H4="Ø",H4="")),NOT(OR(H5="Ø",H5="")),NOT(OR(L4="Ø",L4="",L4="Split",L4="Needs to be Split"))),"Completed",IF(AND(M4="Incomplete",M5="Incomplete"),"Incomplete",IF(AND(M4="Other",M5="Other"),"Review",IF(AND(M4="Untraceable",M5=""),"Untraceable","")))))))))))))))))))))))))</f>
        <v>Waiting</v>
      </c>
      <c r="O4" s="22" t="str">
        <f t="shared" si="2"/>
        <v>HOLD</v>
      </c>
      <c r="P4" s="8"/>
      <c r="Q4" s="21" t="str">
        <f t="shared" si="3"/>
        <v/>
      </c>
      <c r="R4" s="22"/>
    </row>
    <row r="5" spans="1:18">
      <c r="A5" s="22"/>
      <c r="B5" s="22"/>
      <c r="C5" s="22"/>
      <c r="D5" s="19" t="str">
        <f t="shared" si="4"/>
        <v>???</v>
      </c>
      <c r="E5" s="19"/>
      <c r="F5" s="7" t="str">
        <f t="shared" ref="F5" si="8">IF(AND(D5="Amina",OR(E5="Manual",E5="Assisted Manual")),A4&amp;"_AZ",IF(AND(D5="Amina",OR(E5="De-Novo Merge",E5="Assisted Merge")),A4&amp;"_SA_AZ",IF(AND(D5="Mashtura",OR(E5="Manual",E5="Assisted Manual")),A4&amp;"_MH",IF(AND(D5="Mashtura",OR(E5="De-Novo Merge",E5="Assisted Merge")),A4&amp;"_SA_MH",IF(AND(D5="Perry",OR(E5="Manual",E5="Assisted Manual")),A4&amp;"_PB",IF(AND(D5="Perry",OR(E5="De-Novo Merge",E5="Assisted Merge")),A4&amp;"_SA_PB",IF(AND(D5="Gina",OR(E5="Manual",E5="Assisted Manual")),A4&amp;"_GB",IF(AND(D5="Gina",OR(E5="De-Novo Merge",E5="Assisted Merge")),A4&amp;"_SA_GB",IF(AND(D5="Cameron",OR(E5="Manual",E5="Assisted Manual")),A4&amp;"_CA",IF(AND(D5="Cameron",OR(E5="De-Novo Merge",E5="Assisted Merge")),A4&amp;"_SA_CA",IF(AND(D5="Bruno",OR(E5="Manual",E5="Assisted Manual")),A4&amp;"_BD",IF(AND(D5="Bruno",OR(E5="De-Novo Merge",E5="Assisted Merge")),A4&amp;"_SA_BD",IF(AND(D5="Daniel",OR(E5="Manual",E5="Assisted Manual")),A4&amp;"_DR",IF(AND(D5="Daniel",OR(E5="De-Novo Merge",E5="Assisted Merge")),A4&amp;"_SA_DR",IF(AND(D5="Monet",OR(E5="Manual",E5="Assisted Manual")),A4&amp;"_MW",IF(AND(D5="Monet",OR(E5="De-Novo Merge",E5="Assisted Merge")),A4&amp;"_SA_MW",IF(AND(D5="Julia",OR(E5="Manual",E5="Assisted Manual")),A4&amp;"_JS",IF(AND(D5="Julia",OR(E5="De-Novo Merge",E5="Assisted Merge")),A4&amp;"_SA_JS",""))))))))))))))))))</f>
        <v/>
      </c>
      <c r="G5" s="20"/>
      <c r="H5" s="20"/>
      <c r="I5" s="10"/>
      <c r="J5" s="10"/>
      <c r="K5" s="15" t="str">
        <f t="shared" si="0"/>
        <v/>
      </c>
      <c r="L5" s="22"/>
      <c r="M5" s="19" t="str">
        <f t="shared" si="5"/>
        <v>Waiting</v>
      </c>
      <c r="N5" s="22"/>
      <c r="O5" s="22"/>
      <c r="P5" s="8"/>
      <c r="Q5" s="21"/>
      <c r="R5" s="22"/>
    </row>
    <row r="6" spans="1:18">
      <c r="A6" s="23" t="s">
        <v>319</v>
      </c>
      <c r="B6" s="24" t="s">
        <v>320</v>
      </c>
      <c r="C6" s="22" t="s">
        <v>165</v>
      </c>
      <c r="D6" s="19" t="s">
        <v>37</v>
      </c>
      <c r="E6" s="19" t="s">
        <v>30</v>
      </c>
      <c r="F6" s="7" t="str">
        <f t="shared" ref="F6" si="9">IF(AND(D6="Amina",OR(E6="Manual",E6="Assisted Manual")),A6&amp;"_AZ",IF(AND(D6="Amina",OR(E6="De-Novo Merge",E6="Assisted Merge")),A6&amp;"_SA_AZ",IF(AND(D6="Mashtura",OR(E6="Manual",E6="Assisted Manual")),A6&amp;"_MH",IF(AND(D6="Mashtura",OR(E6="De-Novo Merge",E6="Assisted Merge")),A6&amp;"_SA_MH",IF(AND(D6="Perry",OR(E6="Manual",E6="Assisted Manual")),A6&amp;"_PB",IF(AND(D6="Perry",OR(E6="De-Novo Merge",E6="Assisted Merge")),A6&amp;"_SA_PB",IF(AND(D6="Gina",OR(E6="Manual",E6="Assisted Manual")),A6&amp;"_GB",IF(AND(D6="Gina",OR(E6="De-Novo Merge",E6="Assisted Merge")),A6&amp;"_SA_GB",IF(AND(D6="Cameron",OR(E6="Manual",E6="Assisted Manual")),A6&amp;"_CA",IF(AND(D6="Cameron",OR(E6="De-Novo Merge",E6="Assisted Merge")),A6&amp;"_SA_CA",IF(AND(D6="Bruno",OR(E6="Manual",E6="Assisted Manual")),A6&amp;"_BD",IF(AND(D6="Bruno",OR(E6="De-Novo Merge",E6="Assisted Merge")),A6&amp;"_SA_BD",IF(AND(D6="Daniel",OR(E6="Manual",E6="Assisted Manual")),A6&amp;"_DR",IF(AND(D6="Daniel",OR(E6="De-Novo Merge",E6="Assisted Merge")),A6&amp;"_SA_DR",IF(AND(D6="Monet",OR(E6="Manual",E6="Assisted Manual")),A6&amp;"_MW",IF(AND(D6="Monet",OR(E6="De-Novo Merge",E6="Assisted Merge")),A6&amp;"_SA_MW",IF(AND(D6="Julia",OR(E6="Manual",E6="Assisted Manual")),A6&amp;"_JS",IF(AND(D6="Julia",OR(E6="De-Novo Merge",E6="Assisted Merge")),A6&amp;"_SA_JS",""))))))))))))))))))</f>
        <v>2018-04-25_G-003_BD</v>
      </c>
      <c r="G6" s="20">
        <v>43258</v>
      </c>
      <c r="H6" s="20" t="s">
        <v>38</v>
      </c>
      <c r="I6" s="10"/>
      <c r="J6" s="10"/>
      <c r="K6" s="15" t="str">
        <f t="shared" si="0"/>
        <v/>
      </c>
      <c r="L6" s="25" t="str">
        <f t="shared" ref="L6:L37" si="10">IF(AND(NOT(OR(H6="",H6="Ø")),NOT(OR(H7="",H7="Ø"))),"Needs to be Split","")</f>
        <v/>
      </c>
      <c r="M6" s="19" t="s">
        <v>21</v>
      </c>
      <c r="N6" s="22" t="str">
        <f>IF(AND(NOT(OR(H6="Ø",H6="")),L6="Split"),"In Progress",IF(AND(NOT(OR(H6="Ø",H6="")),L6="Needs to be Split"),"Waiting",IF(AND(M6="Review",M7="Review"),"Review",IF(OR(AND(M6="Review",M7="Incomplete"),AND(M6="Incomplete",M7="Review")),"Review",IF(OR(AND(M6="Untraceable",M7="Review"),AND(M6="Review",M7="Untraceable")),"Review",IF(OR(AND(M6="Review",M7="Completed"),AND(M6="Completed",M7="Review")),"Review",IF(OR(AND(M6="Other",M7="Review"),AND(M6="Review",M7="Other")),"Review",IF(OR(AND(M6="Other",M7="Incomplete"),AND(M6="Incomplete",M7="Other")),"Review",IF(OR(AND(M6="Other",M7="Untraceable"),AND(M6="Untraceable",M7="Other")),"Review",IF(OR(AND(M6="Other",M7="Completed"),AND(M6="Completed",M7="Other")),"Review",IF(AND(M6="Waiting",M7="Waiting"),"Waiting",IF(OR(AND(M6="Review",M7="Waiting"),AND(M6="Waiting",M7="Review")),"Waiting",IF(OR(AND(M6="Other",M7="Waiting"),AND(M6="Waiting",M7="Other")),"Waiting",IF(OR(AND(M6="Incomplete",M7="Waiting"),AND(M6="Waiting",M7="Incomplete")),"Waiting",IF(OR(AND(M6="Completed",M7="Waiting"),AND(M6="Waiting",M7="Completed")),"Waiting",IF(OR(M6="In Progress",M7="In Progress"),"In Progress",IF(OR(AND(M6="Completed",M7="Untraceable"),AND(M6="Untraceable",M7="Completed")),"Review",IF(OR(AND(M6="Completed",M7="Incomplete"),AND(M6="Incomplete",M7="Completed")),"Review",IF(OR(AND(M6="Incomplete",M7="Untraceable"),AND(M6="Untraceable",M7="Incomplete")),"Untraceable",IF(AND(NOT(OR(H6="Ø",H6="")),NOT(OR(H7="Ø",H7="")),L6=""),"In Progress",IF(AND(M6="Untraceable",M7="Untraceable"),"Untraceable",IF(AND(NOT(OR(H6="Ø",H6="")),NOT(OR(H7="Ø",H7="")),NOT(OR(L6="Ø",L6="",L6="Split",L6="Needs to be Split"))),"Completed",IF(AND(M6="Incomplete",M7="Incomplete"),"Incomplete",IF(AND(M6="Other",M7="Other"),"Review",IF(AND(M6="Untraceable",M7=""),"Untraceable","")))))))))))))))))))))))))</f>
        <v>Waiting</v>
      </c>
      <c r="O6" s="22" t="str">
        <f t="shared" si="2"/>
        <v>HOLD</v>
      </c>
      <c r="P6" s="8" t="s">
        <v>321</v>
      </c>
      <c r="Q6" s="21" t="str">
        <f t="shared" ref="Q6" si="11">IF(OR(N6="Untraceable",N6="Incomplete"),"No",IF(N6="Completed","In Progress",""))</f>
        <v/>
      </c>
      <c r="R6" s="22"/>
    </row>
    <row r="7" spans="1:18">
      <c r="A7" s="22"/>
      <c r="B7" s="22"/>
      <c r="C7" s="22"/>
      <c r="D7" s="19" t="str">
        <f t="shared" si="4"/>
        <v>???</v>
      </c>
      <c r="E7" s="19"/>
      <c r="F7" s="7" t="str">
        <f t="shared" ref="F7" si="12">IF(AND(D7="Amina",OR(E7="Manual",E7="Assisted Manual")),A6&amp;"_AZ",IF(AND(D7="Amina",OR(E7="De-Novo Merge",E7="Assisted Merge")),A6&amp;"_SA_AZ",IF(AND(D7="Mashtura",OR(E7="Manual",E7="Assisted Manual")),A6&amp;"_MH",IF(AND(D7="Mashtura",OR(E7="De-Novo Merge",E7="Assisted Merge")),A6&amp;"_SA_MH",IF(AND(D7="Perry",OR(E7="Manual",E7="Assisted Manual")),A6&amp;"_PB",IF(AND(D7="Perry",OR(E7="De-Novo Merge",E7="Assisted Merge")),A6&amp;"_SA_PB",IF(AND(D7="Gina",OR(E7="Manual",E7="Assisted Manual")),A6&amp;"_GB",IF(AND(D7="Gina",OR(E7="De-Novo Merge",E7="Assisted Merge")),A6&amp;"_SA_GB",IF(AND(D7="Cameron",OR(E7="Manual",E7="Assisted Manual")),A6&amp;"_CA",IF(AND(D7="Cameron",OR(E7="De-Novo Merge",E7="Assisted Merge")),A6&amp;"_SA_CA",IF(AND(D7="Bruno",OR(E7="Manual",E7="Assisted Manual")),A6&amp;"_BD",IF(AND(D7="Bruno",OR(E7="De-Novo Merge",E7="Assisted Merge")),A6&amp;"_SA_BD",IF(AND(D7="Daniel",OR(E7="Manual",E7="Assisted Manual")),A6&amp;"_DR",IF(AND(D7="Daniel",OR(E7="De-Novo Merge",E7="Assisted Merge")),A6&amp;"_SA_DR",IF(AND(D7="Monet",OR(E7="Manual",E7="Assisted Manual")),A6&amp;"_MW",IF(AND(D7="Monet",OR(E7="De-Novo Merge",E7="Assisted Merge")),A6&amp;"_SA_MW",IF(AND(D7="Julia",OR(E7="Manual",E7="Assisted Manual")),A6&amp;"_JS",IF(AND(D7="Julia",OR(E7="De-Novo Merge",E7="Assisted Merge")),A6&amp;"_SA_JS",""))))))))))))))))))</f>
        <v/>
      </c>
      <c r="G7" s="20"/>
      <c r="H7" s="20"/>
      <c r="I7" s="10"/>
      <c r="J7" s="10"/>
      <c r="K7" s="15" t="str">
        <f t="shared" si="0"/>
        <v/>
      </c>
      <c r="L7" s="22"/>
      <c r="M7" s="19" t="str">
        <f t="shared" ref="M7" si="13">IF(AND(NOT(OR(G7="",G7="Ø")),H7=""),"In Progress",IF(AND(NOT(OR(H7="Ø",H7="")),NOT(OR(G7="Ø",G7=""))),"Completed",IF(AND(NOT(A6=""),NOT(OR(D7="",D7="???")),G7=""),"Waiting",IF(D7="???","Waiting",""))))</f>
        <v>Waiting</v>
      </c>
      <c r="N7" s="22"/>
      <c r="O7" s="22"/>
      <c r="P7" s="8"/>
      <c r="Q7" s="21"/>
      <c r="R7" s="22"/>
    </row>
    <row r="8" spans="1:18">
      <c r="A8" s="23"/>
      <c r="B8" s="24"/>
      <c r="C8" s="22"/>
      <c r="D8" s="19" t="str">
        <f t="shared" ref="D2:D64" si="14">IF(AND(NOT(B8=""),NOT(A8="")),"???","")</f>
        <v/>
      </c>
      <c r="E8" s="19"/>
      <c r="F8" s="7" t="str">
        <f t="shared" ref="F8" si="15">IF(AND(D8="Amina",OR(E8="Manual",E8="Assisted Manual")),A8&amp;"_AZ",IF(AND(D8="Amina",OR(E8="De-Novo Merge",E8="Assisted Merge")),A8&amp;"_SA_AZ",IF(AND(D8="Mashtura",OR(E8="Manual",E8="Assisted Manual")),A8&amp;"_MH",IF(AND(D8="Mashtura",OR(E8="De-Novo Merge",E8="Assisted Merge")),A8&amp;"_SA_MH",IF(AND(D8="Perry",OR(E8="Manual",E8="Assisted Manual")),A8&amp;"_PB",IF(AND(D8="Perry",OR(E8="De-Novo Merge",E8="Assisted Merge")),A8&amp;"_SA_PB",IF(AND(D8="Gina",OR(E8="Manual",E8="Assisted Manual")),A8&amp;"_GB",IF(AND(D8="Gina",OR(E8="De-Novo Merge",E8="Assisted Merge")),A8&amp;"_SA_GB",IF(AND(D8="Cameron",OR(E8="Manual",E8="Assisted Manual")),A8&amp;"_CA",IF(AND(D8="Cameron",OR(E8="De-Novo Merge",E8="Assisted Merge")),A8&amp;"_SA_CA",IF(AND(D8="Bruno",OR(E8="Manual",E8="Assisted Manual")),A8&amp;"_BD",IF(AND(D8="Bruno",OR(E8="De-Novo Merge",E8="Assisted Merge")),A8&amp;"_SA_BD",IF(AND(D8="Daniel",OR(E8="Manual",E8="Assisted Manual")),A8&amp;"_DR",IF(AND(D8="Daniel",OR(E8="De-Novo Merge",E8="Assisted Merge")),A8&amp;"_SA_DR",IF(AND(D8="Monet",OR(E8="Manual",E8="Assisted Manual")),A8&amp;"_MW",IF(AND(D8="Monet",OR(E8="De-Novo Merge",E8="Assisted Merge")),A8&amp;"_SA_MW",IF(AND(D8="Julia",OR(E8="Manual",E8="Assisted Manual")),A8&amp;"_JS",IF(AND(D8="Julia",OR(E8="De-Novo Merge",E8="Assisted Merge")),A8&amp;"_SA_JS",""))))))))))))))))))</f>
        <v/>
      </c>
      <c r="G8" s="20"/>
      <c r="H8" s="20"/>
      <c r="I8" s="10"/>
      <c r="J8" s="10"/>
      <c r="K8" s="15" t="str">
        <f t="shared" si="0"/>
        <v/>
      </c>
      <c r="L8" s="25" t="str">
        <f t="shared" ref="L8:L39" si="16">IF(AND(NOT(OR(H8="",H8="Ø")),NOT(OR(H9="",H9="Ø"))),"Needs to be Split","")</f>
        <v/>
      </c>
      <c r="M8" s="19" t="str">
        <f t="shared" ref="M8" si="17">IF(AND(NOT(OR(G8="",G8="Ø")),H8=""),"In Progress",IF(AND(NOT(OR(H8="Ø",H8="")),NOT(OR(G8="Ø",G8=""))),"Completed",IF(AND(NOT(A8=""),NOT(OR(D8="",D8="???")),G8=""),"Waiting",IF(D8="???","Waiting",""))))</f>
        <v/>
      </c>
      <c r="N8" s="22" t="str">
        <f>IF(AND(NOT(OR(H8="Ø",H8="")),L8="Split"),"In Progress",IF(AND(NOT(OR(H8="Ø",H8="")),L8="Needs to be Split"),"Waiting",IF(AND(M8="Review",M9="Review"),"Review",IF(OR(AND(M8="Review",M9="Incomplete"),AND(M8="Incomplete",M9="Review")),"Review",IF(OR(AND(M8="Untraceable",M9="Review"),AND(M8="Review",M9="Untraceable")),"Review",IF(OR(AND(M8="Review",M9="Completed"),AND(M8="Completed",M9="Review")),"Review",IF(OR(AND(M8="Other",M9="Review"),AND(M8="Review",M9="Other")),"Review",IF(OR(AND(M8="Other",M9="Incomplete"),AND(M8="Incomplete",M9="Other")),"Review",IF(OR(AND(M8="Other",M9="Untraceable"),AND(M8="Untraceable",M9="Other")),"Review",IF(OR(AND(M8="Other",M9="Completed"),AND(M8="Completed",M9="Other")),"Review",IF(AND(M8="Waiting",M9="Waiting"),"Waiting",IF(OR(AND(M8="Review",M9="Waiting"),AND(M8="Waiting",M9="Review")),"Waiting",IF(OR(AND(M8="Other",M9="Waiting"),AND(M8="Waiting",M9="Other")),"Waiting",IF(OR(AND(M8="Incomplete",M9="Waiting"),AND(M8="Waiting",M9="Incomplete")),"Waiting",IF(OR(AND(M8="Completed",M9="Waiting"),AND(M8="Waiting",M9="Completed")),"Waiting",IF(OR(M8="In Progress",M9="In Progress"),"In Progress",IF(OR(AND(M8="Completed",M9="Untraceable"),AND(M8="Untraceable",M9="Completed")),"Review",IF(OR(AND(M8="Completed",M9="Incomplete"),AND(M8="Incomplete",M9="Completed")),"Review",IF(OR(AND(M8="Incomplete",M9="Untraceable"),AND(M8="Untraceable",M9="Incomplete")),"Untraceable",IF(AND(NOT(OR(H8="Ø",H8="")),NOT(OR(H9="Ø",H9="")),L8=""),"In Progress",IF(AND(M8="Untraceable",M9="Untraceable"),"Untraceable",IF(AND(NOT(OR(H8="Ø",H8="")),NOT(OR(H9="Ø",H9="")),NOT(OR(L8="Ø",L8="",L8="Split",L8="Needs to be Split"))),"Completed",IF(AND(M8="Incomplete",M9="Incomplete"),"Incomplete",IF(AND(M8="Other",M9="Other"),"Review",IF(AND(M8="Untraceable",M9=""),"Untraceable","")))))))))))))))))))))))))</f>
        <v/>
      </c>
      <c r="O8" s="22" t="str">
        <f t="shared" si="2"/>
        <v/>
      </c>
      <c r="P8" s="8"/>
      <c r="Q8" s="21" t="str">
        <f t="shared" ref="Q8" si="18">IF(OR(N8="Untraceable",N8="Incomplete"),"No",IF(N8="Completed","In Progress",""))</f>
        <v/>
      </c>
      <c r="R8" s="22"/>
    </row>
    <row r="9" spans="1:18">
      <c r="A9" s="22"/>
      <c r="B9" s="22"/>
      <c r="C9" s="22"/>
      <c r="D9" s="19" t="str">
        <f t="shared" si="4"/>
        <v/>
      </c>
      <c r="E9" s="19"/>
      <c r="F9" s="7" t="str">
        <f t="shared" ref="F9" si="19">IF(AND(D9="Amina",OR(E9="Manual",E9="Assisted Manual")),A8&amp;"_AZ",IF(AND(D9="Amina",OR(E9="De-Novo Merge",E9="Assisted Merge")),A8&amp;"_SA_AZ",IF(AND(D9="Mashtura",OR(E9="Manual",E9="Assisted Manual")),A8&amp;"_MH",IF(AND(D9="Mashtura",OR(E9="De-Novo Merge",E9="Assisted Merge")),A8&amp;"_SA_MH",IF(AND(D9="Perry",OR(E9="Manual",E9="Assisted Manual")),A8&amp;"_PB",IF(AND(D9="Perry",OR(E9="De-Novo Merge",E9="Assisted Merge")),A8&amp;"_SA_PB",IF(AND(D9="Gina",OR(E9="Manual",E9="Assisted Manual")),A8&amp;"_GB",IF(AND(D9="Gina",OR(E9="De-Novo Merge",E9="Assisted Merge")),A8&amp;"_SA_GB",IF(AND(D9="Cameron",OR(E9="Manual",E9="Assisted Manual")),A8&amp;"_CA",IF(AND(D9="Cameron",OR(E9="De-Novo Merge",E9="Assisted Merge")),A8&amp;"_SA_CA",IF(AND(D9="Bruno",OR(E9="Manual",E9="Assisted Manual")),A8&amp;"_BD",IF(AND(D9="Bruno",OR(E9="De-Novo Merge",E9="Assisted Merge")),A8&amp;"_SA_BD",IF(AND(D9="Daniel",OR(E9="Manual",E9="Assisted Manual")),A8&amp;"_DR",IF(AND(D9="Daniel",OR(E9="De-Novo Merge",E9="Assisted Merge")),A8&amp;"_SA_DR",IF(AND(D9="Monet",OR(E9="Manual",E9="Assisted Manual")),A8&amp;"_MW",IF(AND(D9="Monet",OR(E9="De-Novo Merge",E9="Assisted Merge")),A8&amp;"_SA_MW",IF(AND(D9="Julia",OR(E9="Manual",E9="Assisted Manual")),A8&amp;"_JS",IF(AND(D9="Julia",OR(E9="De-Novo Merge",E9="Assisted Merge")),A8&amp;"_SA_JS",""))))))))))))))))))</f>
        <v/>
      </c>
      <c r="G9" s="20"/>
      <c r="H9" s="20"/>
      <c r="I9" s="10"/>
      <c r="J9" s="10"/>
      <c r="K9" s="15" t="str">
        <f t="shared" si="0"/>
        <v/>
      </c>
      <c r="L9" s="22"/>
      <c r="M9" s="19" t="str">
        <f t="shared" ref="M9" si="20">IF(AND(NOT(OR(G9="",G9="Ø")),H9=""),"In Progress",IF(AND(NOT(OR(H9="Ø",H9="")),NOT(OR(G9="Ø",G9=""))),"Completed",IF(AND(NOT(A8=""),NOT(OR(D9="",D9="???")),G9=""),"Waiting",IF(D9="???","Waiting",""))))</f>
        <v/>
      </c>
      <c r="N9" s="22"/>
      <c r="O9" s="22"/>
      <c r="P9" s="8"/>
      <c r="Q9" s="21"/>
      <c r="R9" s="22"/>
    </row>
    <row r="10" spans="1:18">
      <c r="A10" s="23"/>
      <c r="B10" s="24"/>
      <c r="C10" s="22"/>
      <c r="D10" s="19" t="str">
        <f t="shared" si="14"/>
        <v/>
      </c>
      <c r="E10" s="19"/>
      <c r="F10" s="7" t="str">
        <f t="shared" ref="F10" si="21">IF(AND(D10="Amina",OR(E10="Manual",E10="Assisted Manual")),A10&amp;"_AZ",IF(AND(D10="Amina",OR(E10="De-Novo Merge",E10="Assisted Merge")),A10&amp;"_SA_AZ",IF(AND(D10="Mashtura",OR(E10="Manual",E10="Assisted Manual")),A10&amp;"_MH",IF(AND(D10="Mashtura",OR(E10="De-Novo Merge",E10="Assisted Merge")),A10&amp;"_SA_MH",IF(AND(D10="Perry",OR(E10="Manual",E10="Assisted Manual")),A10&amp;"_PB",IF(AND(D10="Perry",OR(E10="De-Novo Merge",E10="Assisted Merge")),A10&amp;"_SA_PB",IF(AND(D10="Gina",OR(E10="Manual",E10="Assisted Manual")),A10&amp;"_GB",IF(AND(D10="Gina",OR(E10="De-Novo Merge",E10="Assisted Merge")),A10&amp;"_SA_GB",IF(AND(D10="Cameron",OR(E10="Manual",E10="Assisted Manual")),A10&amp;"_CA",IF(AND(D10="Cameron",OR(E10="De-Novo Merge",E10="Assisted Merge")),A10&amp;"_SA_CA",IF(AND(D10="Bruno",OR(E10="Manual",E10="Assisted Manual")),A10&amp;"_BD",IF(AND(D10="Bruno",OR(E10="De-Novo Merge",E10="Assisted Merge")),A10&amp;"_SA_BD",IF(AND(D10="Daniel",OR(E10="Manual",E10="Assisted Manual")),A10&amp;"_DR",IF(AND(D10="Daniel",OR(E10="De-Novo Merge",E10="Assisted Merge")),A10&amp;"_SA_DR",IF(AND(D10="Monet",OR(E10="Manual",E10="Assisted Manual")),A10&amp;"_MW",IF(AND(D10="Monet",OR(E10="De-Novo Merge",E10="Assisted Merge")),A10&amp;"_SA_MW",IF(AND(D10="Julia",OR(E10="Manual",E10="Assisted Manual")),A10&amp;"_JS",IF(AND(D10="Julia",OR(E10="De-Novo Merge",E10="Assisted Merge")),A10&amp;"_SA_JS",""))))))))))))))))))</f>
        <v/>
      </c>
      <c r="G10" s="20"/>
      <c r="H10" s="20"/>
      <c r="I10" s="10"/>
      <c r="J10" s="10"/>
      <c r="K10" s="15" t="str">
        <f t="shared" si="0"/>
        <v/>
      </c>
      <c r="L10" s="25" t="str">
        <f t="shared" ref="L10:L41" si="22">IF(AND(NOT(OR(H10="",H10="Ø")),NOT(OR(H11="",H11="Ø"))),"Needs to be Split","")</f>
        <v/>
      </c>
      <c r="M10" s="19" t="str">
        <f t="shared" ref="M10" si="23">IF(AND(NOT(OR(G10="",G10="Ø")),H10=""),"In Progress",IF(AND(NOT(OR(H10="Ø",H10="")),NOT(OR(G10="Ø",G10=""))),"Completed",IF(AND(NOT(A10=""),NOT(OR(D10="",D10="???")),G10=""),"Waiting",IF(D10="???","Waiting",""))))</f>
        <v/>
      </c>
      <c r="N10" s="22" t="str">
        <f>IF(AND(NOT(OR(H10="Ø",H10="")),L10="Split"),"In Progress",IF(AND(NOT(OR(H10="Ø",H10="")),L10="Needs to be Split"),"Waiting",IF(AND(M10="Review",M11="Review"),"Review",IF(OR(AND(M10="Review",M11="Incomplete"),AND(M10="Incomplete",M11="Review")),"Review",IF(OR(AND(M10="Untraceable",M11="Review"),AND(M10="Review",M11="Untraceable")),"Review",IF(OR(AND(M10="Review",M11="Completed"),AND(M10="Completed",M11="Review")),"Review",IF(OR(AND(M10="Other",M11="Review"),AND(M10="Review",M11="Other")),"Review",IF(OR(AND(M10="Other",M11="Incomplete"),AND(M10="Incomplete",M11="Other")),"Review",IF(OR(AND(M10="Other",M11="Untraceable"),AND(M10="Untraceable",M11="Other")),"Review",IF(OR(AND(M10="Other",M11="Completed"),AND(M10="Completed",M11="Other")),"Review",IF(AND(M10="Waiting",M11="Waiting"),"Waiting",IF(OR(AND(M10="Review",M11="Waiting"),AND(M10="Waiting",M11="Review")),"Waiting",IF(OR(AND(M10="Other",M11="Waiting"),AND(M10="Waiting",M11="Other")),"Waiting",IF(OR(AND(M10="Incomplete",M11="Waiting"),AND(M10="Waiting",M11="Incomplete")),"Waiting",IF(OR(AND(M10="Completed",M11="Waiting"),AND(M10="Waiting",M11="Completed")),"Waiting",IF(OR(M10="In Progress",M11="In Progress"),"In Progress",IF(OR(AND(M10="Completed",M11="Untraceable"),AND(M10="Untraceable",M11="Completed")),"Review",IF(OR(AND(M10="Completed",M11="Incomplete"),AND(M10="Incomplete",M11="Completed")),"Review",IF(OR(AND(M10="Incomplete",M11="Untraceable"),AND(M10="Untraceable",M11="Incomplete")),"Untraceable",IF(AND(NOT(OR(H10="Ø",H10="")),NOT(OR(H11="Ø",H11="")),L10=""),"In Progress",IF(AND(M10="Untraceable",M11="Untraceable"),"Untraceable",IF(AND(NOT(OR(H10="Ø",H10="")),NOT(OR(H11="Ø",H11="")),NOT(OR(L10="Ø",L10="",L10="Split",L10="Needs to be Split"))),"Completed",IF(AND(M10="Incomplete",M11="Incomplete"),"Incomplete",IF(AND(M10="Other",M11="Other"),"Review",IF(AND(M10="Untraceable",M11=""),"Untraceable","")))))))))))))))))))))))))</f>
        <v/>
      </c>
      <c r="O10" s="22" t="str">
        <f t="shared" si="2"/>
        <v/>
      </c>
      <c r="P10" s="8"/>
      <c r="Q10" s="21" t="str">
        <f t="shared" ref="Q10" si="24">IF(OR(N10="Untraceable",N10="Incomplete"),"No",IF(N10="Completed","In Progress",""))</f>
        <v/>
      </c>
      <c r="R10" s="22"/>
    </row>
    <row r="11" spans="1:18">
      <c r="A11" s="22"/>
      <c r="B11" s="22"/>
      <c r="C11" s="22"/>
      <c r="D11" s="19" t="str">
        <f t="shared" si="4"/>
        <v/>
      </c>
      <c r="E11" s="19"/>
      <c r="F11" s="7" t="str">
        <f t="shared" ref="F11" si="25">IF(AND(D11="Amina",OR(E11="Manual",E11="Assisted Manual")),A10&amp;"_AZ",IF(AND(D11="Amina",OR(E11="De-Novo Merge",E11="Assisted Merge")),A10&amp;"_SA_AZ",IF(AND(D11="Mashtura",OR(E11="Manual",E11="Assisted Manual")),A10&amp;"_MH",IF(AND(D11="Mashtura",OR(E11="De-Novo Merge",E11="Assisted Merge")),A10&amp;"_SA_MH",IF(AND(D11="Perry",OR(E11="Manual",E11="Assisted Manual")),A10&amp;"_PB",IF(AND(D11="Perry",OR(E11="De-Novo Merge",E11="Assisted Merge")),A10&amp;"_SA_PB",IF(AND(D11="Gina",OR(E11="Manual",E11="Assisted Manual")),A10&amp;"_GB",IF(AND(D11="Gina",OR(E11="De-Novo Merge",E11="Assisted Merge")),A10&amp;"_SA_GB",IF(AND(D11="Cameron",OR(E11="Manual",E11="Assisted Manual")),A10&amp;"_CA",IF(AND(D11="Cameron",OR(E11="De-Novo Merge",E11="Assisted Merge")),A10&amp;"_SA_CA",IF(AND(D11="Bruno",OR(E11="Manual",E11="Assisted Manual")),A10&amp;"_BD",IF(AND(D11="Bruno",OR(E11="De-Novo Merge",E11="Assisted Merge")),A10&amp;"_SA_BD",IF(AND(D11="Daniel",OR(E11="Manual",E11="Assisted Manual")),A10&amp;"_DR",IF(AND(D11="Daniel",OR(E11="De-Novo Merge",E11="Assisted Merge")),A10&amp;"_SA_DR",IF(AND(D11="Monet",OR(E11="Manual",E11="Assisted Manual")),A10&amp;"_MW",IF(AND(D11="Monet",OR(E11="De-Novo Merge",E11="Assisted Merge")),A10&amp;"_SA_MW",IF(AND(D11="Julia",OR(E11="Manual",E11="Assisted Manual")),A10&amp;"_JS",IF(AND(D11="Julia",OR(E11="De-Novo Merge",E11="Assisted Merge")),A10&amp;"_SA_JS",""))))))))))))))))))</f>
        <v/>
      </c>
      <c r="G11" s="20"/>
      <c r="H11" s="20"/>
      <c r="I11" s="10"/>
      <c r="J11" s="10"/>
      <c r="K11" s="15" t="str">
        <f t="shared" si="0"/>
        <v/>
      </c>
      <c r="L11" s="22"/>
      <c r="M11" s="19" t="str">
        <f t="shared" ref="M11" si="26">IF(AND(NOT(OR(G11="",G11="Ø")),H11=""),"In Progress",IF(AND(NOT(OR(H11="Ø",H11="")),NOT(OR(G11="Ø",G11=""))),"Completed",IF(AND(NOT(A10=""),NOT(OR(D11="",D11="???")),G11=""),"Waiting",IF(D11="???","Waiting",""))))</f>
        <v/>
      </c>
      <c r="N11" s="22"/>
      <c r="O11" s="22"/>
      <c r="P11" s="8"/>
      <c r="Q11" s="21"/>
      <c r="R11" s="22"/>
    </row>
    <row r="12" spans="1:18">
      <c r="A12" s="23"/>
      <c r="B12" s="24"/>
      <c r="C12" s="22"/>
      <c r="D12" s="19" t="str">
        <f t="shared" si="14"/>
        <v/>
      </c>
      <c r="E12" s="19"/>
      <c r="F12" s="7" t="str">
        <f t="shared" ref="F12" si="27">IF(AND(D12="Amina",OR(E12="Manual",E12="Assisted Manual")),A12&amp;"_AZ",IF(AND(D12="Amina",OR(E12="De-Novo Merge",E12="Assisted Merge")),A12&amp;"_SA_AZ",IF(AND(D12="Mashtura",OR(E12="Manual",E12="Assisted Manual")),A12&amp;"_MH",IF(AND(D12="Mashtura",OR(E12="De-Novo Merge",E12="Assisted Merge")),A12&amp;"_SA_MH",IF(AND(D12="Perry",OR(E12="Manual",E12="Assisted Manual")),A12&amp;"_PB",IF(AND(D12="Perry",OR(E12="De-Novo Merge",E12="Assisted Merge")),A12&amp;"_SA_PB",IF(AND(D12="Gina",OR(E12="Manual",E12="Assisted Manual")),A12&amp;"_GB",IF(AND(D12="Gina",OR(E12="De-Novo Merge",E12="Assisted Merge")),A12&amp;"_SA_GB",IF(AND(D12="Cameron",OR(E12="Manual",E12="Assisted Manual")),A12&amp;"_CA",IF(AND(D12="Cameron",OR(E12="De-Novo Merge",E12="Assisted Merge")),A12&amp;"_SA_CA",IF(AND(D12="Bruno",OR(E12="Manual",E12="Assisted Manual")),A12&amp;"_BD",IF(AND(D12="Bruno",OR(E12="De-Novo Merge",E12="Assisted Merge")),A12&amp;"_SA_BD",IF(AND(D12="Daniel",OR(E12="Manual",E12="Assisted Manual")),A12&amp;"_DR",IF(AND(D12="Daniel",OR(E12="De-Novo Merge",E12="Assisted Merge")),A12&amp;"_SA_DR",IF(AND(D12="Monet",OR(E12="Manual",E12="Assisted Manual")),A12&amp;"_MW",IF(AND(D12="Monet",OR(E12="De-Novo Merge",E12="Assisted Merge")),A12&amp;"_SA_MW",IF(AND(D12="Julia",OR(E12="Manual",E12="Assisted Manual")),A12&amp;"_JS",IF(AND(D12="Julia",OR(E12="De-Novo Merge",E12="Assisted Merge")),A12&amp;"_SA_JS",""))))))))))))))))))</f>
        <v/>
      </c>
      <c r="G12" s="20"/>
      <c r="H12" s="20"/>
      <c r="I12" s="10"/>
      <c r="J12" s="10"/>
      <c r="K12" s="15" t="str">
        <f t="shared" si="0"/>
        <v/>
      </c>
      <c r="L12" s="25" t="str">
        <f t="shared" ref="L12:L43" si="28">IF(AND(NOT(OR(H12="",H12="Ø")),NOT(OR(H13="",H13="Ø"))),"Needs to be Split","")</f>
        <v/>
      </c>
      <c r="M12" s="19" t="str">
        <f t="shared" ref="M12:M14" si="29">IF(AND(NOT(OR(G12="",G12="Ø")),H12=""),"In Progress",IF(AND(NOT(OR(H12="Ø",H12="")),NOT(OR(G12="Ø",G12=""))),"Completed",IF(AND(NOT(A12=""),NOT(OR(D12="",D12="???")),G12=""),"Waiting",IF(D12="???","Waiting",""))))</f>
        <v/>
      </c>
      <c r="N12" s="22" t="str">
        <f>IF(AND(NOT(OR(H12="Ø",H12="")),L12="Split"),"In Progress",IF(AND(NOT(OR(H12="Ø",H12="")),L12="Needs to be Split"),"Waiting",IF(AND(M12="Review",M13="Review"),"Review",IF(OR(AND(M12="Review",M13="Incomplete"),AND(M12="Incomplete",M13="Review")),"Review",IF(OR(AND(M12="Untraceable",M13="Review"),AND(M12="Review",M13="Untraceable")),"Review",IF(OR(AND(M12="Review",M13="Completed"),AND(M12="Completed",M13="Review")),"Review",IF(OR(AND(M12="Other",M13="Review"),AND(M12="Review",M13="Other")),"Review",IF(OR(AND(M12="Other",M13="Incomplete"),AND(M12="Incomplete",M13="Other")),"Review",IF(OR(AND(M12="Other",M13="Untraceable"),AND(M12="Untraceable",M13="Other")),"Review",IF(OR(AND(M12="Other",M13="Completed"),AND(M12="Completed",M13="Other")),"Review",IF(AND(M12="Waiting",M13="Waiting"),"Waiting",IF(OR(AND(M12="Review",M13="Waiting"),AND(M12="Waiting",M13="Review")),"Waiting",IF(OR(AND(M12="Other",M13="Waiting"),AND(M12="Waiting",M13="Other")),"Waiting",IF(OR(AND(M12="Incomplete",M13="Waiting"),AND(M12="Waiting",M13="Incomplete")),"Waiting",IF(OR(AND(M12="Completed",M13="Waiting"),AND(M12="Waiting",M13="Completed")),"Waiting",IF(OR(M12="In Progress",M13="In Progress"),"In Progress",IF(OR(AND(M12="Completed",M13="Untraceable"),AND(M12="Untraceable",M13="Completed")),"Review",IF(OR(AND(M12="Completed",M13="Incomplete"),AND(M12="Incomplete",M13="Completed")),"Review",IF(OR(AND(M12="Incomplete",M13="Untraceable"),AND(M12="Untraceable",M13="Incomplete")),"Untraceable",IF(AND(NOT(OR(H12="Ø",H12="")),NOT(OR(H13="Ø",H13="")),L12=""),"In Progress",IF(AND(M12="Untraceable",M13="Untraceable"),"Untraceable",IF(AND(NOT(OR(H12="Ø",H12="")),NOT(OR(H13="Ø",H13="")),NOT(OR(L12="Ø",L12="",L12="Split",L12="Needs to be Split"))),"Completed",IF(AND(M12="Incomplete",M13="Incomplete"),"Incomplete",IF(AND(M12="Other",M13="Other"),"Review",IF(AND(M12="Untraceable",M13=""),"Untraceable","")))))))))))))))))))))))))</f>
        <v/>
      </c>
      <c r="O12" s="22" t="str">
        <f t="shared" si="2"/>
        <v/>
      </c>
      <c r="P12" s="8"/>
      <c r="Q12" s="21" t="str">
        <f t="shared" ref="Q12" si="30">IF(OR(N12="Untraceable",N12="Incomplete"),"No",IF(N12="Completed","In Progress",""))</f>
        <v/>
      </c>
      <c r="R12" s="22"/>
    </row>
    <row r="13" spans="1:18">
      <c r="A13" s="22"/>
      <c r="B13" s="22"/>
      <c r="C13" s="22"/>
      <c r="D13" s="19" t="str">
        <f t="shared" si="4"/>
        <v/>
      </c>
      <c r="E13" s="19"/>
      <c r="F13" s="7" t="str">
        <f t="shared" ref="F13" si="31">IF(AND(D13="Amina",OR(E13="Manual",E13="Assisted Manual")),A12&amp;"_AZ",IF(AND(D13="Amina",OR(E13="De-Novo Merge",E13="Assisted Merge")),A12&amp;"_SA_AZ",IF(AND(D13="Mashtura",OR(E13="Manual",E13="Assisted Manual")),A12&amp;"_MH",IF(AND(D13="Mashtura",OR(E13="De-Novo Merge",E13="Assisted Merge")),A12&amp;"_SA_MH",IF(AND(D13="Perry",OR(E13="Manual",E13="Assisted Manual")),A12&amp;"_PB",IF(AND(D13="Perry",OR(E13="De-Novo Merge",E13="Assisted Merge")),A12&amp;"_SA_PB",IF(AND(D13="Gina",OR(E13="Manual",E13="Assisted Manual")),A12&amp;"_GB",IF(AND(D13="Gina",OR(E13="De-Novo Merge",E13="Assisted Merge")),A12&amp;"_SA_GB",IF(AND(D13="Cameron",OR(E13="Manual",E13="Assisted Manual")),A12&amp;"_CA",IF(AND(D13="Cameron",OR(E13="De-Novo Merge",E13="Assisted Merge")),A12&amp;"_SA_CA",IF(AND(D13="Bruno",OR(E13="Manual",E13="Assisted Manual")),A12&amp;"_BD",IF(AND(D13="Bruno",OR(E13="De-Novo Merge",E13="Assisted Merge")),A12&amp;"_SA_BD",IF(AND(D13="Daniel",OR(E13="Manual",E13="Assisted Manual")),A12&amp;"_DR",IF(AND(D13="Daniel",OR(E13="De-Novo Merge",E13="Assisted Merge")),A12&amp;"_SA_DR",IF(AND(D13="Monet",OR(E13="Manual",E13="Assisted Manual")),A12&amp;"_MW",IF(AND(D13="Monet",OR(E13="De-Novo Merge",E13="Assisted Merge")),A12&amp;"_SA_MW",IF(AND(D13="Julia",OR(E13="Manual",E13="Assisted Manual")),A12&amp;"_JS",IF(AND(D13="Julia",OR(E13="De-Novo Merge",E13="Assisted Merge")),A12&amp;"_SA_JS",""))))))))))))))))))</f>
        <v/>
      </c>
      <c r="G13" s="20"/>
      <c r="H13" s="20"/>
      <c r="I13" s="10"/>
      <c r="J13" s="10"/>
      <c r="K13" s="15" t="str">
        <f t="shared" si="0"/>
        <v/>
      </c>
      <c r="L13" s="22"/>
      <c r="M13" s="19" t="str">
        <f t="shared" ref="M13:M15" si="32">IF(AND(NOT(OR(G13="",G13="Ø")),H13=""),"In Progress",IF(AND(NOT(OR(H13="Ø",H13="")),NOT(OR(G13="Ø",G13=""))),"Completed",IF(AND(NOT(A12=""),NOT(OR(D13="",D13="???")),G13=""),"Waiting",IF(D13="???","Waiting",""))))</f>
        <v/>
      </c>
      <c r="N13" s="22"/>
      <c r="O13" s="22"/>
      <c r="P13" s="8"/>
      <c r="Q13" s="21"/>
      <c r="R13" s="22"/>
    </row>
    <row r="14" spans="1:18">
      <c r="A14" s="23"/>
      <c r="B14" s="24"/>
      <c r="C14" s="22"/>
      <c r="D14" s="19" t="str">
        <f t="shared" si="14"/>
        <v/>
      </c>
      <c r="E14" s="19"/>
      <c r="F14" s="7" t="str">
        <f t="shared" ref="F14" si="33">IF(AND(D14="Amina",OR(E14="Manual",E14="Assisted Manual")),A14&amp;"_AZ",IF(AND(D14="Amina",OR(E14="De-Novo Merge",E14="Assisted Merge")),A14&amp;"_SA_AZ",IF(AND(D14="Mashtura",OR(E14="Manual",E14="Assisted Manual")),A14&amp;"_MH",IF(AND(D14="Mashtura",OR(E14="De-Novo Merge",E14="Assisted Merge")),A14&amp;"_SA_MH",IF(AND(D14="Perry",OR(E14="Manual",E14="Assisted Manual")),A14&amp;"_PB",IF(AND(D14="Perry",OR(E14="De-Novo Merge",E14="Assisted Merge")),A14&amp;"_SA_PB",IF(AND(D14="Gina",OR(E14="Manual",E14="Assisted Manual")),A14&amp;"_GB",IF(AND(D14="Gina",OR(E14="De-Novo Merge",E14="Assisted Merge")),A14&amp;"_SA_GB",IF(AND(D14="Cameron",OR(E14="Manual",E14="Assisted Manual")),A14&amp;"_CA",IF(AND(D14="Cameron",OR(E14="De-Novo Merge",E14="Assisted Merge")),A14&amp;"_SA_CA",IF(AND(D14="Bruno",OR(E14="Manual",E14="Assisted Manual")),A14&amp;"_BD",IF(AND(D14="Bruno",OR(E14="De-Novo Merge",E14="Assisted Merge")),A14&amp;"_SA_BD",IF(AND(D14="Daniel",OR(E14="Manual",E14="Assisted Manual")),A14&amp;"_DR",IF(AND(D14="Daniel",OR(E14="De-Novo Merge",E14="Assisted Merge")),A14&amp;"_SA_DR",IF(AND(D14="Monet",OR(E14="Manual",E14="Assisted Manual")),A14&amp;"_MW",IF(AND(D14="Monet",OR(E14="De-Novo Merge",E14="Assisted Merge")),A14&amp;"_SA_MW",IF(AND(D14="Julia",OR(E14="Manual",E14="Assisted Manual")),A14&amp;"_JS",IF(AND(D14="Julia",OR(E14="De-Novo Merge",E14="Assisted Merge")),A14&amp;"_SA_JS",""))))))))))))))))))</f>
        <v/>
      </c>
      <c r="G14" s="20"/>
      <c r="H14" s="20"/>
      <c r="I14" s="10"/>
      <c r="J14" s="10"/>
      <c r="K14" s="15" t="str">
        <f t="shared" si="0"/>
        <v/>
      </c>
      <c r="L14" s="25" t="str">
        <f t="shared" ref="L14:L45" si="34">IF(AND(NOT(OR(H14="",H14="Ø")),NOT(OR(H15="",H15="Ø"))),"Needs to be Split","")</f>
        <v/>
      </c>
      <c r="M14" s="19" t="str">
        <f t="shared" si="29"/>
        <v/>
      </c>
      <c r="N14" s="22" t="str">
        <f>IF(AND(NOT(OR(H14="Ø",H14="")),L14="Split"),"In Progress",IF(AND(NOT(OR(H14="Ø",H14="")),L14="Needs to be Split"),"Waiting",IF(AND(M14="Review",M15="Review"),"Review",IF(OR(AND(M14="Review",M15="Incomplete"),AND(M14="Incomplete",M15="Review")),"Review",IF(OR(AND(M14="Untraceable",M15="Review"),AND(M14="Review",M15="Untraceable")),"Review",IF(OR(AND(M14="Review",M15="Completed"),AND(M14="Completed",M15="Review")),"Review",IF(OR(AND(M14="Other",M15="Review"),AND(M14="Review",M15="Other")),"Review",IF(OR(AND(M14="Other",M15="Incomplete"),AND(M14="Incomplete",M15="Other")),"Review",IF(OR(AND(M14="Other",M15="Untraceable"),AND(M14="Untraceable",M15="Other")),"Review",IF(OR(AND(M14="Other",M15="Completed"),AND(M14="Completed",M15="Other")),"Review",IF(AND(M14="Waiting",M15="Waiting"),"Waiting",IF(OR(AND(M14="Review",M15="Waiting"),AND(M14="Waiting",M15="Review")),"Waiting",IF(OR(AND(M14="Other",M15="Waiting"),AND(M14="Waiting",M15="Other")),"Waiting",IF(OR(AND(M14="Incomplete",M15="Waiting"),AND(M14="Waiting",M15="Incomplete")),"Waiting",IF(OR(AND(M14="Completed",M15="Waiting"),AND(M14="Waiting",M15="Completed")),"Waiting",IF(OR(M14="In Progress",M15="In Progress"),"In Progress",IF(OR(AND(M14="Completed",M15="Untraceable"),AND(M14="Untraceable",M15="Completed")),"Review",IF(OR(AND(M14="Completed",M15="Incomplete"),AND(M14="Incomplete",M15="Completed")),"Review",IF(OR(AND(M14="Incomplete",M15="Untraceable"),AND(M14="Untraceable",M15="Incomplete")),"Untraceable",IF(AND(NOT(OR(H14="Ø",H14="")),NOT(OR(H15="Ø",H15="")),L14=""),"In Progress",IF(AND(M14="Untraceable",M15="Untraceable"),"Untraceable",IF(AND(NOT(OR(H14="Ø",H14="")),NOT(OR(H15="Ø",H15="")),NOT(OR(L14="Ø",L14="",L14="Split",L14="Needs to be Split"))),"Completed",IF(AND(M14="Incomplete",M15="Incomplete"),"Incomplete",IF(AND(M14="Other",M15="Other"),"Review",IF(AND(M14="Untraceable",M15=""),"Untraceable","")))))))))))))))))))))))))</f>
        <v/>
      </c>
      <c r="O14" s="22" t="str">
        <f t="shared" si="2"/>
        <v/>
      </c>
      <c r="P14" s="8"/>
      <c r="Q14" s="21" t="str">
        <f t="shared" ref="Q14" si="35">IF(OR(N14="Untraceable",N14="Incomplete"),"No",IF(N14="Completed","In Progress",""))</f>
        <v/>
      </c>
      <c r="R14" s="22"/>
    </row>
    <row r="15" spans="1:18">
      <c r="A15" s="22"/>
      <c r="B15" s="22"/>
      <c r="C15" s="22"/>
      <c r="D15" s="19" t="str">
        <f t="shared" si="4"/>
        <v/>
      </c>
      <c r="E15" s="19"/>
      <c r="F15" s="7" t="str">
        <f t="shared" ref="F15" si="36">IF(AND(D15="Amina",OR(E15="Manual",E15="Assisted Manual")),A14&amp;"_AZ",IF(AND(D15="Amina",OR(E15="De-Novo Merge",E15="Assisted Merge")),A14&amp;"_SA_AZ",IF(AND(D15="Mashtura",OR(E15="Manual",E15="Assisted Manual")),A14&amp;"_MH",IF(AND(D15="Mashtura",OR(E15="De-Novo Merge",E15="Assisted Merge")),A14&amp;"_SA_MH",IF(AND(D15="Perry",OR(E15="Manual",E15="Assisted Manual")),A14&amp;"_PB",IF(AND(D15="Perry",OR(E15="De-Novo Merge",E15="Assisted Merge")),A14&amp;"_SA_PB",IF(AND(D15="Gina",OR(E15="Manual",E15="Assisted Manual")),A14&amp;"_GB",IF(AND(D15="Gina",OR(E15="De-Novo Merge",E15="Assisted Merge")),A14&amp;"_SA_GB",IF(AND(D15="Cameron",OR(E15="Manual",E15="Assisted Manual")),A14&amp;"_CA",IF(AND(D15="Cameron",OR(E15="De-Novo Merge",E15="Assisted Merge")),A14&amp;"_SA_CA",IF(AND(D15="Bruno",OR(E15="Manual",E15="Assisted Manual")),A14&amp;"_BD",IF(AND(D15="Bruno",OR(E15="De-Novo Merge",E15="Assisted Merge")),A14&amp;"_SA_BD",IF(AND(D15="Daniel",OR(E15="Manual",E15="Assisted Manual")),A14&amp;"_DR",IF(AND(D15="Daniel",OR(E15="De-Novo Merge",E15="Assisted Merge")),A14&amp;"_SA_DR",IF(AND(D15="Monet",OR(E15="Manual",E15="Assisted Manual")),A14&amp;"_MW",IF(AND(D15="Monet",OR(E15="De-Novo Merge",E15="Assisted Merge")),A14&amp;"_SA_MW",IF(AND(D15="Julia",OR(E15="Manual",E15="Assisted Manual")),A14&amp;"_JS",IF(AND(D15="Julia",OR(E15="De-Novo Merge",E15="Assisted Merge")),A14&amp;"_SA_JS",""))))))))))))))))))</f>
        <v/>
      </c>
      <c r="G15" s="20"/>
      <c r="H15" s="20"/>
      <c r="I15" s="10"/>
      <c r="J15" s="10"/>
      <c r="K15" s="15" t="str">
        <f t="shared" si="0"/>
        <v/>
      </c>
      <c r="L15" s="22"/>
      <c r="M15" s="19" t="str">
        <f t="shared" si="32"/>
        <v/>
      </c>
      <c r="N15" s="22"/>
      <c r="O15" s="22"/>
      <c r="P15" s="8"/>
      <c r="Q15" s="21"/>
      <c r="R15" s="22"/>
    </row>
    <row r="16" spans="1:18">
      <c r="A16" s="23"/>
      <c r="B16" s="24"/>
      <c r="C16" s="22"/>
      <c r="D16" s="19" t="str">
        <f t="shared" si="14"/>
        <v/>
      </c>
      <c r="E16" s="19"/>
      <c r="F16" s="7" t="str">
        <f t="shared" ref="F16" si="37">IF(AND(D16="Amina",OR(E16="Manual",E16="Assisted Manual")),A16&amp;"_AZ",IF(AND(D16="Amina",OR(E16="De-Novo Merge",E16="Assisted Merge")),A16&amp;"_SA_AZ",IF(AND(D16="Mashtura",OR(E16="Manual",E16="Assisted Manual")),A16&amp;"_MH",IF(AND(D16="Mashtura",OR(E16="De-Novo Merge",E16="Assisted Merge")),A16&amp;"_SA_MH",IF(AND(D16="Perry",OR(E16="Manual",E16="Assisted Manual")),A16&amp;"_PB",IF(AND(D16="Perry",OR(E16="De-Novo Merge",E16="Assisted Merge")),A16&amp;"_SA_PB",IF(AND(D16="Gina",OR(E16="Manual",E16="Assisted Manual")),A16&amp;"_GB",IF(AND(D16="Gina",OR(E16="De-Novo Merge",E16="Assisted Merge")),A16&amp;"_SA_GB",IF(AND(D16="Cameron",OR(E16="Manual",E16="Assisted Manual")),A16&amp;"_CA",IF(AND(D16="Cameron",OR(E16="De-Novo Merge",E16="Assisted Merge")),A16&amp;"_SA_CA",IF(AND(D16="Bruno",OR(E16="Manual",E16="Assisted Manual")),A16&amp;"_BD",IF(AND(D16="Bruno",OR(E16="De-Novo Merge",E16="Assisted Merge")),A16&amp;"_SA_BD",IF(AND(D16="Daniel",OR(E16="Manual",E16="Assisted Manual")),A16&amp;"_DR",IF(AND(D16="Daniel",OR(E16="De-Novo Merge",E16="Assisted Merge")),A16&amp;"_SA_DR",IF(AND(D16="Monet",OR(E16="Manual",E16="Assisted Manual")),A16&amp;"_MW",IF(AND(D16="Monet",OR(E16="De-Novo Merge",E16="Assisted Merge")),A16&amp;"_SA_MW",IF(AND(D16="Julia",OR(E16="Manual",E16="Assisted Manual")),A16&amp;"_JS",IF(AND(D16="Julia",OR(E16="De-Novo Merge",E16="Assisted Merge")),A16&amp;"_SA_JS",""))))))))))))))))))</f>
        <v/>
      </c>
      <c r="G16" s="20"/>
      <c r="H16" s="20"/>
      <c r="I16" s="16"/>
      <c r="J16" s="10"/>
      <c r="K16" s="15" t="str">
        <f t="shared" si="0"/>
        <v/>
      </c>
      <c r="L16" s="25" t="str">
        <f t="shared" ref="L16:L47" si="38">IF(AND(NOT(OR(H16="",H16="Ø")),NOT(OR(H17="",H17="Ø"))),"Needs to be Split","")</f>
        <v/>
      </c>
      <c r="M16" s="19" t="str">
        <f t="shared" ref="M16" si="39">IF(AND(NOT(OR(G16="",G16="Ø")),H16=""),"In Progress",IF(AND(NOT(OR(H16="Ø",H16="")),NOT(OR(G16="Ø",G16=""))),"Completed",IF(AND(NOT(A16=""),NOT(OR(D16="",D16="???")),G16=""),"Waiting",IF(D16="???","Waiting",""))))</f>
        <v/>
      </c>
      <c r="N16" s="22" t="str">
        <f>IF(AND(NOT(OR(H16="Ø",H16="")),L16="Split"),"In Progress",IF(AND(NOT(OR(H16="Ø",H16="")),L16="Needs to be Split"),"Waiting",IF(AND(M16="Review",M17="Review"),"Review",IF(OR(AND(M16="Review",M17="Incomplete"),AND(M16="Incomplete",M17="Review")),"Review",IF(OR(AND(M16="Untraceable",M17="Review"),AND(M16="Review",M17="Untraceable")),"Review",IF(OR(AND(M16="Review",M17="Completed"),AND(M16="Completed",M17="Review")),"Review",IF(OR(AND(M16="Other",M17="Review"),AND(M16="Review",M17="Other")),"Review",IF(OR(AND(M16="Other",M17="Incomplete"),AND(M16="Incomplete",M17="Other")),"Review",IF(OR(AND(M16="Other",M17="Untraceable"),AND(M16="Untraceable",M17="Other")),"Review",IF(OR(AND(M16="Other",M17="Completed"),AND(M16="Completed",M17="Other")),"Review",IF(AND(M16="Waiting",M17="Waiting"),"Waiting",IF(OR(AND(M16="Review",M17="Waiting"),AND(M16="Waiting",M17="Review")),"Waiting",IF(OR(AND(M16="Other",M17="Waiting"),AND(M16="Waiting",M17="Other")),"Waiting",IF(OR(AND(M16="Incomplete",M17="Waiting"),AND(M16="Waiting",M17="Incomplete")),"Waiting",IF(OR(AND(M16="Completed",M17="Waiting"),AND(M16="Waiting",M17="Completed")),"Waiting",IF(OR(M16="In Progress",M17="In Progress"),"In Progress",IF(OR(AND(M16="Completed",M17="Untraceable"),AND(M16="Untraceable",M17="Completed")),"Review",IF(OR(AND(M16="Completed",M17="Incomplete"),AND(M16="Incomplete",M17="Completed")),"Review",IF(OR(AND(M16="Incomplete",M17="Untraceable"),AND(M16="Untraceable",M17="Incomplete")),"Untraceable",IF(AND(NOT(OR(H16="Ø",H16="")),NOT(OR(H17="Ø",H17="")),L16=""),"In Progress",IF(AND(M16="Untraceable",M17="Untraceable"),"Untraceable",IF(AND(NOT(OR(H16="Ø",H16="")),NOT(OR(H17="Ø",H17="")),NOT(OR(L16="Ø",L16="",L16="Split",L16="Needs to be Split"))),"Completed",IF(AND(M16="Incomplete",M17="Incomplete"),"Incomplete",IF(AND(M16="Other",M17="Other"),"Review",IF(AND(M16="Untraceable",M17=""),"Untraceable","")))))))))))))))))))))))))</f>
        <v/>
      </c>
      <c r="O16" s="22" t="str">
        <f t="shared" si="2"/>
        <v/>
      </c>
      <c r="P16" s="8"/>
      <c r="Q16" s="21" t="str">
        <f t="shared" ref="Q16" si="40">IF(OR(N16="Untraceable",N16="Incomplete"),"No",IF(N16="Completed","In Progress",""))</f>
        <v/>
      </c>
      <c r="R16" s="22"/>
    </row>
    <row r="17" spans="1:18">
      <c r="A17" s="22"/>
      <c r="B17" s="22"/>
      <c r="C17" s="22"/>
      <c r="D17" s="19" t="str">
        <f t="shared" si="4"/>
        <v/>
      </c>
      <c r="E17" s="19"/>
      <c r="F17" s="7" t="str">
        <f t="shared" ref="F17" si="41">IF(AND(D17="Amina",OR(E17="Manual",E17="Assisted Manual")),A16&amp;"_AZ",IF(AND(D17="Amina",OR(E17="De-Novo Merge",E17="Assisted Merge")),A16&amp;"_SA_AZ",IF(AND(D17="Mashtura",OR(E17="Manual",E17="Assisted Manual")),A16&amp;"_MH",IF(AND(D17="Mashtura",OR(E17="De-Novo Merge",E17="Assisted Merge")),A16&amp;"_SA_MH",IF(AND(D17="Perry",OR(E17="Manual",E17="Assisted Manual")),A16&amp;"_PB",IF(AND(D17="Perry",OR(E17="De-Novo Merge",E17="Assisted Merge")),A16&amp;"_SA_PB",IF(AND(D17="Gina",OR(E17="Manual",E17="Assisted Manual")),A16&amp;"_GB",IF(AND(D17="Gina",OR(E17="De-Novo Merge",E17="Assisted Merge")),A16&amp;"_SA_GB",IF(AND(D17="Cameron",OR(E17="Manual",E17="Assisted Manual")),A16&amp;"_CA",IF(AND(D17="Cameron",OR(E17="De-Novo Merge",E17="Assisted Merge")),A16&amp;"_SA_CA",IF(AND(D17="Bruno",OR(E17="Manual",E17="Assisted Manual")),A16&amp;"_BD",IF(AND(D17="Bruno",OR(E17="De-Novo Merge",E17="Assisted Merge")),A16&amp;"_SA_BD",IF(AND(D17="Daniel",OR(E17="Manual",E17="Assisted Manual")),A16&amp;"_DR",IF(AND(D17="Daniel",OR(E17="De-Novo Merge",E17="Assisted Merge")),A16&amp;"_SA_DR",IF(AND(D17="Monet",OR(E17="Manual",E17="Assisted Manual")),A16&amp;"_MW",IF(AND(D17="Monet",OR(E17="De-Novo Merge",E17="Assisted Merge")),A16&amp;"_SA_MW",IF(AND(D17="Julia",OR(E17="Manual",E17="Assisted Manual")),A16&amp;"_JS",IF(AND(D17="Julia",OR(E17="De-Novo Merge",E17="Assisted Merge")),A16&amp;"_SA_JS",""))))))))))))))))))</f>
        <v/>
      </c>
      <c r="G17" s="20"/>
      <c r="H17" s="20"/>
      <c r="I17" s="10"/>
      <c r="J17" s="10"/>
      <c r="K17" s="15" t="str">
        <f t="shared" si="0"/>
        <v/>
      </c>
      <c r="L17" s="22"/>
      <c r="M17" s="19" t="str">
        <f t="shared" ref="M17" si="42">IF(AND(NOT(OR(G17="",G17="Ø")),H17=""),"In Progress",IF(AND(NOT(OR(H17="Ø",H17="")),NOT(OR(G17="Ø",G17=""))),"Completed",IF(AND(NOT(A16=""),NOT(OR(D17="",D17="???")),G17=""),"Waiting",IF(D17="???","Waiting",""))))</f>
        <v/>
      </c>
      <c r="N17" s="22"/>
      <c r="O17" s="22"/>
      <c r="P17" s="8"/>
      <c r="Q17" s="21"/>
      <c r="R17" s="22"/>
    </row>
    <row r="18" spans="1:18">
      <c r="A18" s="23"/>
      <c r="B18" s="24"/>
      <c r="C18" s="22"/>
      <c r="D18" s="19" t="str">
        <f t="shared" si="14"/>
        <v/>
      </c>
      <c r="E18" s="19"/>
      <c r="F18" s="7" t="str">
        <f t="shared" ref="F18" si="43">IF(AND(D18="Amina",OR(E18="Manual",E18="Assisted Manual")),A18&amp;"_AZ",IF(AND(D18="Amina",OR(E18="De-Novo Merge",E18="Assisted Merge")),A18&amp;"_SA_AZ",IF(AND(D18="Mashtura",OR(E18="Manual",E18="Assisted Manual")),A18&amp;"_MH",IF(AND(D18="Mashtura",OR(E18="De-Novo Merge",E18="Assisted Merge")),A18&amp;"_SA_MH",IF(AND(D18="Perry",OR(E18="Manual",E18="Assisted Manual")),A18&amp;"_PB",IF(AND(D18="Perry",OR(E18="De-Novo Merge",E18="Assisted Merge")),A18&amp;"_SA_PB",IF(AND(D18="Gina",OR(E18="Manual",E18="Assisted Manual")),A18&amp;"_GB",IF(AND(D18="Gina",OR(E18="De-Novo Merge",E18="Assisted Merge")),A18&amp;"_SA_GB",IF(AND(D18="Cameron",OR(E18="Manual",E18="Assisted Manual")),A18&amp;"_CA",IF(AND(D18="Cameron",OR(E18="De-Novo Merge",E18="Assisted Merge")),A18&amp;"_SA_CA",IF(AND(D18="Bruno",OR(E18="Manual",E18="Assisted Manual")),A18&amp;"_BD",IF(AND(D18="Bruno",OR(E18="De-Novo Merge",E18="Assisted Merge")),A18&amp;"_SA_BD",IF(AND(D18="Daniel",OR(E18="Manual",E18="Assisted Manual")),A18&amp;"_DR",IF(AND(D18="Daniel",OR(E18="De-Novo Merge",E18="Assisted Merge")),A18&amp;"_SA_DR",IF(AND(D18="Monet",OR(E18="Manual",E18="Assisted Manual")),A18&amp;"_MW",IF(AND(D18="Monet",OR(E18="De-Novo Merge",E18="Assisted Merge")),A18&amp;"_SA_MW",IF(AND(D18="Julia",OR(E18="Manual",E18="Assisted Manual")),A18&amp;"_JS",IF(AND(D18="Julia",OR(E18="De-Novo Merge",E18="Assisted Merge")),A18&amp;"_SA_JS",""))))))))))))))))))</f>
        <v/>
      </c>
      <c r="G18" s="20"/>
      <c r="H18" s="20"/>
      <c r="I18" s="10"/>
      <c r="J18" s="10"/>
      <c r="K18" s="15" t="str">
        <f t="shared" si="0"/>
        <v/>
      </c>
      <c r="L18" s="25" t="str">
        <f t="shared" ref="L18:L49" si="44">IF(AND(NOT(OR(H18="",H18="Ø")),NOT(OR(H19="",H19="Ø"))),"Needs to be Split","")</f>
        <v/>
      </c>
      <c r="M18" s="19" t="str">
        <f t="shared" ref="M18" si="45">IF(AND(NOT(OR(G18="",G18="Ø")),H18=""),"In Progress",IF(AND(NOT(OR(H18="Ø",H18="")),NOT(OR(G18="Ø",G18=""))),"Completed",IF(AND(NOT(A18=""),NOT(OR(D18="",D18="???")),G18=""),"Waiting",IF(D18="???","Waiting",""))))</f>
        <v/>
      </c>
      <c r="N18" s="22" t="str">
        <f>IF(AND(NOT(OR(H18="Ø",H18="")),L18="Split"),"In Progress",IF(AND(NOT(OR(H18="Ø",H18="")),L18="Needs to be Split"),"Waiting",IF(AND(M18="Review",M19="Review"),"Review",IF(OR(AND(M18="Review",M19="Incomplete"),AND(M18="Incomplete",M19="Review")),"Review",IF(OR(AND(M18="Untraceable",M19="Review"),AND(M18="Review",M19="Untraceable")),"Review",IF(OR(AND(M18="Review",M19="Completed"),AND(M18="Completed",M19="Review")),"Review",IF(OR(AND(M18="Other",M19="Review"),AND(M18="Review",M19="Other")),"Review",IF(OR(AND(M18="Other",M19="Incomplete"),AND(M18="Incomplete",M19="Other")),"Review",IF(OR(AND(M18="Other",M19="Untraceable"),AND(M18="Untraceable",M19="Other")),"Review",IF(OR(AND(M18="Other",M19="Completed"),AND(M18="Completed",M19="Other")),"Review",IF(AND(M18="Waiting",M19="Waiting"),"Waiting",IF(OR(AND(M18="Review",M19="Waiting"),AND(M18="Waiting",M19="Review")),"Waiting",IF(OR(AND(M18="Other",M19="Waiting"),AND(M18="Waiting",M19="Other")),"Waiting",IF(OR(AND(M18="Incomplete",M19="Waiting"),AND(M18="Waiting",M19="Incomplete")),"Waiting",IF(OR(AND(M18="Completed",M19="Waiting"),AND(M18="Waiting",M19="Completed")),"Waiting",IF(OR(M18="In Progress",M19="In Progress"),"In Progress",IF(OR(AND(M18="Completed",M19="Untraceable"),AND(M18="Untraceable",M19="Completed")),"Review",IF(OR(AND(M18="Completed",M19="Incomplete"),AND(M18="Incomplete",M19="Completed")),"Review",IF(OR(AND(M18="Incomplete",M19="Untraceable"),AND(M18="Untraceable",M19="Incomplete")),"Untraceable",IF(AND(NOT(OR(H18="Ø",H18="")),NOT(OR(H19="Ø",H19="")),L18=""),"In Progress",IF(AND(M18="Untraceable",M19="Untraceable"),"Untraceable",IF(AND(NOT(OR(H18="Ø",H18="")),NOT(OR(H19="Ø",H19="")),NOT(OR(L18="Ø",L18="",L18="Split",L18="Needs to be Split"))),"Completed",IF(AND(M18="Incomplete",M19="Incomplete"),"Incomplete",IF(AND(M18="Other",M19="Other"),"Review",IF(AND(M18="Untraceable",M19=""),"Untraceable","")))))))))))))))))))))))))</f>
        <v/>
      </c>
      <c r="O18" s="22" t="str">
        <f t="shared" si="2"/>
        <v/>
      </c>
      <c r="P18" s="8"/>
      <c r="Q18" s="21" t="str">
        <f t="shared" ref="Q18" si="46">IF(OR(N18="Untraceable",N18="Incomplete"),"No",IF(N18="Completed","In Progress",""))</f>
        <v/>
      </c>
      <c r="R18" s="22"/>
    </row>
    <row r="19" spans="1:18">
      <c r="A19" s="22"/>
      <c r="B19" s="22"/>
      <c r="C19" s="22"/>
      <c r="D19" s="19" t="str">
        <f t="shared" si="4"/>
        <v/>
      </c>
      <c r="E19" s="19"/>
      <c r="F19" s="7" t="str">
        <f t="shared" ref="F19" si="47">IF(AND(D19="Amina",OR(E19="Manual",E19="Assisted Manual")),A18&amp;"_AZ",IF(AND(D19="Amina",OR(E19="De-Novo Merge",E19="Assisted Merge")),A18&amp;"_SA_AZ",IF(AND(D19="Mashtura",OR(E19="Manual",E19="Assisted Manual")),A18&amp;"_MH",IF(AND(D19="Mashtura",OR(E19="De-Novo Merge",E19="Assisted Merge")),A18&amp;"_SA_MH",IF(AND(D19="Perry",OR(E19="Manual",E19="Assisted Manual")),A18&amp;"_PB",IF(AND(D19="Perry",OR(E19="De-Novo Merge",E19="Assisted Merge")),A18&amp;"_SA_PB",IF(AND(D19="Gina",OR(E19="Manual",E19="Assisted Manual")),A18&amp;"_GB",IF(AND(D19="Gina",OR(E19="De-Novo Merge",E19="Assisted Merge")),A18&amp;"_SA_GB",IF(AND(D19="Cameron",OR(E19="Manual",E19="Assisted Manual")),A18&amp;"_CA",IF(AND(D19="Cameron",OR(E19="De-Novo Merge",E19="Assisted Merge")),A18&amp;"_SA_CA",IF(AND(D19="Bruno",OR(E19="Manual",E19="Assisted Manual")),A18&amp;"_BD",IF(AND(D19="Bruno",OR(E19="De-Novo Merge",E19="Assisted Merge")),A18&amp;"_SA_BD",IF(AND(D19="Daniel",OR(E19="Manual",E19="Assisted Manual")),A18&amp;"_DR",IF(AND(D19="Daniel",OR(E19="De-Novo Merge",E19="Assisted Merge")),A18&amp;"_SA_DR",IF(AND(D19="Monet",OR(E19="Manual",E19="Assisted Manual")),A18&amp;"_MW",IF(AND(D19="Monet",OR(E19="De-Novo Merge",E19="Assisted Merge")),A18&amp;"_SA_MW",IF(AND(D19="Julia",OR(E19="Manual",E19="Assisted Manual")),A18&amp;"_JS",IF(AND(D19="Julia",OR(E19="De-Novo Merge",E19="Assisted Merge")),A18&amp;"_SA_JS",""))))))))))))))))))</f>
        <v/>
      </c>
      <c r="G19" s="20"/>
      <c r="H19" s="20"/>
      <c r="I19" s="10"/>
      <c r="J19" s="10"/>
      <c r="K19" s="15" t="str">
        <f t="shared" si="0"/>
        <v/>
      </c>
      <c r="L19" s="22"/>
      <c r="M19" s="19" t="str">
        <f t="shared" ref="M19" si="48">IF(AND(NOT(OR(G19="",G19="Ø")),H19=""),"In Progress",IF(AND(NOT(OR(H19="Ø",H19="")),NOT(OR(G19="Ø",G19=""))),"Completed",IF(AND(NOT(A18=""),NOT(OR(D19="",D19="???")),G19=""),"Waiting",IF(D19="???","Waiting",""))))</f>
        <v/>
      </c>
      <c r="N19" s="22"/>
      <c r="O19" s="22"/>
      <c r="P19" s="8"/>
      <c r="Q19" s="21"/>
      <c r="R19" s="22"/>
    </row>
    <row r="20" spans="1:18">
      <c r="A20" s="23"/>
      <c r="B20" s="24"/>
      <c r="C20" s="22"/>
      <c r="D20" s="19" t="str">
        <f t="shared" si="14"/>
        <v/>
      </c>
      <c r="E20" s="19"/>
      <c r="F20" s="7" t="str">
        <f t="shared" ref="F20" si="49">IF(AND(D20="Amina",OR(E20="Manual",E20="Assisted Manual")),A20&amp;"_AZ",IF(AND(D20="Amina",OR(E20="De-Novo Merge",E20="Assisted Merge")),A20&amp;"_SA_AZ",IF(AND(D20="Mashtura",OR(E20="Manual",E20="Assisted Manual")),A20&amp;"_MH",IF(AND(D20="Mashtura",OR(E20="De-Novo Merge",E20="Assisted Merge")),A20&amp;"_SA_MH",IF(AND(D20="Perry",OR(E20="Manual",E20="Assisted Manual")),A20&amp;"_PB",IF(AND(D20="Perry",OR(E20="De-Novo Merge",E20="Assisted Merge")),A20&amp;"_SA_PB",IF(AND(D20="Gina",OR(E20="Manual",E20="Assisted Manual")),A20&amp;"_GB",IF(AND(D20="Gina",OR(E20="De-Novo Merge",E20="Assisted Merge")),A20&amp;"_SA_GB",IF(AND(D20="Cameron",OR(E20="Manual",E20="Assisted Manual")),A20&amp;"_CA",IF(AND(D20="Cameron",OR(E20="De-Novo Merge",E20="Assisted Merge")),A20&amp;"_SA_CA",IF(AND(D20="Bruno",OR(E20="Manual",E20="Assisted Manual")),A20&amp;"_BD",IF(AND(D20="Bruno",OR(E20="De-Novo Merge",E20="Assisted Merge")),A20&amp;"_SA_BD",IF(AND(D20="Daniel",OR(E20="Manual",E20="Assisted Manual")),A20&amp;"_DR",IF(AND(D20="Daniel",OR(E20="De-Novo Merge",E20="Assisted Merge")),A20&amp;"_SA_DR",IF(AND(D20="Monet",OR(E20="Manual",E20="Assisted Manual")),A20&amp;"_MW",IF(AND(D20="Monet",OR(E20="De-Novo Merge",E20="Assisted Merge")),A20&amp;"_SA_MW",IF(AND(D20="Julia",OR(E20="Manual",E20="Assisted Manual")),A20&amp;"_JS",IF(AND(D20="Julia",OR(E20="De-Novo Merge",E20="Assisted Merge")),A20&amp;"_SA_JS",""))))))))))))))))))</f>
        <v/>
      </c>
      <c r="G20" s="20"/>
      <c r="H20" s="20"/>
      <c r="I20" s="10"/>
      <c r="J20" s="10"/>
      <c r="K20" s="15" t="str">
        <f t="shared" si="0"/>
        <v/>
      </c>
      <c r="L20" s="25" t="str">
        <f t="shared" ref="L20:L51" si="50">IF(AND(NOT(OR(H20="",H20="Ø")),NOT(OR(H21="",H21="Ø"))),"Needs to be Split","")</f>
        <v/>
      </c>
      <c r="M20" s="19" t="str">
        <f t="shared" ref="M20" si="51">IF(AND(NOT(OR(G20="",G20="Ø")),H20=""),"In Progress",IF(AND(NOT(OR(H20="Ø",H20="")),NOT(OR(G20="Ø",G20=""))),"Completed",IF(AND(NOT(A20=""),NOT(OR(D20="",D20="???")),G20=""),"Waiting",IF(D20="???","Waiting",""))))</f>
        <v/>
      </c>
      <c r="N20" s="22" t="str">
        <f>IF(AND(NOT(OR(H20="Ø",H20="")),L20="Split"),"In Progress",IF(AND(NOT(OR(H20="Ø",H20="")),L20="Needs to be Split"),"Waiting",IF(AND(M20="Review",M21="Review"),"Review",IF(OR(AND(M20="Review",M21="Incomplete"),AND(M20="Incomplete",M21="Review")),"Review",IF(OR(AND(M20="Untraceable",M21="Review"),AND(M20="Review",M21="Untraceable")),"Review",IF(OR(AND(M20="Review",M21="Completed"),AND(M20="Completed",M21="Review")),"Review",IF(OR(AND(M20="Other",M21="Review"),AND(M20="Review",M21="Other")),"Review",IF(OR(AND(M20="Other",M21="Incomplete"),AND(M20="Incomplete",M21="Other")),"Review",IF(OR(AND(M20="Other",M21="Untraceable"),AND(M20="Untraceable",M21="Other")),"Review",IF(OR(AND(M20="Other",M21="Completed"),AND(M20="Completed",M21="Other")),"Review",IF(AND(M20="Waiting",M21="Waiting"),"Waiting",IF(OR(AND(M20="Review",M21="Waiting"),AND(M20="Waiting",M21="Review")),"Waiting",IF(OR(AND(M20="Other",M21="Waiting"),AND(M20="Waiting",M21="Other")),"Waiting",IF(OR(AND(M20="Incomplete",M21="Waiting"),AND(M20="Waiting",M21="Incomplete")),"Waiting",IF(OR(AND(M20="Completed",M21="Waiting"),AND(M20="Waiting",M21="Completed")),"Waiting",IF(OR(M20="In Progress",M21="In Progress"),"In Progress",IF(OR(AND(M20="Completed",M21="Untraceable"),AND(M20="Untraceable",M21="Completed")),"Review",IF(OR(AND(M20="Completed",M21="Incomplete"),AND(M20="Incomplete",M21="Completed")),"Review",IF(OR(AND(M20="Incomplete",M21="Untraceable"),AND(M20="Untraceable",M21="Incomplete")),"Untraceable",IF(AND(NOT(OR(H20="Ø",H20="")),NOT(OR(H21="Ø",H21="")),L20=""),"In Progress",IF(AND(M20="Untraceable",M21="Untraceable"),"Untraceable",IF(AND(NOT(OR(H20="Ø",H20="")),NOT(OR(H21="Ø",H21="")),NOT(OR(L20="Ø",L20="",L20="Split",L20="Needs to be Split"))),"Completed",IF(AND(M20="Incomplete",M21="Incomplete"),"Incomplete",IF(AND(M20="Other",M21="Other"),"Review",IF(AND(M20="Untraceable",M21=""),"Untraceable","")))))))))))))))))))))))))</f>
        <v/>
      </c>
      <c r="O20" s="22" t="str">
        <f t="shared" si="2"/>
        <v/>
      </c>
      <c r="P20" s="8"/>
      <c r="Q20" s="21" t="str">
        <f t="shared" ref="Q20" si="52">IF(OR(N20="Untraceable",N20="Incomplete"),"No",IF(N20="Completed","In Progress",""))</f>
        <v/>
      </c>
      <c r="R20" s="22"/>
    </row>
    <row r="21" spans="1:18">
      <c r="A21" s="22"/>
      <c r="B21" s="22"/>
      <c r="C21" s="22"/>
      <c r="D21" s="19" t="str">
        <f t="shared" si="4"/>
        <v/>
      </c>
      <c r="E21" s="19"/>
      <c r="F21" s="7" t="str">
        <f t="shared" ref="F21" si="53">IF(AND(D21="Amina",OR(E21="Manual",E21="Assisted Manual")),A20&amp;"_AZ",IF(AND(D21="Amina",OR(E21="De-Novo Merge",E21="Assisted Merge")),A20&amp;"_SA_AZ",IF(AND(D21="Mashtura",OR(E21="Manual",E21="Assisted Manual")),A20&amp;"_MH",IF(AND(D21="Mashtura",OR(E21="De-Novo Merge",E21="Assisted Merge")),A20&amp;"_SA_MH",IF(AND(D21="Perry",OR(E21="Manual",E21="Assisted Manual")),A20&amp;"_PB",IF(AND(D21="Perry",OR(E21="De-Novo Merge",E21="Assisted Merge")),A20&amp;"_SA_PB",IF(AND(D21="Gina",OR(E21="Manual",E21="Assisted Manual")),A20&amp;"_GB",IF(AND(D21="Gina",OR(E21="De-Novo Merge",E21="Assisted Merge")),A20&amp;"_SA_GB",IF(AND(D21="Cameron",OR(E21="Manual",E21="Assisted Manual")),A20&amp;"_CA",IF(AND(D21="Cameron",OR(E21="De-Novo Merge",E21="Assisted Merge")),A20&amp;"_SA_CA",IF(AND(D21="Bruno",OR(E21="Manual",E21="Assisted Manual")),A20&amp;"_BD",IF(AND(D21="Bruno",OR(E21="De-Novo Merge",E21="Assisted Merge")),A20&amp;"_SA_BD",IF(AND(D21="Daniel",OR(E21="Manual",E21="Assisted Manual")),A20&amp;"_DR",IF(AND(D21="Daniel",OR(E21="De-Novo Merge",E21="Assisted Merge")),A20&amp;"_SA_DR",IF(AND(D21="Monet",OR(E21="Manual",E21="Assisted Manual")),A20&amp;"_MW",IF(AND(D21="Monet",OR(E21="De-Novo Merge",E21="Assisted Merge")),A20&amp;"_SA_MW",IF(AND(D21="Julia",OR(E21="Manual",E21="Assisted Manual")),A20&amp;"_JS",IF(AND(D21="Julia",OR(E21="De-Novo Merge",E21="Assisted Merge")),A20&amp;"_SA_JS",""))))))))))))))))))</f>
        <v/>
      </c>
      <c r="G21" s="20"/>
      <c r="H21" s="20"/>
      <c r="I21" s="10"/>
      <c r="J21" s="10"/>
      <c r="K21" s="15" t="str">
        <f t="shared" si="0"/>
        <v/>
      </c>
      <c r="L21" s="22"/>
      <c r="M21" s="19" t="str">
        <f t="shared" ref="M21" si="54">IF(AND(NOT(OR(G21="",G21="Ø")),H21=""),"In Progress",IF(AND(NOT(OR(H21="Ø",H21="")),NOT(OR(G21="Ø",G21=""))),"Completed",IF(AND(NOT(A20=""),NOT(OR(D21="",D21="???")),G21=""),"Waiting",IF(D21="???","Waiting",""))))</f>
        <v/>
      </c>
      <c r="N21" s="22"/>
      <c r="O21" s="22"/>
      <c r="P21" s="8"/>
      <c r="Q21" s="21"/>
      <c r="R21" s="22"/>
    </row>
    <row r="22" spans="1:18">
      <c r="A22" s="23"/>
      <c r="B22" s="24"/>
      <c r="C22" s="22"/>
      <c r="D22" s="19" t="str">
        <f t="shared" si="14"/>
        <v/>
      </c>
      <c r="E22" s="19"/>
      <c r="F22" s="7" t="str">
        <f t="shared" ref="F22" si="55">IF(AND(D22="Amina",OR(E22="Manual",E22="Assisted Manual")),A22&amp;"_AZ",IF(AND(D22="Amina",OR(E22="De-Novo Merge",E22="Assisted Merge")),A22&amp;"_SA_AZ",IF(AND(D22="Mashtura",OR(E22="Manual",E22="Assisted Manual")),A22&amp;"_MH",IF(AND(D22="Mashtura",OR(E22="De-Novo Merge",E22="Assisted Merge")),A22&amp;"_SA_MH",IF(AND(D22="Perry",OR(E22="Manual",E22="Assisted Manual")),A22&amp;"_PB",IF(AND(D22="Perry",OR(E22="De-Novo Merge",E22="Assisted Merge")),A22&amp;"_SA_PB",IF(AND(D22="Gina",OR(E22="Manual",E22="Assisted Manual")),A22&amp;"_GB",IF(AND(D22="Gina",OR(E22="De-Novo Merge",E22="Assisted Merge")),A22&amp;"_SA_GB",IF(AND(D22="Cameron",OR(E22="Manual",E22="Assisted Manual")),A22&amp;"_CA",IF(AND(D22="Cameron",OR(E22="De-Novo Merge",E22="Assisted Merge")),A22&amp;"_SA_CA",IF(AND(D22="Bruno",OR(E22="Manual",E22="Assisted Manual")),A22&amp;"_BD",IF(AND(D22="Bruno",OR(E22="De-Novo Merge",E22="Assisted Merge")),A22&amp;"_SA_BD",IF(AND(D22="Daniel",OR(E22="Manual",E22="Assisted Manual")),A22&amp;"_DR",IF(AND(D22="Daniel",OR(E22="De-Novo Merge",E22="Assisted Merge")),A22&amp;"_SA_DR",IF(AND(D22="Monet",OR(E22="Manual",E22="Assisted Manual")),A22&amp;"_MW",IF(AND(D22="Monet",OR(E22="De-Novo Merge",E22="Assisted Merge")),A22&amp;"_SA_MW",IF(AND(D22="Julia",OR(E22="Manual",E22="Assisted Manual")),A22&amp;"_JS",IF(AND(D22="Julia",OR(E22="De-Novo Merge",E22="Assisted Merge")),A22&amp;"_SA_JS",""))))))))))))))))))</f>
        <v/>
      </c>
      <c r="G22" s="20"/>
      <c r="H22" s="20"/>
      <c r="I22" s="16"/>
      <c r="J22" s="10"/>
      <c r="K22" s="15" t="str">
        <f t="shared" si="0"/>
        <v/>
      </c>
      <c r="L22" s="25" t="str">
        <f t="shared" ref="L22:L53" si="56">IF(AND(NOT(OR(H22="",H22="Ø")),NOT(OR(H23="",H23="Ø"))),"Needs to be Split","")</f>
        <v/>
      </c>
      <c r="M22" s="19" t="str">
        <f t="shared" ref="M22" si="57">IF(AND(NOT(OR(G22="",G22="Ø")),H22=""),"In Progress",IF(AND(NOT(OR(H22="Ø",H22="")),NOT(OR(G22="Ø",G22=""))),"Completed",IF(AND(NOT(A22=""),NOT(OR(D22="",D22="???")),G22=""),"Waiting",IF(D22="???","Waiting",""))))</f>
        <v/>
      </c>
      <c r="N22" s="22" t="str">
        <f>IF(AND(NOT(OR(H22="Ø",H22="")),L22="Split"),"In Progress",IF(AND(NOT(OR(H22="Ø",H22="")),L22="Needs to be Split"),"Waiting",IF(AND(M22="Review",M23="Review"),"Review",IF(OR(AND(M22="Review",M23="Incomplete"),AND(M22="Incomplete",M23="Review")),"Review",IF(OR(AND(M22="Untraceable",M23="Review"),AND(M22="Review",M23="Untraceable")),"Review",IF(OR(AND(M22="Review",M23="Completed"),AND(M22="Completed",M23="Review")),"Review",IF(OR(AND(M22="Other",M23="Review"),AND(M22="Review",M23="Other")),"Review",IF(OR(AND(M22="Other",M23="Incomplete"),AND(M22="Incomplete",M23="Other")),"Review",IF(OR(AND(M22="Other",M23="Untraceable"),AND(M22="Untraceable",M23="Other")),"Review",IF(OR(AND(M22="Other",M23="Completed"),AND(M22="Completed",M23="Other")),"Review",IF(AND(M22="Waiting",M23="Waiting"),"Waiting",IF(OR(AND(M22="Review",M23="Waiting"),AND(M22="Waiting",M23="Review")),"Waiting",IF(OR(AND(M22="Other",M23="Waiting"),AND(M22="Waiting",M23="Other")),"Waiting",IF(OR(AND(M22="Incomplete",M23="Waiting"),AND(M22="Waiting",M23="Incomplete")),"Waiting",IF(OR(AND(M22="Completed",M23="Waiting"),AND(M22="Waiting",M23="Completed")),"Waiting",IF(OR(M22="In Progress",M23="In Progress"),"In Progress",IF(OR(AND(M22="Completed",M23="Untraceable"),AND(M22="Untraceable",M23="Completed")),"Review",IF(OR(AND(M22="Completed",M23="Incomplete"),AND(M22="Incomplete",M23="Completed")),"Review",IF(OR(AND(M22="Incomplete",M23="Untraceable"),AND(M22="Untraceable",M23="Incomplete")),"Untraceable",IF(AND(NOT(OR(H22="Ø",H22="")),NOT(OR(H23="Ø",H23="")),L22=""),"In Progress",IF(AND(M22="Untraceable",M23="Untraceable"),"Untraceable",IF(AND(NOT(OR(H22="Ø",H22="")),NOT(OR(H23="Ø",H23="")),NOT(OR(L22="Ø",L22="",L22="Split",L22="Needs to be Split"))),"Completed",IF(AND(M22="Incomplete",M23="Incomplete"),"Incomplete",IF(AND(M22="Other",M23="Other"),"Review",IF(AND(M22="Untraceable",M23=""),"Untraceable","")))))))))))))))))))))))))</f>
        <v/>
      </c>
      <c r="O22" s="22" t="str">
        <f t="shared" si="2"/>
        <v/>
      </c>
      <c r="P22" s="8"/>
      <c r="Q22" s="21" t="str">
        <f t="shared" ref="Q22" si="58">IF(OR(N22="Untraceable",N22="Incomplete"),"No",IF(N22="Completed","In Progress",""))</f>
        <v/>
      </c>
      <c r="R22" s="22"/>
    </row>
    <row r="23" spans="1:18">
      <c r="A23" s="22"/>
      <c r="B23" s="22"/>
      <c r="C23" s="22"/>
      <c r="D23" s="19" t="str">
        <f t="shared" si="4"/>
        <v/>
      </c>
      <c r="E23" s="19"/>
      <c r="F23" s="7" t="str">
        <f t="shared" ref="F23" si="59">IF(AND(D23="Amina",OR(E23="Manual",E23="Assisted Manual")),A22&amp;"_AZ",IF(AND(D23="Amina",OR(E23="De-Novo Merge",E23="Assisted Merge")),A22&amp;"_SA_AZ",IF(AND(D23="Mashtura",OR(E23="Manual",E23="Assisted Manual")),A22&amp;"_MH",IF(AND(D23="Mashtura",OR(E23="De-Novo Merge",E23="Assisted Merge")),A22&amp;"_SA_MH",IF(AND(D23="Perry",OR(E23="Manual",E23="Assisted Manual")),A22&amp;"_PB",IF(AND(D23="Perry",OR(E23="De-Novo Merge",E23="Assisted Merge")),A22&amp;"_SA_PB",IF(AND(D23="Gina",OR(E23="Manual",E23="Assisted Manual")),A22&amp;"_GB",IF(AND(D23="Gina",OR(E23="De-Novo Merge",E23="Assisted Merge")),A22&amp;"_SA_GB",IF(AND(D23="Cameron",OR(E23="Manual",E23="Assisted Manual")),A22&amp;"_CA",IF(AND(D23="Cameron",OR(E23="De-Novo Merge",E23="Assisted Merge")),A22&amp;"_SA_CA",IF(AND(D23="Bruno",OR(E23="Manual",E23="Assisted Manual")),A22&amp;"_BD",IF(AND(D23="Bruno",OR(E23="De-Novo Merge",E23="Assisted Merge")),A22&amp;"_SA_BD",IF(AND(D23="Daniel",OR(E23="Manual",E23="Assisted Manual")),A22&amp;"_DR",IF(AND(D23="Daniel",OR(E23="De-Novo Merge",E23="Assisted Merge")),A22&amp;"_SA_DR",IF(AND(D23="Monet",OR(E23="Manual",E23="Assisted Manual")),A22&amp;"_MW",IF(AND(D23="Monet",OR(E23="De-Novo Merge",E23="Assisted Merge")),A22&amp;"_SA_MW",IF(AND(D23="Julia",OR(E23="Manual",E23="Assisted Manual")),A22&amp;"_JS",IF(AND(D23="Julia",OR(E23="De-Novo Merge",E23="Assisted Merge")),A22&amp;"_SA_JS",""))))))))))))))))))</f>
        <v/>
      </c>
      <c r="G23" s="20"/>
      <c r="H23" s="20"/>
      <c r="I23" s="10"/>
      <c r="J23" s="10"/>
      <c r="K23" s="15" t="str">
        <f t="shared" si="0"/>
        <v/>
      </c>
      <c r="L23" s="22"/>
      <c r="M23" s="19" t="str">
        <f t="shared" ref="M23" si="60">IF(AND(NOT(OR(G23="",G23="Ø")),H23=""),"In Progress",IF(AND(NOT(OR(H23="Ø",H23="")),NOT(OR(G23="Ø",G23=""))),"Completed",IF(AND(NOT(A22=""),NOT(OR(D23="",D23="???")),G23=""),"Waiting",IF(D23="???","Waiting",""))))</f>
        <v/>
      </c>
      <c r="N23" s="22"/>
      <c r="O23" s="22"/>
      <c r="P23" s="8"/>
      <c r="Q23" s="21"/>
      <c r="R23" s="22"/>
    </row>
    <row r="24" spans="1:18">
      <c r="A24" s="23"/>
      <c r="B24" s="24"/>
      <c r="C24" s="22"/>
      <c r="D24" s="19" t="str">
        <f t="shared" si="14"/>
        <v/>
      </c>
      <c r="E24" s="19"/>
      <c r="F24" s="7" t="str">
        <f t="shared" ref="F24" si="61">IF(AND(D24="Amina",OR(E24="Manual",E24="Assisted Manual")),A24&amp;"_AZ",IF(AND(D24="Amina",OR(E24="De-Novo Merge",E24="Assisted Merge")),A24&amp;"_SA_AZ",IF(AND(D24="Mashtura",OR(E24="Manual",E24="Assisted Manual")),A24&amp;"_MH",IF(AND(D24="Mashtura",OR(E24="De-Novo Merge",E24="Assisted Merge")),A24&amp;"_SA_MH",IF(AND(D24="Perry",OR(E24="Manual",E24="Assisted Manual")),A24&amp;"_PB",IF(AND(D24="Perry",OR(E24="De-Novo Merge",E24="Assisted Merge")),A24&amp;"_SA_PB",IF(AND(D24="Gina",OR(E24="Manual",E24="Assisted Manual")),A24&amp;"_GB",IF(AND(D24="Gina",OR(E24="De-Novo Merge",E24="Assisted Merge")),A24&amp;"_SA_GB",IF(AND(D24="Cameron",OR(E24="Manual",E24="Assisted Manual")),A24&amp;"_CA",IF(AND(D24="Cameron",OR(E24="De-Novo Merge",E24="Assisted Merge")),A24&amp;"_SA_CA",IF(AND(D24="Bruno",OR(E24="Manual",E24="Assisted Manual")),A24&amp;"_BD",IF(AND(D24="Bruno",OR(E24="De-Novo Merge",E24="Assisted Merge")),A24&amp;"_SA_BD",IF(AND(D24="Daniel",OR(E24="Manual",E24="Assisted Manual")),A24&amp;"_DR",IF(AND(D24="Daniel",OR(E24="De-Novo Merge",E24="Assisted Merge")),A24&amp;"_SA_DR",IF(AND(D24="Monet",OR(E24="Manual",E24="Assisted Manual")),A24&amp;"_MW",IF(AND(D24="Monet",OR(E24="De-Novo Merge",E24="Assisted Merge")),A24&amp;"_SA_MW",IF(AND(D24="Julia",OR(E24="Manual",E24="Assisted Manual")),A24&amp;"_JS",IF(AND(D24="Julia",OR(E24="De-Novo Merge",E24="Assisted Merge")),A24&amp;"_SA_JS",""))))))))))))))))))</f>
        <v/>
      </c>
      <c r="G24" s="20"/>
      <c r="H24" s="20"/>
      <c r="I24" s="16"/>
      <c r="J24" s="10"/>
      <c r="K24" s="15" t="str">
        <f t="shared" si="0"/>
        <v/>
      </c>
      <c r="L24" s="25" t="str">
        <f t="shared" ref="L24:L71" si="62">IF(AND(NOT(OR(H24="",H24="Ø")),NOT(OR(H25="",H25="Ø"))),"Needs to be Split","")</f>
        <v/>
      </c>
      <c r="M24" s="19" t="str">
        <f t="shared" ref="M24" si="63">IF(AND(NOT(OR(G24="",G24="Ø")),H24=""),"In Progress",IF(AND(NOT(OR(H24="Ø",H24="")),NOT(OR(G24="Ø",G24=""))),"Completed",IF(AND(NOT(A24=""),NOT(OR(D24="",D24="???")),G24=""),"Waiting",IF(D24="???","Waiting",""))))</f>
        <v/>
      </c>
      <c r="N24" s="22" t="str">
        <f>IF(AND(NOT(OR(H24="Ø",H24="")),L24="Split"),"In Progress",IF(AND(NOT(OR(H24="Ø",H24="")),L24="Needs to be Split"),"Waiting",IF(AND(M24="Review",M25="Review"),"Review",IF(OR(AND(M24="Review",M25="Incomplete"),AND(M24="Incomplete",M25="Review")),"Review",IF(OR(AND(M24="Untraceable",M25="Review"),AND(M24="Review",M25="Untraceable")),"Review",IF(OR(AND(M24="Review",M25="Completed"),AND(M24="Completed",M25="Review")),"Review",IF(OR(AND(M24="Other",M25="Review"),AND(M24="Review",M25="Other")),"Review",IF(OR(AND(M24="Other",M25="Incomplete"),AND(M24="Incomplete",M25="Other")),"Review",IF(OR(AND(M24="Other",M25="Untraceable"),AND(M24="Untraceable",M25="Other")),"Review",IF(OR(AND(M24="Other",M25="Completed"),AND(M24="Completed",M25="Other")),"Review",IF(AND(M24="Waiting",M25="Waiting"),"Waiting",IF(OR(AND(M24="Review",M25="Waiting"),AND(M24="Waiting",M25="Review")),"Waiting",IF(OR(AND(M24="Other",M25="Waiting"),AND(M24="Waiting",M25="Other")),"Waiting",IF(OR(AND(M24="Incomplete",M25="Waiting"),AND(M24="Waiting",M25="Incomplete")),"Waiting",IF(OR(AND(M24="Completed",M25="Waiting"),AND(M24="Waiting",M25="Completed")),"Waiting",IF(OR(M24="In Progress",M25="In Progress"),"In Progress",IF(OR(AND(M24="Completed",M25="Untraceable"),AND(M24="Untraceable",M25="Completed")),"Review",IF(OR(AND(M24="Completed",M25="Incomplete"),AND(M24="Incomplete",M25="Completed")),"Review",IF(OR(AND(M24="Incomplete",M25="Untraceable"),AND(M24="Untraceable",M25="Incomplete")),"Untraceable",IF(AND(NOT(OR(H24="Ø",H24="")),NOT(OR(H25="Ø",H25="")),L24=""),"In Progress",IF(AND(M24="Untraceable",M25="Untraceable"),"Untraceable",IF(AND(NOT(OR(H24="Ø",H24="")),NOT(OR(H25="Ø",H25="")),NOT(OR(L24="Ø",L24="",L24="Split",L24="Needs to be Split"))),"Completed",IF(AND(M24="Incomplete",M25="Incomplete"),"Incomplete",IF(AND(M24="Other",M25="Other"),"Review",IF(AND(M24="Untraceable",M25=""),"Untraceable","")))))))))))))))))))))))))</f>
        <v/>
      </c>
      <c r="O24" s="22" t="str">
        <f t="shared" si="2"/>
        <v/>
      </c>
      <c r="P24" s="8"/>
      <c r="Q24" s="21" t="str">
        <f t="shared" ref="Q24" si="64">IF(OR(N24="Untraceable",N24="Incomplete"),"No",IF(N24="Completed","In Progress",""))</f>
        <v/>
      </c>
      <c r="R24" s="22"/>
    </row>
    <row r="25" spans="1:18">
      <c r="A25" s="22"/>
      <c r="B25" s="22"/>
      <c r="C25" s="22"/>
      <c r="D25" s="19" t="str">
        <f t="shared" si="4"/>
        <v/>
      </c>
      <c r="E25" s="19"/>
      <c r="F25" s="7" t="str">
        <f t="shared" ref="F25" si="65">IF(AND(D25="Amina",OR(E25="Manual",E25="Assisted Manual")),A24&amp;"_AZ",IF(AND(D25="Amina",OR(E25="De-Novo Merge",E25="Assisted Merge")),A24&amp;"_SA_AZ",IF(AND(D25="Mashtura",OR(E25="Manual",E25="Assisted Manual")),A24&amp;"_MH",IF(AND(D25="Mashtura",OR(E25="De-Novo Merge",E25="Assisted Merge")),A24&amp;"_SA_MH",IF(AND(D25="Perry",OR(E25="Manual",E25="Assisted Manual")),A24&amp;"_PB",IF(AND(D25="Perry",OR(E25="De-Novo Merge",E25="Assisted Merge")),A24&amp;"_SA_PB",IF(AND(D25="Gina",OR(E25="Manual",E25="Assisted Manual")),A24&amp;"_GB",IF(AND(D25="Gina",OR(E25="De-Novo Merge",E25="Assisted Merge")),A24&amp;"_SA_GB",IF(AND(D25="Cameron",OR(E25="Manual",E25="Assisted Manual")),A24&amp;"_CA",IF(AND(D25="Cameron",OR(E25="De-Novo Merge",E25="Assisted Merge")),A24&amp;"_SA_CA",IF(AND(D25="Bruno",OR(E25="Manual",E25="Assisted Manual")),A24&amp;"_BD",IF(AND(D25="Bruno",OR(E25="De-Novo Merge",E25="Assisted Merge")),A24&amp;"_SA_BD",IF(AND(D25="Daniel",OR(E25="Manual",E25="Assisted Manual")),A24&amp;"_DR",IF(AND(D25="Daniel",OR(E25="De-Novo Merge",E25="Assisted Merge")),A24&amp;"_SA_DR",IF(AND(D25="Monet",OR(E25="Manual",E25="Assisted Manual")),A24&amp;"_MW",IF(AND(D25="Monet",OR(E25="De-Novo Merge",E25="Assisted Merge")),A24&amp;"_SA_MW",IF(AND(D25="Julia",OR(E25="Manual",E25="Assisted Manual")),A24&amp;"_JS",IF(AND(D25="Julia",OR(E25="De-Novo Merge",E25="Assisted Merge")),A24&amp;"_SA_JS",""))))))))))))))))))</f>
        <v/>
      </c>
      <c r="G25" s="20"/>
      <c r="H25" s="20"/>
      <c r="I25" s="10"/>
      <c r="J25" s="10"/>
      <c r="K25" s="15" t="str">
        <f t="shared" si="0"/>
        <v/>
      </c>
      <c r="L25" s="22"/>
      <c r="M25" s="19" t="str">
        <f t="shared" ref="M25" si="66">IF(AND(NOT(OR(G25="",G25="Ø")),H25=""),"In Progress",IF(AND(NOT(OR(H25="Ø",H25="")),NOT(OR(G25="Ø",G25=""))),"Completed",IF(AND(NOT(A24=""),NOT(OR(D25="",D25="???")),G25=""),"Waiting",IF(D25="???","Waiting",""))))</f>
        <v/>
      </c>
      <c r="N25" s="22"/>
      <c r="O25" s="22"/>
      <c r="P25" s="8"/>
      <c r="Q25" s="21"/>
      <c r="R25" s="22"/>
    </row>
    <row r="26" spans="1:18">
      <c r="A26" s="23"/>
      <c r="B26" s="24"/>
      <c r="C26" s="22"/>
      <c r="D26" s="19" t="str">
        <f t="shared" si="14"/>
        <v/>
      </c>
      <c r="E26" s="19"/>
      <c r="F26" s="7" t="str">
        <f t="shared" ref="F26" si="67">IF(AND(D26="Amina",OR(E26="Manual",E26="Assisted Manual")),A26&amp;"_AZ",IF(AND(D26="Amina",OR(E26="De-Novo Merge",E26="Assisted Merge")),A26&amp;"_SA_AZ",IF(AND(D26="Mashtura",OR(E26="Manual",E26="Assisted Manual")),A26&amp;"_MH",IF(AND(D26="Mashtura",OR(E26="De-Novo Merge",E26="Assisted Merge")),A26&amp;"_SA_MH",IF(AND(D26="Perry",OR(E26="Manual",E26="Assisted Manual")),A26&amp;"_PB",IF(AND(D26="Perry",OR(E26="De-Novo Merge",E26="Assisted Merge")),A26&amp;"_SA_PB",IF(AND(D26="Gina",OR(E26="Manual",E26="Assisted Manual")),A26&amp;"_GB",IF(AND(D26="Gina",OR(E26="De-Novo Merge",E26="Assisted Merge")),A26&amp;"_SA_GB",IF(AND(D26="Cameron",OR(E26="Manual",E26="Assisted Manual")),A26&amp;"_CA",IF(AND(D26="Cameron",OR(E26="De-Novo Merge",E26="Assisted Merge")),A26&amp;"_SA_CA",IF(AND(D26="Bruno",OR(E26="Manual",E26="Assisted Manual")),A26&amp;"_BD",IF(AND(D26="Bruno",OR(E26="De-Novo Merge",E26="Assisted Merge")),A26&amp;"_SA_BD",IF(AND(D26="Daniel",OR(E26="Manual",E26="Assisted Manual")),A26&amp;"_DR",IF(AND(D26="Daniel",OR(E26="De-Novo Merge",E26="Assisted Merge")),A26&amp;"_SA_DR",IF(AND(D26="Monet",OR(E26="Manual",E26="Assisted Manual")),A26&amp;"_MW",IF(AND(D26="Monet",OR(E26="De-Novo Merge",E26="Assisted Merge")),A26&amp;"_SA_MW",IF(AND(D26="Julia",OR(E26="Manual",E26="Assisted Manual")),A26&amp;"_JS",IF(AND(D26="Julia",OR(E26="De-Novo Merge",E26="Assisted Merge")),A26&amp;"_SA_JS",""))))))))))))))))))</f>
        <v/>
      </c>
      <c r="G26" s="20"/>
      <c r="H26" s="20"/>
      <c r="I26" s="10"/>
      <c r="J26" s="10"/>
      <c r="K26" s="15" t="str">
        <f t="shared" si="0"/>
        <v/>
      </c>
      <c r="L26" s="25" t="str">
        <f t="shared" ref="L26:L71" si="68">IF(AND(NOT(OR(H26="",H26="Ø")),NOT(OR(H27="",H27="Ø"))),"Needs to be Split","")</f>
        <v/>
      </c>
      <c r="M26" s="19" t="str">
        <f t="shared" ref="M26" si="69">IF(AND(NOT(OR(G26="",G26="Ø")),H26=""),"In Progress",IF(AND(NOT(OR(H26="Ø",H26="")),NOT(OR(G26="Ø",G26=""))),"Completed",IF(AND(NOT(A26=""),NOT(OR(D26="",D26="???")),G26=""),"Waiting",IF(D26="???","Waiting",""))))</f>
        <v/>
      </c>
      <c r="N26" s="22" t="str">
        <f>IF(AND(NOT(OR(H26="Ø",H26="")),L26="Split"),"In Progress",IF(AND(NOT(OR(H26="Ø",H26="")),L26="Needs to be Split"),"Waiting",IF(AND(M26="Review",M27="Review"),"Review",IF(OR(AND(M26="Review",M27="Incomplete"),AND(M26="Incomplete",M27="Review")),"Review",IF(OR(AND(M26="Untraceable",M27="Review"),AND(M26="Review",M27="Untraceable")),"Review",IF(OR(AND(M26="Review",M27="Completed"),AND(M26="Completed",M27="Review")),"Review",IF(OR(AND(M26="Other",M27="Review"),AND(M26="Review",M27="Other")),"Review",IF(OR(AND(M26="Other",M27="Incomplete"),AND(M26="Incomplete",M27="Other")),"Review",IF(OR(AND(M26="Other",M27="Untraceable"),AND(M26="Untraceable",M27="Other")),"Review",IF(OR(AND(M26="Other",M27="Completed"),AND(M26="Completed",M27="Other")),"Review",IF(AND(M26="Waiting",M27="Waiting"),"Waiting",IF(OR(AND(M26="Review",M27="Waiting"),AND(M26="Waiting",M27="Review")),"Waiting",IF(OR(AND(M26="Other",M27="Waiting"),AND(M26="Waiting",M27="Other")),"Waiting",IF(OR(AND(M26="Incomplete",M27="Waiting"),AND(M26="Waiting",M27="Incomplete")),"Waiting",IF(OR(AND(M26="Completed",M27="Waiting"),AND(M26="Waiting",M27="Completed")),"Waiting",IF(OR(M26="In Progress",M27="In Progress"),"In Progress",IF(OR(AND(M26="Completed",M27="Untraceable"),AND(M26="Untraceable",M27="Completed")),"Review",IF(OR(AND(M26="Completed",M27="Incomplete"),AND(M26="Incomplete",M27="Completed")),"Review",IF(OR(AND(M26="Incomplete",M27="Untraceable"),AND(M26="Untraceable",M27="Incomplete")),"Untraceable",IF(AND(NOT(OR(H26="Ø",H26="")),NOT(OR(H27="Ø",H27="")),L26=""),"In Progress",IF(AND(M26="Untraceable",M27="Untraceable"),"Untraceable",IF(AND(NOT(OR(H26="Ø",H26="")),NOT(OR(H27="Ø",H27="")),NOT(OR(L26="Ø",L26="",L26="Split",L26="Needs to be Split"))),"Completed",IF(AND(M26="Incomplete",M27="Incomplete"),"Incomplete",IF(AND(M26="Other",M27="Other"),"Review",IF(AND(M26="Untraceable",M27=""),"Untraceable","")))))))))))))))))))))))))</f>
        <v/>
      </c>
      <c r="O26" s="22" t="str">
        <f t="shared" si="2"/>
        <v/>
      </c>
      <c r="P26" s="8"/>
      <c r="Q26" s="21" t="str">
        <f t="shared" ref="Q26" si="70">IF(OR(N26="Untraceable",N26="Incomplete"),"No",IF(N26="Completed","In Progress",""))</f>
        <v/>
      </c>
      <c r="R26" s="22"/>
    </row>
    <row r="27" spans="1:18">
      <c r="A27" s="22"/>
      <c r="B27" s="22"/>
      <c r="C27" s="22"/>
      <c r="D27" s="19" t="str">
        <f t="shared" si="4"/>
        <v/>
      </c>
      <c r="E27" s="19"/>
      <c r="F27" s="7" t="str">
        <f t="shared" ref="F27" si="71">IF(AND(D27="Amina",OR(E27="Manual",E27="Assisted Manual")),A26&amp;"_AZ",IF(AND(D27="Amina",OR(E27="De-Novo Merge",E27="Assisted Merge")),A26&amp;"_SA_AZ",IF(AND(D27="Mashtura",OR(E27="Manual",E27="Assisted Manual")),A26&amp;"_MH",IF(AND(D27="Mashtura",OR(E27="De-Novo Merge",E27="Assisted Merge")),A26&amp;"_SA_MH",IF(AND(D27="Perry",OR(E27="Manual",E27="Assisted Manual")),A26&amp;"_PB",IF(AND(D27="Perry",OR(E27="De-Novo Merge",E27="Assisted Merge")),A26&amp;"_SA_PB",IF(AND(D27="Gina",OR(E27="Manual",E27="Assisted Manual")),A26&amp;"_GB",IF(AND(D27="Gina",OR(E27="De-Novo Merge",E27="Assisted Merge")),A26&amp;"_SA_GB",IF(AND(D27="Cameron",OR(E27="Manual",E27="Assisted Manual")),A26&amp;"_CA",IF(AND(D27="Cameron",OR(E27="De-Novo Merge",E27="Assisted Merge")),A26&amp;"_SA_CA",IF(AND(D27="Bruno",OR(E27="Manual",E27="Assisted Manual")),A26&amp;"_BD",IF(AND(D27="Bruno",OR(E27="De-Novo Merge",E27="Assisted Merge")),A26&amp;"_SA_BD",IF(AND(D27="Daniel",OR(E27="Manual",E27="Assisted Manual")),A26&amp;"_DR",IF(AND(D27="Daniel",OR(E27="De-Novo Merge",E27="Assisted Merge")),A26&amp;"_SA_DR",IF(AND(D27="Monet",OR(E27="Manual",E27="Assisted Manual")),A26&amp;"_MW",IF(AND(D27="Monet",OR(E27="De-Novo Merge",E27="Assisted Merge")),A26&amp;"_SA_MW",IF(AND(D27="Julia",OR(E27="Manual",E27="Assisted Manual")),A26&amp;"_JS",IF(AND(D27="Julia",OR(E27="De-Novo Merge",E27="Assisted Merge")),A26&amp;"_SA_JS",""))))))))))))))))))</f>
        <v/>
      </c>
      <c r="G27" s="20"/>
      <c r="H27" s="20"/>
      <c r="I27" s="10"/>
      <c r="J27" s="10"/>
      <c r="K27" s="15" t="str">
        <f t="shared" si="0"/>
        <v/>
      </c>
      <c r="L27" s="22"/>
      <c r="M27" s="19" t="str">
        <f t="shared" ref="M27" si="72">IF(AND(NOT(OR(G27="",G27="Ø")),H27=""),"In Progress",IF(AND(NOT(OR(H27="Ø",H27="")),NOT(OR(G27="Ø",G27=""))),"Completed",IF(AND(NOT(A26=""),NOT(OR(D27="",D27="???")),G27=""),"Waiting",IF(D27="???","Waiting",""))))</f>
        <v/>
      </c>
      <c r="N27" s="22"/>
      <c r="O27" s="22"/>
      <c r="P27" s="8"/>
      <c r="Q27" s="21"/>
      <c r="R27" s="22"/>
    </row>
    <row r="28" spans="1:18">
      <c r="A28" s="23"/>
      <c r="B28" s="24"/>
      <c r="C28" s="22"/>
      <c r="D28" s="19" t="str">
        <f t="shared" si="14"/>
        <v/>
      </c>
      <c r="E28" s="19"/>
      <c r="F28" s="7" t="str">
        <f t="shared" ref="F28" si="73">IF(AND(D28="Amina",OR(E28="Manual",E28="Assisted Manual")),A28&amp;"_AZ",IF(AND(D28="Amina",OR(E28="De-Novo Merge",E28="Assisted Merge")),A28&amp;"_SA_AZ",IF(AND(D28="Mashtura",OR(E28="Manual",E28="Assisted Manual")),A28&amp;"_MH",IF(AND(D28="Mashtura",OR(E28="De-Novo Merge",E28="Assisted Merge")),A28&amp;"_SA_MH",IF(AND(D28="Perry",OR(E28="Manual",E28="Assisted Manual")),A28&amp;"_PB",IF(AND(D28="Perry",OR(E28="De-Novo Merge",E28="Assisted Merge")),A28&amp;"_SA_PB",IF(AND(D28="Gina",OR(E28="Manual",E28="Assisted Manual")),A28&amp;"_GB",IF(AND(D28="Gina",OR(E28="De-Novo Merge",E28="Assisted Merge")),A28&amp;"_SA_GB",IF(AND(D28="Cameron",OR(E28="Manual",E28="Assisted Manual")),A28&amp;"_CA",IF(AND(D28="Cameron",OR(E28="De-Novo Merge",E28="Assisted Merge")),A28&amp;"_SA_CA",IF(AND(D28="Bruno",OR(E28="Manual",E28="Assisted Manual")),A28&amp;"_BD",IF(AND(D28="Bruno",OR(E28="De-Novo Merge",E28="Assisted Merge")),A28&amp;"_SA_BD",IF(AND(D28="Daniel",OR(E28="Manual",E28="Assisted Manual")),A28&amp;"_DR",IF(AND(D28="Daniel",OR(E28="De-Novo Merge",E28="Assisted Merge")),A28&amp;"_SA_DR",IF(AND(D28="Monet",OR(E28="Manual",E28="Assisted Manual")),A28&amp;"_MW",IF(AND(D28="Monet",OR(E28="De-Novo Merge",E28="Assisted Merge")),A28&amp;"_SA_MW",IF(AND(D28="Julia",OR(E28="Manual",E28="Assisted Manual")),A28&amp;"_JS",IF(AND(D28="Julia",OR(E28="De-Novo Merge",E28="Assisted Merge")),A28&amp;"_SA_JS",""))))))))))))))))))</f>
        <v/>
      </c>
      <c r="G28" s="20"/>
      <c r="H28" s="20"/>
      <c r="I28" s="10"/>
      <c r="J28" s="10"/>
      <c r="K28" s="15" t="str">
        <f t="shared" si="0"/>
        <v/>
      </c>
      <c r="L28" s="25" t="str">
        <f t="shared" ref="L28:L71" si="74">IF(AND(NOT(OR(H28="",H28="Ø")),NOT(OR(H29="",H29="Ø"))),"Needs to be Split","")</f>
        <v/>
      </c>
      <c r="M28" s="19" t="str">
        <f t="shared" ref="M28" si="75">IF(AND(NOT(OR(G28="",G28="Ø")),H28=""),"In Progress",IF(AND(NOT(OR(H28="Ø",H28="")),NOT(OR(G28="Ø",G28=""))),"Completed",IF(AND(NOT(A28=""),NOT(OR(D28="",D28="???")),G28=""),"Waiting",IF(D28="???","Waiting",""))))</f>
        <v/>
      </c>
      <c r="N28" s="22" t="str">
        <f>IF(AND(NOT(OR(H28="Ø",H28="")),L28="Split"),"In Progress",IF(AND(NOT(OR(H28="Ø",H28="")),L28="Needs to be Split"),"Waiting",IF(AND(M28="Review",M29="Review"),"Review",IF(OR(AND(M28="Review",M29="Incomplete"),AND(M28="Incomplete",M29="Review")),"Review",IF(OR(AND(M28="Untraceable",M29="Review"),AND(M28="Review",M29="Untraceable")),"Review",IF(OR(AND(M28="Review",M29="Completed"),AND(M28="Completed",M29="Review")),"Review",IF(OR(AND(M28="Other",M29="Review"),AND(M28="Review",M29="Other")),"Review",IF(OR(AND(M28="Other",M29="Incomplete"),AND(M28="Incomplete",M29="Other")),"Review",IF(OR(AND(M28="Other",M29="Untraceable"),AND(M28="Untraceable",M29="Other")),"Review",IF(OR(AND(M28="Other",M29="Completed"),AND(M28="Completed",M29="Other")),"Review",IF(AND(M28="Waiting",M29="Waiting"),"Waiting",IF(OR(AND(M28="Review",M29="Waiting"),AND(M28="Waiting",M29="Review")),"Waiting",IF(OR(AND(M28="Other",M29="Waiting"),AND(M28="Waiting",M29="Other")),"Waiting",IF(OR(AND(M28="Incomplete",M29="Waiting"),AND(M28="Waiting",M29="Incomplete")),"Waiting",IF(OR(AND(M28="Completed",M29="Waiting"),AND(M28="Waiting",M29="Completed")),"Waiting",IF(OR(M28="In Progress",M29="In Progress"),"In Progress",IF(OR(AND(M28="Completed",M29="Untraceable"),AND(M28="Untraceable",M29="Completed")),"Review",IF(OR(AND(M28="Completed",M29="Incomplete"),AND(M28="Incomplete",M29="Completed")),"Review",IF(OR(AND(M28="Incomplete",M29="Untraceable"),AND(M28="Untraceable",M29="Incomplete")),"Untraceable",IF(AND(NOT(OR(H28="Ø",H28="")),NOT(OR(H29="Ø",H29="")),L28=""),"In Progress",IF(AND(M28="Untraceable",M29="Untraceable"),"Untraceable",IF(AND(NOT(OR(H28="Ø",H28="")),NOT(OR(H29="Ø",H29="")),NOT(OR(L28="Ø",L28="",L28="Split",L28="Needs to be Split"))),"Completed",IF(AND(M28="Incomplete",M29="Incomplete"),"Incomplete",IF(AND(M28="Other",M29="Other"),"Review",IF(AND(M28="Untraceable",M29=""),"Untraceable","")))))))))))))))))))))))))</f>
        <v/>
      </c>
      <c r="O28" s="22" t="str">
        <f t="shared" si="2"/>
        <v/>
      </c>
      <c r="P28" s="8"/>
      <c r="Q28" s="21" t="str">
        <f t="shared" ref="Q28" si="76">IF(OR(N28="Untraceable",N28="Incomplete"),"No",IF(N28="Completed","In Progress",""))</f>
        <v/>
      </c>
      <c r="R28" s="22"/>
    </row>
    <row r="29" spans="1:18">
      <c r="A29" s="22"/>
      <c r="B29" s="22"/>
      <c r="C29" s="22"/>
      <c r="D29" s="19" t="str">
        <f t="shared" si="4"/>
        <v/>
      </c>
      <c r="E29" s="19"/>
      <c r="F29" s="7" t="str">
        <f t="shared" ref="F29" si="77">IF(AND(D29="Amina",OR(E29="Manual",E29="Assisted Manual")),A28&amp;"_AZ",IF(AND(D29="Amina",OR(E29="De-Novo Merge",E29="Assisted Merge")),A28&amp;"_SA_AZ",IF(AND(D29="Mashtura",OR(E29="Manual",E29="Assisted Manual")),A28&amp;"_MH",IF(AND(D29="Mashtura",OR(E29="De-Novo Merge",E29="Assisted Merge")),A28&amp;"_SA_MH",IF(AND(D29="Perry",OR(E29="Manual",E29="Assisted Manual")),A28&amp;"_PB",IF(AND(D29="Perry",OR(E29="De-Novo Merge",E29="Assisted Merge")),A28&amp;"_SA_PB",IF(AND(D29="Gina",OR(E29="Manual",E29="Assisted Manual")),A28&amp;"_GB",IF(AND(D29="Gina",OR(E29="De-Novo Merge",E29="Assisted Merge")),A28&amp;"_SA_GB",IF(AND(D29="Cameron",OR(E29="Manual",E29="Assisted Manual")),A28&amp;"_CA",IF(AND(D29="Cameron",OR(E29="De-Novo Merge",E29="Assisted Merge")),A28&amp;"_SA_CA",IF(AND(D29="Bruno",OR(E29="Manual",E29="Assisted Manual")),A28&amp;"_BD",IF(AND(D29="Bruno",OR(E29="De-Novo Merge",E29="Assisted Merge")),A28&amp;"_SA_BD",IF(AND(D29="Daniel",OR(E29="Manual",E29="Assisted Manual")),A28&amp;"_DR",IF(AND(D29="Daniel",OR(E29="De-Novo Merge",E29="Assisted Merge")),A28&amp;"_SA_DR",IF(AND(D29="Monet",OR(E29="Manual",E29="Assisted Manual")),A28&amp;"_MW",IF(AND(D29="Monet",OR(E29="De-Novo Merge",E29="Assisted Merge")),A28&amp;"_SA_MW",IF(AND(D29="Julia",OR(E29="Manual",E29="Assisted Manual")),A28&amp;"_JS",IF(AND(D29="Julia",OR(E29="De-Novo Merge",E29="Assisted Merge")),A28&amp;"_SA_JS",""))))))))))))))))))</f>
        <v/>
      </c>
      <c r="G29" s="20"/>
      <c r="H29" s="20"/>
      <c r="I29" s="10"/>
      <c r="J29" s="10"/>
      <c r="K29" s="15" t="str">
        <f t="shared" si="0"/>
        <v/>
      </c>
      <c r="L29" s="22"/>
      <c r="M29" s="19" t="str">
        <f t="shared" ref="M29" si="78">IF(AND(NOT(OR(G29="",G29="Ø")),H29=""),"In Progress",IF(AND(NOT(OR(H29="Ø",H29="")),NOT(OR(G29="Ø",G29=""))),"Completed",IF(AND(NOT(A28=""),NOT(OR(D29="",D29="???")),G29=""),"Waiting",IF(D29="???","Waiting",""))))</f>
        <v/>
      </c>
      <c r="N29" s="22"/>
      <c r="O29" s="22"/>
      <c r="P29" s="8"/>
      <c r="Q29" s="21"/>
      <c r="R29" s="22"/>
    </row>
    <row r="30" spans="1:18">
      <c r="A30" s="23"/>
      <c r="B30" s="24"/>
      <c r="C30" s="22"/>
      <c r="D30" s="19" t="str">
        <f t="shared" si="14"/>
        <v/>
      </c>
      <c r="E30" s="19"/>
      <c r="F30" s="7" t="str">
        <f t="shared" ref="F30" si="79">IF(AND(D30="Amina",OR(E30="Manual",E30="Assisted Manual")),A30&amp;"_AZ",IF(AND(D30="Amina",OR(E30="De-Novo Merge",E30="Assisted Merge")),A30&amp;"_SA_AZ",IF(AND(D30="Mashtura",OR(E30="Manual",E30="Assisted Manual")),A30&amp;"_MH",IF(AND(D30="Mashtura",OR(E30="De-Novo Merge",E30="Assisted Merge")),A30&amp;"_SA_MH",IF(AND(D30="Perry",OR(E30="Manual",E30="Assisted Manual")),A30&amp;"_PB",IF(AND(D30="Perry",OR(E30="De-Novo Merge",E30="Assisted Merge")),A30&amp;"_SA_PB",IF(AND(D30="Gina",OR(E30="Manual",E30="Assisted Manual")),A30&amp;"_GB",IF(AND(D30="Gina",OR(E30="De-Novo Merge",E30="Assisted Merge")),A30&amp;"_SA_GB",IF(AND(D30="Cameron",OR(E30="Manual",E30="Assisted Manual")),A30&amp;"_CA",IF(AND(D30="Cameron",OR(E30="De-Novo Merge",E30="Assisted Merge")),A30&amp;"_SA_CA",IF(AND(D30="Bruno",OR(E30="Manual",E30="Assisted Manual")),A30&amp;"_BD",IF(AND(D30="Bruno",OR(E30="De-Novo Merge",E30="Assisted Merge")),A30&amp;"_SA_BD",IF(AND(D30="Daniel",OR(E30="Manual",E30="Assisted Manual")),A30&amp;"_DR",IF(AND(D30="Daniel",OR(E30="De-Novo Merge",E30="Assisted Merge")),A30&amp;"_SA_DR",IF(AND(D30="Monet",OR(E30="Manual",E30="Assisted Manual")),A30&amp;"_MW",IF(AND(D30="Monet",OR(E30="De-Novo Merge",E30="Assisted Merge")),A30&amp;"_SA_MW",IF(AND(D30="Julia",OR(E30="Manual",E30="Assisted Manual")),A30&amp;"_JS",IF(AND(D30="Julia",OR(E30="De-Novo Merge",E30="Assisted Merge")),A30&amp;"_SA_JS",""))))))))))))))))))</f>
        <v/>
      </c>
      <c r="G30" s="20"/>
      <c r="H30" s="20"/>
      <c r="I30" s="10"/>
      <c r="J30" s="10"/>
      <c r="K30" s="15" t="str">
        <f t="shared" si="0"/>
        <v/>
      </c>
      <c r="L30" s="25" t="str">
        <f t="shared" ref="L30:L71" si="80">IF(AND(NOT(OR(H30="",H30="Ø")),NOT(OR(H31="",H31="Ø"))),"Needs to be Split","")</f>
        <v/>
      </c>
      <c r="M30" s="19" t="str">
        <f t="shared" ref="M30" si="81">IF(AND(NOT(OR(G30="",G30="Ø")),H30=""),"In Progress",IF(AND(NOT(OR(H30="Ø",H30="")),NOT(OR(G30="Ø",G30=""))),"Completed",IF(AND(NOT(A30=""),NOT(OR(D30="",D30="???")),G30=""),"Waiting",IF(D30="???","Waiting",""))))</f>
        <v/>
      </c>
      <c r="N30" s="22" t="str">
        <f>IF(AND(NOT(OR(H30="Ø",H30="")),L30="Split"),"In Progress",IF(AND(NOT(OR(H30="Ø",H30="")),L30="Needs to be Split"),"Waiting",IF(AND(M30="Review",M31="Review"),"Review",IF(OR(AND(M30="Review",M31="Incomplete"),AND(M30="Incomplete",M31="Review")),"Review",IF(OR(AND(M30="Untraceable",M31="Review"),AND(M30="Review",M31="Untraceable")),"Review",IF(OR(AND(M30="Review",M31="Completed"),AND(M30="Completed",M31="Review")),"Review",IF(OR(AND(M30="Other",M31="Review"),AND(M30="Review",M31="Other")),"Review",IF(OR(AND(M30="Other",M31="Incomplete"),AND(M30="Incomplete",M31="Other")),"Review",IF(OR(AND(M30="Other",M31="Untraceable"),AND(M30="Untraceable",M31="Other")),"Review",IF(OR(AND(M30="Other",M31="Completed"),AND(M30="Completed",M31="Other")),"Review",IF(AND(M30="Waiting",M31="Waiting"),"Waiting",IF(OR(AND(M30="Review",M31="Waiting"),AND(M30="Waiting",M31="Review")),"Waiting",IF(OR(AND(M30="Other",M31="Waiting"),AND(M30="Waiting",M31="Other")),"Waiting",IF(OR(AND(M30="Incomplete",M31="Waiting"),AND(M30="Waiting",M31="Incomplete")),"Waiting",IF(OR(AND(M30="Completed",M31="Waiting"),AND(M30="Waiting",M31="Completed")),"Waiting",IF(OR(M30="In Progress",M31="In Progress"),"In Progress",IF(OR(AND(M30="Completed",M31="Untraceable"),AND(M30="Untraceable",M31="Completed")),"Review",IF(OR(AND(M30="Completed",M31="Incomplete"),AND(M30="Incomplete",M31="Completed")),"Review",IF(OR(AND(M30="Incomplete",M31="Untraceable"),AND(M30="Untraceable",M31="Incomplete")),"Untraceable",IF(AND(NOT(OR(H30="Ø",H30="")),NOT(OR(H31="Ø",H31="")),L30=""),"In Progress",IF(AND(M30="Untraceable",M31="Untraceable"),"Untraceable",IF(AND(NOT(OR(H30="Ø",H30="")),NOT(OR(H31="Ø",H31="")),NOT(OR(L30="Ø",L30="",L30="Split",L30="Needs to be Split"))),"Completed",IF(AND(M30="Incomplete",M31="Incomplete"),"Incomplete",IF(AND(M30="Other",M31="Other"),"Review",IF(AND(M30="Untraceable",M31=""),"Untraceable","")))))))))))))))))))))))))</f>
        <v/>
      </c>
      <c r="O30" s="22" t="str">
        <f t="shared" si="2"/>
        <v/>
      </c>
      <c r="P30" s="8"/>
      <c r="Q30" s="21" t="str">
        <f t="shared" ref="Q30" si="82">IF(OR(N30="Untraceable",N30="Incomplete"),"No",IF(N30="Completed","In Progress",""))</f>
        <v/>
      </c>
      <c r="R30" s="22"/>
    </row>
    <row r="31" spans="1:18">
      <c r="A31" s="22"/>
      <c r="B31" s="22"/>
      <c r="C31" s="22"/>
      <c r="D31" s="19" t="str">
        <f t="shared" si="4"/>
        <v/>
      </c>
      <c r="E31" s="19"/>
      <c r="F31" s="7" t="str">
        <f t="shared" ref="F31" si="83">IF(AND(D31="Amina",OR(E31="Manual",E31="Assisted Manual")),A30&amp;"_AZ",IF(AND(D31="Amina",OR(E31="De-Novo Merge",E31="Assisted Merge")),A30&amp;"_SA_AZ",IF(AND(D31="Mashtura",OR(E31="Manual",E31="Assisted Manual")),A30&amp;"_MH",IF(AND(D31="Mashtura",OR(E31="De-Novo Merge",E31="Assisted Merge")),A30&amp;"_SA_MH",IF(AND(D31="Perry",OR(E31="Manual",E31="Assisted Manual")),A30&amp;"_PB",IF(AND(D31="Perry",OR(E31="De-Novo Merge",E31="Assisted Merge")),A30&amp;"_SA_PB",IF(AND(D31="Gina",OR(E31="Manual",E31="Assisted Manual")),A30&amp;"_GB",IF(AND(D31="Gina",OR(E31="De-Novo Merge",E31="Assisted Merge")),A30&amp;"_SA_GB",IF(AND(D31="Cameron",OR(E31="Manual",E31="Assisted Manual")),A30&amp;"_CA",IF(AND(D31="Cameron",OR(E31="De-Novo Merge",E31="Assisted Merge")),A30&amp;"_SA_CA",IF(AND(D31="Bruno",OR(E31="Manual",E31="Assisted Manual")),A30&amp;"_BD",IF(AND(D31="Bruno",OR(E31="De-Novo Merge",E31="Assisted Merge")),A30&amp;"_SA_BD",IF(AND(D31="Daniel",OR(E31="Manual",E31="Assisted Manual")),A30&amp;"_DR",IF(AND(D31="Daniel",OR(E31="De-Novo Merge",E31="Assisted Merge")),A30&amp;"_SA_DR",IF(AND(D31="Monet",OR(E31="Manual",E31="Assisted Manual")),A30&amp;"_MW",IF(AND(D31="Monet",OR(E31="De-Novo Merge",E31="Assisted Merge")),A30&amp;"_SA_MW",IF(AND(D31="Julia",OR(E31="Manual",E31="Assisted Manual")),A30&amp;"_JS",IF(AND(D31="Julia",OR(E31="De-Novo Merge",E31="Assisted Merge")),A30&amp;"_SA_JS",""))))))))))))))))))</f>
        <v/>
      </c>
      <c r="G31" s="20"/>
      <c r="H31" s="20"/>
      <c r="I31" s="10"/>
      <c r="J31" s="10"/>
      <c r="K31" s="15" t="str">
        <f t="shared" si="0"/>
        <v/>
      </c>
      <c r="L31" s="22"/>
      <c r="M31" s="19" t="str">
        <f t="shared" ref="M31" si="84">IF(AND(NOT(OR(G31="",G31="Ø")),H31=""),"In Progress",IF(AND(NOT(OR(H31="Ø",H31="")),NOT(OR(G31="Ø",G31=""))),"Completed",IF(AND(NOT(A30=""),NOT(OR(D31="",D31="???")),G31=""),"Waiting",IF(D31="???","Waiting",""))))</f>
        <v/>
      </c>
      <c r="N31" s="22"/>
      <c r="O31" s="22"/>
      <c r="P31" s="8"/>
      <c r="Q31" s="21"/>
      <c r="R31" s="22"/>
    </row>
    <row r="32" spans="1:18">
      <c r="A32" s="23"/>
      <c r="B32" s="24"/>
      <c r="C32" s="22"/>
      <c r="D32" s="19" t="str">
        <f t="shared" si="14"/>
        <v/>
      </c>
      <c r="E32" s="19"/>
      <c r="F32" s="7" t="str">
        <f t="shared" ref="F32" si="85">IF(AND(D32="Amina",OR(E32="Manual",E32="Assisted Manual")),A32&amp;"_AZ",IF(AND(D32="Amina",OR(E32="De-Novo Merge",E32="Assisted Merge")),A32&amp;"_SA_AZ",IF(AND(D32="Mashtura",OR(E32="Manual",E32="Assisted Manual")),A32&amp;"_MH",IF(AND(D32="Mashtura",OR(E32="De-Novo Merge",E32="Assisted Merge")),A32&amp;"_SA_MH",IF(AND(D32="Perry",OR(E32="Manual",E32="Assisted Manual")),A32&amp;"_PB",IF(AND(D32="Perry",OR(E32="De-Novo Merge",E32="Assisted Merge")),A32&amp;"_SA_PB",IF(AND(D32="Gina",OR(E32="Manual",E32="Assisted Manual")),A32&amp;"_GB",IF(AND(D32="Gina",OR(E32="De-Novo Merge",E32="Assisted Merge")),A32&amp;"_SA_GB",IF(AND(D32="Cameron",OR(E32="Manual",E32="Assisted Manual")),A32&amp;"_CA",IF(AND(D32="Cameron",OR(E32="De-Novo Merge",E32="Assisted Merge")),A32&amp;"_SA_CA",IF(AND(D32="Bruno",OR(E32="Manual",E32="Assisted Manual")),A32&amp;"_BD",IF(AND(D32="Bruno",OR(E32="De-Novo Merge",E32="Assisted Merge")),A32&amp;"_SA_BD",IF(AND(D32="Daniel",OR(E32="Manual",E32="Assisted Manual")),A32&amp;"_DR",IF(AND(D32="Daniel",OR(E32="De-Novo Merge",E32="Assisted Merge")),A32&amp;"_SA_DR",IF(AND(D32="Monet",OR(E32="Manual",E32="Assisted Manual")),A32&amp;"_MW",IF(AND(D32="Monet",OR(E32="De-Novo Merge",E32="Assisted Merge")),A32&amp;"_SA_MW",IF(AND(D32="Julia",OR(E32="Manual",E32="Assisted Manual")),A32&amp;"_JS",IF(AND(D32="Julia",OR(E32="De-Novo Merge",E32="Assisted Merge")),A32&amp;"_SA_JS",""))))))))))))))))))</f>
        <v/>
      </c>
      <c r="G32" s="20"/>
      <c r="H32" s="20"/>
      <c r="I32" s="10"/>
      <c r="J32" s="10"/>
      <c r="K32" s="15" t="str">
        <f t="shared" si="0"/>
        <v/>
      </c>
      <c r="L32" s="25" t="str">
        <f t="shared" ref="L32:L71" si="86">IF(AND(NOT(OR(H32="",H32="Ø")),NOT(OR(H33="",H33="Ø"))),"Needs to be Split","")</f>
        <v/>
      </c>
      <c r="M32" s="19" t="str">
        <f t="shared" ref="M32" si="87">IF(AND(NOT(OR(G32="",G32="Ø")),H32=""),"In Progress",IF(AND(NOT(OR(H32="Ø",H32="")),NOT(OR(G32="Ø",G32=""))),"Completed",IF(AND(NOT(A32=""),NOT(OR(D32="",D32="???")),G32=""),"Waiting",IF(D32="???","Waiting",""))))</f>
        <v/>
      </c>
      <c r="N32" s="22" t="str">
        <f>IF(AND(NOT(OR(H32="Ø",H32="")),L32="Split"),"In Progress",IF(AND(NOT(OR(H32="Ø",H32="")),L32="Needs to be Split"),"Waiting",IF(AND(M32="Review",M33="Review"),"Review",IF(OR(AND(M32="Review",M33="Incomplete"),AND(M32="Incomplete",M33="Review")),"Review",IF(OR(AND(M32="Untraceable",M33="Review"),AND(M32="Review",M33="Untraceable")),"Review",IF(OR(AND(M32="Review",M33="Completed"),AND(M32="Completed",M33="Review")),"Review",IF(OR(AND(M32="Other",M33="Review"),AND(M32="Review",M33="Other")),"Review",IF(OR(AND(M32="Other",M33="Incomplete"),AND(M32="Incomplete",M33="Other")),"Review",IF(OR(AND(M32="Other",M33="Untraceable"),AND(M32="Untraceable",M33="Other")),"Review",IF(OR(AND(M32="Other",M33="Completed"),AND(M32="Completed",M33="Other")),"Review",IF(AND(M32="Waiting",M33="Waiting"),"Waiting",IF(OR(AND(M32="Review",M33="Waiting"),AND(M32="Waiting",M33="Review")),"Waiting",IF(OR(AND(M32="Other",M33="Waiting"),AND(M32="Waiting",M33="Other")),"Waiting",IF(OR(AND(M32="Incomplete",M33="Waiting"),AND(M32="Waiting",M33="Incomplete")),"Waiting",IF(OR(AND(M32="Completed",M33="Waiting"),AND(M32="Waiting",M33="Completed")),"Waiting",IF(OR(M32="In Progress",M33="In Progress"),"In Progress",IF(OR(AND(M32="Completed",M33="Untraceable"),AND(M32="Untraceable",M33="Completed")),"Review",IF(OR(AND(M32="Completed",M33="Incomplete"),AND(M32="Incomplete",M33="Completed")),"Review",IF(OR(AND(M32="Incomplete",M33="Untraceable"),AND(M32="Untraceable",M33="Incomplete")),"Untraceable",IF(AND(NOT(OR(H32="Ø",H32="")),NOT(OR(H33="Ø",H33="")),L32=""),"In Progress",IF(AND(M32="Untraceable",M33="Untraceable"),"Untraceable",IF(AND(NOT(OR(H32="Ø",H32="")),NOT(OR(H33="Ø",H33="")),NOT(OR(L32="Ø",L32="",L32="Split",L32="Needs to be Split"))),"Completed",IF(AND(M32="Incomplete",M33="Incomplete"),"Incomplete",IF(AND(M32="Other",M33="Other"),"Review",IF(AND(M32="Untraceable",M33=""),"Untraceable","")))))))))))))))))))))))))</f>
        <v/>
      </c>
      <c r="O32" s="22" t="str">
        <f t="shared" si="2"/>
        <v/>
      </c>
      <c r="P32" s="8"/>
      <c r="Q32" s="21" t="str">
        <f t="shared" ref="Q32" si="88">IF(OR(N32="Untraceable",N32="Incomplete"),"No",IF(N32="Completed","In Progress",""))</f>
        <v/>
      </c>
      <c r="R32" s="22"/>
    </row>
    <row r="33" spans="1:18">
      <c r="A33" s="22"/>
      <c r="B33" s="22"/>
      <c r="C33" s="22"/>
      <c r="D33" s="19" t="str">
        <f t="shared" si="4"/>
        <v/>
      </c>
      <c r="E33" s="19"/>
      <c r="F33" s="7" t="str">
        <f t="shared" ref="F33" si="89">IF(AND(D33="Amina",OR(E33="Manual",E33="Assisted Manual")),A32&amp;"_AZ",IF(AND(D33="Amina",OR(E33="De-Novo Merge",E33="Assisted Merge")),A32&amp;"_SA_AZ",IF(AND(D33="Mashtura",OR(E33="Manual",E33="Assisted Manual")),A32&amp;"_MH",IF(AND(D33="Mashtura",OR(E33="De-Novo Merge",E33="Assisted Merge")),A32&amp;"_SA_MH",IF(AND(D33="Perry",OR(E33="Manual",E33="Assisted Manual")),A32&amp;"_PB",IF(AND(D33="Perry",OR(E33="De-Novo Merge",E33="Assisted Merge")),A32&amp;"_SA_PB",IF(AND(D33="Gina",OR(E33="Manual",E33="Assisted Manual")),A32&amp;"_GB",IF(AND(D33="Gina",OR(E33="De-Novo Merge",E33="Assisted Merge")),A32&amp;"_SA_GB",IF(AND(D33="Cameron",OR(E33="Manual",E33="Assisted Manual")),A32&amp;"_CA",IF(AND(D33="Cameron",OR(E33="De-Novo Merge",E33="Assisted Merge")),A32&amp;"_SA_CA",IF(AND(D33="Bruno",OR(E33="Manual",E33="Assisted Manual")),A32&amp;"_BD",IF(AND(D33="Bruno",OR(E33="De-Novo Merge",E33="Assisted Merge")),A32&amp;"_SA_BD",IF(AND(D33="Daniel",OR(E33="Manual",E33="Assisted Manual")),A32&amp;"_DR",IF(AND(D33="Daniel",OR(E33="De-Novo Merge",E33="Assisted Merge")),A32&amp;"_SA_DR",IF(AND(D33="Monet",OR(E33="Manual",E33="Assisted Manual")),A32&amp;"_MW",IF(AND(D33="Monet",OR(E33="De-Novo Merge",E33="Assisted Merge")),A32&amp;"_SA_MW",IF(AND(D33="Julia",OR(E33="Manual",E33="Assisted Manual")),A32&amp;"_JS",IF(AND(D33="Julia",OR(E33="De-Novo Merge",E33="Assisted Merge")),A32&amp;"_SA_JS",""))))))))))))))))))</f>
        <v/>
      </c>
      <c r="G33" s="20"/>
      <c r="H33" s="20"/>
      <c r="I33" s="10"/>
      <c r="J33" s="10"/>
      <c r="K33" s="15" t="str">
        <f t="shared" si="0"/>
        <v/>
      </c>
      <c r="L33" s="22"/>
      <c r="M33" s="19" t="str">
        <f t="shared" ref="M33" si="90">IF(AND(NOT(OR(G33="",G33="Ø")),H33=""),"In Progress",IF(AND(NOT(OR(H33="Ø",H33="")),NOT(OR(G33="Ø",G33=""))),"Completed",IF(AND(NOT(A32=""),NOT(OR(D33="",D33="???")),G33=""),"Waiting",IF(D33="???","Waiting",""))))</f>
        <v/>
      </c>
      <c r="N33" s="22"/>
      <c r="O33" s="22"/>
      <c r="P33" s="8"/>
      <c r="Q33" s="21"/>
      <c r="R33" s="22"/>
    </row>
    <row r="34" spans="1:18">
      <c r="A34" s="23"/>
      <c r="B34" s="24"/>
      <c r="C34" s="22"/>
      <c r="D34" s="19" t="str">
        <f t="shared" si="14"/>
        <v/>
      </c>
      <c r="E34" s="19"/>
      <c r="F34" s="7" t="str">
        <f t="shared" ref="F34" si="91">IF(AND(D34="Amina",OR(E34="Manual",E34="Assisted Manual")),A34&amp;"_AZ",IF(AND(D34="Amina",OR(E34="De-Novo Merge",E34="Assisted Merge")),A34&amp;"_SA_AZ",IF(AND(D34="Mashtura",OR(E34="Manual",E34="Assisted Manual")),A34&amp;"_MH",IF(AND(D34="Mashtura",OR(E34="De-Novo Merge",E34="Assisted Merge")),A34&amp;"_SA_MH",IF(AND(D34="Perry",OR(E34="Manual",E34="Assisted Manual")),A34&amp;"_PB",IF(AND(D34="Perry",OR(E34="De-Novo Merge",E34="Assisted Merge")),A34&amp;"_SA_PB",IF(AND(D34="Gina",OR(E34="Manual",E34="Assisted Manual")),A34&amp;"_GB",IF(AND(D34="Gina",OR(E34="De-Novo Merge",E34="Assisted Merge")),A34&amp;"_SA_GB",IF(AND(D34="Cameron",OR(E34="Manual",E34="Assisted Manual")),A34&amp;"_CA",IF(AND(D34="Cameron",OR(E34="De-Novo Merge",E34="Assisted Merge")),A34&amp;"_SA_CA",IF(AND(D34="Bruno",OR(E34="Manual",E34="Assisted Manual")),A34&amp;"_BD",IF(AND(D34="Bruno",OR(E34="De-Novo Merge",E34="Assisted Merge")),A34&amp;"_SA_BD",IF(AND(D34="Daniel",OR(E34="Manual",E34="Assisted Manual")),A34&amp;"_DR",IF(AND(D34="Daniel",OR(E34="De-Novo Merge",E34="Assisted Merge")),A34&amp;"_SA_DR",IF(AND(D34="Monet",OR(E34="Manual",E34="Assisted Manual")),A34&amp;"_MW",IF(AND(D34="Monet",OR(E34="De-Novo Merge",E34="Assisted Merge")),A34&amp;"_SA_MW",IF(AND(D34="Julia",OR(E34="Manual",E34="Assisted Manual")),A34&amp;"_JS",IF(AND(D34="Julia",OR(E34="De-Novo Merge",E34="Assisted Merge")),A34&amp;"_SA_JS",""))))))))))))))))))</f>
        <v/>
      </c>
      <c r="G34" s="20"/>
      <c r="H34" s="20"/>
      <c r="I34" s="10"/>
      <c r="J34" s="10"/>
      <c r="K34" s="15" t="str">
        <f t="shared" si="0"/>
        <v/>
      </c>
      <c r="L34" s="25" t="str">
        <f t="shared" ref="L34:L71" si="92">IF(AND(NOT(OR(H34="",H34="Ø")),NOT(OR(H35="",H35="Ø"))),"Needs to be Split","")</f>
        <v/>
      </c>
      <c r="M34" s="19" t="str">
        <f t="shared" ref="M34" si="93">IF(AND(NOT(OR(G34="",G34="Ø")),H34=""),"In Progress",IF(AND(NOT(OR(H34="Ø",H34="")),NOT(OR(G34="Ø",G34=""))),"Completed",IF(AND(NOT(A34=""),NOT(OR(D34="",D34="???")),G34=""),"Waiting",IF(D34="???","Waiting",""))))</f>
        <v/>
      </c>
      <c r="N34" s="22" t="str">
        <f>IF(AND(NOT(OR(H34="Ø",H34="")),L34="Split"),"In Progress",IF(AND(NOT(OR(H34="Ø",H34="")),L34="Needs to be Split"),"Waiting",IF(AND(M34="Review",M35="Review"),"Review",IF(OR(AND(M34="Review",M35="Incomplete"),AND(M34="Incomplete",M35="Review")),"Review",IF(OR(AND(M34="Untraceable",M35="Review"),AND(M34="Review",M35="Untraceable")),"Review",IF(OR(AND(M34="Review",M35="Completed"),AND(M34="Completed",M35="Review")),"Review",IF(OR(AND(M34="Other",M35="Review"),AND(M34="Review",M35="Other")),"Review",IF(OR(AND(M34="Other",M35="Incomplete"),AND(M34="Incomplete",M35="Other")),"Review",IF(OR(AND(M34="Other",M35="Untraceable"),AND(M34="Untraceable",M35="Other")),"Review",IF(OR(AND(M34="Other",M35="Completed"),AND(M34="Completed",M35="Other")),"Review",IF(AND(M34="Waiting",M35="Waiting"),"Waiting",IF(OR(AND(M34="Review",M35="Waiting"),AND(M34="Waiting",M35="Review")),"Waiting",IF(OR(AND(M34="Other",M35="Waiting"),AND(M34="Waiting",M35="Other")),"Waiting",IF(OR(AND(M34="Incomplete",M35="Waiting"),AND(M34="Waiting",M35="Incomplete")),"Waiting",IF(OR(AND(M34="Completed",M35="Waiting"),AND(M34="Waiting",M35="Completed")),"Waiting",IF(OR(M34="In Progress",M35="In Progress"),"In Progress",IF(OR(AND(M34="Completed",M35="Untraceable"),AND(M34="Untraceable",M35="Completed")),"Review",IF(OR(AND(M34="Completed",M35="Incomplete"),AND(M34="Incomplete",M35="Completed")),"Review",IF(OR(AND(M34="Incomplete",M35="Untraceable"),AND(M34="Untraceable",M35="Incomplete")),"Untraceable",IF(AND(NOT(OR(H34="Ø",H34="")),NOT(OR(H35="Ø",H35="")),L34=""),"In Progress",IF(AND(M34="Untraceable",M35="Untraceable"),"Untraceable",IF(AND(NOT(OR(H34="Ø",H34="")),NOT(OR(H35="Ø",H35="")),NOT(OR(L34="Ø",L34="",L34="Split",L34="Needs to be Split"))),"Completed",IF(AND(M34="Incomplete",M35="Incomplete"),"Incomplete",IF(AND(M34="Other",M35="Other"),"Review",IF(AND(M34="Untraceable",M35=""),"Untraceable","")))))))))))))))))))))))))</f>
        <v/>
      </c>
      <c r="O34" s="22" t="str">
        <f t="shared" si="2"/>
        <v/>
      </c>
      <c r="P34" s="8"/>
      <c r="Q34" s="21" t="str">
        <f t="shared" ref="Q34" si="94">IF(OR(N34="Untraceable",N34="Incomplete"),"No",IF(N34="Completed","In Progress",""))</f>
        <v/>
      </c>
      <c r="R34" s="22"/>
    </row>
    <row r="35" spans="1:18">
      <c r="A35" s="22"/>
      <c r="B35" s="22"/>
      <c r="C35" s="22"/>
      <c r="D35" s="19" t="str">
        <f t="shared" si="4"/>
        <v/>
      </c>
      <c r="E35" s="19"/>
      <c r="F35" s="7" t="str">
        <f t="shared" ref="F35" si="95">IF(AND(D35="Amina",OR(E35="Manual",E35="Assisted Manual")),A34&amp;"_AZ",IF(AND(D35="Amina",OR(E35="De-Novo Merge",E35="Assisted Merge")),A34&amp;"_SA_AZ",IF(AND(D35="Mashtura",OR(E35="Manual",E35="Assisted Manual")),A34&amp;"_MH",IF(AND(D35="Mashtura",OR(E35="De-Novo Merge",E35="Assisted Merge")),A34&amp;"_SA_MH",IF(AND(D35="Perry",OR(E35="Manual",E35="Assisted Manual")),A34&amp;"_PB",IF(AND(D35="Perry",OR(E35="De-Novo Merge",E35="Assisted Merge")),A34&amp;"_SA_PB",IF(AND(D35="Gina",OR(E35="Manual",E35="Assisted Manual")),A34&amp;"_GB",IF(AND(D35="Gina",OR(E35="De-Novo Merge",E35="Assisted Merge")),A34&amp;"_SA_GB",IF(AND(D35="Cameron",OR(E35="Manual",E35="Assisted Manual")),A34&amp;"_CA",IF(AND(D35="Cameron",OR(E35="De-Novo Merge",E35="Assisted Merge")),A34&amp;"_SA_CA",IF(AND(D35="Bruno",OR(E35="Manual",E35="Assisted Manual")),A34&amp;"_BD",IF(AND(D35="Bruno",OR(E35="De-Novo Merge",E35="Assisted Merge")),A34&amp;"_SA_BD",IF(AND(D35="Daniel",OR(E35="Manual",E35="Assisted Manual")),A34&amp;"_DR",IF(AND(D35="Daniel",OR(E35="De-Novo Merge",E35="Assisted Merge")),A34&amp;"_SA_DR",IF(AND(D35="Monet",OR(E35="Manual",E35="Assisted Manual")),A34&amp;"_MW",IF(AND(D35="Monet",OR(E35="De-Novo Merge",E35="Assisted Merge")),A34&amp;"_SA_MW",IF(AND(D35="Julia",OR(E35="Manual",E35="Assisted Manual")),A34&amp;"_JS",IF(AND(D35="Julia",OR(E35="De-Novo Merge",E35="Assisted Merge")),A34&amp;"_SA_JS",""))))))))))))))))))</f>
        <v/>
      </c>
      <c r="G35" s="20"/>
      <c r="H35" s="20"/>
      <c r="I35" s="10"/>
      <c r="J35" s="10"/>
      <c r="K35" s="15" t="str">
        <f t="shared" si="0"/>
        <v/>
      </c>
      <c r="L35" s="22"/>
      <c r="M35" s="19" t="str">
        <f t="shared" ref="M35" si="96">IF(AND(NOT(OR(G35="",G35="Ø")),H35=""),"In Progress",IF(AND(NOT(OR(H35="Ø",H35="")),NOT(OR(G35="Ø",G35=""))),"Completed",IF(AND(NOT(A34=""),NOT(OR(D35="",D35="???")),G35=""),"Waiting",IF(D35="???","Waiting",""))))</f>
        <v/>
      </c>
      <c r="N35" s="22"/>
      <c r="O35" s="22"/>
      <c r="P35" s="8"/>
      <c r="Q35" s="21"/>
      <c r="R35" s="22"/>
    </row>
    <row r="36" spans="1:18">
      <c r="A36" s="23"/>
      <c r="B36" s="26"/>
      <c r="C36" s="22"/>
      <c r="D36" s="19" t="str">
        <f t="shared" si="14"/>
        <v/>
      </c>
      <c r="E36" s="19"/>
      <c r="F36" s="7" t="str">
        <f t="shared" ref="F36" si="97">IF(AND(D36="Amina",OR(E36="Manual",E36="Assisted Manual")),A36&amp;"_AZ",IF(AND(D36="Amina",OR(E36="De-Novo Merge",E36="Assisted Merge")),A36&amp;"_SA_AZ",IF(AND(D36="Mashtura",OR(E36="Manual",E36="Assisted Manual")),A36&amp;"_MH",IF(AND(D36="Mashtura",OR(E36="De-Novo Merge",E36="Assisted Merge")),A36&amp;"_SA_MH",IF(AND(D36="Perry",OR(E36="Manual",E36="Assisted Manual")),A36&amp;"_PB",IF(AND(D36="Perry",OR(E36="De-Novo Merge",E36="Assisted Merge")),A36&amp;"_SA_PB",IF(AND(D36="Gina",OR(E36="Manual",E36="Assisted Manual")),A36&amp;"_GB",IF(AND(D36="Gina",OR(E36="De-Novo Merge",E36="Assisted Merge")),A36&amp;"_SA_GB",IF(AND(D36="Cameron",OR(E36="Manual",E36="Assisted Manual")),A36&amp;"_CA",IF(AND(D36="Cameron",OR(E36="De-Novo Merge",E36="Assisted Merge")),A36&amp;"_SA_CA",IF(AND(D36="Bruno",OR(E36="Manual",E36="Assisted Manual")),A36&amp;"_BD",IF(AND(D36="Bruno",OR(E36="De-Novo Merge",E36="Assisted Merge")),A36&amp;"_SA_BD",IF(AND(D36="Daniel",OR(E36="Manual",E36="Assisted Manual")),A36&amp;"_DR",IF(AND(D36="Daniel",OR(E36="De-Novo Merge",E36="Assisted Merge")),A36&amp;"_SA_DR",IF(AND(D36="Monet",OR(E36="Manual",E36="Assisted Manual")),A36&amp;"_MW",IF(AND(D36="Monet",OR(E36="De-Novo Merge",E36="Assisted Merge")),A36&amp;"_SA_MW",IF(AND(D36="Julia",OR(E36="Manual",E36="Assisted Manual")),A36&amp;"_JS",IF(AND(D36="Julia",OR(E36="De-Novo Merge",E36="Assisted Merge")),A36&amp;"_SA_JS",""))))))))))))))))))</f>
        <v/>
      </c>
      <c r="G36" s="20"/>
      <c r="H36" s="20"/>
      <c r="I36" s="16"/>
      <c r="J36" s="10"/>
      <c r="K36" s="15" t="str">
        <f t="shared" si="0"/>
        <v/>
      </c>
      <c r="L36" s="25" t="str">
        <f t="shared" ref="L36:L71" si="98">IF(AND(NOT(OR(H36="",H36="Ø")),NOT(OR(H37="",H37="Ø"))),"Needs to be Split","")</f>
        <v/>
      </c>
      <c r="M36" s="19" t="str">
        <f t="shared" ref="M36" si="99">IF(AND(NOT(OR(G36="",G36="Ø")),H36=""),"In Progress",IF(AND(NOT(OR(H36="Ø",H36="")),NOT(OR(G36="Ø",G36=""))),"Completed",IF(AND(NOT(A36=""),NOT(OR(D36="",D36="???")),G36=""),"Waiting",IF(D36="???","Waiting",""))))</f>
        <v/>
      </c>
      <c r="N36" s="22" t="str">
        <f>IF(AND(NOT(OR(H36="Ø",H36="")),L36="Split"),"In Progress",IF(AND(NOT(OR(H36="Ø",H36="")),L36="Needs to be Split"),"Waiting",IF(AND(M36="Review",M37="Review"),"Review",IF(OR(AND(M36="Review",M37="Incomplete"),AND(M36="Incomplete",M37="Review")),"Review",IF(OR(AND(M36="Untraceable",M37="Review"),AND(M36="Review",M37="Untraceable")),"Review",IF(OR(AND(M36="Review",M37="Completed"),AND(M36="Completed",M37="Review")),"Review",IF(OR(AND(M36="Other",M37="Review"),AND(M36="Review",M37="Other")),"Review",IF(OR(AND(M36="Other",M37="Incomplete"),AND(M36="Incomplete",M37="Other")),"Review",IF(OR(AND(M36="Other",M37="Untraceable"),AND(M36="Untraceable",M37="Other")),"Review",IF(OR(AND(M36="Other",M37="Completed"),AND(M36="Completed",M37="Other")),"Review",IF(AND(M36="Waiting",M37="Waiting"),"Waiting",IF(OR(AND(M36="Review",M37="Waiting"),AND(M36="Waiting",M37="Review")),"Waiting",IF(OR(AND(M36="Other",M37="Waiting"),AND(M36="Waiting",M37="Other")),"Waiting",IF(OR(AND(M36="Incomplete",M37="Waiting"),AND(M36="Waiting",M37="Incomplete")),"Waiting",IF(OR(AND(M36="Completed",M37="Waiting"),AND(M36="Waiting",M37="Completed")),"Waiting",IF(OR(M36="In Progress",M37="In Progress"),"In Progress",IF(OR(AND(M36="Completed",M37="Untraceable"),AND(M36="Untraceable",M37="Completed")),"Review",IF(OR(AND(M36="Completed",M37="Incomplete"),AND(M36="Incomplete",M37="Completed")),"Review",IF(OR(AND(M36="Incomplete",M37="Untraceable"),AND(M36="Untraceable",M37="Incomplete")),"Untraceable",IF(AND(NOT(OR(H36="Ø",H36="")),NOT(OR(H37="Ø",H37="")),L36=""),"In Progress",IF(AND(M36="Untraceable",M37="Untraceable"),"Untraceable",IF(AND(NOT(OR(H36="Ø",H36="")),NOT(OR(H37="Ø",H37="")),NOT(OR(L36="Ø",L36="",L36="Split",L36="Needs to be Split"))),"Completed",IF(AND(M36="Incomplete",M37="Incomplete"),"Incomplete",IF(AND(M36="Other",M37="Other"),"Review",IF(AND(M36="Untraceable",M37=""),"Untraceable","")))))))))))))))))))))))))</f>
        <v/>
      </c>
      <c r="O36" s="22" t="str">
        <f t="shared" si="2"/>
        <v/>
      </c>
      <c r="P36" s="8"/>
      <c r="Q36" s="21" t="str">
        <f t="shared" ref="Q36" si="100">IF(OR(N36="Untraceable",N36="Incomplete"),"No",IF(N36="Completed","In Progress",""))</f>
        <v/>
      </c>
      <c r="R36" s="22"/>
    </row>
    <row r="37" spans="1:18">
      <c r="A37" s="22"/>
      <c r="B37" s="27"/>
      <c r="C37" s="22"/>
      <c r="D37" s="19" t="str">
        <f t="shared" si="4"/>
        <v/>
      </c>
      <c r="E37" s="19"/>
      <c r="F37" s="7" t="str">
        <f t="shared" ref="F37" si="101">IF(AND(D37="Amina",OR(E37="Manual",E37="Assisted Manual")),A36&amp;"_AZ",IF(AND(D37="Amina",OR(E37="De-Novo Merge",E37="Assisted Merge")),A36&amp;"_SA_AZ",IF(AND(D37="Mashtura",OR(E37="Manual",E37="Assisted Manual")),A36&amp;"_MH",IF(AND(D37="Mashtura",OR(E37="De-Novo Merge",E37="Assisted Merge")),A36&amp;"_SA_MH",IF(AND(D37="Perry",OR(E37="Manual",E37="Assisted Manual")),A36&amp;"_PB",IF(AND(D37="Perry",OR(E37="De-Novo Merge",E37="Assisted Merge")),A36&amp;"_SA_PB",IF(AND(D37="Gina",OR(E37="Manual",E37="Assisted Manual")),A36&amp;"_GB",IF(AND(D37="Gina",OR(E37="De-Novo Merge",E37="Assisted Merge")),A36&amp;"_SA_GB",IF(AND(D37="Cameron",OR(E37="Manual",E37="Assisted Manual")),A36&amp;"_CA",IF(AND(D37="Cameron",OR(E37="De-Novo Merge",E37="Assisted Merge")),A36&amp;"_SA_CA",IF(AND(D37="Bruno",OR(E37="Manual",E37="Assisted Manual")),A36&amp;"_BD",IF(AND(D37="Bruno",OR(E37="De-Novo Merge",E37="Assisted Merge")),A36&amp;"_SA_BD",IF(AND(D37="Daniel",OR(E37="Manual",E37="Assisted Manual")),A36&amp;"_DR",IF(AND(D37="Daniel",OR(E37="De-Novo Merge",E37="Assisted Merge")),A36&amp;"_SA_DR",IF(AND(D37="Monet",OR(E37="Manual",E37="Assisted Manual")),A36&amp;"_MW",IF(AND(D37="Monet",OR(E37="De-Novo Merge",E37="Assisted Merge")),A36&amp;"_SA_MW",IF(AND(D37="Julia",OR(E37="Manual",E37="Assisted Manual")),A36&amp;"_JS",IF(AND(D37="Julia",OR(E37="De-Novo Merge",E37="Assisted Merge")),A36&amp;"_SA_JS",""))))))))))))))))))</f>
        <v/>
      </c>
      <c r="G37" s="20"/>
      <c r="H37" s="20"/>
      <c r="I37" s="10"/>
      <c r="J37" s="10"/>
      <c r="K37" s="15" t="str">
        <f t="shared" si="0"/>
        <v/>
      </c>
      <c r="L37" s="22"/>
      <c r="M37" s="19" t="str">
        <f t="shared" ref="M37" si="102">IF(AND(NOT(OR(G37="",G37="Ø")),H37=""),"In Progress",IF(AND(NOT(OR(H37="Ø",H37="")),NOT(OR(G37="Ø",G37=""))),"Completed",IF(AND(NOT(A36=""),NOT(OR(D37="",D37="???")),G37=""),"Waiting",IF(D37="???","Waiting",""))))</f>
        <v/>
      </c>
      <c r="N37" s="22"/>
      <c r="O37" s="22"/>
      <c r="P37" s="8"/>
      <c r="Q37" s="21"/>
      <c r="R37" s="22"/>
    </row>
    <row r="38" spans="1:18">
      <c r="A38" s="23"/>
      <c r="B38" s="24"/>
      <c r="C38" s="22"/>
      <c r="D38" s="19" t="str">
        <f t="shared" si="14"/>
        <v/>
      </c>
      <c r="E38" s="19"/>
      <c r="F38" s="7" t="str">
        <f t="shared" ref="F38" si="103">IF(AND(D38="Amina",OR(E38="Manual",E38="Assisted Manual")),A38&amp;"_AZ",IF(AND(D38="Amina",OR(E38="De-Novo Merge",E38="Assisted Merge")),A38&amp;"_SA_AZ",IF(AND(D38="Mashtura",OR(E38="Manual",E38="Assisted Manual")),A38&amp;"_MH",IF(AND(D38="Mashtura",OR(E38="De-Novo Merge",E38="Assisted Merge")),A38&amp;"_SA_MH",IF(AND(D38="Perry",OR(E38="Manual",E38="Assisted Manual")),A38&amp;"_PB",IF(AND(D38="Perry",OR(E38="De-Novo Merge",E38="Assisted Merge")),A38&amp;"_SA_PB",IF(AND(D38="Gina",OR(E38="Manual",E38="Assisted Manual")),A38&amp;"_GB",IF(AND(D38="Gina",OR(E38="De-Novo Merge",E38="Assisted Merge")),A38&amp;"_SA_GB",IF(AND(D38="Cameron",OR(E38="Manual",E38="Assisted Manual")),A38&amp;"_CA",IF(AND(D38="Cameron",OR(E38="De-Novo Merge",E38="Assisted Merge")),A38&amp;"_SA_CA",IF(AND(D38="Bruno",OR(E38="Manual",E38="Assisted Manual")),A38&amp;"_BD",IF(AND(D38="Bruno",OR(E38="De-Novo Merge",E38="Assisted Merge")),A38&amp;"_SA_BD",IF(AND(D38="Daniel",OR(E38="Manual",E38="Assisted Manual")),A38&amp;"_DR",IF(AND(D38="Daniel",OR(E38="De-Novo Merge",E38="Assisted Merge")),A38&amp;"_SA_DR",IF(AND(D38="Monet",OR(E38="Manual",E38="Assisted Manual")),A38&amp;"_MW",IF(AND(D38="Monet",OR(E38="De-Novo Merge",E38="Assisted Merge")),A38&amp;"_SA_MW",IF(AND(D38="Julia",OR(E38="Manual",E38="Assisted Manual")),A38&amp;"_JS",IF(AND(D38="Julia",OR(E38="De-Novo Merge",E38="Assisted Merge")),A38&amp;"_SA_JS",""))))))))))))))))))</f>
        <v/>
      </c>
      <c r="G38" s="20"/>
      <c r="H38" s="20"/>
      <c r="I38" s="10"/>
      <c r="J38" s="10"/>
      <c r="K38" s="15" t="str">
        <f t="shared" si="0"/>
        <v/>
      </c>
      <c r="L38" s="25" t="str">
        <f t="shared" ref="L38:L71" si="104">IF(AND(NOT(OR(H38="",H38="Ø")),NOT(OR(H39="",H39="Ø"))),"Needs to be Split","")</f>
        <v/>
      </c>
      <c r="M38" s="19" t="str">
        <f t="shared" ref="M38" si="105">IF(AND(NOT(OR(G38="",G38="Ø")),H38=""),"In Progress",IF(AND(NOT(OR(H38="Ø",H38="")),NOT(OR(G38="Ø",G38=""))),"Completed",IF(AND(NOT(A38=""),NOT(OR(D38="",D38="???")),G38=""),"Waiting",IF(D38="???","Waiting",""))))</f>
        <v/>
      </c>
      <c r="N38" s="22" t="str">
        <f>IF(AND(NOT(OR(H38="Ø",H38="")),L38="Split"),"In Progress",IF(AND(NOT(OR(H38="Ø",H38="")),L38="Needs to be Split"),"Waiting",IF(AND(M38="Review",M39="Review"),"Review",IF(OR(AND(M38="Review",M39="Incomplete"),AND(M38="Incomplete",M39="Review")),"Review",IF(OR(AND(M38="Untraceable",M39="Review"),AND(M38="Review",M39="Untraceable")),"Review",IF(OR(AND(M38="Review",M39="Completed"),AND(M38="Completed",M39="Review")),"Review",IF(OR(AND(M38="Other",M39="Review"),AND(M38="Review",M39="Other")),"Review",IF(OR(AND(M38="Other",M39="Incomplete"),AND(M38="Incomplete",M39="Other")),"Review",IF(OR(AND(M38="Other",M39="Untraceable"),AND(M38="Untraceable",M39="Other")),"Review",IF(OR(AND(M38="Other",M39="Completed"),AND(M38="Completed",M39="Other")),"Review",IF(AND(M38="Waiting",M39="Waiting"),"Waiting",IF(OR(AND(M38="Review",M39="Waiting"),AND(M38="Waiting",M39="Review")),"Waiting",IF(OR(AND(M38="Other",M39="Waiting"),AND(M38="Waiting",M39="Other")),"Waiting",IF(OR(AND(M38="Incomplete",M39="Waiting"),AND(M38="Waiting",M39="Incomplete")),"Waiting",IF(OR(AND(M38="Completed",M39="Waiting"),AND(M38="Waiting",M39="Completed")),"Waiting",IF(OR(M38="In Progress",M39="In Progress"),"In Progress",IF(OR(AND(M38="Completed",M39="Untraceable"),AND(M38="Untraceable",M39="Completed")),"Review",IF(OR(AND(M38="Completed",M39="Incomplete"),AND(M38="Incomplete",M39="Completed")),"Review",IF(OR(AND(M38="Incomplete",M39="Untraceable"),AND(M38="Untraceable",M39="Incomplete")),"Untraceable",IF(AND(NOT(OR(H38="Ø",H38="")),NOT(OR(H39="Ø",H39="")),L38=""),"In Progress",IF(AND(M38="Untraceable",M39="Untraceable"),"Untraceable",IF(AND(NOT(OR(H38="Ø",H38="")),NOT(OR(H39="Ø",H39="")),NOT(OR(L38="Ø",L38="",L38="Split",L38="Needs to be Split"))),"Completed",IF(AND(M38="Incomplete",M39="Incomplete"),"Incomplete",IF(AND(M38="Other",M39="Other"),"Review",IF(AND(M38="Untraceable",M39=""),"Untraceable","")))))))))))))))))))))))))</f>
        <v/>
      </c>
      <c r="O38" s="22" t="str">
        <f t="shared" si="2"/>
        <v/>
      </c>
      <c r="P38" s="8"/>
      <c r="Q38" s="21" t="str">
        <f t="shared" ref="Q38" si="106">IF(OR(N38="Untraceable",N38="Incomplete"),"No",IF(N38="Completed","In Progress",""))</f>
        <v/>
      </c>
      <c r="R38" s="22"/>
    </row>
    <row r="39" spans="1:18">
      <c r="A39" s="22"/>
      <c r="B39" s="22"/>
      <c r="C39" s="22"/>
      <c r="D39" s="19" t="str">
        <f t="shared" si="4"/>
        <v/>
      </c>
      <c r="E39" s="19"/>
      <c r="F39" s="7" t="str">
        <f t="shared" ref="F39" si="107">IF(AND(D39="Amina",OR(E39="Manual",E39="Assisted Manual")),A38&amp;"_AZ",IF(AND(D39="Amina",OR(E39="De-Novo Merge",E39="Assisted Merge")),A38&amp;"_SA_AZ",IF(AND(D39="Mashtura",OR(E39="Manual",E39="Assisted Manual")),A38&amp;"_MH",IF(AND(D39="Mashtura",OR(E39="De-Novo Merge",E39="Assisted Merge")),A38&amp;"_SA_MH",IF(AND(D39="Perry",OR(E39="Manual",E39="Assisted Manual")),A38&amp;"_PB",IF(AND(D39="Perry",OR(E39="De-Novo Merge",E39="Assisted Merge")),A38&amp;"_SA_PB",IF(AND(D39="Gina",OR(E39="Manual",E39="Assisted Manual")),A38&amp;"_GB",IF(AND(D39="Gina",OR(E39="De-Novo Merge",E39="Assisted Merge")),A38&amp;"_SA_GB",IF(AND(D39="Cameron",OR(E39="Manual",E39="Assisted Manual")),A38&amp;"_CA",IF(AND(D39="Cameron",OR(E39="De-Novo Merge",E39="Assisted Merge")),A38&amp;"_SA_CA",IF(AND(D39="Bruno",OR(E39="Manual",E39="Assisted Manual")),A38&amp;"_BD",IF(AND(D39="Bruno",OR(E39="De-Novo Merge",E39="Assisted Merge")),A38&amp;"_SA_BD",IF(AND(D39="Daniel",OR(E39="Manual",E39="Assisted Manual")),A38&amp;"_DR",IF(AND(D39="Daniel",OR(E39="De-Novo Merge",E39="Assisted Merge")),A38&amp;"_SA_DR",IF(AND(D39="Monet",OR(E39="Manual",E39="Assisted Manual")),A38&amp;"_MW",IF(AND(D39="Monet",OR(E39="De-Novo Merge",E39="Assisted Merge")),A38&amp;"_SA_MW",IF(AND(D39="Julia",OR(E39="Manual",E39="Assisted Manual")),A38&amp;"_JS",IF(AND(D39="Julia",OR(E39="De-Novo Merge",E39="Assisted Merge")),A38&amp;"_SA_JS",""))))))))))))))))))</f>
        <v/>
      </c>
      <c r="G39" s="20"/>
      <c r="H39" s="20"/>
      <c r="I39" s="10"/>
      <c r="J39" s="10"/>
      <c r="K39" s="15" t="str">
        <f t="shared" si="0"/>
        <v/>
      </c>
      <c r="L39" s="22"/>
      <c r="M39" s="19" t="str">
        <f t="shared" ref="M39" si="108">IF(AND(NOT(OR(G39="",G39="Ø")),H39=""),"In Progress",IF(AND(NOT(OR(H39="Ø",H39="")),NOT(OR(G39="Ø",G39=""))),"Completed",IF(AND(NOT(A38=""),NOT(OR(D39="",D39="???")),G39=""),"Waiting",IF(D39="???","Waiting",""))))</f>
        <v/>
      </c>
      <c r="N39" s="22"/>
      <c r="O39" s="22"/>
      <c r="P39" s="8"/>
      <c r="Q39" s="21"/>
      <c r="R39" s="22"/>
    </row>
    <row r="40" spans="1:18">
      <c r="A40" s="23"/>
      <c r="B40" s="24"/>
      <c r="C40" s="22"/>
      <c r="D40" s="19" t="str">
        <f t="shared" si="14"/>
        <v/>
      </c>
      <c r="E40" s="19"/>
      <c r="F40" s="7" t="str">
        <f t="shared" ref="F40" si="109">IF(AND(D40="Amina",OR(E40="Manual",E40="Assisted Manual")),A40&amp;"_AZ",IF(AND(D40="Amina",OR(E40="De-Novo Merge",E40="Assisted Merge")),A40&amp;"_SA_AZ",IF(AND(D40="Mashtura",OR(E40="Manual",E40="Assisted Manual")),A40&amp;"_MH",IF(AND(D40="Mashtura",OR(E40="De-Novo Merge",E40="Assisted Merge")),A40&amp;"_SA_MH",IF(AND(D40="Perry",OR(E40="Manual",E40="Assisted Manual")),A40&amp;"_PB",IF(AND(D40="Perry",OR(E40="De-Novo Merge",E40="Assisted Merge")),A40&amp;"_SA_PB",IF(AND(D40="Gina",OR(E40="Manual",E40="Assisted Manual")),A40&amp;"_GB",IF(AND(D40="Gina",OR(E40="De-Novo Merge",E40="Assisted Merge")),A40&amp;"_SA_GB",IF(AND(D40="Cameron",OR(E40="Manual",E40="Assisted Manual")),A40&amp;"_CA",IF(AND(D40="Cameron",OR(E40="De-Novo Merge",E40="Assisted Merge")),A40&amp;"_SA_CA",IF(AND(D40="Bruno",OR(E40="Manual",E40="Assisted Manual")),A40&amp;"_BD",IF(AND(D40="Bruno",OR(E40="De-Novo Merge",E40="Assisted Merge")),A40&amp;"_SA_BD",IF(AND(D40="Daniel",OR(E40="Manual",E40="Assisted Manual")),A40&amp;"_DR",IF(AND(D40="Daniel",OR(E40="De-Novo Merge",E40="Assisted Merge")),A40&amp;"_SA_DR",IF(AND(D40="Monet",OR(E40="Manual",E40="Assisted Manual")),A40&amp;"_MW",IF(AND(D40="Monet",OR(E40="De-Novo Merge",E40="Assisted Merge")),A40&amp;"_SA_MW",IF(AND(D40="Julia",OR(E40="Manual",E40="Assisted Manual")),A40&amp;"_JS",IF(AND(D40="Julia",OR(E40="De-Novo Merge",E40="Assisted Merge")),A40&amp;"_SA_JS",""))))))))))))))))))</f>
        <v/>
      </c>
      <c r="G40" s="20"/>
      <c r="H40" s="20"/>
      <c r="I40" s="10"/>
      <c r="J40" s="10"/>
      <c r="K40" s="15" t="str">
        <f t="shared" si="0"/>
        <v/>
      </c>
      <c r="L40" s="25" t="str">
        <f t="shared" ref="L40:L71" si="110">IF(AND(NOT(OR(H40="",H40="Ø")),NOT(OR(H41="",H41="Ø"))),"Needs to be Split","")</f>
        <v/>
      </c>
      <c r="M40" s="19" t="str">
        <f t="shared" ref="M40" si="111">IF(AND(NOT(OR(G40="",G40="Ø")),H40=""),"In Progress",IF(AND(NOT(OR(H40="Ø",H40="")),NOT(OR(G40="Ø",G40=""))),"Completed",IF(AND(NOT(A40=""),NOT(OR(D40="",D40="???")),G40=""),"Waiting",IF(D40="???","Waiting",""))))</f>
        <v/>
      </c>
      <c r="N40" s="22" t="str">
        <f>IF(AND(NOT(OR(H40="Ø",H40="")),L40="Split"),"In Progress",IF(AND(NOT(OR(H40="Ø",H40="")),L40="Needs to be Split"),"Waiting",IF(AND(M40="Review",M41="Review"),"Review",IF(OR(AND(M40="Review",M41="Incomplete"),AND(M40="Incomplete",M41="Review")),"Review",IF(OR(AND(M40="Untraceable",M41="Review"),AND(M40="Review",M41="Untraceable")),"Review",IF(OR(AND(M40="Review",M41="Completed"),AND(M40="Completed",M41="Review")),"Review",IF(OR(AND(M40="Other",M41="Review"),AND(M40="Review",M41="Other")),"Review",IF(OR(AND(M40="Other",M41="Incomplete"),AND(M40="Incomplete",M41="Other")),"Review",IF(OR(AND(M40="Other",M41="Untraceable"),AND(M40="Untraceable",M41="Other")),"Review",IF(OR(AND(M40="Other",M41="Completed"),AND(M40="Completed",M41="Other")),"Review",IF(AND(M40="Waiting",M41="Waiting"),"Waiting",IF(OR(AND(M40="Review",M41="Waiting"),AND(M40="Waiting",M41="Review")),"Waiting",IF(OR(AND(M40="Other",M41="Waiting"),AND(M40="Waiting",M41="Other")),"Waiting",IF(OR(AND(M40="Incomplete",M41="Waiting"),AND(M40="Waiting",M41="Incomplete")),"Waiting",IF(OR(AND(M40="Completed",M41="Waiting"),AND(M40="Waiting",M41="Completed")),"Waiting",IF(OR(M40="In Progress",M41="In Progress"),"In Progress",IF(OR(AND(M40="Completed",M41="Untraceable"),AND(M40="Untraceable",M41="Completed")),"Review",IF(OR(AND(M40="Completed",M41="Incomplete"),AND(M40="Incomplete",M41="Completed")),"Review",IF(OR(AND(M40="Incomplete",M41="Untraceable"),AND(M40="Untraceable",M41="Incomplete")),"Untraceable",IF(AND(NOT(OR(H40="Ø",H40="")),NOT(OR(H41="Ø",H41="")),L40=""),"In Progress",IF(AND(M40="Untraceable",M41="Untraceable"),"Untraceable",IF(AND(NOT(OR(H40="Ø",H40="")),NOT(OR(H41="Ø",H41="")),NOT(OR(L40="Ø",L40="",L40="Split",L40="Needs to be Split"))),"Completed",IF(AND(M40="Incomplete",M41="Incomplete"),"Incomplete",IF(AND(M40="Other",M41="Other"),"Review",IF(AND(M40="Untraceable",M41=""),"Untraceable","")))))))))))))))))))))))))</f>
        <v/>
      </c>
      <c r="O40" s="22" t="str">
        <f t="shared" si="2"/>
        <v/>
      </c>
      <c r="P40" s="8"/>
      <c r="Q40" s="21" t="str">
        <f t="shared" ref="Q40" si="112">IF(OR(N40="Untraceable",N40="Incomplete"),"No",IF(N40="Completed","In Progress",""))</f>
        <v/>
      </c>
      <c r="R40" s="22"/>
    </row>
    <row r="41" spans="1:18">
      <c r="A41" s="22"/>
      <c r="B41" s="22"/>
      <c r="C41" s="22"/>
      <c r="D41" s="19" t="str">
        <f t="shared" si="4"/>
        <v/>
      </c>
      <c r="E41" s="19"/>
      <c r="F41" s="7" t="str">
        <f t="shared" ref="F41" si="113">IF(AND(D41="Amina",OR(E41="Manual",E41="Assisted Manual")),A40&amp;"_AZ",IF(AND(D41="Amina",OR(E41="De-Novo Merge",E41="Assisted Merge")),A40&amp;"_SA_AZ",IF(AND(D41="Mashtura",OR(E41="Manual",E41="Assisted Manual")),A40&amp;"_MH",IF(AND(D41="Mashtura",OR(E41="De-Novo Merge",E41="Assisted Merge")),A40&amp;"_SA_MH",IF(AND(D41="Perry",OR(E41="Manual",E41="Assisted Manual")),A40&amp;"_PB",IF(AND(D41="Perry",OR(E41="De-Novo Merge",E41="Assisted Merge")),A40&amp;"_SA_PB",IF(AND(D41="Gina",OR(E41="Manual",E41="Assisted Manual")),A40&amp;"_GB",IF(AND(D41="Gina",OR(E41="De-Novo Merge",E41="Assisted Merge")),A40&amp;"_SA_GB",IF(AND(D41="Cameron",OR(E41="Manual",E41="Assisted Manual")),A40&amp;"_CA",IF(AND(D41="Cameron",OR(E41="De-Novo Merge",E41="Assisted Merge")),A40&amp;"_SA_CA",IF(AND(D41="Bruno",OR(E41="Manual",E41="Assisted Manual")),A40&amp;"_BD",IF(AND(D41="Bruno",OR(E41="De-Novo Merge",E41="Assisted Merge")),A40&amp;"_SA_BD",IF(AND(D41="Daniel",OR(E41="Manual",E41="Assisted Manual")),A40&amp;"_DR",IF(AND(D41="Daniel",OR(E41="De-Novo Merge",E41="Assisted Merge")),A40&amp;"_SA_DR",IF(AND(D41="Monet",OR(E41="Manual",E41="Assisted Manual")),A40&amp;"_MW",IF(AND(D41="Monet",OR(E41="De-Novo Merge",E41="Assisted Merge")),A40&amp;"_SA_MW",IF(AND(D41="Julia",OR(E41="Manual",E41="Assisted Manual")),A40&amp;"_JS",IF(AND(D41="Julia",OR(E41="De-Novo Merge",E41="Assisted Merge")),A40&amp;"_SA_JS",""))))))))))))))))))</f>
        <v/>
      </c>
      <c r="G41" s="20"/>
      <c r="H41" s="20"/>
      <c r="I41" s="10"/>
      <c r="J41" s="10"/>
      <c r="K41" s="15" t="str">
        <f t="shared" si="0"/>
        <v/>
      </c>
      <c r="L41" s="22"/>
      <c r="M41" s="19" t="str">
        <f t="shared" ref="M41" si="114">IF(AND(NOT(OR(G41="",G41="Ø")),H41=""),"In Progress",IF(AND(NOT(OR(H41="Ø",H41="")),NOT(OR(G41="Ø",G41=""))),"Completed",IF(AND(NOT(A40=""),NOT(OR(D41="",D41="???")),G41=""),"Waiting",IF(D41="???","Waiting",""))))</f>
        <v/>
      </c>
      <c r="N41" s="22"/>
      <c r="O41" s="22"/>
      <c r="P41" s="8"/>
      <c r="Q41" s="21"/>
      <c r="R41" s="22"/>
    </row>
    <row r="42" spans="1:18">
      <c r="A42" s="23"/>
      <c r="B42" s="24"/>
      <c r="C42" s="22"/>
      <c r="D42" s="19" t="str">
        <f t="shared" si="14"/>
        <v/>
      </c>
      <c r="E42" s="19"/>
      <c r="F42" s="7" t="str">
        <f t="shared" ref="F42" si="115">IF(AND(D42="Amina",OR(E42="Manual",E42="Assisted Manual")),A42&amp;"_AZ",IF(AND(D42="Amina",OR(E42="De-Novo Merge",E42="Assisted Merge")),A42&amp;"_SA_AZ",IF(AND(D42="Mashtura",OR(E42="Manual",E42="Assisted Manual")),A42&amp;"_MH",IF(AND(D42="Mashtura",OR(E42="De-Novo Merge",E42="Assisted Merge")),A42&amp;"_SA_MH",IF(AND(D42="Perry",OR(E42="Manual",E42="Assisted Manual")),A42&amp;"_PB",IF(AND(D42="Perry",OR(E42="De-Novo Merge",E42="Assisted Merge")),A42&amp;"_SA_PB",IF(AND(D42="Gina",OR(E42="Manual",E42="Assisted Manual")),A42&amp;"_GB",IF(AND(D42="Gina",OR(E42="De-Novo Merge",E42="Assisted Merge")),A42&amp;"_SA_GB",IF(AND(D42="Cameron",OR(E42="Manual",E42="Assisted Manual")),A42&amp;"_CA",IF(AND(D42="Cameron",OR(E42="De-Novo Merge",E42="Assisted Merge")),A42&amp;"_SA_CA",IF(AND(D42="Bruno",OR(E42="Manual",E42="Assisted Manual")),A42&amp;"_BD",IF(AND(D42="Bruno",OR(E42="De-Novo Merge",E42="Assisted Merge")),A42&amp;"_SA_BD",IF(AND(D42="Daniel",OR(E42="Manual",E42="Assisted Manual")),A42&amp;"_DR",IF(AND(D42="Daniel",OR(E42="De-Novo Merge",E42="Assisted Merge")),A42&amp;"_SA_DR",IF(AND(D42="Monet",OR(E42="Manual",E42="Assisted Manual")),A42&amp;"_MW",IF(AND(D42="Monet",OR(E42="De-Novo Merge",E42="Assisted Merge")),A42&amp;"_SA_MW",IF(AND(D42="Julia",OR(E42="Manual",E42="Assisted Manual")),A42&amp;"_JS",IF(AND(D42="Julia",OR(E42="De-Novo Merge",E42="Assisted Merge")),A42&amp;"_SA_JS",""))))))))))))))))))</f>
        <v/>
      </c>
      <c r="G42" s="20"/>
      <c r="H42" s="20"/>
      <c r="I42" s="10"/>
      <c r="J42" s="10"/>
      <c r="K42" s="15" t="str">
        <f t="shared" si="0"/>
        <v/>
      </c>
      <c r="L42" s="25" t="str">
        <f t="shared" ref="L42:L71" si="116">IF(AND(NOT(OR(H42="",H42="Ø")),NOT(OR(H43="",H43="Ø"))),"Needs to be Split","")</f>
        <v/>
      </c>
      <c r="M42" s="19" t="str">
        <f t="shared" ref="M42" si="117">IF(AND(NOT(OR(G42="",G42="Ø")),H42=""),"In Progress",IF(AND(NOT(OR(H42="Ø",H42="")),NOT(OR(G42="Ø",G42=""))),"Completed",IF(AND(NOT(A42=""),NOT(OR(D42="",D42="???")),G42=""),"Waiting",IF(D42="???","Waiting",""))))</f>
        <v/>
      </c>
      <c r="N42" s="22" t="str">
        <f>IF(AND(NOT(OR(H42="Ø",H42="")),L42="Split"),"In Progress",IF(AND(NOT(OR(H42="Ø",H42="")),L42="Needs to be Split"),"Waiting",IF(AND(M42="Review",M43="Review"),"Review",IF(OR(AND(M42="Review",M43="Incomplete"),AND(M42="Incomplete",M43="Review")),"Review",IF(OR(AND(M42="Untraceable",M43="Review"),AND(M42="Review",M43="Untraceable")),"Review",IF(OR(AND(M42="Review",M43="Completed"),AND(M42="Completed",M43="Review")),"Review",IF(OR(AND(M42="Other",M43="Review"),AND(M42="Review",M43="Other")),"Review",IF(OR(AND(M42="Other",M43="Incomplete"),AND(M42="Incomplete",M43="Other")),"Review",IF(OR(AND(M42="Other",M43="Untraceable"),AND(M42="Untraceable",M43="Other")),"Review",IF(OR(AND(M42="Other",M43="Completed"),AND(M42="Completed",M43="Other")),"Review",IF(AND(M42="Waiting",M43="Waiting"),"Waiting",IF(OR(AND(M42="Review",M43="Waiting"),AND(M42="Waiting",M43="Review")),"Waiting",IF(OR(AND(M42="Other",M43="Waiting"),AND(M42="Waiting",M43="Other")),"Waiting",IF(OR(AND(M42="Incomplete",M43="Waiting"),AND(M42="Waiting",M43="Incomplete")),"Waiting",IF(OR(AND(M42="Completed",M43="Waiting"),AND(M42="Waiting",M43="Completed")),"Waiting",IF(OR(M42="In Progress",M43="In Progress"),"In Progress",IF(OR(AND(M42="Completed",M43="Untraceable"),AND(M42="Untraceable",M43="Completed")),"Review",IF(OR(AND(M42="Completed",M43="Incomplete"),AND(M42="Incomplete",M43="Completed")),"Review",IF(OR(AND(M42="Incomplete",M43="Untraceable"),AND(M42="Untraceable",M43="Incomplete")),"Untraceable",IF(AND(NOT(OR(H42="Ø",H42="")),NOT(OR(H43="Ø",H43="")),L42=""),"In Progress",IF(AND(M42="Untraceable",M43="Untraceable"),"Untraceable",IF(AND(NOT(OR(H42="Ø",H42="")),NOT(OR(H43="Ø",H43="")),NOT(OR(L42="Ø",L42="",L42="Split",L42="Needs to be Split"))),"Completed",IF(AND(M42="Incomplete",M43="Incomplete"),"Incomplete",IF(AND(M42="Other",M43="Other"),"Review",IF(AND(M42="Untraceable",M43=""),"Untraceable","")))))))))))))))))))))))))</f>
        <v/>
      </c>
      <c r="O42" s="22" t="str">
        <f t="shared" si="2"/>
        <v/>
      </c>
      <c r="P42" s="8"/>
      <c r="Q42" s="21" t="str">
        <f t="shared" ref="Q42" si="118">IF(OR(N42="Untraceable",N42="Incomplete"),"No",IF(N42="Completed","In Progress",""))</f>
        <v/>
      </c>
      <c r="R42" s="22"/>
    </row>
    <row r="43" spans="1:18">
      <c r="A43" s="22"/>
      <c r="B43" s="22"/>
      <c r="C43" s="22"/>
      <c r="D43" s="19" t="str">
        <f t="shared" si="4"/>
        <v/>
      </c>
      <c r="E43" s="19"/>
      <c r="F43" s="7" t="str">
        <f t="shared" ref="F43" si="119">IF(AND(D43="Amina",OR(E43="Manual",E43="Assisted Manual")),A42&amp;"_AZ",IF(AND(D43="Amina",OR(E43="De-Novo Merge",E43="Assisted Merge")),A42&amp;"_SA_AZ",IF(AND(D43="Mashtura",OR(E43="Manual",E43="Assisted Manual")),A42&amp;"_MH",IF(AND(D43="Mashtura",OR(E43="De-Novo Merge",E43="Assisted Merge")),A42&amp;"_SA_MH",IF(AND(D43="Perry",OR(E43="Manual",E43="Assisted Manual")),A42&amp;"_PB",IF(AND(D43="Perry",OR(E43="De-Novo Merge",E43="Assisted Merge")),A42&amp;"_SA_PB",IF(AND(D43="Gina",OR(E43="Manual",E43="Assisted Manual")),A42&amp;"_GB",IF(AND(D43="Gina",OR(E43="De-Novo Merge",E43="Assisted Merge")),A42&amp;"_SA_GB",IF(AND(D43="Cameron",OR(E43="Manual",E43="Assisted Manual")),A42&amp;"_CA",IF(AND(D43="Cameron",OR(E43="De-Novo Merge",E43="Assisted Merge")),A42&amp;"_SA_CA",IF(AND(D43="Bruno",OR(E43="Manual",E43="Assisted Manual")),A42&amp;"_BD",IF(AND(D43="Bruno",OR(E43="De-Novo Merge",E43="Assisted Merge")),A42&amp;"_SA_BD",IF(AND(D43="Daniel",OR(E43="Manual",E43="Assisted Manual")),A42&amp;"_DR",IF(AND(D43="Daniel",OR(E43="De-Novo Merge",E43="Assisted Merge")),A42&amp;"_SA_DR",IF(AND(D43="Monet",OR(E43="Manual",E43="Assisted Manual")),A42&amp;"_MW",IF(AND(D43="Monet",OR(E43="De-Novo Merge",E43="Assisted Merge")),A42&amp;"_SA_MW",IF(AND(D43="Julia",OR(E43="Manual",E43="Assisted Manual")),A42&amp;"_JS",IF(AND(D43="Julia",OR(E43="De-Novo Merge",E43="Assisted Merge")),A42&amp;"_SA_JS",""))))))))))))))))))</f>
        <v/>
      </c>
      <c r="G43" s="20"/>
      <c r="H43" s="20"/>
      <c r="I43" s="10"/>
      <c r="J43" s="10"/>
      <c r="K43" s="15" t="str">
        <f t="shared" si="0"/>
        <v/>
      </c>
      <c r="L43" s="22"/>
      <c r="M43" s="19" t="str">
        <f t="shared" ref="M43" si="120">IF(AND(NOT(OR(G43="",G43="Ø")),H43=""),"In Progress",IF(AND(NOT(OR(H43="Ø",H43="")),NOT(OR(G43="Ø",G43=""))),"Completed",IF(AND(NOT(A42=""),NOT(OR(D43="",D43="???")),G43=""),"Waiting",IF(D43="???","Waiting",""))))</f>
        <v/>
      </c>
      <c r="N43" s="22"/>
      <c r="O43" s="22"/>
      <c r="P43" s="8"/>
      <c r="Q43" s="21"/>
      <c r="R43" s="22"/>
    </row>
    <row r="44" spans="1:18">
      <c r="A44" s="23"/>
      <c r="B44" s="24"/>
      <c r="C44" s="22"/>
      <c r="D44" s="19" t="str">
        <f t="shared" si="14"/>
        <v/>
      </c>
      <c r="E44" s="19"/>
      <c r="F44" s="7" t="str">
        <f t="shared" ref="F44" si="121">IF(AND(D44="Amina",OR(E44="Manual",E44="Assisted Manual")),A44&amp;"_AZ",IF(AND(D44="Amina",OR(E44="De-Novo Merge",E44="Assisted Merge")),A44&amp;"_SA_AZ",IF(AND(D44="Mashtura",OR(E44="Manual",E44="Assisted Manual")),A44&amp;"_MH",IF(AND(D44="Mashtura",OR(E44="De-Novo Merge",E44="Assisted Merge")),A44&amp;"_SA_MH",IF(AND(D44="Perry",OR(E44="Manual",E44="Assisted Manual")),A44&amp;"_PB",IF(AND(D44="Perry",OR(E44="De-Novo Merge",E44="Assisted Merge")),A44&amp;"_SA_PB",IF(AND(D44="Gina",OR(E44="Manual",E44="Assisted Manual")),A44&amp;"_GB",IF(AND(D44="Gina",OR(E44="De-Novo Merge",E44="Assisted Merge")),A44&amp;"_SA_GB",IF(AND(D44="Cameron",OR(E44="Manual",E44="Assisted Manual")),A44&amp;"_CA",IF(AND(D44="Cameron",OR(E44="De-Novo Merge",E44="Assisted Merge")),A44&amp;"_SA_CA",IF(AND(D44="Bruno",OR(E44="Manual",E44="Assisted Manual")),A44&amp;"_BD",IF(AND(D44="Bruno",OR(E44="De-Novo Merge",E44="Assisted Merge")),A44&amp;"_SA_BD",IF(AND(D44="Daniel",OR(E44="Manual",E44="Assisted Manual")),A44&amp;"_DR",IF(AND(D44="Daniel",OR(E44="De-Novo Merge",E44="Assisted Merge")),A44&amp;"_SA_DR",IF(AND(D44="Monet",OR(E44="Manual",E44="Assisted Manual")),A44&amp;"_MW",IF(AND(D44="Monet",OR(E44="De-Novo Merge",E44="Assisted Merge")),A44&amp;"_SA_MW",IF(AND(D44="Julia",OR(E44="Manual",E44="Assisted Manual")),A44&amp;"_JS",IF(AND(D44="Julia",OR(E44="De-Novo Merge",E44="Assisted Merge")),A44&amp;"_SA_JS",""))))))))))))))))))</f>
        <v/>
      </c>
      <c r="G44" s="20"/>
      <c r="H44" s="20"/>
      <c r="I44" s="10"/>
      <c r="J44" s="10"/>
      <c r="K44" s="15" t="str">
        <f t="shared" si="0"/>
        <v/>
      </c>
      <c r="L44" s="25" t="str">
        <f t="shared" ref="L44:L71" si="122">IF(AND(NOT(OR(H44="",H44="Ø")),NOT(OR(H45="",H45="Ø"))),"Needs to be Split","")</f>
        <v/>
      </c>
      <c r="M44" s="19" t="str">
        <f t="shared" ref="M44" si="123">IF(AND(NOT(OR(G44="",G44="Ø")),H44=""),"In Progress",IF(AND(NOT(OR(H44="Ø",H44="")),NOT(OR(G44="Ø",G44=""))),"Completed",IF(AND(NOT(A44=""),NOT(OR(D44="",D44="???")),G44=""),"Waiting",IF(D44="???","Waiting",""))))</f>
        <v/>
      </c>
      <c r="N44" s="22" t="str">
        <f>IF(AND(NOT(OR(H44="Ø",H44="")),L44="Split"),"In Progress",IF(AND(NOT(OR(H44="Ø",H44="")),L44="Needs to be Split"),"Waiting",IF(AND(M44="Review",M45="Review"),"Review",IF(OR(AND(M44="Review",M45="Incomplete"),AND(M44="Incomplete",M45="Review")),"Review",IF(OR(AND(M44="Untraceable",M45="Review"),AND(M44="Review",M45="Untraceable")),"Review",IF(OR(AND(M44="Review",M45="Completed"),AND(M44="Completed",M45="Review")),"Review",IF(OR(AND(M44="Other",M45="Review"),AND(M44="Review",M45="Other")),"Review",IF(OR(AND(M44="Other",M45="Incomplete"),AND(M44="Incomplete",M45="Other")),"Review",IF(OR(AND(M44="Other",M45="Untraceable"),AND(M44="Untraceable",M45="Other")),"Review",IF(OR(AND(M44="Other",M45="Completed"),AND(M44="Completed",M45="Other")),"Review",IF(AND(M44="Waiting",M45="Waiting"),"Waiting",IF(OR(AND(M44="Review",M45="Waiting"),AND(M44="Waiting",M45="Review")),"Waiting",IF(OR(AND(M44="Other",M45="Waiting"),AND(M44="Waiting",M45="Other")),"Waiting",IF(OR(AND(M44="Incomplete",M45="Waiting"),AND(M44="Waiting",M45="Incomplete")),"Waiting",IF(OR(AND(M44="Completed",M45="Waiting"),AND(M44="Waiting",M45="Completed")),"Waiting",IF(OR(M44="In Progress",M45="In Progress"),"In Progress",IF(OR(AND(M44="Completed",M45="Untraceable"),AND(M44="Untraceable",M45="Completed")),"Review",IF(OR(AND(M44="Completed",M45="Incomplete"),AND(M44="Incomplete",M45="Completed")),"Review",IF(OR(AND(M44="Incomplete",M45="Untraceable"),AND(M44="Untraceable",M45="Incomplete")),"Untraceable",IF(AND(NOT(OR(H44="Ø",H44="")),NOT(OR(H45="Ø",H45="")),L44=""),"In Progress",IF(AND(M44="Untraceable",M45="Untraceable"),"Untraceable",IF(AND(NOT(OR(H44="Ø",H44="")),NOT(OR(H45="Ø",H45="")),NOT(OR(L44="Ø",L44="",L44="Split",L44="Needs to be Split"))),"Completed",IF(AND(M44="Incomplete",M45="Incomplete"),"Incomplete",IF(AND(M44="Other",M45="Other"),"Review",IF(AND(M44="Untraceable",M45=""),"Untraceable","")))))))))))))))))))))))))</f>
        <v/>
      </c>
      <c r="O44" s="22" t="str">
        <f t="shared" si="2"/>
        <v/>
      </c>
      <c r="P44" s="8"/>
      <c r="Q44" s="21" t="str">
        <f t="shared" ref="Q44" si="124">IF(OR(N44="Untraceable",N44="Incomplete"),"No",IF(N44="Completed","In Progress",""))</f>
        <v/>
      </c>
      <c r="R44" s="22"/>
    </row>
    <row r="45" spans="1:18">
      <c r="A45" s="22"/>
      <c r="B45" s="22"/>
      <c r="C45" s="22"/>
      <c r="D45" s="19" t="str">
        <f t="shared" si="4"/>
        <v/>
      </c>
      <c r="E45" s="19"/>
      <c r="F45" s="7" t="str">
        <f t="shared" ref="F45" si="125">IF(AND(D45="Amina",OR(E45="Manual",E45="Assisted Manual")),A44&amp;"_AZ",IF(AND(D45="Amina",OR(E45="De-Novo Merge",E45="Assisted Merge")),A44&amp;"_SA_AZ",IF(AND(D45="Mashtura",OR(E45="Manual",E45="Assisted Manual")),A44&amp;"_MH",IF(AND(D45="Mashtura",OR(E45="De-Novo Merge",E45="Assisted Merge")),A44&amp;"_SA_MH",IF(AND(D45="Perry",OR(E45="Manual",E45="Assisted Manual")),A44&amp;"_PB",IF(AND(D45="Perry",OR(E45="De-Novo Merge",E45="Assisted Merge")),A44&amp;"_SA_PB",IF(AND(D45="Gina",OR(E45="Manual",E45="Assisted Manual")),A44&amp;"_GB",IF(AND(D45="Gina",OR(E45="De-Novo Merge",E45="Assisted Merge")),A44&amp;"_SA_GB",IF(AND(D45="Cameron",OR(E45="Manual",E45="Assisted Manual")),A44&amp;"_CA",IF(AND(D45="Cameron",OR(E45="De-Novo Merge",E45="Assisted Merge")),A44&amp;"_SA_CA",IF(AND(D45="Bruno",OR(E45="Manual",E45="Assisted Manual")),A44&amp;"_BD",IF(AND(D45="Bruno",OR(E45="De-Novo Merge",E45="Assisted Merge")),A44&amp;"_SA_BD",IF(AND(D45="Daniel",OR(E45="Manual",E45="Assisted Manual")),A44&amp;"_DR",IF(AND(D45="Daniel",OR(E45="De-Novo Merge",E45="Assisted Merge")),A44&amp;"_SA_DR",IF(AND(D45="Monet",OR(E45="Manual",E45="Assisted Manual")),A44&amp;"_MW",IF(AND(D45="Monet",OR(E45="De-Novo Merge",E45="Assisted Merge")),A44&amp;"_SA_MW",IF(AND(D45="Julia",OR(E45="Manual",E45="Assisted Manual")),A44&amp;"_JS",IF(AND(D45="Julia",OR(E45="De-Novo Merge",E45="Assisted Merge")),A44&amp;"_SA_JS",""))))))))))))))))))</f>
        <v/>
      </c>
      <c r="G45" s="20"/>
      <c r="H45" s="20"/>
      <c r="I45" s="10"/>
      <c r="J45" s="10"/>
      <c r="K45" s="15" t="str">
        <f t="shared" si="0"/>
        <v/>
      </c>
      <c r="L45" s="22"/>
      <c r="M45" s="19" t="str">
        <f t="shared" ref="M45" si="126">IF(AND(NOT(OR(G45="",G45="Ø")),H45=""),"In Progress",IF(AND(NOT(OR(H45="Ø",H45="")),NOT(OR(G45="Ø",G45=""))),"Completed",IF(AND(NOT(A44=""),NOT(OR(D45="",D45="???")),G45=""),"Waiting",IF(D45="???","Waiting",""))))</f>
        <v/>
      </c>
      <c r="N45" s="22"/>
      <c r="O45" s="22"/>
      <c r="P45" s="8"/>
      <c r="Q45" s="21"/>
      <c r="R45" s="22"/>
    </row>
    <row r="46" spans="1:18">
      <c r="A46" s="23"/>
      <c r="B46" s="24"/>
      <c r="C46" s="22"/>
      <c r="D46" s="19" t="str">
        <f t="shared" si="14"/>
        <v/>
      </c>
      <c r="E46" s="19"/>
      <c r="F46" s="7" t="str">
        <f t="shared" ref="F46" si="127">IF(AND(D46="Amina",OR(E46="Manual",E46="Assisted Manual")),A46&amp;"_AZ",IF(AND(D46="Amina",OR(E46="De-Novo Merge",E46="Assisted Merge")),A46&amp;"_SA_AZ",IF(AND(D46="Mashtura",OR(E46="Manual",E46="Assisted Manual")),A46&amp;"_MH",IF(AND(D46="Mashtura",OR(E46="De-Novo Merge",E46="Assisted Merge")),A46&amp;"_SA_MH",IF(AND(D46="Perry",OR(E46="Manual",E46="Assisted Manual")),A46&amp;"_PB",IF(AND(D46="Perry",OR(E46="De-Novo Merge",E46="Assisted Merge")),A46&amp;"_SA_PB",IF(AND(D46="Gina",OR(E46="Manual",E46="Assisted Manual")),A46&amp;"_GB",IF(AND(D46="Gina",OR(E46="De-Novo Merge",E46="Assisted Merge")),A46&amp;"_SA_GB",IF(AND(D46="Cameron",OR(E46="Manual",E46="Assisted Manual")),A46&amp;"_CA",IF(AND(D46="Cameron",OR(E46="De-Novo Merge",E46="Assisted Merge")),A46&amp;"_SA_CA",IF(AND(D46="Bruno",OR(E46="Manual",E46="Assisted Manual")),A46&amp;"_BD",IF(AND(D46="Bruno",OR(E46="De-Novo Merge",E46="Assisted Merge")),A46&amp;"_SA_BD",IF(AND(D46="Daniel",OR(E46="Manual",E46="Assisted Manual")),A46&amp;"_DR",IF(AND(D46="Daniel",OR(E46="De-Novo Merge",E46="Assisted Merge")),A46&amp;"_SA_DR",IF(AND(D46="Monet",OR(E46="Manual",E46="Assisted Manual")),A46&amp;"_MW",IF(AND(D46="Monet",OR(E46="De-Novo Merge",E46="Assisted Merge")),A46&amp;"_SA_MW",IF(AND(D46="Julia",OR(E46="Manual",E46="Assisted Manual")),A46&amp;"_JS",IF(AND(D46="Julia",OR(E46="De-Novo Merge",E46="Assisted Merge")),A46&amp;"_SA_JS",""))))))))))))))))))</f>
        <v/>
      </c>
      <c r="G46" s="20"/>
      <c r="H46" s="20"/>
      <c r="I46" s="10"/>
      <c r="J46" s="10"/>
      <c r="K46" s="15" t="str">
        <f t="shared" si="0"/>
        <v/>
      </c>
      <c r="L46" s="25" t="str">
        <f t="shared" ref="L46:L71" si="128">IF(AND(NOT(OR(H46="",H46="Ø")),NOT(OR(H47="",H47="Ø"))),"Needs to be Split","")</f>
        <v/>
      </c>
      <c r="M46" s="19" t="str">
        <f t="shared" ref="M46" si="129">IF(AND(NOT(OR(G46="",G46="Ø")),H46=""),"In Progress",IF(AND(NOT(OR(H46="Ø",H46="")),NOT(OR(G46="Ø",G46=""))),"Completed",IF(AND(NOT(A46=""),NOT(OR(D46="",D46="???")),G46=""),"Waiting",IF(D46="???","Waiting",""))))</f>
        <v/>
      </c>
      <c r="N46" s="22" t="str">
        <f>IF(AND(NOT(OR(H46="Ø",H46="")),L46="Split"),"In Progress",IF(AND(NOT(OR(H46="Ø",H46="")),L46="Needs to be Split"),"Waiting",IF(AND(M46="Review",M47="Review"),"Review",IF(OR(AND(M46="Review",M47="Incomplete"),AND(M46="Incomplete",M47="Review")),"Review",IF(OR(AND(M46="Untraceable",M47="Review"),AND(M46="Review",M47="Untraceable")),"Review",IF(OR(AND(M46="Review",M47="Completed"),AND(M46="Completed",M47="Review")),"Review",IF(OR(AND(M46="Other",M47="Review"),AND(M46="Review",M47="Other")),"Review",IF(OR(AND(M46="Other",M47="Incomplete"),AND(M46="Incomplete",M47="Other")),"Review",IF(OR(AND(M46="Other",M47="Untraceable"),AND(M46="Untraceable",M47="Other")),"Review",IF(OR(AND(M46="Other",M47="Completed"),AND(M46="Completed",M47="Other")),"Review",IF(AND(M46="Waiting",M47="Waiting"),"Waiting",IF(OR(AND(M46="Review",M47="Waiting"),AND(M46="Waiting",M47="Review")),"Waiting",IF(OR(AND(M46="Other",M47="Waiting"),AND(M46="Waiting",M47="Other")),"Waiting",IF(OR(AND(M46="Incomplete",M47="Waiting"),AND(M46="Waiting",M47="Incomplete")),"Waiting",IF(OR(AND(M46="Completed",M47="Waiting"),AND(M46="Waiting",M47="Completed")),"Waiting",IF(OR(M46="In Progress",M47="In Progress"),"In Progress",IF(OR(AND(M46="Completed",M47="Untraceable"),AND(M46="Untraceable",M47="Completed")),"Review",IF(OR(AND(M46="Completed",M47="Incomplete"),AND(M46="Incomplete",M47="Completed")),"Review",IF(OR(AND(M46="Incomplete",M47="Untraceable"),AND(M46="Untraceable",M47="Incomplete")),"Untraceable",IF(AND(NOT(OR(H46="Ø",H46="")),NOT(OR(H47="Ø",H47="")),L46=""),"In Progress",IF(AND(M46="Untraceable",M47="Untraceable"),"Untraceable",IF(AND(NOT(OR(H46="Ø",H46="")),NOT(OR(H47="Ø",H47="")),NOT(OR(L46="Ø",L46="",L46="Split",L46="Needs to be Split"))),"Completed",IF(AND(M46="Incomplete",M47="Incomplete"),"Incomplete",IF(AND(M46="Other",M47="Other"),"Review",IF(AND(M46="Untraceable",M47=""),"Untraceable","")))))))))))))))))))))))))</f>
        <v/>
      </c>
      <c r="O46" s="22" t="str">
        <f t="shared" si="2"/>
        <v/>
      </c>
      <c r="P46" s="8"/>
      <c r="Q46" s="21" t="str">
        <f t="shared" ref="Q46" si="130">IF(OR(N46="Untraceable",N46="Incomplete"),"No",IF(N46="Completed","In Progress",""))</f>
        <v/>
      </c>
      <c r="R46" s="22"/>
    </row>
    <row r="47" spans="1:18">
      <c r="A47" s="22"/>
      <c r="B47" s="22"/>
      <c r="C47" s="22"/>
      <c r="D47" s="19" t="str">
        <f t="shared" si="4"/>
        <v/>
      </c>
      <c r="E47" s="19"/>
      <c r="F47" s="7" t="str">
        <f t="shared" ref="F47" si="131">IF(AND(D47="Amina",OR(E47="Manual",E47="Assisted Manual")),A46&amp;"_AZ",IF(AND(D47="Amina",OR(E47="De-Novo Merge",E47="Assisted Merge")),A46&amp;"_SA_AZ",IF(AND(D47="Mashtura",OR(E47="Manual",E47="Assisted Manual")),A46&amp;"_MH",IF(AND(D47="Mashtura",OR(E47="De-Novo Merge",E47="Assisted Merge")),A46&amp;"_SA_MH",IF(AND(D47="Perry",OR(E47="Manual",E47="Assisted Manual")),A46&amp;"_PB",IF(AND(D47="Perry",OR(E47="De-Novo Merge",E47="Assisted Merge")),A46&amp;"_SA_PB",IF(AND(D47="Gina",OR(E47="Manual",E47="Assisted Manual")),A46&amp;"_GB",IF(AND(D47="Gina",OR(E47="De-Novo Merge",E47="Assisted Merge")),A46&amp;"_SA_GB",IF(AND(D47="Cameron",OR(E47="Manual",E47="Assisted Manual")),A46&amp;"_CA",IF(AND(D47="Cameron",OR(E47="De-Novo Merge",E47="Assisted Merge")),A46&amp;"_SA_CA",IF(AND(D47="Bruno",OR(E47="Manual",E47="Assisted Manual")),A46&amp;"_BD",IF(AND(D47="Bruno",OR(E47="De-Novo Merge",E47="Assisted Merge")),A46&amp;"_SA_BD",IF(AND(D47="Daniel",OR(E47="Manual",E47="Assisted Manual")),A46&amp;"_DR",IF(AND(D47="Daniel",OR(E47="De-Novo Merge",E47="Assisted Merge")),A46&amp;"_SA_DR",IF(AND(D47="Monet",OR(E47="Manual",E47="Assisted Manual")),A46&amp;"_MW",IF(AND(D47="Monet",OR(E47="De-Novo Merge",E47="Assisted Merge")),A46&amp;"_SA_MW",IF(AND(D47="Julia",OR(E47="Manual",E47="Assisted Manual")),A46&amp;"_JS",IF(AND(D47="Julia",OR(E47="De-Novo Merge",E47="Assisted Merge")),A46&amp;"_SA_JS",""))))))))))))))))))</f>
        <v/>
      </c>
      <c r="G47" s="20"/>
      <c r="H47" s="20"/>
      <c r="I47" s="10"/>
      <c r="J47" s="10"/>
      <c r="K47" s="15" t="str">
        <f t="shared" si="0"/>
        <v/>
      </c>
      <c r="L47" s="22"/>
      <c r="M47" s="19" t="str">
        <f t="shared" ref="M47" si="132">IF(AND(NOT(OR(G47="",G47="Ø")),H47=""),"In Progress",IF(AND(NOT(OR(H47="Ø",H47="")),NOT(OR(G47="Ø",G47=""))),"Completed",IF(AND(NOT(A46=""),NOT(OR(D47="",D47="???")),G47=""),"Waiting",IF(D47="???","Waiting",""))))</f>
        <v/>
      </c>
      <c r="N47" s="22"/>
      <c r="O47" s="22"/>
      <c r="P47" s="8"/>
      <c r="Q47" s="21"/>
      <c r="R47" s="22"/>
    </row>
    <row r="48" spans="1:18">
      <c r="A48" s="23"/>
      <c r="B48" s="24"/>
      <c r="C48" s="22"/>
      <c r="D48" s="19" t="str">
        <f t="shared" si="14"/>
        <v/>
      </c>
      <c r="E48" s="19"/>
      <c r="F48" s="7" t="str">
        <f t="shared" ref="F48" si="133">IF(AND(D48="Amina",OR(E48="Manual",E48="Assisted Manual")),A48&amp;"_AZ",IF(AND(D48="Amina",OR(E48="De-Novo Merge",E48="Assisted Merge")),A48&amp;"_SA_AZ",IF(AND(D48="Mashtura",OR(E48="Manual",E48="Assisted Manual")),A48&amp;"_MH",IF(AND(D48="Mashtura",OR(E48="De-Novo Merge",E48="Assisted Merge")),A48&amp;"_SA_MH",IF(AND(D48="Perry",OR(E48="Manual",E48="Assisted Manual")),A48&amp;"_PB",IF(AND(D48="Perry",OR(E48="De-Novo Merge",E48="Assisted Merge")),A48&amp;"_SA_PB",IF(AND(D48="Gina",OR(E48="Manual",E48="Assisted Manual")),A48&amp;"_GB",IF(AND(D48="Gina",OR(E48="De-Novo Merge",E48="Assisted Merge")),A48&amp;"_SA_GB",IF(AND(D48="Cameron",OR(E48="Manual",E48="Assisted Manual")),A48&amp;"_CA",IF(AND(D48="Cameron",OR(E48="De-Novo Merge",E48="Assisted Merge")),A48&amp;"_SA_CA",IF(AND(D48="Bruno",OR(E48="Manual",E48="Assisted Manual")),A48&amp;"_BD",IF(AND(D48="Bruno",OR(E48="De-Novo Merge",E48="Assisted Merge")),A48&amp;"_SA_BD",IF(AND(D48="Daniel",OR(E48="Manual",E48="Assisted Manual")),A48&amp;"_DR",IF(AND(D48="Daniel",OR(E48="De-Novo Merge",E48="Assisted Merge")),A48&amp;"_SA_DR",IF(AND(D48="Monet",OR(E48="Manual",E48="Assisted Manual")),A48&amp;"_MW",IF(AND(D48="Monet",OR(E48="De-Novo Merge",E48="Assisted Merge")),A48&amp;"_SA_MW",IF(AND(D48="Julia",OR(E48="Manual",E48="Assisted Manual")),A48&amp;"_JS",IF(AND(D48="Julia",OR(E48="De-Novo Merge",E48="Assisted Merge")),A48&amp;"_SA_JS",""))))))))))))))))))</f>
        <v/>
      </c>
      <c r="G48" s="20"/>
      <c r="H48" s="20"/>
      <c r="I48" s="10"/>
      <c r="J48" s="10"/>
      <c r="K48" s="15" t="str">
        <f t="shared" si="0"/>
        <v/>
      </c>
      <c r="L48" s="25" t="str">
        <f t="shared" ref="L48:L71" si="134">IF(AND(NOT(OR(H48="",H48="Ø")),NOT(OR(H49="",H49="Ø"))),"Needs to be Split","")</f>
        <v/>
      </c>
      <c r="M48" s="19" t="str">
        <f t="shared" ref="M48" si="135">IF(AND(NOT(OR(G48="",G48="Ø")),H48=""),"In Progress",IF(AND(NOT(OR(H48="Ø",H48="")),NOT(OR(G48="Ø",G48=""))),"Completed",IF(AND(NOT(A48=""),NOT(OR(D48="",D48="???")),G48=""),"Waiting",IF(D48="???","Waiting",""))))</f>
        <v/>
      </c>
      <c r="N48" s="22" t="str">
        <f t="shared" ref="N48" si="136">IF(AND(NOT(OR(H48="Ø",H48="")),L48="Split"),"In Progress",IF(AND(NOT(OR(H48="Ø",H48="")),L48="Needs to be Split"),"Waiting",IF(AND(M48="Review",M49="Review"),"Review",IF(OR(AND(M48="Review",M49="Incomplete"),AND(M48="Incomplete",M49="Review")),"Review",IF(OR(AND(M48="Untraceable",M49="Review"),AND(M48="Review",M49="Untraceable")),"Review",IF(OR(AND(M48="Review",M49="Completed"),AND(M48="Completed",M49="Review")),"Review",IF(OR(AND(M48="Other",M49="Review"),AND(M48="Review",M49="Other")),"Review",IF(OR(AND(M48="Other",M49="Incomplete"),AND(M48="Incomplete",M49="Other")),"Review",IF(OR(AND(M48="Other",M49="Untraceable"),AND(M48="Untraceable",M49="Other")),"Review",IF(OR(AND(M48="Other",M49="Completed"),AND(M48="Completed",M49="Other")),"Review",IF(AND(M48="Waiting",M49="Waiting"),"Waiting",IF(OR(AND(M48="Review",M49="Waiting"),AND(M48="Waiting",M49="Review")),"Waiting",IF(OR(AND(M48="Other",M49="Waiting"),AND(M48="Waiting",M49="Other")),"Waiting",IF(OR(AND(M48="Incomplete",M49="Waiting"),AND(M48="Waiting",M49="Incomplete")),"Waiting",IF(OR(AND(M48="Completed",M49="Waiting"),AND(M48="Waiting",M49="Completed")),"Waiting",IF(OR(M48="In Progress",M49="In Progress"),"In Progress",IF(OR(AND(M48="Completed",M49="Untraceable"),AND(M48="Untraceable",M49="Completed")),"Review",IF(OR(AND(M48="Completed",M49="Incomplete"),AND(M48="Incomplete",M49="Completed")),"Review",IF(OR(AND(M48="Incomplete",M49="Untraceable"),AND(M48="Untraceable",M49="Incomplete")),"Untraceable",IF(AND(NOT(OR(H48="Ø",H48="")),NOT(OR(H49="Ø",H49="")),L48=""),"In Progress",IF(AND(M48="Untraceable",M49="Untraceable"),"Untraceable",IF(AND(NOT(OR(H48="Ø",H48="")),NOT(OR(H49="Ø",H49="")),NOT(OR(L48="Ø",L48="",L48="Split",L48="Needs to be Split"))),"Completed",IF(AND(M48="Incomplete",M49="Incomplete"),"Incomplete",IF(AND(M48="Other",M49="Other"),"Review",IF(AND(M48="Untraceable",M49=""),"Untraceable","")))))))))))))))))))))))))</f>
        <v/>
      </c>
      <c r="O48" s="22" t="str">
        <f t="shared" ref="O48" si="137">IF(OR(N48="Untraceable",N48="Incomplete"),"Ignore",IF(N48="Completed","Waiting",IF(OR(N48="Waiting",N48="In Progress",N48="Review",N48="Other"),"HOLD","")))</f>
        <v/>
      </c>
      <c r="P48" s="8"/>
      <c r="Q48" s="21" t="str">
        <f t="shared" ref="Q48" si="138">IF(OR(N48="Untraceable",N48="Incomplete"),"No",IF(N48="Completed","In Progress",""))</f>
        <v/>
      </c>
      <c r="R48" s="22"/>
    </row>
    <row r="49" spans="1:18">
      <c r="A49" s="22"/>
      <c r="B49" s="22"/>
      <c r="C49" s="22"/>
      <c r="D49" s="19" t="str">
        <f t="shared" si="4"/>
        <v/>
      </c>
      <c r="E49" s="19"/>
      <c r="F49" s="7" t="str">
        <f t="shared" ref="F49" si="139">IF(AND(D49="Amina",OR(E49="Manual",E49="Assisted Manual")),A48&amp;"_AZ",IF(AND(D49="Amina",OR(E49="De-Novo Merge",E49="Assisted Merge")),A48&amp;"_SA_AZ",IF(AND(D49="Mashtura",OR(E49="Manual",E49="Assisted Manual")),A48&amp;"_MH",IF(AND(D49="Mashtura",OR(E49="De-Novo Merge",E49="Assisted Merge")),A48&amp;"_SA_MH",IF(AND(D49="Perry",OR(E49="Manual",E49="Assisted Manual")),A48&amp;"_PB",IF(AND(D49="Perry",OR(E49="De-Novo Merge",E49="Assisted Merge")),A48&amp;"_SA_PB",IF(AND(D49="Gina",OR(E49="Manual",E49="Assisted Manual")),A48&amp;"_GB",IF(AND(D49="Gina",OR(E49="De-Novo Merge",E49="Assisted Merge")),A48&amp;"_SA_GB",IF(AND(D49="Cameron",OR(E49="Manual",E49="Assisted Manual")),A48&amp;"_CA",IF(AND(D49="Cameron",OR(E49="De-Novo Merge",E49="Assisted Merge")),A48&amp;"_SA_CA",IF(AND(D49="Bruno",OR(E49="Manual",E49="Assisted Manual")),A48&amp;"_BD",IF(AND(D49="Bruno",OR(E49="De-Novo Merge",E49="Assisted Merge")),A48&amp;"_SA_BD",IF(AND(D49="Daniel",OR(E49="Manual",E49="Assisted Manual")),A48&amp;"_DR",IF(AND(D49="Daniel",OR(E49="De-Novo Merge",E49="Assisted Merge")),A48&amp;"_SA_DR",IF(AND(D49="Monet",OR(E49="Manual",E49="Assisted Manual")),A48&amp;"_MW",IF(AND(D49="Monet",OR(E49="De-Novo Merge",E49="Assisted Merge")),A48&amp;"_SA_MW",IF(AND(D49="Julia",OR(E49="Manual",E49="Assisted Manual")),A48&amp;"_JS",IF(AND(D49="Julia",OR(E49="De-Novo Merge",E49="Assisted Merge")),A48&amp;"_SA_JS",""))))))))))))))))))</f>
        <v/>
      </c>
      <c r="G49" s="20"/>
      <c r="H49" s="20"/>
      <c r="I49" s="10"/>
      <c r="J49" s="10"/>
      <c r="K49" s="15" t="str">
        <f t="shared" si="0"/>
        <v/>
      </c>
      <c r="L49" s="22"/>
      <c r="M49" s="19" t="str">
        <f t="shared" ref="M49" si="140">IF(AND(NOT(OR(G49="",G49="Ø")),H49=""),"In Progress",IF(AND(NOT(OR(H49="Ø",H49="")),NOT(OR(G49="Ø",G49=""))),"Completed",IF(AND(NOT(A48=""),NOT(OR(D49="",D49="???")),G49=""),"Waiting",IF(D49="???","Waiting",""))))</f>
        <v/>
      </c>
      <c r="N49" s="22"/>
      <c r="O49" s="22"/>
      <c r="P49" s="8"/>
      <c r="Q49" s="21"/>
      <c r="R49" s="22"/>
    </row>
    <row r="50" spans="1:18">
      <c r="A50" s="23"/>
      <c r="B50" s="24"/>
      <c r="C50" s="22"/>
      <c r="D50" s="19" t="str">
        <f t="shared" si="14"/>
        <v/>
      </c>
      <c r="E50" s="19"/>
      <c r="F50" s="7" t="str">
        <f t="shared" ref="F50" si="141">IF(AND(D50="Amina",OR(E50="Manual",E50="Assisted Manual")),A50&amp;"_AZ",IF(AND(D50="Amina",OR(E50="De-Novo Merge",E50="Assisted Merge")),A50&amp;"_SA_AZ",IF(AND(D50="Mashtura",OR(E50="Manual",E50="Assisted Manual")),A50&amp;"_MH",IF(AND(D50="Mashtura",OR(E50="De-Novo Merge",E50="Assisted Merge")),A50&amp;"_SA_MH",IF(AND(D50="Perry",OR(E50="Manual",E50="Assisted Manual")),A50&amp;"_PB",IF(AND(D50="Perry",OR(E50="De-Novo Merge",E50="Assisted Merge")),A50&amp;"_SA_PB",IF(AND(D50="Gina",OR(E50="Manual",E50="Assisted Manual")),A50&amp;"_GB",IF(AND(D50="Gina",OR(E50="De-Novo Merge",E50="Assisted Merge")),A50&amp;"_SA_GB",IF(AND(D50="Cameron",OR(E50="Manual",E50="Assisted Manual")),A50&amp;"_CA",IF(AND(D50="Cameron",OR(E50="De-Novo Merge",E50="Assisted Merge")),A50&amp;"_SA_CA",IF(AND(D50="Bruno",OR(E50="Manual",E50="Assisted Manual")),A50&amp;"_BD",IF(AND(D50="Bruno",OR(E50="De-Novo Merge",E50="Assisted Merge")),A50&amp;"_SA_BD",IF(AND(D50="Daniel",OR(E50="Manual",E50="Assisted Manual")),A50&amp;"_DR",IF(AND(D50="Daniel",OR(E50="De-Novo Merge",E50="Assisted Merge")),A50&amp;"_SA_DR",IF(AND(D50="Monet",OR(E50="Manual",E50="Assisted Manual")),A50&amp;"_MW",IF(AND(D50="Monet",OR(E50="De-Novo Merge",E50="Assisted Merge")),A50&amp;"_SA_MW",IF(AND(D50="Julia",OR(E50="Manual",E50="Assisted Manual")),A50&amp;"_JS",IF(AND(D50="Julia",OR(E50="De-Novo Merge",E50="Assisted Merge")),A50&amp;"_SA_JS",""))))))))))))))))))</f>
        <v/>
      </c>
      <c r="G50" s="20"/>
      <c r="H50" s="20"/>
      <c r="I50" s="10"/>
      <c r="J50" s="10"/>
      <c r="K50" s="15" t="str">
        <f t="shared" si="0"/>
        <v/>
      </c>
      <c r="L50" s="25" t="str">
        <f t="shared" ref="L50:L71" si="142">IF(AND(NOT(OR(H50="",H50="Ø")),NOT(OR(H51="",H51="Ø"))),"Needs to be Split","")</f>
        <v/>
      </c>
      <c r="M50" s="19" t="str">
        <f t="shared" ref="M50" si="143">IF(AND(NOT(OR(G50="",G50="Ø")),H50=""),"In Progress",IF(AND(NOT(OR(H50="Ø",H50="")),NOT(OR(G50="Ø",G50=""))),"Completed",IF(AND(NOT(A50=""),NOT(OR(D50="",D50="???")),G50=""),"Waiting",IF(D50="???","Waiting",""))))</f>
        <v/>
      </c>
      <c r="N50" s="22" t="str">
        <f t="shared" ref="N50" si="144">IF(AND(NOT(OR(H50="Ø",H50="")),L50="Split"),"In Progress",IF(AND(NOT(OR(H50="Ø",H50="")),L50="Needs to be Split"),"Waiting",IF(AND(M50="Review",M51="Review"),"Review",IF(OR(AND(M50="Review",M51="Incomplete"),AND(M50="Incomplete",M51="Review")),"Review",IF(OR(AND(M50="Untraceable",M51="Review"),AND(M50="Review",M51="Untraceable")),"Review",IF(OR(AND(M50="Review",M51="Completed"),AND(M50="Completed",M51="Review")),"Review",IF(OR(AND(M50="Other",M51="Review"),AND(M50="Review",M51="Other")),"Review",IF(OR(AND(M50="Other",M51="Incomplete"),AND(M50="Incomplete",M51="Other")),"Review",IF(OR(AND(M50="Other",M51="Untraceable"),AND(M50="Untraceable",M51="Other")),"Review",IF(OR(AND(M50="Other",M51="Completed"),AND(M50="Completed",M51="Other")),"Review",IF(AND(M50="Waiting",M51="Waiting"),"Waiting",IF(OR(AND(M50="Review",M51="Waiting"),AND(M50="Waiting",M51="Review")),"Waiting",IF(OR(AND(M50="Other",M51="Waiting"),AND(M50="Waiting",M51="Other")),"Waiting",IF(OR(AND(M50="Incomplete",M51="Waiting"),AND(M50="Waiting",M51="Incomplete")),"Waiting",IF(OR(AND(M50="Completed",M51="Waiting"),AND(M50="Waiting",M51="Completed")),"Waiting",IF(OR(M50="In Progress",M51="In Progress"),"In Progress",IF(OR(AND(M50="Completed",M51="Untraceable"),AND(M50="Untraceable",M51="Completed")),"Review",IF(OR(AND(M50="Completed",M51="Incomplete"),AND(M50="Incomplete",M51="Completed")),"Review",IF(OR(AND(M50="Incomplete",M51="Untraceable"),AND(M50="Untraceable",M51="Incomplete")),"Untraceable",IF(AND(NOT(OR(H50="Ø",H50="")),NOT(OR(H51="Ø",H51="")),L50=""),"In Progress",IF(AND(M50="Untraceable",M51="Untraceable"),"Untraceable",IF(AND(NOT(OR(H50="Ø",H50="")),NOT(OR(H51="Ø",H51="")),NOT(OR(L50="Ø",L50="",L50="Split",L50="Needs to be Split"))),"Completed",IF(AND(M50="Incomplete",M51="Incomplete"),"Incomplete",IF(AND(M50="Other",M51="Other"),"Review",IF(AND(M50="Untraceable",M51=""),"Untraceable","")))))))))))))))))))))))))</f>
        <v/>
      </c>
      <c r="O50" s="22" t="str">
        <f t="shared" ref="O50" si="145">IF(OR(N50="Untraceable",N50="Incomplete"),"Ignore",IF(N50="Completed","Waiting",IF(OR(N50="Waiting",N50="In Progress",N50="Review",N50="Other"),"HOLD","")))</f>
        <v/>
      </c>
      <c r="P50" s="8"/>
      <c r="Q50" s="21" t="str">
        <f t="shared" ref="Q50" si="146">IF(OR(N50="Untraceable",N50="Incomplete"),"No",IF(N50="Completed","In Progress",""))</f>
        <v/>
      </c>
      <c r="R50" s="22"/>
    </row>
    <row r="51" spans="1:18">
      <c r="A51" s="22"/>
      <c r="B51" s="22"/>
      <c r="C51" s="22"/>
      <c r="D51" s="19" t="str">
        <f t="shared" si="4"/>
        <v/>
      </c>
      <c r="E51" s="19"/>
      <c r="F51" s="7" t="str">
        <f t="shared" ref="F51" si="147">IF(AND(D51="Amina",OR(E51="Manual",E51="Assisted Manual")),A50&amp;"_AZ",IF(AND(D51="Amina",OR(E51="De-Novo Merge",E51="Assisted Merge")),A50&amp;"_SA_AZ",IF(AND(D51="Mashtura",OR(E51="Manual",E51="Assisted Manual")),A50&amp;"_MH",IF(AND(D51="Mashtura",OR(E51="De-Novo Merge",E51="Assisted Merge")),A50&amp;"_SA_MH",IF(AND(D51="Perry",OR(E51="Manual",E51="Assisted Manual")),A50&amp;"_PB",IF(AND(D51="Perry",OR(E51="De-Novo Merge",E51="Assisted Merge")),A50&amp;"_SA_PB",IF(AND(D51="Gina",OR(E51="Manual",E51="Assisted Manual")),A50&amp;"_GB",IF(AND(D51="Gina",OR(E51="De-Novo Merge",E51="Assisted Merge")),A50&amp;"_SA_GB",IF(AND(D51="Cameron",OR(E51="Manual",E51="Assisted Manual")),A50&amp;"_CA",IF(AND(D51="Cameron",OR(E51="De-Novo Merge",E51="Assisted Merge")),A50&amp;"_SA_CA",IF(AND(D51="Bruno",OR(E51="Manual",E51="Assisted Manual")),A50&amp;"_BD",IF(AND(D51="Bruno",OR(E51="De-Novo Merge",E51="Assisted Merge")),A50&amp;"_SA_BD",IF(AND(D51="Daniel",OR(E51="Manual",E51="Assisted Manual")),A50&amp;"_DR",IF(AND(D51="Daniel",OR(E51="De-Novo Merge",E51="Assisted Merge")),A50&amp;"_SA_DR",IF(AND(D51="Monet",OR(E51="Manual",E51="Assisted Manual")),A50&amp;"_MW",IF(AND(D51="Monet",OR(E51="De-Novo Merge",E51="Assisted Merge")),A50&amp;"_SA_MW",IF(AND(D51="Julia",OR(E51="Manual",E51="Assisted Manual")),A50&amp;"_JS",IF(AND(D51="Julia",OR(E51="De-Novo Merge",E51="Assisted Merge")),A50&amp;"_SA_JS",""))))))))))))))))))</f>
        <v/>
      </c>
      <c r="G51" s="20"/>
      <c r="H51" s="20"/>
      <c r="I51" s="10"/>
      <c r="J51" s="10"/>
      <c r="K51" s="15" t="str">
        <f t="shared" si="0"/>
        <v/>
      </c>
      <c r="L51" s="22"/>
      <c r="M51" s="19" t="str">
        <f t="shared" ref="M51" si="148">IF(AND(NOT(OR(G51="",G51="Ø")),H51=""),"In Progress",IF(AND(NOT(OR(H51="Ø",H51="")),NOT(OR(G51="Ø",G51=""))),"Completed",IF(AND(NOT(A50=""),NOT(OR(D51="",D51="???")),G51=""),"Waiting",IF(D51="???","Waiting",""))))</f>
        <v/>
      </c>
      <c r="N51" s="22"/>
      <c r="O51" s="22"/>
      <c r="P51" s="8"/>
      <c r="Q51" s="21"/>
      <c r="R51" s="22"/>
    </row>
    <row r="52" spans="1:18">
      <c r="A52" s="23"/>
      <c r="B52" s="24"/>
      <c r="C52" s="22"/>
      <c r="D52" s="19" t="str">
        <f t="shared" si="14"/>
        <v/>
      </c>
      <c r="E52" s="19"/>
      <c r="F52" s="7" t="str">
        <f t="shared" ref="F52" si="149">IF(AND(D52="Amina",OR(E52="Manual",E52="Assisted Manual")),A52&amp;"_AZ",IF(AND(D52="Amina",OR(E52="De-Novo Merge",E52="Assisted Merge")),A52&amp;"_SA_AZ",IF(AND(D52="Mashtura",OR(E52="Manual",E52="Assisted Manual")),A52&amp;"_MH",IF(AND(D52="Mashtura",OR(E52="De-Novo Merge",E52="Assisted Merge")),A52&amp;"_SA_MH",IF(AND(D52="Perry",OR(E52="Manual",E52="Assisted Manual")),A52&amp;"_PB",IF(AND(D52="Perry",OR(E52="De-Novo Merge",E52="Assisted Merge")),A52&amp;"_SA_PB",IF(AND(D52="Gina",OR(E52="Manual",E52="Assisted Manual")),A52&amp;"_GB",IF(AND(D52="Gina",OR(E52="De-Novo Merge",E52="Assisted Merge")),A52&amp;"_SA_GB",IF(AND(D52="Cameron",OR(E52="Manual",E52="Assisted Manual")),A52&amp;"_CA",IF(AND(D52="Cameron",OR(E52="De-Novo Merge",E52="Assisted Merge")),A52&amp;"_SA_CA",IF(AND(D52="Bruno",OR(E52="Manual",E52="Assisted Manual")),A52&amp;"_BD",IF(AND(D52="Bruno",OR(E52="De-Novo Merge",E52="Assisted Merge")),A52&amp;"_SA_BD",IF(AND(D52="Daniel",OR(E52="Manual",E52="Assisted Manual")),A52&amp;"_DR",IF(AND(D52="Daniel",OR(E52="De-Novo Merge",E52="Assisted Merge")),A52&amp;"_SA_DR",IF(AND(D52="Monet",OR(E52="Manual",E52="Assisted Manual")),A52&amp;"_MW",IF(AND(D52="Monet",OR(E52="De-Novo Merge",E52="Assisted Merge")),A52&amp;"_SA_MW",IF(AND(D52="Julia",OR(E52="Manual",E52="Assisted Manual")),A52&amp;"_JS",IF(AND(D52="Julia",OR(E52="De-Novo Merge",E52="Assisted Merge")),A52&amp;"_SA_JS",""))))))))))))))))))</f>
        <v/>
      </c>
      <c r="G52" s="20"/>
      <c r="H52" s="20"/>
      <c r="I52" s="10"/>
      <c r="J52" s="10"/>
      <c r="K52" s="15" t="str">
        <f t="shared" si="0"/>
        <v/>
      </c>
      <c r="L52" s="25" t="str">
        <f t="shared" ref="L52:L71" si="150">IF(AND(NOT(OR(H52="",H52="Ø")),NOT(OR(H53="",H53="Ø"))),"Needs to be Split","")</f>
        <v/>
      </c>
      <c r="M52" s="19" t="str">
        <f t="shared" ref="M52" si="151">IF(AND(NOT(OR(G52="",G52="Ø")),H52=""),"In Progress",IF(AND(NOT(OR(H52="Ø",H52="")),NOT(OR(G52="Ø",G52=""))),"Completed",IF(AND(NOT(A52=""),NOT(OR(D52="",D52="???")),G52=""),"Waiting",IF(D52="???","Waiting",""))))</f>
        <v/>
      </c>
      <c r="N52" s="22" t="str">
        <f t="shared" ref="N52" si="152">IF(AND(NOT(OR(H52="Ø",H52="")),L52="Split"),"In Progress",IF(AND(NOT(OR(H52="Ø",H52="")),L52="Needs to be Split"),"Waiting",IF(AND(M52="Review",M53="Review"),"Review",IF(OR(AND(M52="Review",M53="Incomplete"),AND(M52="Incomplete",M53="Review")),"Review",IF(OR(AND(M52="Untraceable",M53="Review"),AND(M52="Review",M53="Untraceable")),"Review",IF(OR(AND(M52="Review",M53="Completed"),AND(M52="Completed",M53="Review")),"Review",IF(OR(AND(M52="Other",M53="Review"),AND(M52="Review",M53="Other")),"Review",IF(OR(AND(M52="Other",M53="Incomplete"),AND(M52="Incomplete",M53="Other")),"Review",IF(OR(AND(M52="Other",M53="Untraceable"),AND(M52="Untraceable",M53="Other")),"Review",IF(OR(AND(M52="Other",M53="Completed"),AND(M52="Completed",M53="Other")),"Review",IF(AND(M52="Waiting",M53="Waiting"),"Waiting",IF(OR(AND(M52="Review",M53="Waiting"),AND(M52="Waiting",M53="Review")),"Waiting",IF(OR(AND(M52="Other",M53="Waiting"),AND(M52="Waiting",M53="Other")),"Waiting",IF(OR(AND(M52="Incomplete",M53="Waiting"),AND(M52="Waiting",M53="Incomplete")),"Waiting",IF(OR(AND(M52="Completed",M53="Waiting"),AND(M52="Waiting",M53="Completed")),"Waiting",IF(OR(M52="In Progress",M53="In Progress"),"In Progress",IF(OR(AND(M52="Completed",M53="Untraceable"),AND(M52="Untraceable",M53="Completed")),"Review",IF(OR(AND(M52="Completed",M53="Incomplete"),AND(M52="Incomplete",M53="Completed")),"Review",IF(OR(AND(M52="Incomplete",M53="Untraceable"),AND(M52="Untraceable",M53="Incomplete")),"Untraceable",IF(AND(NOT(OR(H52="Ø",H52="")),NOT(OR(H53="Ø",H53="")),L52=""),"In Progress",IF(AND(M52="Untraceable",M53="Untraceable"),"Untraceable",IF(AND(NOT(OR(H52="Ø",H52="")),NOT(OR(H53="Ø",H53="")),NOT(OR(L52="Ø",L52="",L52="Split",L52="Needs to be Split"))),"Completed",IF(AND(M52="Incomplete",M53="Incomplete"),"Incomplete",IF(AND(M52="Other",M53="Other"),"Review",IF(AND(M52="Untraceable",M53=""),"Untraceable","")))))))))))))))))))))))))</f>
        <v/>
      </c>
      <c r="O52" s="22" t="str">
        <f t="shared" ref="O52" si="153">IF(OR(N52="Untraceable",N52="Incomplete"),"Ignore",IF(N52="Completed","Waiting",IF(OR(N52="Waiting",N52="In Progress",N52="Review",N52="Other"),"HOLD","")))</f>
        <v/>
      </c>
      <c r="P52" s="8"/>
      <c r="Q52" s="21" t="str">
        <f t="shared" ref="Q52" si="154">IF(OR(N52="Untraceable",N52="Incomplete"),"No",IF(N52="Completed","In Progress",""))</f>
        <v/>
      </c>
      <c r="R52" s="22"/>
    </row>
    <row r="53" spans="1:18">
      <c r="A53" s="22"/>
      <c r="B53" s="22"/>
      <c r="C53" s="22"/>
      <c r="D53" s="19" t="str">
        <f t="shared" si="4"/>
        <v/>
      </c>
      <c r="E53" s="19"/>
      <c r="F53" s="7" t="str">
        <f t="shared" ref="F53" si="155">IF(AND(D53="Amina",OR(E53="Manual",E53="Assisted Manual")),A52&amp;"_AZ",IF(AND(D53="Amina",OR(E53="De-Novo Merge",E53="Assisted Merge")),A52&amp;"_SA_AZ",IF(AND(D53="Mashtura",OR(E53="Manual",E53="Assisted Manual")),A52&amp;"_MH",IF(AND(D53="Mashtura",OR(E53="De-Novo Merge",E53="Assisted Merge")),A52&amp;"_SA_MH",IF(AND(D53="Perry",OR(E53="Manual",E53="Assisted Manual")),A52&amp;"_PB",IF(AND(D53="Perry",OR(E53="De-Novo Merge",E53="Assisted Merge")),A52&amp;"_SA_PB",IF(AND(D53="Gina",OR(E53="Manual",E53="Assisted Manual")),A52&amp;"_GB",IF(AND(D53="Gina",OR(E53="De-Novo Merge",E53="Assisted Merge")),A52&amp;"_SA_GB",IF(AND(D53="Cameron",OR(E53="Manual",E53="Assisted Manual")),A52&amp;"_CA",IF(AND(D53="Cameron",OR(E53="De-Novo Merge",E53="Assisted Merge")),A52&amp;"_SA_CA",IF(AND(D53="Bruno",OR(E53="Manual",E53="Assisted Manual")),A52&amp;"_BD",IF(AND(D53="Bruno",OR(E53="De-Novo Merge",E53="Assisted Merge")),A52&amp;"_SA_BD",IF(AND(D53="Daniel",OR(E53="Manual",E53="Assisted Manual")),A52&amp;"_DR",IF(AND(D53="Daniel",OR(E53="De-Novo Merge",E53="Assisted Merge")),A52&amp;"_SA_DR",IF(AND(D53="Monet",OR(E53="Manual",E53="Assisted Manual")),A52&amp;"_MW",IF(AND(D53="Monet",OR(E53="De-Novo Merge",E53="Assisted Merge")),A52&amp;"_SA_MW",IF(AND(D53="Julia",OR(E53="Manual",E53="Assisted Manual")),A52&amp;"_JS",IF(AND(D53="Julia",OR(E53="De-Novo Merge",E53="Assisted Merge")),A52&amp;"_SA_JS",""))))))))))))))))))</f>
        <v/>
      </c>
      <c r="G53" s="20"/>
      <c r="H53" s="20"/>
      <c r="I53" s="10"/>
      <c r="J53" s="10"/>
      <c r="K53" s="15" t="str">
        <f t="shared" si="0"/>
        <v/>
      </c>
      <c r="L53" s="22"/>
      <c r="M53" s="19" t="str">
        <f t="shared" ref="M53" si="156">IF(AND(NOT(OR(G53="",G53="Ø")),H53=""),"In Progress",IF(AND(NOT(OR(H53="Ø",H53="")),NOT(OR(G53="Ø",G53=""))),"Completed",IF(AND(NOT(A52=""),NOT(OR(D53="",D53="???")),G53=""),"Waiting",IF(D53="???","Waiting",""))))</f>
        <v/>
      </c>
      <c r="N53" s="22"/>
      <c r="O53" s="22"/>
      <c r="P53" s="8"/>
      <c r="Q53" s="21"/>
      <c r="R53" s="22"/>
    </row>
    <row r="54" spans="1:18">
      <c r="A54" s="23"/>
      <c r="B54" s="24"/>
      <c r="C54" s="22"/>
      <c r="D54" s="19" t="str">
        <f t="shared" si="14"/>
        <v/>
      </c>
      <c r="E54" s="19"/>
      <c r="F54" s="7" t="str">
        <f t="shared" ref="F54" si="157">IF(AND(D54="Amina",OR(E54="Manual",E54="Assisted Manual")),A54&amp;"_AZ",IF(AND(D54="Amina",OR(E54="De-Novo Merge",E54="Assisted Merge")),A54&amp;"_SA_AZ",IF(AND(D54="Mashtura",OR(E54="Manual",E54="Assisted Manual")),A54&amp;"_MH",IF(AND(D54="Mashtura",OR(E54="De-Novo Merge",E54="Assisted Merge")),A54&amp;"_SA_MH",IF(AND(D54="Perry",OR(E54="Manual",E54="Assisted Manual")),A54&amp;"_PB",IF(AND(D54="Perry",OR(E54="De-Novo Merge",E54="Assisted Merge")),A54&amp;"_SA_PB",IF(AND(D54="Gina",OR(E54="Manual",E54="Assisted Manual")),A54&amp;"_GB",IF(AND(D54="Gina",OR(E54="De-Novo Merge",E54="Assisted Merge")),A54&amp;"_SA_GB",IF(AND(D54="Cameron",OR(E54="Manual",E54="Assisted Manual")),A54&amp;"_CA",IF(AND(D54="Cameron",OR(E54="De-Novo Merge",E54="Assisted Merge")),A54&amp;"_SA_CA",IF(AND(D54="Bruno",OR(E54="Manual",E54="Assisted Manual")),A54&amp;"_BD",IF(AND(D54="Bruno",OR(E54="De-Novo Merge",E54="Assisted Merge")),A54&amp;"_SA_BD",IF(AND(D54="Daniel",OR(E54="Manual",E54="Assisted Manual")),A54&amp;"_DR",IF(AND(D54="Daniel",OR(E54="De-Novo Merge",E54="Assisted Merge")),A54&amp;"_SA_DR",IF(AND(D54="Monet",OR(E54="Manual",E54="Assisted Manual")),A54&amp;"_MW",IF(AND(D54="Monet",OR(E54="De-Novo Merge",E54="Assisted Merge")),A54&amp;"_SA_MW",IF(AND(D54="Julia",OR(E54="Manual",E54="Assisted Manual")),A54&amp;"_JS",IF(AND(D54="Julia",OR(E54="De-Novo Merge",E54="Assisted Merge")),A54&amp;"_SA_JS",""))))))))))))))))))</f>
        <v/>
      </c>
      <c r="G54" s="20"/>
      <c r="H54" s="20"/>
      <c r="I54" s="10"/>
      <c r="J54" s="10"/>
      <c r="K54" s="15" t="str">
        <f t="shared" si="0"/>
        <v/>
      </c>
      <c r="L54" s="25" t="str">
        <f t="shared" ref="L54:L71" si="158">IF(AND(NOT(OR(H54="",H54="Ø")),NOT(OR(H55="",H55="Ø"))),"Needs to be Split","")</f>
        <v/>
      </c>
      <c r="M54" s="19" t="str">
        <f t="shared" ref="M54" si="159">IF(AND(NOT(OR(G54="",G54="Ø")),H54=""),"In Progress",IF(AND(NOT(OR(H54="Ø",H54="")),NOT(OR(G54="Ø",G54=""))),"Completed",IF(AND(NOT(A54=""),NOT(OR(D54="",D54="???")),G54=""),"Waiting",IF(D54="???","Waiting",""))))</f>
        <v/>
      </c>
      <c r="N54" s="22" t="str">
        <f t="shared" ref="N54" si="160">IF(AND(NOT(OR(H54="Ø",H54="")),L54="Split"),"In Progress",IF(AND(NOT(OR(H54="Ø",H54="")),L54="Needs to be Split"),"Waiting",IF(AND(M54="Review",M55="Review"),"Review",IF(OR(AND(M54="Review",M55="Incomplete"),AND(M54="Incomplete",M55="Review")),"Review",IF(OR(AND(M54="Untraceable",M55="Review"),AND(M54="Review",M55="Untraceable")),"Review",IF(OR(AND(M54="Review",M55="Completed"),AND(M54="Completed",M55="Review")),"Review",IF(OR(AND(M54="Other",M55="Review"),AND(M54="Review",M55="Other")),"Review",IF(OR(AND(M54="Other",M55="Incomplete"),AND(M54="Incomplete",M55="Other")),"Review",IF(OR(AND(M54="Other",M55="Untraceable"),AND(M54="Untraceable",M55="Other")),"Review",IF(OR(AND(M54="Other",M55="Completed"),AND(M54="Completed",M55="Other")),"Review",IF(AND(M54="Waiting",M55="Waiting"),"Waiting",IF(OR(AND(M54="Review",M55="Waiting"),AND(M54="Waiting",M55="Review")),"Waiting",IF(OR(AND(M54="Other",M55="Waiting"),AND(M54="Waiting",M55="Other")),"Waiting",IF(OR(AND(M54="Incomplete",M55="Waiting"),AND(M54="Waiting",M55="Incomplete")),"Waiting",IF(OR(AND(M54="Completed",M55="Waiting"),AND(M54="Waiting",M55="Completed")),"Waiting",IF(OR(M54="In Progress",M55="In Progress"),"In Progress",IF(OR(AND(M54="Completed",M55="Untraceable"),AND(M54="Untraceable",M55="Completed")),"Review",IF(OR(AND(M54="Completed",M55="Incomplete"),AND(M54="Incomplete",M55="Completed")),"Review",IF(OR(AND(M54="Incomplete",M55="Untraceable"),AND(M54="Untraceable",M55="Incomplete")),"Untraceable",IF(AND(NOT(OR(H54="Ø",H54="")),NOT(OR(H55="Ø",H55="")),L54=""),"In Progress",IF(AND(M54="Untraceable",M55="Untraceable"),"Untraceable",IF(AND(NOT(OR(H54="Ø",H54="")),NOT(OR(H55="Ø",H55="")),NOT(OR(L54="Ø",L54="",L54="Split",L54="Needs to be Split"))),"Completed",IF(AND(M54="Incomplete",M55="Incomplete"),"Incomplete",IF(AND(M54="Other",M55="Other"),"Review",IF(AND(M54="Untraceable",M55=""),"Untraceable","")))))))))))))))))))))))))</f>
        <v/>
      </c>
      <c r="O54" s="22" t="str">
        <f t="shared" ref="O54" si="161">IF(OR(N54="Untraceable",N54="Incomplete"),"Ignore",IF(N54="Completed","Waiting",IF(OR(N54="Waiting",N54="In Progress",N54="Review",N54="Other"),"HOLD","")))</f>
        <v/>
      </c>
      <c r="P54" s="8"/>
      <c r="Q54" s="21" t="str">
        <f t="shared" ref="Q54" si="162">IF(OR(N54="Untraceable",N54="Incomplete"),"No",IF(N54="Completed","In Progress",""))</f>
        <v/>
      </c>
      <c r="R54" s="22"/>
    </row>
    <row r="55" spans="1:18">
      <c r="A55" s="22"/>
      <c r="B55" s="22"/>
      <c r="C55" s="22"/>
      <c r="D55" s="19" t="str">
        <f t="shared" si="4"/>
        <v/>
      </c>
      <c r="E55" s="19"/>
      <c r="F55" s="7" t="str">
        <f t="shared" ref="F55" si="163">IF(AND(D55="Amina",OR(E55="Manual",E55="Assisted Manual")),A54&amp;"_AZ",IF(AND(D55="Amina",OR(E55="De-Novo Merge",E55="Assisted Merge")),A54&amp;"_SA_AZ",IF(AND(D55="Mashtura",OR(E55="Manual",E55="Assisted Manual")),A54&amp;"_MH",IF(AND(D55="Mashtura",OR(E55="De-Novo Merge",E55="Assisted Merge")),A54&amp;"_SA_MH",IF(AND(D55="Perry",OR(E55="Manual",E55="Assisted Manual")),A54&amp;"_PB",IF(AND(D55="Perry",OR(E55="De-Novo Merge",E55="Assisted Merge")),A54&amp;"_SA_PB",IF(AND(D55="Gina",OR(E55="Manual",E55="Assisted Manual")),A54&amp;"_GB",IF(AND(D55="Gina",OR(E55="De-Novo Merge",E55="Assisted Merge")),A54&amp;"_SA_GB",IF(AND(D55="Cameron",OR(E55="Manual",E55="Assisted Manual")),A54&amp;"_CA",IF(AND(D55="Cameron",OR(E55="De-Novo Merge",E55="Assisted Merge")),A54&amp;"_SA_CA",IF(AND(D55="Bruno",OR(E55="Manual",E55="Assisted Manual")),A54&amp;"_BD",IF(AND(D55="Bruno",OR(E55="De-Novo Merge",E55="Assisted Merge")),A54&amp;"_SA_BD",IF(AND(D55="Daniel",OR(E55="Manual",E55="Assisted Manual")),A54&amp;"_DR",IF(AND(D55="Daniel",OR(E55="De-Novo Merge",E55="Assisted Merge")),A54&amp;"_SA_DR",IF(AND(D55="Monet",OR(E55="Manual",E55="Assisted Manual")),A54&amp;"_MW",IF(AND(D55="Monet",OR(E55="De-Novo Merge",E55="Assisted Merge")),A54&amp;"_SA_MW",IF(AND(D55="Julia",OR(E55="Manual",E55="Assisted Manual")),A54&amp;"_JS",IF(AND(D55="Julia",OR(E55="De-Novo Merge",E55="Assisted Merge")),A54&amp;"_SA_JS",""))))))))))))))))))</f>
        <v/>
      </c>
      <c r="G55" s="20"/>
      <c r="H55" s="20"/>
      <c r="I55" s="10"/>
      <c r="J55" s="10"/>
      <c r="K55" s="15" t="str">
        <f t="shared" si="0"/>
        <v/>
      </c>
      <c r="L55" s="22"/>
      <c r="M55" s="19" t="str">
        <f t="shared" ref="M55" si="164">IF(AND(NOT(OR(G55="",G55="Ø")),H55=""),"In Progress",IF(AND(NOT(OR(H55="Ø",H55="")),NOT(OR(G55="Ø",G55=""))),"Completed",IF(AND(NOT(A54=""),NOT(OR(D55="",D55="???")),G55=""),"Waiting",IF(D55="???","Waiting",""))))</f>
        <v/>
      </c>
      <c r="N55" s="22"/>
      <c r="O55" s="22"/>
      <c r="P55" s="8"/>
      <c r="Q55" s="21"/>
      <c r="R55" s="22"/>
    </row>
    <row r="56" spans="1:18">
      <c r="A56" s="23"/>
      <c r="B56" s="24"/>
      <c r="C56" s="22"/>
      <c r="D56" s="19" t="str">
        <f t="shared" si="14"/>
        <v/>
      </c>
      <c r="E56" s="19"/>
      <c r="F56" s="7" t="str">
        <f t="shared" ref="F56" si="165">IF(AND(D56="Amina",OR(E56="Manual",E56="Assisted Manual")),A56&amp;"_AZ",IF(AND(D56="Amina",OR(E56="De-Novo Merge",E56="Assisted Merge")),A56&amp;"_SA_AZ",IF(AND(D56="Mashtura",OR(E56="Manual",E56="Assisted Manual")),A56&amp;"_MH",IF(AND(D56="Mashtura",OR(E56="De-Novo Merge",E56="Assisted Merge")),A56&amp;"_SA_MH",IF(AND(D56="Perry",OR(E56="Manual",E56="Assisted Manual")),A56&amp;"_PB",IF(AND(D56="Perry",OR(E56="De-Novo Merge",E56="Assisted Merge")),A56&amp;"_SA_PB",IF(AND(D56="Gina",OR(E56="Manual",E56="Assisted Manual")),A56&amp;"_GB",IF(AND(D56="Gina",OR(E56="De-Novo Merge",E56="Assisted Merge")),A56&amp;"_SA_GB",IF(AND(D56="Cameron",OR(E56="Manual",E56="Assisted Manual")),A56&amp;"_CA",IF(AND(D56="Cameron",OR(E56="De-Novo Merge",E56="Assisted Merge")),A56&amp;"_SA_CA",IF(AND(D56="Bruno",OR(E56="Manual",E56="Assisted Manual")),A56&amp;"_BD",IF(AND(D56="Bruno",OR(E56="De-Novo Merge",E56="Assisted Merge")),A56&amp;"_SA_BD",IF(AND(D56="Daniel",OR(E56="Manual",E56="Assisted Manual")),A56&amp;"_DR",IF(AND(D56="Daniel",OR(E56="De-Novo Merge",E56="Assisted Merge")),A56&amp;"_SA_DR",IF(AND(D56="Monet",OR(E56="Manual",E56="Assisted Manual")),A56&amp;"_MW",IF(AND(D56="Monet",OR(E56="De-Novo Merge",E56="Assisted Merge")),A56&amp;"_SA_MW",IF(AND(D56="Julia",OR(E56="Manual",E56="Assisted Manual")),A56&amp;"_JS",IF(AND(D56="Julia",OR(E56="De-Novo Merge",E56="Assisted Merge")),A56&amp;"_SA_JS",""))))))))))))))))))</f>
        <v/>
      </c>
      <c r="G56" s="20"/>
      <c r="H56" s="20"/>
      <c r="I56" s="10"/>
      <c r="J56" s="10"/>
      <c r="K56" s="15" t="str">
        <f t="shared" si="0"/>
        <v/>
      </c>
      <c r="L56" s="25" t="str">
        <f t="shared" ref="L56:L71" si="166">IF(AND(NOT(OR(H56="",H56="Ø")),NOT(OR(H57="",H57="Ø"))),"Needs to be Split","")</f>
        <v/>
      </c>
      <c r="M56" s="19" t="str">
        <f t="shared" ref="M56" si="167">IF(AND(NOT(OR(G56="",G56="Ø")),H56=""),"In Progress",IF(AND(NOT(OR(H56="Ø",H56="")),NOT(OR(G56="Ø",G56=""))),"Completed",IF(AND(NOT(A56=""),NOT(OR(D56="",D56="???")),G56=""),"Waiting",IF(D56="???","Waiting",""))))</f>
        <v/>
      </c>
      <c r="N56" s="22" t="str">
        <f t="shared" ref="N56" si="168">IF(AND(NOT(OR(H56="Ø",H56="")),L56="Split"),"In Progress",IF(AND(NOT(OR(H56="Ø",H56="")),L56="Needs to be Split"),"Waiting",IF(AND(M56="Review",M57="Review"),"Review",IF(OR(AND(M56="Review",M57="Incomplete"),AND(M56="Incomplete",M57="Review")),"Review",IF(OR(AND(M56="Untraceable",M57="Review"),AND(M56="Review",M57="Untraceable")),"Review",IF(OR(AND(M56="Review",M57="Completed"),AND(M56="Completed",M57="Review")),"Review",IF(OR(AND(M56="Other",M57="Review"),AND(M56="Review",M57="Other")),"Review",IF(OR(AND(M56="Other",M57="Incomplete"),AND(M56="Incomplete",M57="Other")),"Review",IF(OR(AND(M56="Other",M57="Untraceable"),AND(M56="Untraceable",M57="Other")),"Review",IF(OR(AND(M56="Other",M57="Completed"),AND(M56="Completed",M57="Other")),"Review",IF(AND(M56="Waiting",M57="Waiting"),"Waiting",IF(OR(AND(M56="Review",M57="Waiting"),AND(M56="Waiting",M57="Review")),"Waiting",IF(OR(AND(M56="Other",M57="Waiting"),AND(M56="Waiting",M57="Other")),"Waiting",IF(OR(AND(M56="Incomplete",M57="Waiting"),AND(M56="Waiting",M57="Incomplete")),"Waiting",IF(OR(AND(M56="Completed",M57="Waiting"),AND(M56="Waiting",M57="Completed")),"Waiting",IF(OR(M56="In Progress",M57="In Progress"),"In Progress",IF(OR(AND(M56="Completed",M57="Untraceable"),AND(M56="Untraceable",M57="Completed")),"Review",IF(OR(AND(M56="Completed",M57="Incomplete"),AND(M56="Incomplete",M57="Completed")),"Review",IF(OR(AND(M56="Incomplete",M57="Untraceable"),AND(M56="Untraceable",M57="Incomplete")),"Untraceable",IF(AND(NOT(OR(H56="Ø",H56="")),NOT(OR(H57="Ø",H57="")),L56=""),"In Progress",IF(AND(M56="Untraceable",M57="Untraceable"),"Untraceable",IF(AND(NOT(OR(H56="Ø",H56="")),NOT(OR(H57="Ø",H57="")),NOT(OR(L56="Ø",L56="",L56="Split",L56="Needs to be Split"))),"Completed",IF(AND(M56="Incomplete",M57="Incomplete"),"Incomplete",IF(AND(M56="Other",M57="Other"),"Review",IF(AND(M56="Untraceable",M57=""),"Untraceable","")))))))))))))))))))))))))</f>
        <v/>
      </c>
      <c r="O56" s="22" t="str">
        <f t="shared" ref="O56" si="169">IF(OR(N56="Untraceable",N56="Incomplete"),"Ignore",IF(N56="Completed","Waiting",IF(OR(N56="Waiting",N56="In Progress",N56="Review",N56="Other"),"HOLD","")))</f>
        <v/>
      </c>
      <c r="P56" s="8"/>
      <c r="Q56" s="21" t="str">
        <f t="shared" ref="Q56" si="170">IF(OR(N56="Untraceable",N56="Incomplete"),"No",IF(N56="Completed","In Progress",""))</f>
        <v/>
      </c>
      <c r="R56" s="22"/>
    </row>
    <row r="57" spans="1:18">
      <c r="A57" s="22"/>
      <c r="B57" s="22"/>
      <c r="C57" s="22"/>
      <c r="D57" s="19" t="str">
        <f t="shared" si="4"/>
        <v/>
      </c>
      <c r="E57" s="19"/>
      <c r="F57" s="7" t="str">
        <f t="shared" ref="F57" si="171">IF(AND(D57="Amina",OR(E57="Manual",E57="Assisted Manual")),A56&amp;"_AZ",IF(AND(D57="Amina",OR(E57="De-Novo Merge",E57="Assisted Merge")),A56&amp;"_SA_AZ",IF(AND(D57="Mashtura",OR(E57="Manual",E57="Assisted Manual")),A56&amp;"_MH",IF(AND(D57="Mashtura",OR(E57="De-Novo Merge",E57="Assisted Merge")),A56&amp;"_SA_MH",IF(AND(D57="Perry",OR(E57="Manual",E57="Assisted Manual")),A56&amp;"_PB",IF(AND(D57="Perry",OR(E57="De-Novo Merge",E57="Assisted Merge")),A56&amp;"_SA_PB",IF(AND(D57="Gina",OR(E57="Manual",E57="Assisted Manual")),A56&amp;"_GB",IF(AND(D57="Gina",OR(E57="De-Novo Merge",E57="Assisted Merge")),A56&amp;"_SA_GB",IF(AND(D57="Cameron",OR(E57="Manual",E57="Assisted Manual")),A56&amp;"_CA",IF(AND(D57="Cameron",OR(E57="De-Novo Merge",E57="Assisted Merge")),A56&amp;"_SA_CA",IF(AND(D57="Bruno",OR(E57="Manual",E57="Assisted Manual")),A56&amp;"_BD",IF(AND(D57="Bruno",OR(E57="De-Novo Merge",E57="Assisted Merge")),A56&amp;"_SA_BD",IF(AND(D57="Daniel",OR(E57="Manual",E57="Assisted Manual")),A56&amp;"_DR",IF(AND(D57="Daniel",OR(E57="De-Novo Merge",E57="Assisted Merge")),A56&amp;"_SA_DR",IF(AND(D57="Monet",OR(E57="Manual",E57="Assisted Manual")),A56&amp;"_MW",IF(AND(D57="Monet",OR(E57="De-Novo Merge",E57="Assisted Merge")),A56&amp;"_SA_MW",IF(AND(D57="Julia",OR(E57="Manual",E57="Assisted Manual")),A56&amp;"_JS",IF(AND(D57="Julia",OR(E57="De-Novo Merge",E57="Assisted Merge")),A56&amp;"_SA_JS",""))))))))))))))))))</f>
        <v/>
      </c>
      <c r="G57" s="20"/>
      <c r="H57" s="20"/>
      <c r="I57" s="10"/>
      <c r="J57" s="10"/>
      <c r="K57" s="15" t="str">
        <f t="shared" si="0"/>
        <v/>
      </c>
      <c r="L57" s="22"/>
      <c r="M57" s="19" t="str">
        <f t="shared" ref="M57" si="172">IF(AND(NOT(OR(G57="",G57="Ø")),H57=""),"In Progress",IF(AND(NOT(OR(H57="Ø",H57="")),NOT(OR(G57="Ø",G57=""))),"Completed",IF(AND(NOT(A56=""),NOT(OR(D57="",D57="???")),G57=""),"Waiting",IF(D57="???","Waiting",""))))</f>
        <v/>
      </c>
      <c r="N57" s="22"/>
      <c r="O57" s="22"/>
      <c r="P57" s="8"/>
      <c r="Q57" s="21"/>
      <c r="R57" s="22"/>
    </row>
    <row r="58" spans="1:18">
      <c r="A58" s="23"/>
      <c r="B58" s="24"/>
      <c r="C58" s="22"/>
      <c r="D58" s="19" t="str">
        <f t="shared" si="14"/>
        <v/>
      </c>
      <c r="E58" s="19"/>
      <c r="F58" s="7" t="str">
        <f t="shared" ref="F58" si="173">IF(AND(D58="Amina",OR(E58="Manual",E58="Assisted Manual")),A58&amp;"_AZ",IF(AND(D58="Amina",OR(E58="De-Novo Merge",E58="Assisted Merge")),A58&amp;"_SA_AZ",IF(AND(D58="Mashtura",OR(E58="Manual",E58="Assisted Manual")),A58&amp;"_MH",IF(AND(D58="Mashtura",OR(E58="De-Novo Merge",E58="Assisted Merge")),A58&amp;"_SA_MH",IF(AND(D58="Perry",OR(E58="Manual",E58="Assisted Manual")),A58&amp;"_PB",IF(AND(D58="Perry",OR(E58="De-Novo Merge",E58="Assisted Merge")),A58&amp;"_SA_PB",IF(AND(D58="Gina",OR(E58="Manual",E58="Assisted Manual")),A58&amp;"_GB",IF(AND(D58="Gina",OR(E58="De-Novo Merge",E58="Assisted Merge")),A58&amp;"_SA_GB",IF(AND(D58="Cameron",OR(E58="Manual",E58="Assisted Manual")),A58&amp;"_CA",IF(AND(D58="Cameron",OR(E58="De-Novo Merge",E58="Assisted Merge")),A58&amp;"_SA_CA",IF(AND(D58="Bruno",OR(E58="Manual",E58="Assisted Manual")),A58&amp;"_BD",IF(AND(D58="Bruno",OR(E58="De-Novo Merge",E58="Assisted Merge")),A58&amp;"_SA_BD",IF(AND(D58="Daniel",OR(E58="Manual",E58="Assisted Manual")),A58&amp;"_DR",IF(AND(D58="Daniel",OR(E58="De-Novo Merge",E58="Assisted Merge")),A58&amp;"_SA_DR",IF(AND(D58="Monet",OR(E58="Manual",E58="Assisted Manual")),A58&amp;"_MW",IF(AND(D58="Monet",OR(E58="De-Novo Merge",E58="Assisted Merge")),A58&amp;"_SA_MW",IF(AND(D58="Julia",OR(E58="Manual",E58="Assisted Manual")),A58&amp;"_JS",IF(AND(D58="Julia",OR(E58="De-Novo Merge",E58="Assisted Merge")),A58&amp;"_SA_JS",""))))))))))))))))))</f>
        <v/>
      </c>
      <c r="G58" s="20"/>
      <c r="H58" s="20"/>
      <c r="I58" s="10"/>
      <c r="J58" s="10"/>
      <c r="K58" s="15" t="str">
        <f t="shared" si="0"/>
        <v/>
      </c>
      <c r="L58" s="25" t="str">
        <f t="shared" ref="L58:L71" si="174">IF(AND(NOT(OR(H58="",H58="Ø")),NOT(OR(H59="",H59="Ø"))),"Needs to be Split","")</f>
        <v/>
      </c>
      <c r="M58" s="19" t="str">
        <f t="shared" ref="M58" si="175">IF(AND(NOT(OR(G58="",G58="Ø")),H58=""),"In Progress",IF(AND(NOT(OR(H58="Ø",H58="")),NOT(OR(G58="Ø",G58=""))),"Completed",IF(AND(NOT(A58=""),NOT(OR(D58="",D58="???")),G58=""),"Waiting",IF(D58="???","Waiting",""))))</f>
        <v/>
      </c>
      <c r="N58" s="22" t="str">
        <f t="shared" ref="N58" si="176">IF(AND(NOT(OR(H58="Ø",H58="")),L58="Split"),"In Progress",IF(AND(NOT(OR(H58="Ø",H58="")),L58="Needs to be Split"),"Waiting",IF(AND(M58="Review",M59="Review"),"Review",IF(OR(AND(M58="Review",M59="Incomplete"),AND(M58="Incomplete",M59="Review")),"Review",IF(OR(AND(M58="Untraceable",M59="Review"),AND(M58="Review",M59="Untraceable")),"Review",IF(OR(AND(M58="Review",M59="Completed"),AND(M58="Completed",M59="Review")),"Review",IF(OR(AND(M58="Other",M59="Review"),AND(M58="Review",M59="Other")),"Review",IF(OR(AND(M58="Other",M59="Incomplete"),AND(M58="Incomplete",M59="Other")),"Review",IF(OR(AND(M58="Other",M59="Untraceable"),AND(M58="Untraceable",M59="Other")),"Review",IF(OR(AND(M58="Other",M59="Completed"),AND(M58="Completed",M59="Other")),"Review",IF(AND(M58="Waiting",M59="Waiting"),"Waiting",IF(OR(AND(M58="Review",M59="Waiting"),AND(M58="Waiting",M59="Review")),"Waiting",IF(OR(AND(M58="Other",M59="Waiting"),AND(M58="Waiting",M59="Other")),"Waiting",IF(OR(AND(M58="Incomplete",M59="Waiting"),AND(M58="Waiting",M59="Incomplete")),"Waiting",IF(OR(AND(M58="Completed",M59="Waiting"),AND(M58="Waiting",M59="Completed")),"Waiting",IF(OR(M58="In Progress",M59="In Progress"),"In Progress",IF(OR(AND(M58="Completed",M59="Untraceable"),AND(M58="Untraceable",M59="Completed")),"Review",IF(OR(AND(M58="Completed",M59="Incomplete"),AND(M58="Incomplete",M59="Completed")),"Review",IF(OR(AND(M58="Incomplete",M59="Untraceable"),AND(M58="Untraceable",M59="Incomplete")),"Untraceable",IF(AND(NOT(OR(H58="Ø",H58="")),NOT(OR(H59="Ø",H59="")),L58=""),"In Progress",IF(AND(M58="Untraceable",M59="Untraceable"),"Untraceable",IF(AND(NOT(OR(H58="Ø",H58="")),NOT(OR(H59="Ø",H59="")),NOT(OR(L58="Ø",L58="",L58="Split",L58="Needs to be Split"))),"Completed",IF(AND(M58="Incomplete",M59="Incomplete"),"Incomplete",IF(AND(M58="Other",M59="Other"),"Review",IF(AND(M58="Untraceable",M59=""),"Untraceable","")))))))))))))))))))))))))</f>
        <v/>
      </c>
      <c r="O58" s="22" t="str">
        <f t="shared" ref="O58" si="177">IF(OR(N58="Untraceable",N58="Incomplete"),"Ignore",IF(N58="Completed","Waiting",IF(OR(N58="Waiting",N58="In Progress",N58="Review",N58="Other"),"HOLD","")))</f>
        <v/>
      </c>
      <c r="P58" s="8"/>
      <c r="Q58" s="21" t="str">
        <f t="shared" ref="Q58" si="178">IF(OR(N58="Untraceable",N58="Incomplete"),"No",IF(N58="Completed","In Progress",""))</f>
        <v/>
      </c>
      <c r="R58" s="22"/>
    </row>
    <row r="59" spans="1:18">
      <c r="A59" s="22"/>
      <c r="B59" s="22"/>
      <c r="C59" s="22"/>
      <c r="D59" s="19" t="str">
        <f t="shared" si="4"/>
        <v/>
      </c>
      <c r="E59" s="19"/>
      <c r="F59" s="7" t="str">
        <f t="shared" ref="F59" si="179">IF(AND(D59="Amina",OR(E59="Manual",E59="Assisted Manual")),A58&amp;"_AZ",IF(AND(D59="Amina",OR(E59="De-Novo Merge",E59="Assisted Merge")),A58&amp;"_SA_AZ",IF(AND(D59="Mashtura",OR(E59="Manual",E59="Assisted Manual")),A58&amp;"_MH",IF(AND(D59="Mashtura",OR(E59="De-Novo Merge",E59="Assisted Merge")),A58&amp;"_SA_MH",IF(AND(D59="Perry",OR(E59="Manual",E59="Assisted Manual")),A58&amp;"_PB",IF(AND(D59="Perry",OR(E59="De-Novo Merge",E59="Assisted Merge")),A58&amp;"_SA_PB",IF(AND(D59="Gina",OR(E59="Manual",E59="Assisted Manual")),A58&amp;"_GB",IF(AND(D59="Gina",OR(E59="De-Novo Merge",E59="Assisted Merge")),A58&amp;"_SA_GB",IF(AND(D59="Cameron",OR(E59="Manual",E59="Assisted Manual")),A58&amp;"_CA",IF(AND(D59="Cameron",OR(E59="De-Novo Merge",E59="Assisted Merge")),A58&amp;"_SA_CA",IF(AND(D59="Bruno",OR(E59="Manual",E59="Assisted Manual")),A58&amp;"_BD",IF(AND(D59="Bruno",OR(E59="De-Novo Merge",E59="Assisted Merge")),A58&amp;"_SA_BD",IF(AND(D59="Daniel",OR(E59="Manual",E59="Assisted Manual")),A58&amp;"_DR",IF(AND(D59="Daniel",OR(E59="De-Novo Merge",E59="Assisted Merge")),A58&amp;"_SA_DR",IF(AND(D59="Monet",OR(E59="Manual",E59="Assisted Manual")),A58&amp;"_MW",IF(AND(D59="Monet",OR(E59="De-Novo Merge",E59="Assisted Merge")),A58&amp;"_SA_MW",IF(AND(D59="Julia",OR(E59="Manual",E59="Assisted Manual")),A58&amp;"_JS",IF(AND(D59="Julia",OR(E59="De-Novo Merge",E59="Assisted Merge")),A58&amp;"_SA_JS",""))))))))))))))))))</f>
        <v/>
      </c>
      <c r="G59" s="20"/>
      <c r="H59" s="20"/>
      <c r="I59" s="10"/>
      <c r="J59" s="10"/>
      <c r="K59" s="15" t="str">
        <f t="shared" si="0"/>
        <v/>
      </c>
      <c r="L59" s="22"/>
      <c r="M59" s="19" t="str">
        <f t="shared" ref="M59" si="180">IF(AND(NOT(OR(G59="",G59="Ø")),H59=""),"In Progress",IF(AND(NOT(OR(H59="Ø",H59="")),NOT(OR(G59="Ø",G59=""))),"Completed",IF(AND(NOT(A58=""),NOT(OR(D59="",D59="???")),G59=""),"Waiting",IF(D59="???","Waiting",""))))</f>
        <v/>
      </c>
      <c r="N59" s="22"/>
      <c r="O59" s="22"/>
      <c r="P59" s="8"/>
      <c r="Q59" s="21"/>
      <c r="R59" s="22"/>
    </row>
    <row r="60" spans="1:18">
      <c r="A60" s="23"/>
      <c r="B60" s="24"/>
      <c r="C60" s="22"/>
      <c r="D60" s="19" t="str">
        <f t="shared" si="14"/>
        <v/>
      </c>
      <c r="E60" s="19"/>
      <c r="F60" s="7" t="str">
        <f t="shared" ref="F60" si="181">IF(AND(D60="Amina",OR(E60="Manual",E60="Assisted Manual")),A60&amp;"_AZ",IF(AND(D60="Amina",OR(E60="De-Novo Merge",E60="Assisted Merge")),A60&amp;"_SA_AZ",IF(AND(D60="Mashtura",OR(E60="Manual",E60="Assisted Manual")),A60&amp;"_MH",IF(AND(D60="Mashtura",OR(E60="De-Novo Merge",E60="Assisted Merge")),A60&amp;"_SA_MH",IF(AND(D60="Perry",OR(E60="Manual",E60="Assisted Manual")),A60&amp;"_PB",IF(AND(D60="Perry",OR(E60="De-Novo Merge",E60="Assisted Merge")),A60&amp;"_SA_PB",IF(AND(D60="Gina",OR(E60="Manual",E60="Assisted Manual")),A60&amp;"_GB",IF(AND(D60="Gina",OR(E60="De-Novo Merge",E60="Assisted Merge")),A60&amp;"_SA_GB",IF(AND(D60="Cameron",OR(E60="Manual",E60="Assisted Manual")),A60&amp;"_CA",IF(AND(D60="Cameron",OR(E60="De-Novo Merge",E60="Assisted Merge")),A60&amp;"_SA_CA",IF(AND(D60="Bruno",OR(E60="Manual",E60="Assisted Manual")),A60&amp;"_BD",IF(AND(D60="Bruno",OR(E60="De-Novo Merge",E60="Assisted Merge")),A60&amp;"_SA_BD",IF(AND(D60="Daniel",OR(E60="Manual",E60="Assisted Manual")),A60&amp;"_DR",IF(AND(D60="Daniel",OR(E60="De-Novo Merge",E60="Assisted Merge")),A60&amp;"_SA_DR",IF(AND(D60="Monet",OR(E60="Manual",E60="Assisted Manual")),A60&amp;"_MW",IF(AND(D60="Monet",OR(E60="De-Novo Merge",E60="Assisted Merge")),A60&amp;"_SA_MW",IF(AND(D60="Julia",OR(E60="Manual",E60="Assisted Manual")),A60&amp;"_JS",IF(AND(D60="Julia",OR(E60="De-Novo Merge",E60="Assisted Merge")),A60&amp;"_SA_JS",""))))))))))))))))))</f>
        <v/>
      </c>
      <c r="G60" s="20"/>
      <c r="H60" s="20"/>
      <c r="I60" s="10"/>
      <c r="J60" s="10"/>
      <c r="K60" s="15" t="str">
        <f t="shared" si="0"/>
        <v/>
      </c>
      <c r="L60" s="25" t="str">
        <f t="shared" ref="L60:L71" si="182">IF(AND(NOT(OR(H60="",H60="Ø")),NOT(OR(H61="",H61="Ø"))),"Needs to be Split","")</f>
        <v/>
      </c>
      <c r="M60" s="19" t="str">
        <f t="shared" ref="M60" si="183">IF(AND(NOT(OR(G60="",G60="Ø")),H60=""),"In Progress",IF(AND(NOT(OR(H60="Ø",H60="")),NOT(OR(G60="Ø",G60=""))),"Completed",IF(AND(NOT(A60=""),NOT(OR(D60="",D60="???")),G60=""),"Waiting",IF(D60="???","Waiting",""))))</f>
        <v/>
      </c>
      <c r="N60" s="22" t="str">
        <f t="shared" ref="N60" si="184">IF(AND(NOT(OR(H60="Ø",H60="")),L60="Split"),"In Progress",IF(AND(NOT(OR(H60="Ø",H60="")),L60="Needs to be Split"),"Waiting",IF(AND(M60="Review",M61="Review"),"Review",IF(OR(AND(M60="Review",M61="Incomplete"),AND(M60="Incomplete",M61="Review")),"Review",IF(OR(AND(M60="Untraceable",M61="Review"),AND(M60="Review",M61="Untraceable")),"Review",IF(OR(AND(M60="Review",M61="Completed"),AND(M60="Completed",M61="Review")),"Review",IF(OR(AND(M60="Other",M61="Review"),AND(M60="Review",M61="Other")),"Review",IF(OR(AND(M60="Other",M61="Incomplete"),AND(M60="Incomplete",M61="Other")),"Review",IF(OR(AND(M60="Other",M61="Untraceable"),AND(M60="Untraceable",M61="Other")),"Review",IF(OR(AND(M60="Other",M61="Completed"),AND(M60="Completed",M61="Other")),"Review",IF(AND(M60="Waiting",M61="Waiting"),"Waiting",IF(OR(AND(M60="Review",M61="Waiting"),AND(M60="Waiting",M61="Review")),"Waiting",IF(OR(AND(M60="Other",M61="Waiting"),AND(M60="Waiting",M61="Other")),"Waiting",IF(OR(AND(M60="Incomplete",M61="Waiting"),AND(M60="Waiting",M61="Incomplete")),"Waiting",IF(OR(AND(M60="Completed",M61="Waiting"),AND(M60="Waiting",M61="Completed")),"Waiting",IF(OR(M60="In Progress",M61="In Progress"),"In Progress",IF(OR(AND(M60="Completed",M61="Untraceable"),AND(M60="Untraceable",M61="Completed")),"Review",IF(OR(AND(M60="Completed",M61="Incomplete"),AND(M60="Incomplete",M61="Completed")),"Review",IF(OR(AND(M60="Incomplete",M61="Untraceable"),AND(M60="Untraceable",M61="Incomplete")),"Untraceable",IF(AND(NOT(OR(H60="Ø",H60="")),NOT(OR(H61="Ø",H61="")),L60=""),"In Progress",IF(AND(M60="Untraceable",M61="Untraceable"),"Untraceable",IF(AND(NOT(OR(H60="Ø",H60="")),NOT(OR(H61="Ø",H61="")),NOT(OR(L60="Ø",L60="",L60="Split",L60="Needs to be Split"))),"Completed",IF(AND(M60="Incomplete",M61="Incomplete"),"Incomplete",IF(AND(M60="Other",M61="Other"),"Review",IF(AND(M60="Untraceable",M61=""),"Untraceable","")))))))))))))))))))))))))</f>
        <v/>
      </c>
      <c r="O60" s="22" t="str">
        <f t="shared" ref="O60" si="185">IF(OR(N60="Untraceable",N60="Incomplete"),"Ignore",IF(N60="Completed","Waiting",IF(OR(N60="Waiting",N60="In Progress",N60="Review",N60="Other"),"HOLD","")))</f>
        <v/>
      </c>
      <c r="P60" s="8"/>
      <c r="Q60" s="21" t="str">
        <f t="shared" ref="Q60" si="186">IF(OR(N60="Untraceable",N60="Incomplete"),"No",IF(N60="Completed","In Progress",""))</f>
        <v/>
      </c>
      <c r="R60" s="22"/>
    </row>
    <row r="61" spans="1:18">
      <c r="A61" s="22"/>
      <c r="B61" s="22"/>
      <c r="C61" s="22"/>
      <c r="D61" s="19" t="str">
        <f t="shared" si="4"/>
        <v/>
      </c>
      <c r="E61" s="19"/>
      <c r="F61" s="7" t="str">
        <f t="shared" ref="F61" si="187">IF(AND(D61="Amina",OR(E61="Manual",E61="Assisted Manual")),A60&amp;"_AZ",IF(AND(D61="Amina",OR(E61="De-Novo Merge",E61="Assisted Merge")),A60&amp;"_SA_AZ",IF(AND(D61="Mashtura",OR(E61="Manual",E61="Assisted Manual")),A60&amp;"_MH",IF(AND(D61="Mashtura",OR(E61="De-Novo Merge",E61="Assisted Merge")),A60&amp;"_SA_MH",IF(AND(D61="Perry",OR(E61="Manual",E61="Assisted Manual")),A60&amp;"_PB",IF(AND(D61="Perry",OR(E61="De-Novo Merge",E61="Assisted Merge")),A60&amp;"_SA_PB",IF(AND(D61="Gina",OR(E61="Manual",E61="Assisted Manual")),A60&amp;"_GB",IF(AND(D61="Gina",OR(E61="De-Novo Merge",E61="Assisted Merge")),A60&amp;"_SA_GB",IF(AND(D61="Cameron",OR(E61="Manual",E61="Assisted Manual")),A60&amp;"_CA",IF(AND(D61="Cameron",OR(E61="De-Novo Merge",E61="Assisted Merge")),A60&amp;"_SA_CA",IF(AND(D61="Bruno",OR(E61="Manual",E61="Assisted Manual")),A60&amp;"_BD",IF(AND(D61="Bruno",OR(E61="De-Novo Merge",E61="Assisted Merge")),A60&amp;"_SA_BD",IF(AND(D61="Daniel",OR(E61="Manual",E61="Assisted Manual")),A60&amp;"_DR",IF(AND(D61="Daniel",OR(E61="De-Novo Merge",E61="Assisted Merge")),A60&amp;"_SA_DR",IF(AND(D61="Monet",OR(E61="Manual",E61="Assisted Manual")),A60&amp;"_MW",IF(AND(D61="Monet",OR(E61="De-Novo Merge",E61="Assisted Merge")),A60&amp;"_SA_MW",IF(AND(D61="Julia",OR(E61="Manual",E61="Assisted Manual")),A60&amp;"_JS",IF(AND(D61="Julia",OR(E61="De-Novo Merge",E61="Assisted Merge")),A60&amp;"_SA_JS",""))))))))))))))))))</f>
        <v/>
      </c>
      <c r="G61" s="20"/>
      <c r="H61" s="20"/>
      <c r="I61" s="10"/>
      <c r="J61" s="10"/>
      <c r="K61" s="15" t="str">
        <f t="shared" si="0"/>
        <v/>
      </c>
      <c r="L61" s="22"/>
      <c r="M61" s="19" t="str">
        <f t="shared" ref="M61" si="188">IF(AND(NOT(OR(G61="",G61="Ø")),H61=""),"In Progress",IF(AND(NOT(OR(H61="Ø",H61="")),NOT(OR(G61="Ø",G61=""))),"Completed",IF(AND(NOT(A60=""),NOT(OR(D61="",D61="???")),G61=""),"Waiting",IF(D61="???","Waiting",""))))</f>
        <v/>
      </c>
      <c r="N61" s="22"/>
      <c r="O61" s="22"/>
      <c r="P61" s="8"/>
      <c r="Q61" s="21"/>
      <c r="R61" s="22"/>
    </row>
    <row r="62" spans="1:18">
      <c r="A62" s="23"/>
      <c r="B62" s="24"/>
      <c r="C62" s="22"/>
      <c r="D62" s="19" t="str">
        <f t="shared" si="14"/>
        <v/>
      </c>
      <c r="E62" s="19"/>
      <c r="F62" s="7" t="str">
        <f t="shared" ref="F62" si="189">IF(AND(D62="Amina",OR(E62="Manual",E62="Assisted Manual")),A62&amp;"_AZ",IF(AND(D62="Amina",OR(E62="De-Novo Merge",E62="Assisted Merge")),A62&amp;"_SA_AZ",IF(AND(D62="Mashtura",OR(E62="Manual",E62="Assisted Manual")),A62&amp;"_MH",IF(AND(D62="Mashtura",OR(E62="De-Novo Merge",E62="Assisted Merge")),A62&amp;"_SA_MH",IF(AND(D62="Perry",OR(E62="Manual",E62="Assisted Manual")),A62&amp;"_PB",IF(AND(D62="Perry",OR(E62="De-Novo Merge",E62="Assisted Merge")),A62&amp;"_SA_PB",IF(AND(D62="Gina",OR(E62="Manual",E62="Assisted Manual")),A62&amp;"_GB",IF(AND(D62="Gina",OR(E62="De-Novo Merge",E62="Assisted Merge")),A62&amp;"_SA_GB",IF(AND(D62="Cameron",OR(E62="Manual",E62="Assisted Manual")),A62&amp;"_CA",IF(AND(D62="Cameron",OR(E62="De-Novo Merge",E62="Assisted Merge")),A62&amp;"_SA_CA",IF(AND(D62="Bruno",OR(E62="Manual",E62="Assisted Manual")),A62&amp;"_BD",IF(AND(D62="Bruno",OR(E62="De-Novo Merge",E62="Assisted Merge")),A62&amp;"_SA_BD",IF(AND(D62="Daniel",OR(E62="Manual",E62="Assisted Manual")),A62&amp;"_DR",IF(AND(D62="Daniel",OR(E62="De-Novo Merge",E62="Assisted Merge")),A62&amp;"_SA_DR",IF(AND(D62="Monet",OR(E62="Manual",E62="Assisted Manual")),A62&amp;"_MW",IF(AND(D62="Monet",OR(E62="De-Novo Merge",E62="Assisted Merge")),A62&amp;"_SA_MW",IF(AND(D62="Julia",OR(E62="Manual",E62="Assisted Manual")),A62&amp;"_JS",IF(AND(D62="Julia",OR(E62="De-Novo Merge",E62="Assisted Merge")),A62&amp;"_SA_JS",""))))))))))))))))))</f>
        <v/>
      </c>
      <c r="G62" s="20"/>
      <c r="H62" s="20"/>
      <c r="I62" s="10"/>
      <c r="J62" s="10"/>
      <c r="K62" s="15" t="str">
        <f t="shared" si="0"/>
        <v/>
      </c>
      <c r="L62" s="25" t="str">
        <f t="shared" ref="L62:L71" si="190">IF(AND(NOT(OR(H62="",H62="Ø")),NOT(OR(H63="",H63="Ø"))),"Needs to be Split","")</f>
        <v/>
      </c>
      <c r="M62" s="19" t="str">
        <f t="shared" ref="M62" si="191">IF(AND(NOT(OR(G62="",G62="Ø")),H62=""),"In Progress",IF(AND(NOT(OR(H62="Ø",H62="")),NOT(OR(G62="Ø",G62=""))),"Completed",IF(AND(NOT(A62=""),NOT(OR(D62="",D62="???")),G62=""),"Waiting",IF(D62="???","Waiting",""))))</f>
        <v/>
      </c>
      <c r="N62" s="22" t="str">
        <f t="shared" ref="N62" si="192">IF(AND(NOT(OR(H62="Ø",H62="")),L62="Split"),"In Progress",IF(AND(NOT(OR(H62="Ø",H62="")),L62="Needs to be Split"),"Waiting",IF(AND(M62="Review",M63="Review"),"Review",IF(OR(AND(M62="Review",M63="Incomplete"),AND(M62="Incomplete",M63="Review")),"Review",IF(OR(AND(M62="Untraceable",M63="Review"),AND(M62="Review",M63="Untraceable")),"Review",IF(OR(AND(M62="Review",M63="Completed"),AND(M62="Completed",M63="Review")),"Review",IF(OR(AND(M62="Other",M63="Review"),AND(M62="Review",M63="Other")),"Review",IF(OR(AND(M62="Other",M63="Incomplete"),AND(M62="Incomplete",M63="Other")),"Review",IF(OR(AND(M62="Other",M63="Untraceable"),AND(M62="Untraceable",M63="Other")),"Review",IF(OR(AND(M62="Other",M63="Completed"),AND(M62="Completed",M63="Other")),"Review",IF(AND(M62="Waiting",M63="Waiting"),"Waiting",IF(OR(AND(M62="Review",M63="Waiting"),AND(M62="Waiting",M63="Review")),"Waiting",IF(OR(AND(M62="Other",M63="Waiting"),AND(M62="Waiting",M63="Other")),"Waiting",IF(OR(AND(M62="Incomplete",M63="Waiting"),AND(M62="Waiting",M63="Incomplete")),"Waiting",IF(OR(AND(M62="Completed",M63="Waiting"),AND(M62="Waiting",M63="Completed")),"Waiting",IF(OR(M62="In Progress",M63="In Progress"),"In Progress",IF(OR(AND(M62="Completed",M63="Untraceable"),AND(M62="Untraceable",M63="Completed")),"Review",IF(OR(AND(M62="Completed",M63="Incomplete"),AND(M62="Incomplete",M63="Completed")),"Review",IF(OR(AND(M62="Incomplete",M63="Untraceable"),AND(M62="Untraceable",M63="Incomplete")),"Untraceable",IF(AND(NOT(OR(H62="Ø",H62="")),NOT(OR(H63="Ø",H63="")),L62=""),"In Progress",IF(AND(M62="Untraceable",M63="Untraceable"),"Untraceable",IF(AND(NOT(OR(H62="Ø",H62="")),NOT(OR(H63="Ø",H63="")),NOT(OR(L62="Ø",L62="",L62="Split",L62="Needs to be Split"))),"Completed",IF(AND(M62="Incomplete",M63="Incomplete"),"Incomplete",IF(AND(M62="Other",M63="Other"),"Review",IF(AND(M62="Untraceable",M63=""),"Untraceable","")))))))))))))))))))))))))</f>
        <v/>
      </c>
      <c r="O62" s="22" t="str">
        <f t="shared" ref="O62" si="193">IF(OR(N62="Untraceable",N62="Incomplete"),"Ignore",IF(N62="Completed","Waiting",IF(OR(N62="Waiting",N62="In Progress",N62="Review",N62="Other"),"HOLD","")))</f>
        <v/>
      </c>
      <c r="P62" s="8"/>
      <c r="Q62" s="21" t="str">
        <f t="shared" ref="Q62" si="194">IF(OR(N62="Untraceable",N62="Incomplete"),"No",IF(N62="Completed","In Progress",""))</f>
        <v/>
      </c>
      <c r="R62" s="22"/>
    </row>
    <row r="63" spans="1:18">
      <c r="A63" s="22"/>
      <c r="B63" s="22"/>
      <c r="C63" s="22"/>
      <c r="D63" s="19" t="str">
        <f t="shared" si="4"/>
        <v/>
      </c>
      <c r="E63" s="19"/>
      <c r="F63" s="7" t="str">
        <f t="shared" ref="F63" si="195">IF(AND(D63="Amina",OR(E63="Manual",E63="Assisted Manual")),A62&amp;"_AZ",IF(AND(D63="Amina",OR(E63="De-Novo Merge",E63="Assisted Merge")),A62&amp;"_SA_AZ",IF(AND(D63="Mashtura",OR(E63="Manual",E63="Assisted Manual")),A62&amp;"_MH",IF(AND(D63="Mashtura",OR(E63="De-Novo Merge",E63="Assisted Merge")),A62&amp;"_SA_MH",IF(AND(D63="Perry",OR(E63="Manual",E63="Assisted Manual")),A62&amp;"_PB",IF(AND(D63="Perry",OR(E63="De-Novo Merge",E63="Assisted Merge")),A62&amp;"_SA_PB",IF(AND(D63="Gina",OR(E63="Manual",E63="Assisted Manual")),A62&amp;"_GB",IF(AND(D63="Gina",OR(E63="De-Novo Merge",E63="Assisted Merge")),A62&amp;"_SA_GB",IF(AND(D63="Cameron",OR(E63="Manual",E63="Assisted Manual")),A62&amp;"_CA",IF(AND(D63="Cameron",OR(E63="De-Novo Merge",E63="Assisted Merge")),A62&amp;"_SA_CA",IF(AND(D63="Bruno",OR(E63="Manual",E63="Assisted Manual")),A62&amp;"_BD",IF(AND(D63="Bruno",OR(E63="De-Novo Merge",E63="Assisted Merge")),A62&amp;"_SA_BD",IF(AND(D63="Daniel",OR(E63="Manual",E63="Assisted Manual")),A62&amp;"_DR",IF(AND(D63="Daniel",OR(E63="De-Novo Merge",E63="Assisted Merge")),A62&amp;"_SA_DR",IF(AND(D63="Monet",OR(E63="Manual",E63="Assisted Manual")),A62&amp;"_MW",IF(AND(D63="Monet",OR(E63="De-Novo Merge",E63="Assisted Merge")),A62&amp;"_SA_MW",IF(AND(D63="Julia",OR(E63="Manual",E63="Assisted Manual")),A62&amp;"_JS",IF(AND(D63="Julia",OR(E63="De-Novo Merge",E63="Assisted Merge")),A62&amp;"_SA_JS",""))))))))))))))))))</f>
        <v/>
      </c>
      <c r="G63" s="20"/>
      <c r="H63" s="20"/>
      <c r="I63" s="10"/>
      <c r="J63" s="10"/>
      <c r="K63" s="15" t="str">
        <f t="shared" si="0"/>
        <v/>
      </c>
      <c r="L63" s="22"/>
      <c r="M63" s="19" t="str">
        <f t="shared" ref="M63" si="196">IF(AND(NOT(OR(G63="",G63="Ø")),H63=""),"In Progress",IF(AND(NOT(OR(H63="Ø",H63="")),NOT(OR(G63="Ø",G63=""))),"Completed",IF(AND(NOT(A62=""),NOT(OR(D63="",D63="???")),G63=""),"Waiting",IF(D63="???","Waiting",""))))</f>
        <v/>
      </c>
      <c r="N63" s="22"/>
      <c r="O63" s="22"/>
      <c r="P63" s="8"/>
      <c r="Q63" s="21"/>
      <c r="R63" s="22"/>
    </row>
    <row r="64" spans="1:18">
      <c r="A64" s="23"/>
      <c r="B64" s="24"/>
      <c r="C64" s="22"/>
      <c r="D64" s="19" t="str">
        <f t="shared" si="14"/>
        <v/>
      </c>
      <c r="E64" s="19"/>
      <c r="F64" s="7" t="str">
        <f t="shared" ref="F64" si="197">IF(AND(D64="Amina",OR(E64="Manual",E64="Assisted Manual")),A64&amp;"_AZ",IF(AND(D64="Amina",OR(E64="De-Novo Merge",E64="Assisted Merge")),A64&amp;"_SA_AZ",IF(AND(D64="Mashtura",OR(E64="Manual",E64="Assisted Manual")),A64&amp;"_MH",IF(AND(D64="Mashtura",OR(E64="De-Novo Merge",E64="Assisted Merge")),A64&amp;"_SA_MH",IF(AND(D64="Perry",OR(E64="Manual",E64="Assisted Manual")),A64&amp;"_PB",IF(AND(D64="Perry",OR(E64="De-Novo Merge",E64="Assisted Merge")),A64&amp;"_SA_PB",IF(AND(D64="Gina",OR(E64="Manual",E64="Assisted Manual")),A64&amp;"_GB",IF(AND(D64="Gina",OR(E64="De-Novo Merge",E64="Assisted Merge")),A64&amp;"_SA_GB",IF(AND(D64="Cameron",OR(E64="Manual",E64="Assisted Manual")),A64&amp;"_CA",IF(AND(D64="Cameron",OR(E64="De-Novo Merge",E64="Assisted Merge")),A64&amp;"_SA_CA",IF(AND(D64="Bruno",OR(E64="Manual",E64="Assisted Manual")),A64&amp;"_BD",IF(AND(D64="Bruno",OR(E64="De-Novo Merge",E64="Assisted Merge")),A64&amp;"_SA_BD",IF(AND(D64="Daniel",OR(E64="Manual",E64="Assisted Manual")),A64&amp;"_DR",IF(AND(D64="Daniel",OR(E64="De-Novo Merge",E64="Assisted Merge")),A64&amp;"_SA_DR",IF(AND(D64="Monet",OR(E64="Manual",E64="Assisted Manual")),A64&amp;"_MW",IF(AND(D64="Monet",OR(E64="De-Novo Merge",E64="Assisted Merge")),A64&amp;"_SA_MW",IF(AND(D64="Julia",OR(E64="Manual",E64="Assisted Manual")),A64&amp;"_JS",IF(AND(D64="Julia",OR(E64="De-Novo Merge",E64="Assisted Merge")),A64&amp;"_SA_JS",""))))))))))))))))))</f>
        <v/>
      </c>
      <c r="G64" s="20"/>
      <c r="H64" s="20"/>
      <c r="I64" s="10"/>
      <c r="J64" s="10"/>
      <c r="K64" s="15" t="str">
        <f t="shared" si="0"/>
        <v/>
      </c>
      <c r="L64" s="25" t="str">
        <f t="shared" ref="L64:L71" si="198">IF(AND(NOT(OR(H64="",H64="Ø")),NOT(OR(H65="",H65="Ø"))),"Needs to be Split","")</f>
        <v/>
      </c>
      <c r="M64" s="19" t="str">
        <f t="shared" ref="M64" si="199">IF(AND(NOT(OR(G64="",G64="Ø")),H64=""),"In Progress",IF(AND(NOT(OR(H64="Ø",H64="")),NOT(OR(G64="Ø",G64=""))),"Completed",IF(AND(NOT(A64=""),NOT(OR(D64="",D64="???")),G64=""),"Waiting",IF(D64="???","Waiting",""))))</f>
        <v/>
      </c>
      <c r="N64" s="22" t="str">
        <f t="shared" ref="N64" si="200">IF(AND(NOT(OR(H64="Ø",H64="")),L64="Split"),"In Progress",IF(AND(NOT(OR(H64="Ø",H64="")),L64="Needs to be Split"),"Waiting",IF(AND(M64="Review",M65="Review"),"Review",IF(OR(AND(M64="Review",M65="Incomplete"),AND(M64="Incomplete",M65="Review")),"Review",IF(OR(AND(M64="Untraceable",M65="Review"),AND(M64="Review",M65="Untraceable")),"Review",IF(OR(AND(M64="Review",M65="Completed"),AND(M64="Completed",M65="Review")),"Review",IF(OR(AND(M64="Other",M65="Review"),AND(M64="Review",M65="Other")),"Review",IF(OR(AND(M64="Other",M65="Incomplete"),AND(M64="Incomplete",M65="Other")),"Review",IF(OR(AND(M64="Other",M65="Untraceable"),AND(M64="Untraceable",M65="Other")),"Review",IF(OR(AND(M64="Other",M65="Completed"),AND(M64="Completed",M65="Other")),"Review",IF(AND(M64="Waiting",M65="Waiting"),"Waiting",IF(OR(AND(M64="Review",M65="Waiting"),AND(M64="Waiting",M65="Review")),"Waiting",IF(OR(AND(M64="Other",M65="Waiting"),AND(M64="Waiting",M65="Other")),"Waiting",IF(OR(AND(M64="Incomplete",M65="Waiting"),AND(M64="Waiting",M65="Incomplete")),"Waiting",IF(OR(AND(M64="Completed",M65="Waiting"),AND(M64="Waiting",M65="Completed")),"Waiting",IF(OR(M64="In Progress",M65="In Progress"),"In Progress",IF(OR(AND(M64="Completed",M65="Untraceable"),AND(M64="Untraceable",M65="Completed")),"Review",IF(OR(AND(M64="Completed",M65="Incomplete"),AND(M64="Incomplete",M65="Completed")),"Review",IF(OR(AND(M64="Incomplete",M65="Untraceable"),AND(M64="Untraceable",M65="Incomplete")),"Untraceable",IF(AND(NOT(OR(H64="Ø",H64="")),NOT(OR(H65="Ø",H65="")),L64=""),"In Progress",IF(AND(M64="Untraceable",M65="Untraceable"),"Untraceable",IF(AND(NOT(OR(H64="Ø",H64="")),NOT(OR(H65="Ø",H65="")),NOT(OR(L64="Ø",L64="",L64="Split",L64="Needs to be Split"))),"Completed",IF(AND(M64="Incomplete",M65="Incomplete"),"Incomplete",IF(AND(M64="Other",M65="Other"),"Review",IF(AND(M64="Untraceable",M65=""),"Untraceable","")))))))))))))))))))))))))</f>
        <v/>
      </c>
      <c r="O64" s="22" t="str">
        <f t="shared" ref="O64" si="201">IF(OR(N64="Untraceable",N64="Incomplete"),"Ignore",IF(N64="Completed","Waiting",IF(OR(N64="Waiting",N64="In Progress",N64="Review",N64="Other"),"HOLD","")))</f>
        <v/>
      </c>
      <c r="P64" s="8"/>
      <c r="Q64" s="21" t="str">
        <f t="shared" ref="Q64" si="202">IF(OR(N64="Untraceable",N64="Incomplete"),"No",IF(N64="Completed","In Progress",""))</f>
        <v/>
      </c>
      <c r="R64" s="22"/>
    </row>
    <row r="65" spans="1:18">
      <c r="A65" s="22"/>
      <c r="B65" s="22"/>
      <c r="C65" s="22"/>
      <c r="D65" s="19" t="str">
        <f t="shared" si="4"/>
        <v/>
      </c>
      <c r="E65" s="19"/>
      <c r="F65" s="7" t="str">
        <f t="shared" ref="F65" si="203">IF(AND(D65="Amina",OR(E65="Manual",E65="Assisted Manual")),A64&amp;"_AZ",IF(AND(D65="Amina",OR(E65="De-Novo Merge",E65="Assisted Merge")),A64&amp;"_SA_AZ",IF(AND(D65="Mashtura",OR(E65="Manual",E65="Assisted Manual")),A64&amp;"_MH",IF(AND(D65="Mashtura",OR(E65="De-Novo Merge",E65="Assisted Merge")),A64&amp;"_SA_MH",IF(AND(D65="Perry",OR(E65="Manual",E65="Assisted Manual")),A64&amp;"_PB",IF(AND(D65="Perry",OR(E65="De-Novo Merge",E65="Assisted Merge")),A64&amp;"_SA_PB",IF(AND(D65="Gina",OR(E65="Manual",E65="Assisted Manual")),A64&amp;"_GB",IF(AND(D65="Gina",OR(E65="De-Novo Merge",E65="Assisted Merge")),A64&amp;"_SA_GB",IF(AND(D65="Cameron",OR(E65="Manual",E65="Assisted Manual")),A64&amp;"_CA",IF(AND(D65="Cameron",OR(E65="De-Novo Merge",E65="Assisted Merge")),A64&amp;"_SA_CA",IF(AND(D65="Bruno",OR(E65="Manual",E65="Assisted Manual")),A64&amp;"_BD",IF(AND(D65="Bruno",OR(E65="De-Novo Merge",E65="Assisted Merge")),A64&amp;"_SA_BD",IF(AND(D65="Daniel",OR(E65="Manual",E65="Assisted Manual")),A64&amp;"_DR",IF(AND(D65="Daniel",OR(E65="De-Novo Merge",E65="Assisted Merge")),A64&amp;"_SA_DR",IF(AND(D65="Monet",OR(E65="Manual",E65="Assisted Manual")),A64&amp;"_MW",IF(AND(D65="Monet",OR(E65="De-Novo Merge",E65="Assisted Merge")),A64&amp;"_SA_MW",IF(AND(D65="Julia",OR(E65="Manual",E65="Assisted Manual")),A64&amp;"_JS",IF(AND(D65="Julia",OR(E65="De-Novo Merge",E65="Assisted Merge")),A64&amp;"_SA_JS",""))))))))))))))))))</f>
        <v/>
      </c>
      <c r="G65" s="20"/>
      <c r="H65" s="20"/>
      <c r="I65" s="10"/>
      <c r="J65" s="10"/>
      <c r="K65" s="15" t="str">
        <f t="shared" si="0"/>
        <v/>
      </c>
      <c r="L65" s="22"/>
      <c r="M65" s="19" t="str">
        <f t="shared" ref="M65" si="204">IF(AND(NOT(OR(G65="",G65="Ø")),H65=""),"In Progress",IF(AND(NOT(OR(H65="Ø",H65="")),NOT(OR(G65="Ø",G65=""))),"Completed",IF(AND(NOT(A64=""),NOT(OR(D65="",D65="???")),G65=""),"Waiting",IF(D65="???","Waiting",""))))</f>
        <v/>
      </c>
      <c r="N65" s="22"/>
      <c r="O65" s="22"/>
      <c r="P65" s="8"/>
      <c r="Q65" s="21"/>
      <c r="R65" s="22"/>
    </row>
    <row r="66" spans="1:18">
      <c r="A66" s="23"/>
      <c r="B66" s="24"/>
      <c r="C66" s="22"/>
      <c r="D66" s="19" t="str">
        <f t="shared" ref="D66:D71" si="205">IF(AND(NOT(B66=""),NOT(A66="")),"???","")</f>
        <v/>
      </c>
      <c r="E66" s="19"/>
      <c r="F66" s="7" t="str">
        <f t="shared" ref="F66" si="206">IF(AND(D66="Amina",OR(E66="Manual",E66="Assisted Manual")),A66&amp;"_AZ",IF(AND(D66="Amina",OR(E66="De-Novo Merge",E66="Assisted Merge")),A66&amp;"_SA_AZ",IF(AND(D66="Mashtura",OR(E66="Manual",E66="Assisted Manual")),A66&amp;"_MH",IF(AND(D66="Mashtura",OR(E66="De-Novo Merge",E66="Assisted Merge")),A66&amp;"_SA_MH",IF(AND(D66="Perry",OR(E66="Manual",E66="Assisted Manual")),A66&amp;"_PB",IF(AND(D66="Perry",OR(E66="De-Novo Merge",E66="Assisted Merge")),A66&amp;"_SA_PB",IF(AND(D66="Gina",OR(E66="Manual",E66="Assisted Manual")),A66&amp;"_GB",IF(AND(D66="Gina",OR(E66="De-Novo Merge",E66="Assisted Merge")),A66&amp;"_SA_GB",IF(AND(D66="Cameron",OR(E66="Manual",E66="Assisted Manual")),A66&amp;"_CA",IF(AND(D66="Cameron",OR(E66="De-Novo Merge",E66="Assisted Merge")),A66&amp;"_SA_CA",IF(AND(D66="Bruno",OR(E66="Manual",E66="Assisted Manual")),A66&amp;"_BD",IF(AND(D66="Bruno",OR(E66="De-Novo Merge",E66="Assisted Merge")),A66&amp;"_SA_BD",IF(AND(D66="Daniel",OR(E66="Manual",E66="Assisted Manual")),A66&amp;"_DR",IF(AND(D66="Daniel",OR(E66="De-Novo Merge",E66="Assisted Merge")),A66&amp;"_SA_DR",IF(AND(D66="Monet",OR(E66="Manual",E66="Assisted Manual")),A66&amp;"_MW",IF(AND(D66="Monet",OR(E66="De-Novo Merge",E66="Assisted Merge")),A66&amp;"_SA_MW",IF(AND(D66="Julia",OR(E66="Manual",E66="Assisted Manual")),A66&amp;"_JS",IF(AND(D66="Julia",OR(E66="De-Novo Merge",E66="Assisted Merge")),A66&amp;"_SA_JS",""))))))))))))))))))</f>
        <v/>
      </c>
      <c r="G66" s="20"/>
      <c r="H66" s="20"/>
      <c r="I66" s="10"/>
      <c r="J66" s="10"/>
      <c r="K66" s="15" t="str">
        <f t="shared" ref="K66:K71" si="207">IF(AND(NOT(I66=""),NOT(J66=""),NOT(H66="")),J66/I66,"")</f>
        <v/>
      </c>
      <c r="L66" s="25" t="str">
        <f t="shared" ref="L66:L71" si="208">IF(AND(NOT(OR(H66="",H66="Ø")),NOT(OR(H67="",H67="Ø"))),"Needs to be Split","")</f>
        <v/>
      </c>
      <c r="M66" s="19" t="str">
        <f t="shared" ref="M66" si="209">IF(AND(NOT(OR(G66="",G66="Ø")),H66=""),"In Progress",IF(AND(NOT(OR(H66="Ø",H66="")),NOT(OR(G66="Ø",G66=""))),"Completed",IF(AND(NOT(A66=""),NOT(OR(D66="",D66="???")),G66=""),"Waiting",IF(D66="???","Waiting",""))))</f>
        <v/>
      </c>
      <c r="N66" s="22" t="str">
        <f t="shared" ref="N66" si="210">IF(AND(NOT(OR(H66="Ø",H66="")),L66="Split"),"In Progress",IF(AND(NOT(OR(H66="Ø",H66="")),L66="Needs to be Split"),"Waiting",IF(AND(M66="Review",M67="Review"),"Review",IF(OR(AND(M66="Review",M67="Incomplete"),AND(M66="Incomplete",M67="Review")),"Review",IF(OR(AND(M66="Untraceable",M67="Review"),AND(M66="Review",M67="Untraceable")),"Review",IF(OR(AND(M66="Review",M67="Completed"),AND(M66="Completed",M67="Review")),"Review",IF(OR(AND(M66="Other",M67="Review"),AND(M66="Review",M67="Other")),"Review",IF(OR(AND(M66="Other",M67="Incomplete"),AND(M66="Incomplete",M67="Other")),"Review",IF(OR(AND(M66="Other",M67="Untraceable"),AND(M66="Untraceable",M67="Other")),"Review",IF(OR(AND(M66="Other",M67="Completed"),AND(M66="Completed",M67="Other")),"Review",IF(AND(M66="Waiting",M67="Waiting"),"Waiting",IF(OR(AND(M66="Review",M67="Waiting"),AND(M66="Waiting",M67="Review")),"Waiting",IF(OR(AND(M66="Other",M67="Waiting"),AND(M66="Waiting",M67="Other")),"Waiting",IF(OR(AND(M66="Incomplete",M67="Waiting"),AND(M66="Waiting",M67="Incomplete")),"Waiting",IF(OR(AND(M66="Completed",M67="Waiting"),AND(M66="Waiting",M67="Completed")),"Waiting",IF(OR(M66="In Progress",M67="In Progress"),"In Progress",IF(OR(AND(M66="Completed",M67="Untraceable"),AND(M66="Untraceable",M67="Completed")),"Review",IF(OR(AND(M66="Completed",M67="Incomplete"),AND(M66="Incomplete",M67="Completed")),"Review",IF(OR(AND(M66="Incomplete",M67="Untraceable"),AND(M66="Untraceable",M67="Incomplete")),"Untraceable",IF(AND(NOT(OR(H66="Ø",H66="")),NOT(OR(H67="Ø",H67="")),L66=""),"In Progress",IF(AND(M66="Untraceable",M67="Untraceable"),"Untraceable",IF(AND(NOT(OR(H66="Ø",H66="")),NOT(OR(H67="Ø",H67="")),NOT(OR(L66="Ø",L66="",L66="Split",L66="Needs to be Split"))),"Completed",IF(AND(M66="Incomplete",M67="Incomplete"),"Incomplete",IF(AND(M66="Other",M67="Other"),"Review",IF(AND(M66="Untraceable",M67=""),"Untraceable","")))))))))))))))))))))))))</f>
        <v/>
      </c>
      <c r="O66" s="22" t="str">
        <f t="shared" ref="O66" si="211">IF(OR(N66="Untraceable",N66="Incomplete"),"Ignore",IF(N66="Completed","Waiting",IF(OR(N66="Waiting",N66="In Progress",N66="Review",N66="Other"),"HOLD","")))</f>
        <v/>
      </c>
      <c r="P66" s="8"/>
      <c r="Q66" s="21" t="str">
        <f t="shared" ref="Q66" si="212">IF(OR(N66="Untraceable",N66="Incomplete"),"No",IF(N66="Completed","In Progress",""))</f>
        <v/>
      </c>
      <c r="R66" s="22"/>
    </row>
    <row r="67" spans="1:18">
      <c r="A67" s="22"/>
      <c r="B67" s="22"/>
      <c r="C67" s="22"/>
      <c r="D67" s="19" t="str">
        <f t="shared" ref="D67:D71" si="213">IF(AND(NOT(A66=""),NOT(B66=""),NOT(M66="Untraceable")),"???","")</f>
        <v/>
      </c>
      <c r="E67" s="19"/>
      <c r="F67" s="7" t="str">
        <f t="shared" ref="F67" si="214">IF(AND(D67="Amina",OR(E67="Manual",E67="Assisted Manual")),A66&amp;"_AZ",IF(AND(D67="Amina",OR(E67="De-Novo Merge",E67="Assisted Merge")),A66&amp;"_SA_AZ",IF(AND(D67="Mashtura",OR(E67="Manual",E67="Assisted Manual")),A66&amp;"_MH",IF(AND(D67="Mashtura",OR(E67="De-Novo Merge",E67="Assisted Merge")),A66&amp;"_SA_MH",IF(AND(D67="Perry",OR(E67="Manual",E67="Assisted Manual")),A66&amp;"_PB",IF(AND(D67="Perry",OR(E67="De-Novo Merge",E67="Assisted Merge")),A66&amp;"_SA_PB",IF(AND(D67="Gina",OR(E67="Manual",E67="Assisted Manual")),A66&amp;"_GB",IF(AND(D67="Gina",OR(E67="De-Novo Merge",E67="Assisted Merge")),A66&amp;"_SA_GB",IF(AND(D67="Cameron",OR(E67="Manual",E67="Assisted Manual")),A66&amp;"_CA",IF(AND(D67="Cameron",OR(E67="De-Novo Merge",E67="Assisted Merge")),A66&amp;"_SA_CA",IF(AND(D67="Bruno",OR(E67="Manual",E67="Assisted Manual")),A66&amp;"_BD",IF(AND(D67="Bruno",OR(E67="De-Novo Merge",E67="Assisted Merge")),A66&amp;"_SA_BD",IF(AND(D67="Daniel",OR(E67="Manual",E67="Assisted Manual")),A66&amp;"_DR",IF(AND(D67="Daniel",OR(E67="De-Novo Merge",E67="Assisted Merge")),A66&amp;"_SA_DR",IF(AND(D67="Monet",OR(E67="Manual",E67="Assisted Manual")),A66&amp;"_MW",IF(AND(D67="Monet",OR(E67="De-Novo Merge",E67="Assisted Merge")),A66&amp;"_SA_MW",IF(AND(D67="Julia",OR(E67="Manual",E67="Assisted Manual")),A66&amp;"_JS",IF(AND(D67="Julia",OR(E67="De-Novo Merge",E67="Assisted Merge")),A66&amp;"_SA_JS",""))))))))))))))))))</f>
        <v/>
      </c>
      <c r="G67" s="20"/>
      <c r="H67" s="20"/>
      <c r="I67" s="10"/>
      <c r="J67" s="10"/>
      <c r="K67" s="15" t="str">
        <f t="shared" si="207"/>
        <v/>
      </c>
      <c r="L67" s="22"/>
      <c r="M67" s="19" t="str">
        <f t="shared" ref="M67" si="215">IF(AND(NOT(OR(G67="",G67="Ø")),H67=""),"In Progress",IF(AND(NOT(OR(H67="Ø",H67="")),NOT(OR(G67="Ø",G67=""))),"Completed",IF(AND(NOT(A66=""),NOT(OR(D67="",D67="???")),G67=""),"Waiting",IF(D67="???","Waiting",""))))</f>
        <v/>
      </c>
      <c r="N67" s="22"/>
      <c r="O67" s="22"/>
      <c r="P67" s="8"/>
      <c r="Q67" s="21"/>
      <c r="R67" s="22"/>
    </row>
    <row r="68" spans="1:18">
      <c r="A68" s="23"/>
      <c r="B68" s="24"/>
      <c r="C68" s="22"/>
      <c r="D68" s="19" t="str">
        <f t="shared" si="205"/>
        <v/>
      </c>
      <c r="E68" s="19"/>
      <c r="F68" s="7" t="str">
        <f t="shared" ref="F68" si="216">IF(AND(D68="Amina",OR(E68="Manual",E68="Assisted Manual")),A68&amp;"_AZ",IF(AND(D68="Amina",OR(E68="De-Novo Merge",E68="Assisted Merge")),A68&amp;"_SA_AZ",IF(AND(D68="Mashtura",OR(E68="Manual",E68="Assisted Manual")),A68&amp;"_MH",IF(AND(D68="Mashtura",OR(E68="De-Novo Merge",E68="Assisted Merge")),A68&amp;"_SA_MH",IF(AND(D68="Perry",OR(E68="Manual",E68="Assisted Manual")),A68&amp;"_PB",IF(AND(D68="Perry",OR(E68="De-Novo Merge",E68="Assisted Merge")),A68&amp;"_SA_PB",IF(AND(D68="Gina",OR(E68="Manual",E68="Assisted Manual")),A68&amp;"_GB",IF(AND(D68="Gina",OR(E68="De-Novo Merge",E68="Assisted Merge")),A68&amp;"_SA_GB",IF(AND(D68="Cameron",OR(E68="Manual",E68="Assisted Manual")),A68&amp;"_CA",IF(AND(D68="Cameron",OR(E68="De-Novo Merge",E68="Assisted Merge")),A68&amp;"_SA_CA",IF(AND(D68="Bruno",OR(E68="Manual",E68="Assisted Manual")),A68&amp;"_BD",IF(AND(D68="Bruno",OR(E68="De-Novo Merge",E68="Assisted Merge")),A68&amp;"_SA_BD",IF(AND(D68="Daniel",OR(E68="Manual",E68="Assisted Manual")),A68&amp;"_DR",IF(AND(D68="Daniel",OR(E68="De-Novo Merge",E68="Assisted Merge")),A68&amp;"_SA_DR",IF(AND(D68="Monet",OR(E68="Manual",E68="Assisted Manual")),A68&amp;"_MW",IF(AND(D68="Monet",OR(E68="De-Novo Merge",E68="Assisted Merge")),A68&amp;"_SA_MW",IF(AND(D68="Julia",OR(E68="Manual",E68="Assisted Manual")),A68&amp;"_JS",IF(AND(D68="Julia",OR(E68="De-Novo Merge",E68="Assisted Merge")),A68&amp;"_SA_JS",""))))))))))))))))))</f>
        <v/>
      </c>
      <c r="G68" s="20"/>
      <c r="H68" s="20"/>
      <c r="I68" s="10"/>
      <c r="J68" s="10"/>
      <c r="K68" s="15" t="str">
        <f t="shared" si="207"/>
        <v/>
      </c>
      <c r="L68" s="25" t="str">
        <f t="shared" ref="L68:L71" si="217">IF(AND(NOT(OR(H68="",H68="Ø")),NOT(OR(H69="",H69="Ø"))),"Needs to be Split","")</f>
        <v/>
      </c>
      <c r="M68" s="19" t="str">
        <f t="shared" ref="M68" si="218">IF(AND(NOT(OR(G68="",G68="Ø")),H68=""),"In Progress",IF(AND(NOT(OR(H68="Ø",H68="")),NOT(OR(G68="Ø",G68=""))),"Completed",IF(AND(NOT(A68=""),NOT(OR(D68="",D68="???")),G68=""),"Waiting",IF(D68="???","Waiting",""))))</f>
        <v/>
      </c>
      <c r="N68" s="22" t="str">
        <f t="shared" ref="N68" si="219">IF(AND(NOT(OR(H68="Ø",H68="")),L68="Split"),"In Progress",IF(AND(NOT(OR(H68="Ø",H68="")),L68="Needs to be Split"),"Waiting",IF(AND(M68="Review",M69="Review"),"Review",IF(OR(AND(M68="Review",M69="Incomplete"),AND(M68="Incomplete",M69="Review")),"Review",IF(OR(AND(M68="Untraceable",M69="Review"),AND(M68="Review",M69="Untraceable")),"Review",IF(OR(AND(M68="Review",M69="Completed"),AND(M68="Completed",M69="Review")),"Review",IF(OR(AND(M68="Other",M69="Review"),AND(M68="Review",M69="Other")),"Review",IF(OR(AND(M68="Other",M69="Incomplete"),AND(M68="Incomplete",M69="Other")),"Review",IF(OR(AND(M68="Other",M69="Untraceable"),AND(M68="Untraceable",M69="Other")),"Review",IF(OR(AND(M68="Other",M69="Completed"),AND(M68="Completed",M69="Other")),"Review",IF(AND(M68="Waiting",M69="Waiting"),"Waiting",IF(OR(AND(M68="Review",M69="Waiting"),AND(M68="Waiting",M69="Review")),"Waiting",IF(OR(AND(M68="Other",M69="Waiting"),AND(M68="Waiting",M69="Other")),"Waiting",IF(OR(AND(M68="Incomplete",M69="Waiting"),AND(M68="Waiting",M69="Incomplete")),"Waiting",IF(OR(AND(M68="Completed",M69="Waiting"),AND(M68="Waiting",M69="Completed")),"Waiting",IF(OR(M68="In Progress",M69="In Progress"),"In Progress",IF(OR(AND(M68="Completed",M69="Untraceable"),AND(M68="Untraceable",M69="Completed")),"Review",IF(OR(AND(M68="Completed",M69="Incomplete"),AND(M68="Incomplete",M69="Completed")),"Review",IF(OR(AND(M68="Incomplete",M69="Untraceable"),AND(M68="Untraceable",M69="Incomplete")),"Untraceable",IF(AND(NOT(OR(H68="Ø",H68="")),NOT(OR(H69="Ø",H69="")),L68=""),"In Progress",IF(AND(M68="Untraceable",M69="Untraceable"),"Untraceable",IF(AND(NOT(OR(H68="Ø",H68="")),NOT(OR(H69="Ø",H69="")),NOT(OR(L68="Ø",L68="",L68="Split",L68="Needs to be Split"))),"Completed",IF(AND(M68="Incomplete",M69="Incomplete"),"Incomplete",IF(AND(M68="Other",M69="Other"),"Review",IF(AND(M68="Untraceable",M69=""),"Untraceable","")))))))))))))))))))))))))</f>
        <v/>
      </c>
      <c r="O68" s="22" t="str">
        <f t="shared" ref="O68" si="220">IF(OR(N68="Untraceable",N68="Incomplete"),"Ignore",IF(N68="Completed","Waiting",IF(OR(N68="Waiting",N68="In Progress",N68="Review",N68="Other"),"HOLD","")))</f>
        <v/>
      </c>
      <c r="P68" s="8"/>
      <c r="Q68" s="21" t="str">
        <f t="shared" ref="Q68" si="221">IF(OR(N68="Untraceable",N68="Incomplete"),"No",IF(N68="Completed","In Progress",""))</f>
        <v/>
      </c>
      <c r="R68" s="22"/>
    </row>
    <row r="69" spans="1:18">
      <c r="A69" s="22"/>
      <c r="B69" s="22"/>
      <c r="C69" s="22"/>
      <c r="D69" s="19" t="str">
        <f t="shared" si="213"/>
        <v/>
      </c>
      <c r="E69" s="19"/>
      <c r="F69" s="7" t="str">
        <f t="shared" ref="F69" si="222">IF(AND(D69="Amina",OR(E69="Manual",E69="Assisted Manual")),A68&amp;"_AZ",IF(AND(D69="Amina",OR(E69="De-Novo Merge",E69="Assisted Merge")),A68&amp;"_SA_AZ",IF(AND(D69="Mashtura",OR(E69="Manual",E69="Assisted Manual")),A68&amp;"_MH",IF(AND(D69="Mashtura",OR(E69="De-Novo Merge",E69="Assisted Merge")),A68&amp;"_SA_MH",IF(AND(D69="Perry",OR(E69="Manual",E69="Assisted Manual")),A68&amp;"_PB",IF(AND(D69="Perry",OR(E69="De-Novo Merge",E69="Assisted Merge")),A68&amp;"_SA_PB",IF(AND(D69="Gina",OR(E69="Manual",E69="Assisted Manual")),A68&amp;"_GB",IF(AND(D69="Gina",OR(E69="De-Novo Merge",E69="Assisted Merge")),A68&amp;"_SA_GB",IF(AND(D69="Cameron",OR(E69="Manual",E69="Assisted Manual")),A68&amp;"_CA",IF(AND(D69="Cameron",OR(E69="De-Novo Merge",E69="Assisted Merge")),A68&amp;"_SA_CA",IF(AND(D69="Bruno",OR(E69="Manual",E69="Assisted Manual")),A68&amp;"_BD",IF(AND(D69="Bruno",OR(E69="De-Novo Merge",E69="Assisted Merge")),A68&amp;"_SA_BD",IF(AND(D69="Daniel",OR(E69="Manual",E69="Assisted Manual")),A68&amp;"_DR",IF(AND(D69="Daniel",OR(E69="De-Novo Merge",E69="Assisted Merge")),A68&amp;"_SA_DR",IF(AND(D69="Monet",OR(E69="Manual",E69="Assisted Manual")),A68&amp;"_MW",IF(AND(D69="Monet",OR(E69="De-Novo Merge",E69="Assisted Merge")),A68&amp;"_SA_MW",IF(AND(D69="Julia",OR(E69="Manual",E69="Assisted Manual")),A68&amp;"_JS",IF(AND(D69="Julia",OR(E69="De-Novo Merge",E69="Assisted Merge")),A68&amp;"_SA_JS",""))))))))))))))))))</f>
        <v/>
      </c>
      <c r="G69" s="20"/>
      <c r="H69" s="20"/>
      <c r="I69" s="10"/>
      <c r="J69" s="10"/>
      <c r="K69" s="15" t="str">
        <f t="shared" si="207"/>
        <v/>
      </c>
      <c r="L69" s="22"/>
      <c r="M69" s="19" t="str">
        <f t="shared" ref="M69" si="223">IF(AND(NOT(OR(G69="",G69="Ø")),H69=""),"In Progress",IF(AND(NOT(OR(H69="Ø",H69="")),NOT(OR(G69="Ø",G69=""))),"Completed",IF(AND(NOT(A68=""),NOT(OR(D69="",D69="???")),G69=""),"Waiting",IF(D69="???","Waiting",""))))</f>
        <v/>
      </c>
      <c r="N69" s="22"/>
      <c r="O69" s="22"/>
      <c r="P69" s="8"/>
      <c r="Q69" s="21"/>
      <c r="R69" s="22"/>
    </row>
    <row r="70" spans="1:18">
      <c r="A70" s="23"/>
      <c r="B70" s="24"/>
      <c r="C70" s="22"/>
      <c r="D70" s="19" t="str">
        <f t="shared" si="205"/>
        <v/>
      </c>
      <c r="E70" s="19"/>
      <c r="F70" s="7" t="str">
        <f t="shared" ref="F70" si="224">IF(AND(D70="Amina",OR(E70="Manual",E70="Assisted Manual")),A70&amp;"_AZ",IF(AND(D70="Amina",OR(E70="De-Novo Merge",E70="Assisted Merge")),A70&amp;"_SA_AZ",IF(AND(D70="Mashtura",OR(E70="Manual",E70="Assisted Manual")),A70&amp;"_MH",IF(AND(D70="Mashtura",OR(E70="De-Novo Merge",E70="Assisted Merge")),A70&amp;"_SA_MH",IF(AND(D70="Perry",OR(E70="Manual",E70="Assisted Manual")),A70&amp;"_PB",IF(AND(D70="Perry",OR(E70="De-Novo Merge",E70="Assisted Merge")),A70&amp;"_SA_PB",IF(AND(D70="Gina",OR(E70="Manual",E70="Assisted Manual")),A70&amp;"_GB",IF(AND(D70="Gina",OR(E70="De-Novo Merge",E70="Assisted Merge")),A70&amp;"_SA_GB",IF(AND(D70="Cameron",OR(E70="Manual",E70="Assisted Manual")),A70&amp;"_CA",IF(AND(D70="Cameron",OR(E70="De-Novo Merge",E70="Assisted Merge")),A70&amp;"_SA_CA",IF(AND(D70="Bruno",OR(E70="Manual",E70="Assisted Manual")),A70&amp;"_BD",IF(AND(D70="Bruno",OR(E70="De-Novo Merge",E70="Assisted Merge")),A70&amp;"_SA_BD",IF(AND(D70="Daniel",OR(E70="Manual",E70="Assisted Manual")),A70&amp;"_DR",IF(AND(D70="Daniel",OR(E70="De-Novo Merge",E70="Assisted Merge")),A70&amp;"_SA_DR",IF(AND(D70="Monet",OR(E70="Manual",E70="Assisted Manual")),A70&amp;"_MW",IF(AND(D70="Monet",OR(E70="De-Novo Merge",E70="Assisted Merge")),A70&amp;"_SA_MW",IF(AND(D70="Julia",OR(E70="Manual",E70="Assisted Manual")),A70&amp;"_JS",IF(AND(D70="Julia",OR(E70="De-Novo Merge",E70="Assisted Merge")),A70&amp;"_SA_JS",""))))))))))))))))))</f>
        <v/>
      </c>
      <c r="G70" s="20"/>
      <c r="H70" s="20"/>
      <c r="I70" s="10"/>
      <c r="J70" s="10"/>
      <c r="K70" s="15" t="str">
        <f t="shared" si="207"/>
        <v/>
      </c>
      <c r="L70" s="25" t="str">
        <f t="shared" ref="L70:L71" si="225">IF(AND(NOT(OR(H70="",H70="Ø")),NOT(OR(H71="",H71="Ø"))),"Needs to be Split","")</f>
        <v/>
      </c>
      <c r="M70" s="19" t="str">
        <f t="shared" ref="M70" si="226">IF(AND(NOT(OR(G70="",G70="Ø")),H70=""),"In Progress",IF(AND(NOT(OR(H70="Ø",H70="")),NOT(OR(G70="Ø",G70=""))),"Completed",IF(AND(NOT(A70=""),NOT(OR(D70="",D70="???")),G70=""),"Waiting",IF(D70="???","Waiting",""))))</f>
        <v/>
      </c>
      <c r="N70" s="22" t="str">
        <f t="shared" ref="N70" si="227">IF(AND(NOT(OR(H70="Ø",H70="")),L70="Split"),"In Progress",IF(AND(NOT(OR(H70="Ø",H70="")),L70="Needs to be Split"),"Waiting",IF(AND(M70="Review",M71="Review"),"Review",IF(OR(AND(M70="Review",M71="Incomplete"),AND(M70="Incomplete",M71="Review")),"Review",IF(OR(AND(M70="Untraceable",M71="Review"),AND(M70="Review",M71="Untraceable")),"Review",IF(OR(AND(M70="Review",M71="Completed"),AND(M70="Completed",M71="Review")),"Review",IF(OR(AND(M70="Other",M71="Review"),AND(M70="Review",M71="Other")),"Review",IF(OR(AND(M70="Other",M71="Incomplete"),AND(M70="Incomplete",M71="Other")),"Review",IF(OR(AND(M70="Other",M71="Untraceable"),AND(M70="Untraceable",M71="Other")),"Review",IF(OR(AND(M70="Other",M71="Completed"),AND(M70="Completed",M71="Other")),"Review",IF(AND(M70="Waiting",M71="Waiting"),"Waiting",IF(OR(AND(M70="Review",M71="Waiting"),AND(M70="Waiting",M71="Review")),"Waiting",IF(OR(AND(M70="Other",M71="Waiting"),AND(M70="Waiting",M71="Other")),"Waiting",IF(OR(AND(M70="Incomplete",M71="Waiting"),AND(M70="Waiting",M71="Incomplete")),"Waiting",IF(OR(AND(M70="Completed",M71="Waiting"),AND(M70="Waiting",M71="Completed")),"Waiting",IF(OR(M70="In Progress",M71="In Progress"),"In Progress",IF(OR(AND(M70="Completed",M71="Untraceable"),AND(M70="Untraceable",M71="Completed")),"Review",IF(OR(AND(M70="Completed",M71="Incomplete"),AND(M70="Incomplete",M71="Completed")),"Review",IF(OR(AND(M70="Incomplete",M71="Untraceable"),AND(M70="Untraceable",M71="Incomplete")),"Untraceable",IF(AND(NOT(OR(H70="Ø",H70="")),NOT(OR(H71="Ø",H71="")),L70=""),"In Progress",IF(AND(M70="Untraceable",M71="Untraceable"),"Untraceable",IF(AND(NOT(OR(H70="Ø",H70="")),NOT(OR(H71="Ø",H71="")),NOT(OR(L70="Ø",L70="",L70="Split",L70="Needs to be Split"))),"Completed",IF(AND(M70="Incomplete",M71="Incomplete"),"Incomplete",IF(AND(M70="Other",M71="Other"),"Review",IF(AND(M70="Untraceable",M71=""),"Untraceable","")))))))))))))))))))))))))</f>
        <v/>
      </c>
      <c r="O70" s="22" t="str">
        <f t="shared" ref="O70" si="228">IF(OR(N70="Untraceable",N70="Incomplete"),"Ignore",IF(N70="Completed","Waiting",IF(OR(N70="Waiting",N70="In Progress",N70="Review",N70="Other"),"HOLD","")))</f>
        <v/>
      </c>
      <c r="P70" s="8"/>
      <c r="Q70" s="21" t="str">
        <f t="shared" ref="Q70" si="229">IF(OR(N70="Untraceable",N70="Incomplete"),"No",IF(N70="Completed","In Progress",""))</f>
        <v/>
      </c>
      <c r="R70" s="22"/>
    </row>
    <row r="71" spans="1:18">
      <c r="A71" s="22"/>
      <c r="B71" s="22"/>
      <c r="C71" s="22"/>
      <c r="D71" s="19" t="str">
        <f t="shared" si="213"/>
        <v/>
      </c>
      <c r="E71" s="19"/>
      <c r="F71" s="7" t="str">
        <f t="shared" ref="F71" si="230">IF(AND(D71="Amina",OR(E71="Manual",E71="Assisted Manual")),A70&amp;"_AZ",IF(AND(D71="Amina",OR(E71="De-Novo Merge",E71="Assisted Merge")),A70&amp;"_SA_AZ",IF(AND(D71="Mashtura",OR(E71="Manual",E71="Assisted Manual")),A70&amp;"_MH",IF(AND(D71="Mashtura",OR(E71="De-Novo Merge",E71="Assisted Merge")),A70&amp;"_SA_MH",IF(AND(D71="Perry",OR(E71="Manual",E71="Assisted Manual")),A70&amp;"_PB",IF(AND(D71="Perry",OR(E71="De-Novo Merge",E71="Assisted Merge")),A70&amp;"_SA_PB",IF(AND(D71="Gina",OR(E71="Manual",E71="Assisted Manual")),A70&amp;"_GB",IF(AND(D71="Gina",OR(E71="De-Novo Merge",E71="Assisted Merge")),A70&amp;"_SA_GB",IF(AND(D71="Cameron",OR(E71="Manual",E71="Assisted Manual")),A70&amp;"_CA",IF(AND(D71="Cameron",OR(E71="De-Novo Merge",E71="Assisted Merge")),A70&amp;"_SA_CA",IF(AND(D71="Bruno",OR(E71="Manual",E71="Assisted Manual")),A70&amp;"_BD",IF(AND(D71="Bruno",OR(E71="De-Novo Merge",E71="Assisted Merge")),A70&amp;"_SA_BD",IF(AND(D71="Daniel",OR(E71="Manual",E71="Assisted Manual")),A70&amp;"_DR",IF(AND(D71="Daniel",OR(E71="De-Novo Merge",E71="Assisted Merge")),A70&amp;"_SA_DR",IF(AND(D71="Monet",OR(E71="Manual",E71="Assisted Manual")),A70&amp;"_MW",IF(AND(D71="Monet",OR(E71="De-Novo Merge",E71="Assisted Merge")),A70&amp;"_SA_MW",IF(AND(D71="Julia",OR(E71="Manual",E71="Assisted Manual")),A70&amp;"_JS",IF(AND(D71="Julia",OR(E71="De-Novo Merge",E71="Assisted Merge")),A70&amp;"_SA_JS",""))))))))))))))))))</f>
        <v/>
      </c>
      <c r="G71" s="20"/>
      <c r="H71" s="20"/>
      <c r="I71" s="10"/>
      <c r="J71" s="10"/>
      <c r="K71" s="15" t="str">
        <f t="shared" si="207"/>
        <v/>
      </c>
      <c r="L71" s="22"/>
      <c r="M71" s="19" t="str">
        <f t="shared" ref="M71" si="231">IF(AND(NOT(OR(G71="",G71="Ø")),H71=""),"In Progress",IF(AND(NOT(OR(H71="Ø",H71="")),NOT(OR(G71="Ø",G71=""))),"Completed",IF(AND(NOT(A70=""),NOT(OR(D71="",D71="???")),G71=""),"Waiting",IF(D71="???","Waiting",""))))</f>
        <v/>
      </c>
      <c r="N71" s="22"/>
      <c r="O71" s="22"/>
      <c r="P71" s="8"/>
      <c r="Q71" s="21"/>
      <c r="R71" s="22"/>
    </row>
  </sheetData>
  <mergeCells count="280">
    <mergeCell ref="Q2:Q3"/>
    <mergeCell ref="R2:R3"/>
    <mergeCell ref="A4:A5"/>
    <mergeCell ref="B4:B5"/>
    <mergeCell ref="C4:C5"/>
    <mergeCell ref="L4:L5"/>
    <mergeCell ref="N4:N5"/>
    <mergeCell ref="O4:O5"/>
    <mergeCell ref="Q4:Q5"/>
    <mergeCell ref="R4:R5"/>
    <mergeCell ref="A2:A3"/>
    <mergeCell ref="B2:B3"/>
    <mergeCell ref="C2:C3"/>
    <mergeCell ref="L2:L3"/>
    <mergeCell ref="N2:N3"/>
    <mergeCell ref="O2:O3"/>
    <mergeCell ref="Q6:Q7"/>
    <mergeCell ref="R6:R7"/>
    <mergeCell ref="A8:A9"/>
    <mergeCell ref="B8:B9"/>
    <mergeCell ref="C8:C9"/>
    <mergeCell ref="L8:L9"/>
    <mergeCell ref="N8:N9"/>
    <mergeCell ref="O8:O9"/>
    <mergeCell ref="Q8:Q9"/>
    <mergeCell ref="R8:R9"/>
    <mergeCell ref="A6:A7"/>
    <mergeCell ref="B6:B7"/>
    <mergeCell ref="C6:C7"/>
    <mergeCell ref="L6:L7"/>
    <mergeCell ref="N6:N7"/>
    <mergeCell ref="O6:O7"/>
    <mergeCell ref="Q10:Q11"/>
    <mergeCell ref="R10:R11"/>
    <mergeCell ref="A12:A13"/>
    <mergeCell ref="B12:B13"/>
    <mergeCell ref="C12:C13"/>
    <mergeCell ref="L12:L13"/>
    <mergeCell ref="N12:N13"/>
    <mergeCell ref="O12:O13"/>
    <mergeCell ref="Q12:Q13"/>
    <mergeCell ref="R12:R13"/>
    <mergeCell ref="A10:A11"/>
    <mergeCell ref="B10:B11"/>
    <mergeCell ref="C10:C11"/>
    <mergeCell ref="L10:L11"/>
    <mergeCell ref="N10:N11"/>
    <mergeCell ref="O10:O11"/>
    <mergeCell ref="Q14:Q15"/>
    <mergeCell ref="R14:R15"/>
    <mergeCell ref="A16:A17"/>
    <mergeCell ref="B16:B17"/>
    <mergeCell ref="C16:C17"/>
    <mergeCell ref="L16:L17"/>
    <mergeCell ref="N16:N17"/>
    <mergeCell ref="O16:O17"/>
    <mergeCell ref="Q16:Q17"/>
    <mergeCell ref="R16:R17"/>
    <mergeCell ref="A14:A15"/>
    <mergeCell ref="B14:B15"/>
    <mergeCell ref="C14:C15"/>
    <mergeCell ref="L14:L15"/>
    <mergeCell ref="N14:N15"/>
    <mergeCell ref="O14:O15"/>
    <mergeCell ref="Q18:Q19"/>
    <mergeCell ref="R18:R19"/>
    <mergeCell ref="A20:A21"/>
    <mergeCell ref="B20:B21"/>
    <mergeCell ref="C20:C21"/>
    <mergeCell ref="L20:L21"/>
    <mergeCell ref="N20:N21"/>
    <mergeCell ref="O20:O21"/>
    <mergeCell ref="Q20:Q21"/>
    <mergeCell ref="R20:R21"/>
    <mergeCell ref="A18:A19"/>
    <mergeCell ref="B18:B19"/>
    <mergeCell ref="C18:C19"/>
    <mergeCell ref="L18:L19"/>
    <mergeCell ref="N18:N19"/>
    <mergeCell ref="O18:O19"/>
    <mergeCell ref="Q22:Q23"/>
    <mergeCell ref="R22:R23"/>
    <mergeCell ref="A24:A25"/>
    <mergeCell ref="B24:B25"/>
    <mergeCell ref="C24:C25"/>
    <mergeCell ref="L24:L25"/>
    <mergeCell ref="N24:N25"/>
    <mergeCell ref="O24:O25"/>
    <mergeCell ref="Q24:Q25"/>
    <mergeCell ref="R24:R25"/>
    <mergeCell ref="A22:A23"/>
    <mergeCell ref="B22:B23"/>
    <mergeCell ref="C22:C23"/>
    <mergeCell ref="L22:L23"/>
    <mergeCell ref="N22:N23"/>
    <mergeCell ref="O22:O23"/>
    <mergeCell ref="Q26:Q27"/>
    <mergeCell ref="R26:R27"/>
    <mergeCell ref="A28:A29"/>
    <mergeCell ref="B28:B29"/>
    <mergeCell ref="C28:C29"/>
    <mergeCell ref="L28:L29"/>
    <mergeCell ref="N28:N29"/>
    <mergeCell ref="O28:O29"/>
    <mergeCell ref="Q28:Q29"/>
    <mergeCell ref="R28:R29"/>
    <mergeCell ref="A26:A27"/>
    <mergeCell ref="B26:B27"/>
    <mergeCell ref="C26:C27"/>
    <mergeCell ref="L26:L27"/>
    <mergeCell ref="N26:N27"/>
    <mergeCell ref="O26:O27"/>
    <mergeCell ref="Q30:Q31"/>
    <mergeCell ref="R30:R31"/>
    <mergeCell ref="A32:A33"/>
    <mergeCell ref="B32:B33"/>
    <mergeCell ref="C32:C33"/>
    <mergeCell ref="L32:L33"/>
    <mergeCell ref="N32:N33"/>
    <mergeCell ref="O32:O33"/>
    <mergeCell ref="Q32:Q33"/>
    <mergeCell ref="R32:R33"/>
    <mergeCell ref="A30:A31"/>
    <mergeCell ref="B30:B31"/>
    <mergeCell ref="C30:C31"/>
    <mergeCell ref="L30:L31"/>
    <mergeCell ref="N30:N31"/>
    <mergeCell ref="O30:O31"/>
    <mergeCell ref="Q34:Q35"/>
    <mergeCell ref="R34:R35"/>
    <mergeCell ref="A36:A37"/>
    <mergeCell ref="B36:B37"/>
    <mergeCell ref="C36:C37"/>
    <mergeCell ref="L36:L37"/>
    <mergeCell ref="N36:N37"/>
    <mergeCell ref="O36:O37"/>
    <mergeCell ref="Q36:Q37"/>
    <mergeCell ref="R36:R37"/>
    <mergeCell ref="A34:A35"/>
    <mergeCell ref="B34:B35"/>
    <mergeCell ref="C34:C35"/>
    <mergeCell ref="L34:L35"/>
    <mergeCell ref="N34:N35"/>
    <mergeCell ref="O34:O35"/>
    <mergeCell ref="Q38:Q39"/>
    <mergeCell ref="R38:R39"/>
    <mergeCell ref="A40:A41"/>
    <mergeCell ref="B40:B41"/>
    <mergeCell ref="C40:C41"/>
    <mergeCell ref="L40:L41"/>
    <mergeCell ref="N40:N41"/>
    <mergeCell ref="O40:O41"/>
    <mergeCell ref="Q40:Q41"/>
    <mergeCell ref="R40:R41"/>
    <mergeCell ref="A38:A39"/>
    <mergeCell ref="B38:B39"/>
    <mergeCell ref="C38:C39"/>
    <mergeCell ref="L38:L39"/>
    <mergeCell ref="N38:N39"/>
    <mergeCell ref="O38:O39"/>
    <mergeCell ref="Q42:Q43"/>
    <mergeCell ref="R42:R43"/>
    <mergeCell ref="A44:A45"/>
    <mergeCell ref="B44:B45"/>
    <mergeCell ref="C44:C45"/>
    <mergeCell ref="L44:L45"/>
    <mergeCell ref="N44:N45"/>
    <mergeCell ref="O44:O45"/>
    <mergeCell ref="Q44:Q45"/>
    <mergeCell ref="R44:R45"/>
    <mergeCell ref="A42:A43"/>
    <mergeCell ref="B42:B43"/>
    <mergeCell ref="C42:C43"/>
    <mergeCell ref="L42:L43"/>
    <mergeCell ref="N42:N43"/>
    <mergeCell ref="O42:O43"/>
    <mergeCell ref="Q46:Q47"/>
    <mergeCell ref="R46:R47"/>
    <mergeCell ref="A48:A49"/>
    <mergeCell ref="B48:B49"/>
    <mergeCell ref="C48:C49"/>
    <mergeCell ref="L48:L49"/>
    <mergeCell ref="N48:N49"/>
    <mergeCell ref="O48:O49"/>
    <mergeCell ref="Q48:Q49"/>
    <mergeCell ref="R48:R49"/>
    <mergeCell ref="A46:A47"/>
    <mergeCell ref="B46:B47"/>
    <mergeCell ref="C46:C47"/>
    <mergeCell ref="L46:L47"/>
    <mergeCell ref="N46:N47"/>
    <mergeCell ref="O46:O47"/>
    <mergeCell ref="Q50:Q51"/>
    <mergeCell ref="R50:R51"/>
    <mergeCell ref="A52:A53"/>
    <mergeCell ref="B52:B53"/>
    <mergeCell ref="C52:C53"/>
    <mergeCell ref="L52:L53"/>
    <mergeCell ref="N52:N53"/>
    <mergeCell ref="O52:O53"/>
    <mergeCell ref="Q52:Q53"/>
    <mergeCell ref="R52:R53"/>
    <mergeCell ref="A50:A51"/>
    <mergeCell ref="B50:B51"/>
    <mergeCell ref="C50:C51"/>
    <mergeCell ref="L50:L51"/>
    <mergeCell ref="N50:N51"/>
    <mergeCell ref="O50:O51"/>
    <mergeCell ref="Q54:Q55"/>
    <mergeCell ref="R54:R55"/>
    <mergeCell ref="A56:A57"/>
    <mergeCell ref="B56:B57"/>
    <mergeCell ref="C56:C57"/>
    <mergeCell ref="L56:L57"/>
    <mergeCell ref="N56:N57"/>
    <mergeCell ref="O56:O57"/>
    <mergeCell ref="Q56:Q57"/>
    <mergeCell ref="R56:R57"/>
    <mergeCell ref="A54:A55"/>
    <mergeCell ref="B54:B55"/>
    <mergeCell ref="C54:C55"/>
    <mergeCell ref="L54:L55"/>
    <mergeCell ref="N54:N55"/>
    <mergeCell ref="O54:O55"/>
    <mergeCell ref="Q58:Q59"/>
    <mergeCell ref="R58:R59"/>
    <mergeCell ref="A60:A61"/>
    <mergeCell ref="B60:B61"/>
    <mergeCell ref="C60:C61"/>
    <mergeCell ref="L60:L61"/>
    <mergeCell ref="N60:N61"/>
    <mergeCell ref="O60:O61"/>
    <mergeCell ref="Q60:Q61"/>
    <mergeCell ref="R60:R61"/>
    <mergeCell ref="A58:A59"/>
    <mergeCell ref="B58:B59"/>
    <mergeCell ref="C58:C59"/>
    <mergeCell ref="L58:L59"/>
    <mergeCell ref="N58:N59"/>
    <mergeCell ref="O58:O59"/>
    <mergeCell ref="Q62:Q63"/>
    <mergeCell ref="R62:R63"/>
    <mergeCell ref="A64:A65"/>
    <mergeCell ref="B64:B65"/>
    <mergeCell ref="C64:C65"/>
    <mergeCell ref="L64:L65"/>
    <mergeCell ref="N64:N65"/>
    <mergeCell ref="O64:O65"/>
    <mergeCell ref="Q64:Q65"/>
    <mergeCell ref="R64:R65"/>
    <mergeCell ref="A62:A63"/>
    <mergeCell ref="B62:B63"/>
    <mergeCell ref="C62:C63"/>
    <mergeCell ref="L62:L63"/>
    <mergeCell ref="N62:N63"/>
    <mergeCell ref="O62:O63"/>
    <mergeCell ref="Q70:Q71"/>
    <mergeCell ref="R70:R71"/>
    <mergeCell ref="A70:A71"/>
    <mergeCell ref="B70:B71"/>
    <mergeCell ref="C70:C71"/>
    <mergeCell ref="L70:L71"/>
    <mergeCell ref="N70:N71"/>
    <mergeCell ref="O70:O71"/>
    <mergeCell ref="Q66:Q67"/>
    <mergeCell ref="R66:R67"/>
    <mergeCell ref="A68:A69"/>
    <mergeCell ref="B68:B69"/>
    <mergeCell ref="C68:C69"/>
    <mergeCell ref="L68:L69"/>
    <mergeCell ref="N68:N69"/>
    <mergeCell ref="O68:O69"/>
    <mergeCell ref="Q68:Q69"/>
    <mergeCell ref="R68:R69"/>
    <mergeCell ref="A66:A67"/>
    <mergeCell ref="B66:B67"/>
    <mergeCell ref="C66:C67"/>
    <mergeCell ref="L66:L67"/>
    <mergeCell ref="N66:N67"/>
    <mergeCell ref="O66:O67"/>
  </mergeCells>
  <conditionalFormatting sqref="O1">
    <cfRule type="containsText" dxfId="22" priority="14" operator="containsText" text="HOLD">
      <formula>NOT(ISERROR(SEARCH("HOLD",O1)))</formula>
    </cfRule>
    <cfRule type="containsText" dxfId="21" priority="23" operator="containsText" text="Ignore">
      <formula>NOT(ISERROR(SEARCH("Ignore",O1)))</formula>
    </cfRule>
  </conditionalFormatting>
  <conditionalFormatting sqref="M1:O1 M2:N71">
    <cfRule type="containsText" dxfId="20" priority="13" operator="containsText" text="Waiting">
      <formula>NOT(ISERROR(SEARCH("Waiting",M1)))</formula>
    </cfRule>
    <cfRule type="containsText" dxfId="19" priority="17" operator="containsText" text="Review">
      <formula>NOT(ISERROR(SEARCH("Review",M1)))</formula>
    </cfRule>
    <cfRule type="containsText" dxfId="18" priority="18" operator="containsText" text="Other">
      <formula>NOT(ISERROR(SEARCH("Other",M1)))</formula>
    </cfRule>
    <cfRule type="containsText" dxfId="17" priority="19" operator="containsText" text="Incomplete">
      <formula>NOT(ISERROR(SEARCH("Incomplete",M1)))</formula>
    </cfRule>
    <cfRule type="containsText" dxfId="16" priority="20" operator="containsText" text="Untraceable">
      <formula>NOT(ISERROR(SEARCH("Untraceable",M1)))</formula>
    </cfRule>
    <cfRule type="containsText" dxfId="15" priority="21" operator="containsText" text="Completed">
      <formula>NOT(ISERROR(SEARCH("Completed",M1)))</formula>
    </cfRule>
  </conditionalFormatting>
  <conditionalFormatting sqref="M1:O1 Q1:Q71 M2:N71">
    <cfRule type="containsText" dxfId="14" priority="22" operator="containsText" text="In Progress">
      <formula>NOT(ISERROR(SEARCH("In Progress",M1)))</formula>
    </cfRule>
  </conditionalFormatting>
  <conditionalFormatting sqref="Q1:Q71">
    <cfRule type="containsText" dxfId="13" priority="15" operator="containsText" text="No">
      <formula>NOT(ISERROR(SEARCH("No",Q1)))</formula>
    </cfRule>
    <cfRule type="containsText" dxfId="12" priority="16" operator="containsText" text="Yes">
      <formula>NOT(ISERROR(SEARCH("Yes",Q1)))</formula>
    </cfRule>
  </conditionalFormatting>
  <conditionalFormatting sqref="L1">
    <cfRule type="containsText" dxfId="11" priority="12" operator="containsText" text="Needs to be">
      <formula>NOT(ISERROR(SEARCH("Needs to be",L1)))</formula>
    </cfRule>
  </conditionalFormatting>
  <conditionalFormatting sqref="I1:K71">
    <cfRule type="containsText" dxfId="10" priority="11" operator="containsText" text="Please Enter Tracing Time">
      <formula>NOT(ISERROR(SEARCH("Please Enter Tracing Time",I1)))</formula>
    </cfRule>
  </conditionalFormatting>
  <conditionalFormatting sqref="O2:O71">
    <cfRule type="containsText" dxfId="9" priority="3" operator="containsText" text="HOLD">
      <formula>NOT(ISERROR(SEARCH("HOLD",O2)))</formula>
    </cfRule>
    <cfRule type="containsText" dxfId="8" priority="10" operator="containsText" text="Ignore">
      <formula>NOT(ISERROR(SEARCH("Ignore",O2)))</formula>
    </cfRule>
  </conditionalFormatting>
  <conditionalFormatting sqref="O2:O71">
    <cfRule type="containsText" dxfId="7" priority="2" operator="containsText" text="Waiting">
      <formula>NOT(ISERROR(SEARCH("Waiting",O2)))</formula>
    </cfRule>
    <cfRule type="containsText" dxfId="6" priority="4" operator="containsText" text="Review">
      <formula>NOT(ISERROR(SEARCH("Review",O2)))</formula>
    </cfRule>
    <cfRule type="containsText" dxfId="5" priority="5" operator="containsText" text="Other">
      <formula>NOT(ISERROR(SEARCH("Other",O2)))</formula>
    </cfRule>
    <cfRule type="containsText" dxfId="4" priority="6" operator="containsText" text="Incomplete">
      <formula>NOT(ISERROR(SEARCH("Incomplete",O2)))</formula>
    </cfRule>
    <cfRule type="containsText" dxfId="3" priority="7" operator="containsText" text="Untraceable">
      <formula>NOT(ISERROR(SEARCH("Untraceable",O2)))</formula>
    </cfRule>
    <cfRule type="containsText" dxfId="2" priority="8" operator="containsText" text="Completed">
      <formula>NOT(ISERROR(SEARCH("Completed",O2)))</formula>
    </cfRule>
  </conditionalFormatting>
  <conditionalFormatting sqref="O2:O71">
    <cfRule type="containsText" dxfId="1" priority="9" operator="containsText" text="In Progress">
      <formula>NOT(ISERROR(SEARCH("In Progress",O2)))</formula>
    </cfRule>
  </conditionalFormatting>
  <conditionalFormatting sqref="L2:L71">
    <cfRule type="containsText" dxfId="0" priority="1" operator="containsText" text="Needs to be">
      <formula>NOT(ISERROR(SEARCH("Needs to be",L2)))</formula>
    </cfRule>
  </conditionalFormatting>
  <dataValidations count="7">
    <dataValidation type="list" allowBlank="1" showInputMessage="1" sqref="G2:G71" xr:uid="{00000000-0002-0000-0000-000000000000}">
      <formula1>"Ø"</formula1>
    </dataValidation>
    <dataValidation type="list" allowBlank="1" showInputMessage="1" showErrorMessage="1" sqref="O2:O71" xr:uid="{00000000-0002-0000-0000-000001000000}">
      <formula1>"In Progress, Completed, Untraceable, Review, Ignore"</formula1>
    </dataValidation>
    <dataValidation type="list" operator="equal" allowBlank="1" showInputMessage="1" sqref="H2:H71" xr:uid="{00000000-0002-0000-0000-000002000000}">
      <formula1>"Ø"</formula1>
    </dataValidation>
    <dataValidation type="list" operator="equal" allowBlank="1" showInputMessage="1" showErrorMessage="1" sqref="E2:E71" xr:uid="{00000000-0002-0000-0000-000003000000}">
      <formula1>"Manual,Assisted Manual, De-Novo Merge, Assisted Merge"</formula1>
    </dataValidation>
    <dataValidation type="list" allowBlank="1" showInputMessage="1" showErrorMessage="1" sqref="M2:N71" xr:uid="{00000000-0002-0000-0000-000004000000}">
      <formula1>"In Progress, Completed, Untraceable, Incomplete, Other, Review"</formula1>
    </dataValidation>
    <dataValidation type="list" allowBlank="1" showInputMessage="1" sqref="L2:L71" xr:uid="{00000000-0002-0000-0000-000005000000}">
      <formula1>"Ø, Split"</formula1>
    </dataValidation>
    <dataValidation type="list" operator="equal" allowBlank="1" showInputMessage="1" showErrorMessage="1" sqref="D2:D71" xr:uid="{00000000-0002-0000-0000-000006000000}">
      <formula1>"Amina,Bruno,Cameron,Daniel,Gina,Julia,Mashtura,Monet,???"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Ramirez, Daniel</dc:creator>
  <cp:keywords/>
  <dc:description/>
  <cp:lastModifiedBy/>
  <cp:revision/>
  <dcterms:created xsi:type="dcterms:W3CDTF">2017-03-28T15:59:47Z</dcterms:created>
  <dcterms:modified xsi:type="dcterms:W3CDTF">2018-06-09T20:01:58Z</dcterms:modified>
  <cp:category/>
  <cp:contentStatus/>
</cp:coreProperties>
</file>