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rm\арикон лк системы\11 - Спецификации Sirca\Масла\"/>
    </mc:Choice>
  </mc:AlternateContent>
  <xr:revisionPtr revIDLastSave="0" documentId="8_{D6242377-C669-41CD-B647-FFB5899B80FD}" xr6:coauthVersionLast="45" xr6:coauthVersionMax="45" xr10:uidLastSave="{00000000-0000-0000-0000-000000000000}"/>
  <bookViews>
    <workbookView xWindow="-120" yWindow="-120" windowWidth="29040" windowHeight="15840" xr2:uid="{743DFEC6-FD43-4785-9895-F557BD568881}"/>
  </bookViews>
  <sheets>
    <sheet name="Лист1" sheetId="1" r:id="rId1"/>
  </sheets>
  <definedNames>
    <definedName name="_xlnm._FilterDatabase" localSheetId="0" hidden="1">Лист1!$B$4:$B$60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15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4" i="1"/>
  <c r="E13" i="1"/>
  <c r="E12" i="1"/>
  <c r="E11" i="1"/>
  <c r="E7" i="1"/>
  <c r="E6" i="1"/>
  <c r="E5" i="1"/>
  <c r="B59" i="1"/>
  <c r="B60" i="1"/>
  <c r="B49" i="1"/>
  <c r="B50" i="1"/>
  <c r="B51" i="1"/>
  <c r="B52" i="1"/>
  <c r="B53" i="1"/>
  <c r="B31" i="1"/>
  <c r="B32" i="1"/>
  <c r="B29" i="1"/>
  <c r="B26" i="1"/>
  <c r="B27" i="1"/>
  <c r="B22" i="1"/>
  <c r="B23" i="1"/>
  <c r="B24" i="1"/>
</calcChain>
</file>

<file path=xl/sharedStrings.xml><?xml version="1.0" encoding="utf-8"?>
<sst xmlns="http://schemas.openxmlformats.org/spreadsheetml/2006/main" count="104" uniqueCount="38">
  <si>
    <t>CIM243</t>
  </si>
  <si>
    <t>CIM255</t>
  </si>
  <si>
    <t>CIM246</t>
  </si>
  <si>
    <t>CIM230</t>
  </si>
  <si>
    <t>Цвет</t>
  </si>
  <si>
    <t>Рецептура</t>
  </si>
  <si>
    <t>Компонент</t>
  </si>
  <si>
    <t>Рецептуры масел Sirca</t>
  </si>
  <si>
    <t>Вес, гр</t>
  </si>
  <si>
    <t>IR1753</t>
  </si>
  <si>
    <t>IR1755</t>
  </si>
  <si>
    <t>Белый</t>
  </si>
  <si>
    <t>Белёный дуб</t>
  </si>
  <si>
    <t>Дымчатый</t>
  </si>
  <si>
    <t>Серый</t>
  </si>
  <si>
    <t>FBU09</t>
  </si>
  <si>
    <t>Венге</t>
  </si>
  <si>
    <t>Дуб античный</t>
  </si>
  <si>
    <t>FBU05</t>
  </si>
  <si>
    <t>Сине-зелёный</t>
  </si>
  <si>
    <t>Ироко</t>
  </si>
  <si>
    <t>Орех</t>
  </si>
  <si>
    <t>FBU02</t>
  </si>
  <si>
    <t>CIM102</t>
  </si>
  <si>
    <t>Рустикальный</t>
  </si>
  <si>
    <t>FBU01</t>
  </si>
  <si>
    <t>Тисс</t>
  </si>
  <si>
    <t>FBU04</t>
  </si>
  <si>
    <t>Рябина</t>
  </si>
  <si>
    <t>Каштан</t>
  </si>
  <si>
    <t>Мербау</t>
  </si>
  <si>
    <t>FBU03</t>
  </si>
  <si>
    <t>Махагон</t>
  </si>
  <si>
    <t>Розовое дерево</t>
  </si>
  <si>
    <t>FBU13</t>
  </si>
  <si>
    <t>Эбен</t>
  </si>
  <si>
    <t>Песочный</t>
  </si>
  <si>
    <t>№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</si>
</sst>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</font>
    <font>
      <sz val="10"/>
      <color rgb="FF000000"/>
      <name val="Calibri"/>
      <family val="2"/>
      <charset val="204"/>
    </font>
    <font>
      <b/>
      <sz val="22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0"/>
      <color theme="0"/>
      <name val="Calibri"/>
      <family val="2"/>
      <charset val="204"/>
    </font>
    <font>
      <sz val="8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DF4B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B763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5E045"/>
        <bgColor indexed="64"/>
      </patternFill>
    </fill>
    <fill>
      <patternFill patternType="solid">
        <fgColor rgb="FFAD4F0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000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0" xfId="0" applyFont="1"/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7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3" fillId="0" borderId="13" xfId="0" applyFont="1" applyBorder="1" applyAlignment="1">
      <alignment vertical="center" wrapText="1" readingOrder="1"/>
    </xf>
    <xf numFmtId="0" fontId="3" fillId="0" borderId="11" xfId="0" applyFont="1" applyBorder="1" applyAlignment="1">
      <alignment vertical="center" wrapText="1" readingOrder="1"/>
    </xf>
    <xf numFmtId="0" fontId="3" fillId="0" borderId="12" xfId="0" applyFont="1" applyBorder="1" applyAlignment="1">
      <alignment vertical="center" wrapText="1" readingOrder="1"/>
    </xf>
    <xf numFmtId="0" fontId="0" fillId="0" borderId="12" xfId="0" applyBorder="1" applyAlignment="1">
      <alignment vertical="center"/>
    </xf>
    <xf numFmtId="0" fontId="3" fillId="0" borderId="5" xfId="0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3" fillId="0" borderId="2" xfId="0" applyFont="1" applyFill="1" applyBorder="1" applyAlignment="1">
      <alignment horizontal="left" vertical="center" wrapText="1" readingOrder="1"/>
    </xf>
    <xf numFmtId="0" fontId="1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2" fontId="5" fillId="0" borderId="13" xfId="0" applyNumberFormat="1" applyFont="1" applyBorder="1" applyAlignment="1">
      <alignment vertical="center"/>
    </xf>
    <xf numFmtId="2" fontId="5" fillId="0" borderId="12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left" vertical="center" wrapText="1" readingOrder="1"/>
    </xf>
    <xf numFmtId="0" fontId="1" fillId="3" borderId="6" xfId="0" applyFont="1" applyFill="1" applyBorder="1" applyAlignment="1">
      <alignment vertical="center"/>
    </xf>
    <xf numFmtId="0" fontId="7" fillId="0" borderId="10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8" fillId="2" borderId="11" xfId="0" applyFont="1" applyFill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2" fontId="5" fillId="0" borderId="11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 readingOrder="1"/>
    </xf>
    <xf numFmtId="0" fontId="9" fillId="4" borderId="11" xfId="0" applyFont="1" applyFill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9" fillId="6" borderId="11" xfId="0" applyFont="1" applyFill="1" applyBorder="1" applyAlignment="1">
      <alignment horizontal="left" vertical="center" wrapText="1" readingOrder="1"/>
    </xf>
    <xf numFmtId="0" fontId="8" fillId="2" borderId="12" xfId="0" applyFont="1" applyFill="1" applyBorder="1" applyAlignment="1">
      <alignment horizontal="left" vertical="center" wrapText="1" readingOrder="1"/>
    </xf>
    <xf numFmtId="0" fontId="8" fillId="7" borderId="11" xfId="0" applyFont="1" applyFill="1" applyBorder="1" applyAlignment="1">
      <alignment horizontal="left" vertical="center" wrapText="1" readingOrder="1"/>
    </xf>
    <xf numFmtId="0" fontId="9" fillId="8" borderId="12" xfId="0" applyFont="1" applyFill="1" applyBorder="1" applyAlignment="1">
      <alignment horizontal="left" vertical="center" wrapText="1" readingOrder="1"/>
    </xf>
    <xf numFmtId="0" fontId="8" fillId="10" borderId="11" xfId="0" applyFont="1" applyFill="1" applyBorder="1" applyAlignment="1">
      <alignment horizontal="left" vertical="center" wrapText="1" readingOrder="1"/>
    </xf>
    <xf numFmtId="0" fontId="8" fillId="9" borderId="11" xfId="0" applyFont="1" applyFill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8" fillId="11" borderId="11" xfId="0" applyFont="1" applyFill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9" fillId="5" borderId="12" xfId="0" applyFont="1" applyFill="1" applyBorder="1" applyAlignment="1">
      <alignment horizontal="left" vertical="center" wrapText="1" readingOrder="1"/>
    </xf>
    <xf numFmtId="0" fontId="8" fillId="7" borderId="12" xfId="0" applyFont="1" applyFill="1" applyBorder="1" applyAlignment="1">
      <alignment horizontal="left" vertical="center" wrapText="1" readingOrder="1"/>
    </xf>
    <xf numFmtId="0" fontId="1" fillId="12" borderId="2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33300"/>
      <color rgb="FF403F1C"/>
      <color rgb="FFB00054"/>
      <color rgb="FFC8005F"/>
      <color rgb="FFAD4F0F"/>
      <color rgb="FFA25602"/>
      <color rgb="FFA45200"/>
      <color rgb="FFB85C00"/>
      <color rgb="FFDAB208"/>
      <color rgb="FFD7BA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1.jpeg"/><Relationship Id="rId18" Type="http://schemas.openxmlformats.org/officeDocument/2006/relationships/image" Target="../media/image16.jpeg"/><Relationship Id="rId3" Type="http://schemas.openxmlformats.org/officeDocument/2006/relationships/image" Target="../media/image3.png"/><Relationship Id="rId21" Type="http://schemas.microsoft.com/office/2007/relationships/hdphoto" Target="../media/hdphoto3.wdp"/><Relationship Id="rId7" Type="http://schemas.openxmlformats.org/officeDocument/2006/relationships/image" Target="../media/image6.jpeg"/><Relationship Id="rId12" Type="http://schemas.microsoft.com/office/2007/relationships/hdphoto" Target="../media/hdphoto2.wdp"/><Relationship Id="rId17" Type="http://schemas.openxmlformats.org/officeDocument/2006/relationships/image" Target="../media/image15.jpeg"/><Relationship Id="rId2" Type="http://schemas.openxmlformats.org/officeDocument/2006/relationships/image" Target="../media/image2.jpeg"/><Relationship Id="rId16" Type="http://schemas.openxmlformats.org/officeDocument/2006/relationships/image" Target="../media/image14.jpeg"/><Relationship Id="rId20" Type="http://schemas.openxmlformats.org/officeDocument/2006/relationships/image" Target="../media/image18.pn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openxmlformats.org/officeDocument/2006/relationships/image" Target="../media/image4.jpeg"/><Relationship Id="rId15" Type="http://schemas.openxmlformats.org/officeDocument/2006/relationships/image" Target="../media/image13.jpeg"/><Relationship Id="rId10" Type="http://schemas.openxmlformats.org/officeDocument/2006/relationships/image" Target="../media/image9.jpeg"/><Relationship Id="rId19" Type="http://schemas.openxmlformats.org/officeDocument/2006/relationships/image" Target="../media/image17.jpeg"/><Relationship Id="rId4" Type="http://schemas.microsoft.com/office/2007/relationships/hdphoto" Target="../media/hdphoto1.wdp"/><Relationship Id="rId9" Type="http://schemas.openxmlformats.org/officeDocument/2006/relationships/image" Target="../media/image8.jpeg"/><Relationship Id="rId1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7620</xdr:rowOff>
    </xdr:from>
    <xdr:to>
      <xdr:col>6</xdr:col>
      <xdr:colOff>7620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B98DBF7-0EC7-4273-9CD5-2D6AE4C0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1059180"/>
          <a:ext cx="2697480" cy="10896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533400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242A701-EA5D-461A-8CA6-9E34E9C80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9880" y="2148840"/>
          <a:ext cx="2689860" cy="108204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9</xdr:row>
      <xdr:rowOff>358140</xdr:rowOff>
    </xdr:from>
    <xdr:to>
      <xdr:col>6</xdr:col>
      <xdr:colOff>7620</xdr:colOff>
      <xdr:row>12</xdr:row>
      <xdr:rowOff>358140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7307005-8366-420A-8046-CBD0D8369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45180" y="433578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15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7826F3D-9A32-4CDB-B4F2-1EF6FC1C1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9880" y="434340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541020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A2977BC-2559-4FEC-BDA1-92E01E24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49880" y="5440680"/>
          <a:ext cx="2689860" cy="10896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20</xdr:row>
      <xdr:rowOff>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F36F67F-CC83-45FD-B6BC-C6FB1B820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9880" y="653796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7620</xdr:rowOff>
    </xdr:from>
    <xdr:to>
      <xdr:col>6</xdr:col>
      <xdr:colOff>0</xdr:colOff>
      <xdr:row>24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EE4EDAC-ABEA-4A1B-B602-0C243EBD0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9880" y="7642860"/>
          <a:ext cx="2689860" cy="10896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7620</xdr:rowOff>
    </xdr:from>
    <xdr:to>
      <xdr:col>6</xdr:col>
      <xdr:colOff>0</xdr:colOff>
      <xdr:row>27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0D90F03-AB41-4BF7-AD87-CC56A465F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49880" y="8740140"/>
          <a:ext cx="2689860" cy="10820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7620</xdr:colOff>
      <xdr:row>29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9584138-145D-42F3-A6C7-477C8D2BE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9880" y="9822180"/>
          <a:ext cx="269748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32</xdr:row>
      <xdr:rowOff>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CE3C7A8-B8E1-49C0-9C59-CDFD782E5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49880" y="10919460"/>
          <a:ext cx="2689860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0</xdr:colOff>
      <xdr:row>35</xdr:row>
      <xdr:rowOff>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FDD0039-424E-4288-A5B3-17341B36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49880" y="13091160"/>
          <a:ext cx="2689860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38</xdr:row>
      <xdr:rowOff>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E796D07-474E-4052-BD70-8B0832F80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49880" y="14165580"/>
          <a:ext cx="2689860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41</xdr:row>
      <xdr:rowOff>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9230EE5B-19D1-48E4-B17A-F2E710FB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49880" y="15240000"/>
          <a:ext cx="2689860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47</xdr:row>
      <xdr:rowOff>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45FC4A9-3343-408F-8CC4-F9A6C061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49880" y="1631442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53</xdr:row>
      <xdr:rowOff>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7233FD94-7060-4A54-B0B4-66866C28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49880" y="1741170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69AF8DC-9782-4EDF-8379-0A2564135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49880" y="18508980"/>
          <a:ext cx="2689860" cy="10972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6</xdr:col>
      <xdr:colOff>7620</xdr:colOff>
      <xdr:row>60</xdr:row>
      <xdr:rowOff>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57C23C3-0194-4689-A9BE-FBEDFE5CB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49880" y="19606260"/>
          <a:ext cx="2697480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6</xdr:row>
      <xdr:rowOff>525780</xdr:rowOff>
    </xdr:from>
    <xdr:to>
      <xdr:col>6</xdr:col>
      <xdr:colOff>15240</xdr:colOff>
      <xdr:row>10</xdr:row>
      <xdr:rowOff>7620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12BCAAD-454C-927D-0421-C553709E7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312" t="27843" r="20869" b="47843"/>
        <a:stretch/>
      </xdr:blipFill>
      <xdr:spPr>
        <a:xfrm>
          <a:off x="3345180" y="3223260"/>
          <a:ext cx="2697480" cy="112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1443-7444-402C-A4F7-4DD9F09542E5}">
  <dimension ref="A1:F60"/>
  <sheetViews>
    <sheetView tabSelected="1" zoomScaleNormal="100" workbookViewId="0">
      <selection activeCell="G6" sqref="G6"/>
    </sheetView>
  </sheetViews>
  <sheetFormatPr defaultRowHeight="15" x14ac:dyDescent="0.25"/>
  <cols>
    <col min="1" max="1" width="7.5703125" customWidth="1"/>
    <col min="2" max="2" width="17.28515625" customWidth="1"/>
    <col min="3" max="3" width="11.85546875" customWidth="1"/>
    <col min="4" max="4" width="10.28515625" style="21" customWidth="1"/>
    <col min="5" max="5" width="9.28515625" customWidth="1"/>
    <col min="6" max="6" width="39.28515625" customWidth="1"/>
    <col min="10" max="10" width="8.5703125" customWidth="1"/>
  </cols>
  <sheetData>
    <row r="1" spans="1:6" ht="26.45" customHeight="1" x14ac:dyDescent="0.45">
      <c r="B1" s="1" t="s">
        <v>7</v>
      </c>
    </row>
    <row r="2" spans="1:6" ht="14.45" customHeight="1" x14ac:dyDescent="0.45">
      <c r="B2" s="1"/>
    </row>
    <row r="3" spans="1:6" ht="21" customHeight="1" x14ac:dyDescent="0.25">
      <c r="E3" s="49">
        <v>100</v>
      </c>
    </row>
    <row r="4" spans="1:6" ht="21" customHeight="1" x14ac:dyDescent="0.25">
      <c r="A4" s="50" t="s">
        <v>37</v>
      </c>
      <c r="B4" s="45" t="s">
        <v>4</v>
      </c>
      <c r="C4" s="46" t="s">
        <v>6</v>
      </c>
      <c r="D4" s="47" t="s">
        <v>5</v>
      </c>
      <c r="E4" s="48" t="s">
        <v>8</v>
      </c>
      <c r="F4" s="48" t="s">
        <v>4</v>
      </c>
    </row>
    <row r="5" spans="1:6" ht="86.45" customHeight="1" x14ac:dyDescent="0.25">
      <c r="A5" s="51">
        <v>1</v>
      </c>
      <c r="B5" s="15" t="s">
        <v>11</v>
      </c>
      <c r="C5" s="16" t="s">
        <v>10</v>
      </c>
      <c r="D5" s="22">
        <v>100</v>
      </c>
      <c r="E5" s="17">
        <f>E3</f>
        <v>100</v>
      </c>
    </row>
    <row r="6" spans="1:6" ht="43.15" customHeight="1" x14ac:dyDescent="0.25">
      <c r="A6" s="52">
        <v>2</v>
      </c>
      <c r="B6" s="4" t="s">
        <v>12</v>
      </c>
      <c r="C6" s="25" t="s">
        <v>9</v>
      </c>
      <c r="D6" s="23">
        <v>100</v>
      </c>
      <c r="E6" s="19">
        <f>$E$3/SUM(D6:D7)*D6</f>
        <v>90.909090909090907</v>
      </c>
    </row>
    <row r="7" spans="1:6" ht="43.15" customHeight="1" x14ac:dyDescent="0.25">
      <c r="A7" s="52"/>
      <c r="B7" s="11" t="s">
        <v>12</v>
      </c>
      <c r="C7" s="26" t="s">
        <v>3</v>
      </c>
      <c r="D7" s="42">
        <v>10</v>
      </c>
      <c r="E7" s="20">
        <f>$E$3/SUM(D6:D7)*D7</f>
        <v>9.0909090909090899</v>
      </c>
    </row>
    <row r="8" spans="1:6" ht="28.9" customHeight="1" x14ac:dyDescent="0.25">
      <c r="A8" s="52">
        <v>3</v>
      </c>
      <c r="B8" s="8" t="s">
        <v>36</v>
      </c>
      <c r="C8" s="18" t="s">
        <v>9</v>
      </c>
      <c r="D8" s="27">
        <v>100</v>
      </c>
      <c r="E8" s="19">
        <f>$E$3/SUM(D8:D10)*D8</f>
        <v>90.497737556561091</v>
      </c>
    </row>
    <row r="9" spans="1:6" ht="28.9" customHeight="1" x14ac:dyDescent="0.25">
      <c r="A9" s="52"/>
      <c r="B9" s="9" t="s">
        <v>36</v>
      </c>
      <c r="C9" s="44" t="s">
        <v>23</v>
      </c>
      <c r="D9" s="29">
        <v>3.5</v>
      </c>
      <c r="E9" s="30">
        <f>$E$3/SUM(D8:D10)*D9</f>
        <v>3.1674208144796379</v>
      </c>
    </row>
    <row r="10" spans="1:6" ht="28.9" customHeight="1" x14ac:dyDescent="0.25">
      <c r="A10" s="52"/>
      <c r="B10" s="10" t="s">
        <v>36</v>
      </c>
      <c r="C10" s="24" t="s">
        <v>3</v>
      </c>
      <c r="D10" s="31">
        <v>7</v>
      </c>
      <c r="E10" s="20">
        <f>$E$3/SUM(D8:D10)*D10</f>
        <v>6.3348416289592757</v>
      </c>
    </row>
    <row r="11" spans="1:6" ht="28.9" customHeight="1" x14ac:dyDescent="0.25">
      <c r="A11" s="52">
        <v>4</v>
      </c>
      <c r="B11" s="8" t="s">
        <v>13</v>
      </c>
      <c r="C11" s="18" t="s">
        <v>9</v>
      </c>
      <c r="D11" s="27">
        <v>100</v>
      </c>
      <c r="E11" s="19">
        <f>$E$3/SUM(D11:D13)*D11</f>
        <v>89.68609865470853</v>
      </c>
    </row>
    <row r="12" spans="1:6" ht="28.9" customHeight="1" x14ac:dyDescent="0.25">
      <c r="A12" s="52"/>
      <c r="B12" s="9" t="s">
        <v>13</v>
      </c>
      <c r="C12" s="28" t="s">
        <v>2</v>
      </c>
      <c r="D12" s="29">
        <v>0.9</v>
      </c>
      <c r="E12" s="30">
        <f>$E$3/SUM(D11:D13)*D12</f>
        <v>0.80717488789237668</v>
      </c>
    </row>
    <row r="13" spans="1:6" ht="28.9" customHeight="1" x14ac:dyDescent="0.25">
      <c r="A13" s="52"/>
      <c r="B13" s="10" t="s">
        <v>13</v>
      </c>
      <c r="C13" s="24" t="s">
        <v>3</v>
      </c>
      <c r="D13" s="31">
        <v>10.6</v>
      </c>
      <c r="E13" s="20">
        <f>$E$3/SUM(D11:D13)*D13</f>
        <v>9.5067264573991039</v>
      </c>
    </row>
    <row r="14" spans="1:6" ht="43.15" customHeight="1" x14ac:dyDescent="0.25">
      <c r="A14" s="52">
        <v>5</v>
      </c>
      <c r="B14" s="4" t="s">
        <v>14</v>
      </c>
      <c r="C14" s="16" t="s">
        <v>10</v>
      </c>
      <c r="D14" s="27">
        <v>100</v>
      </c>
      <c r="E14" s="19">
        <f>$E$3/SUM(D14:D15)*D14</f>
        <v>90.909090909090907</v>
      </c>
    </row>
    <row r="15" spans="1:6" ht="43.15" customHeight="1" x14ac:dyDescent="0.25">
      <c r="A15" s="52"/>
      <c r="B15" s="11" t="s">
        <v>14</v>
      </c>
      <c r="C15" s="35" t="s">
        <v>15</v>
      </c>
      <c r="D15" s="31">
        <v>10</v>
      </c>
      <c r="E15" s="20">
        <f>$E$3/SUM(D14:D15)*D15</f>
        <v>9.0909090909090899</v>
      </c>
    </row>
    <row r="16" spans="1:6" ht="43.15" customHeight="1" x14ac:dyDescent="0.25">
      <c r="A16" s="52">
        <v>6</v>
      </c>
      <c r="B16" s="2" t="s">
        <v>16</v>
      </c>
      <c r="C16" s="18" t="s">
        <v>9</v>
      </c>
      <c r="D16" s="27">
        <v>100</v>
      </c>
      <c r="E16" s="19">
        <f>$E$3/SUM(D16:D17)*D16</f>
        <v>90.909090909090907</v>
      </c>
    </row>
    <row r="17" spans="1:5" ht="43.15" customHeight="1" x14ac:dyDescent="0.25">
      <c r="A17" s="52"/>
      <c r="B17" s="5" t="s">
        <v>16</v>
      </c>
      <c r="C17" s="35" t="s">
        <v>2</v>
      </c>
      <c r="D17" s="31">
        <v>10</v>
      </c>
      <c r="E17" s="20">
        <f>$E$3/SUM(D16:D17)*D17</f>
        <v>9.0909090909090899</v>
      </c>
    </row>
    <row r="18" spans="1:5" ht="28.9" customHeight="1" x14ac:dyDescent="0.25">
      <c r="A18" s="52">
        <v>7</v>
      </c>
      <c r="B18" s="2" t="s">
        <v>17</v>
      </c>
      <c r="C18" s="18" t="s">
        <v>9</v>
      </c>
      <c r="D18" s="27">
        <v>100</v>
      </c>
      <c r="E18" s="19">
        <f>$E$3/SUM(D18:D20)*D18</f>
        <v>95.238095238095227</v>
      </c>
    </row>
    <row r="19" spans="1:5" ht="28.9" customHeight="1" x14ac:dyDescent="0.25">
      <c r="A19" s="52"/>
      <c r="B19" s="3" t="s">
        <v>17</v>
      </c>
      <c r="C19" s="28" t="s">
        <v>15</v>
      </c>
      <c r="D19" s="29">
        <v>4.3</v>
      </c>
      <c r="E19" s="30">
        <f>$E$3/SUM(D18:D20)*D19</f>
        <v>4.0952380952380949</v>
      </c>
    </row>
    <row r="20" spans="1:5" ht="28.9" customHeight="1" x14ac:dyDescent="0.25">
      <c r="A20" s="52"/>
      <c r="B20" s="3" t="s">
        <v>17</v>
      </c>
      <c r="C20" s="32" t="s">
        <v>18</v>
      </c>
      <c r="D20" s="29">
        <v>0.7</v>
      </c>
      <c r="E20" s="30">
        <f>$E$3/SUM(D18:D20)*D20</f>
        <v>0.66666666666666663</v>
      </c>
    </row>
    <row r="21" spans="1:5" ht="21.6" customHeight="1" x14ac:dyDescent="0.25">
      <c r="A21" s="52">
        <v>8</v>
      </c>
      <c r="B21" s="12" t="s">
        <v>19</v>
      </c>
      <c r="C21" s="18" t="s">
        <v>9</v>
      </c>
      <c r="D21" s="27">
        <v>100</v>
      </c>
      <c r="E21" s="19">
        <f>$E$3/SUM(D21:D24)*D21</f>
        <v>90.909090909090907</v>
      </c>
    </row>
    <row r="22" spans="1:5" ht="21.6" customHeight="1" x14ac:dyDescent="0.25">
      <c r="A22" s="52"/>
      <c r="B22" s="6" t="str">
        <f>$B$21</f>
        <v>Сине-зелёный</v>
      </c>
      <c r="C22" s="28" t="s">
        <v>15</v>
      </c>
      <c r="D22" s="33">
        <v>2.1</v>
      </c>
      <c r="E22" s="30">
        <f>$E$3/SUM(D21:D24)*D22</f>
        <v>1.9090909090909092</v>
      </c>
    </row>
    <row r="23" spans="1:5" ht="21.6" customHeight="1" x14ac:dyDescent="0.25">
      <c r="A23" s="52"/>
      <c r="B23" s="6" t="str">
        <f>$B$21</f>
        <v>Сине-зелёный</v>
      </c>
      <c r="C23" s="32" t="s">
        <v>18</v>
      </c>
      <c r="D23" s="29">
        <v>2.9</v>
      </c>
      <c r="E23" s="30">
        <f>$E$3/SUM(D21:D24)*D23</f>
        <v>2.6363636363636362</v>
      </c>
    </row>
    <row r="24" spans="1:5" ht="21.6" customHeight="1" x14ac:dyDescent="0.25">
      <c r="A24" s="52"/>
      <c r="B24" s="7" t="str">
        <f>$B$21</f>
        <v>Сине-зелёный</v>
      </c>
      <c r="C24" s="43" t="s">
        <v>22</v>
      </c>
      <c r="D24" s="31">
        <v>5</v>
      </c>
      <c r="E24" s="20">
        <f>$E$3/SUM(D21:D24)*D24</f>
        <v>4.545454545454545</v>
      </c>
    </row>
    <row r="25" spans="1:5" ht="28.9" customHeight="1" x14ac:dyDescent="0.25">
      <c r="A25" s="52">
        <v>9</v>
      </c>
      <c r="B25" s="12" t="s">
        <v>20</v>
      </c>
      <c r="C25" s="18" t="s">
        <v>9</v>
      </c>
      <c r="D25" s="27">
        <v>100</v>
      </c>
      <c r="E25" s="19">
        <f>$E$3/SUM(D25:D27)*D25</f>
        <v>84.93290300662477</v>
      </c>
    </row>
    <row r="26" spans="1:5" ht="28.15" customHeight="1" x14ac:dyDescent="0.25">
      <c r="A26" s="52"/>
      <c r="B26" s="6" t="str">
        <f>$B$25</f>
        <v>Ироко</v>
      </c>
      <c r="C26" s="34" t="s">
        <v>0</v>
      </c>
      <c r="D26" s="29">
        <v>10</v>
      </c>
      <c r="E26" s="30">
        <f>$E$3/SUM(D25:D27)*D26</f>
        <v>8.4932903006624763</v>
      </c>
    </row>
    <row r="27" spans="1:5" ht="28.9" customHeight="1" x14ac:dyDescent="0.25">
      <c r="A27" s="52"/>
      <c r="B27" s="7" t="str">
        <f>$B$25</f>
        <v>Ироко</v>
      </c>
      <c r="C27" s="35" t="s">
        <v>2</v>
      </c>
      <c r="D27" s="31">
        <v>7.74</v>
      </c>
      <c r="E27" s="20">
        <f>$E$3/SUM(D25:D27)*D27</f>
        <v>6.5738066927127576</v>
      </c>
    </row>
    <row r="28" spans="1:5" ht="43.15" customHeight="1" x14ac:dyDescent="0.25">
      <c r="A28" s="52">
        <v>10</v>
      </c>
      <c r="B28" s="12" t="s">
        <v>21</v>
      </c>
      <c r="C28" s="18" t="s">
        <v>9</v>
      </c>
      <c r="D28" s="27">
        <v>100</v>
      </c>
      <c r="E28" s="19">
        <f>$E$3/SUM(D28:D29)*D28</f>
        <v>90.909090909090907</v>
      </c>
    </row>
    <row r="29" spans="1:5" ht="43.15" customHeight="1" x14ac:dyDescent="0.25">
      <c r="A29" s="52"/>
      <c r="B29" s="7" t="str">
        <f>$B$28</f>
        <v>Орех</v>
      </c>
      <c r="C29" s="44" t="s">
        <v>23</v>
      </c>
      <c r="D29" s="31">
        <v>10</v>
      </c>
      <c r="E29" s="20">
        <f>$E$3/SUM(D28:D29)*D29</f>
        <v>9.0909090909090899</v>
      </c>
    </row>
    <row r="30" spans="1:5" ht="28.15" customHeight="1" x14ac:dyDescent="0.25">
      <c r="A30" s="52">
        <v>11</v>
      </c>
      <c r="B30" s="8" t="s">
        <v>24</v>
      </c>
      <c r="C30" s="18" t="s">
        <v>9</v>
      </c>
      <c r="D30" s="27">
        <v>100</v>
      </c>
      <c r="E30" s="19">
        <f>$E$3/SUM(D30:D32)*D30</f>
        <v>84.961767204757848</v>
      </c>
    </row>
    <row r="31" spans="1:5" ht="28.15" customHeight="1" x14ac:dyDescent="0.25">
      <c r="A31" s="52"/>
      <c r="B31" s="9" t="str">
        <f>$B$30</f>
        <v>Рустикальный</v>
      </c>
      <c r="C31" s="28" t="s">
        <v>2</v>
      </c>
      <c r="D31" s="29">
        <v>7.5</v>
      </c>
      <c r="E31" s="30">
        <f>$E$3/SUM(D30:D32)*D31</f>
        <v>6.372132540356839</v>
      </c>
    </row>
    <row r="32" spans="1:5" ht="28.15" customHeight="1" x14ac:dyDescent="0.25">
      <c r="A32" s="52"/>
      <c r="B32" s="10" t="str">
        <f>$B$30</f>
        <v>Рустикальный</v>
      </c>
      <c r="C32" s="37" t="s">
        <v>1</v>
      </c>
      <c r="D32" s="31">
        <v>10.199999999999999</v>
      </c>
      <c r="E32" s="20">
        <f>$E$3/SUM(D30:D32)*D32</f>
        <v>8.6661002548853006</v>
      </c>
    </row>
    <row r="33" spans="1:5" ht="28.15" customHeight="1" x14ac:dyDescent="0.25">
      <c r="A33" s="52">
        <v>12</v>
      </c>
      <c r="B33" s="12" t="s">
        <v>26</v>
      </c>
      <c r="C33" s="18" t="s">
        <v>9</v>
      </c>
      <c r="D33" s="27">
        <v>100</v>
      </c>
      <c r="E33" s="19">
        <f>$E$3/SUM(D33:D35)*D33</f>
        <v>93.023255813953483</v>
      </c>
    </row>
    <row r="34" spans="1:5" ht="28.15" customHeight="1" x14ac:dyDescent="0.25">
      <c r="A34" s="52"/>
      <c r="B34" s="13" t="s">
        <v>26</v>
      </c>
      <c r="C34" s="38" t="s">
        <v>25</v>
      </c>
      <c r="D34" s="33">
        <v>5</v>
      </c>
      <c r="E34" s="30">
        <f>$E$3/SUM(D33:D35)*D34</f>
        <v>4.6511627906976747</v>
      </c>
    </row>
    <row r="35" spans="1:5" ht="28.15" customHeight="1" x14ac:dyDescent="0.25">
      <c r="A35" s="52"/>
      <c r="B35" s="14" t="s">
        <v>26</v>
      </c>
      <c r="C35" s="44" t="s">
        <v>27</v>
      </c>
      <c r="D35" s="31">
        <v>2.5</v>
      </c>
      <c r="E35" s="20">
        <f>$E$3/SUM(D33:D35)*D35</f>
        <v>2.3255813953488373</v>
      </c>
    </row>
    <row r="36" spans="1:5" ht="28.15" customHeight="1" x14ac:dyDescent="0.25">
      <c r="A36" s="52">
        <v>13</v>
      </c>
      <c r="B36" s="12" t="s">
        <v>28</v>
      </c>
      <c r="C36" s="18" t="s">
        <v>9</v>
      </c>
      <c r="D36" s="27">
        <v>100</v>
      </c>
      <c r="E36" s="19">
        <f>$E$3/SUM(D36:D38)*D36</f>
        <v>89.047195013357083</v>
      </c>
    </row>
    <row r="37" spans="1:5" ht="28.15" customHeight="1" x14ac:dyDescent="0.25">
      <c r="A37" s="52"/>
      <c r="B37" s="13" t="s">
        <v>28</v>
      </c>
      <c r="C37" s="34" t="s">
        <v>0</v>
      </c>
      <c r="D37" s="29">
        <v>10.7</v>
      </c>
      <c r="E37" s="30">
        <f>$E$3/SUM(D36:D38)*D37</f>
        <v>9.5280498664292068</v>
      </c>
    </row>
    <row r="38" spans="1:5" ht="28.15" customHeight="1" x14ac:dyDescent="0.25">
      <c r="A38" s="52"/>
      <c r="B38" s="14" t="s">
        <v>28</v>
      </c>
      <c r="C38" s="35" t="s">
        <v>2</v>
      </c>
      <c r="D38" s="31">
        <v>1.6</v>
      </c>
      <c r="E38" s="20">
        <f>$E$3/SUM(D36:D38)*D38</f>
        <v>1.4247551202137134</v>
      </c>
    </row>
    <row r="39" spans="1:5" ht="28.15" customHeight="1" x14ac:dyDescent="0.25">
      <c r="A39" s="52">
        <v>14</v>
      </c>
      <c r="B39" s="12" t="s">
        <v>29</v>
      </c>
      <c r="C39" s="18" t="s">
        <v>9</v>
      </c>
      <c r="D39" s="27">
        <v>100</v>
      </c>
      <c r="E39" s="19">
        <f>$E$3/SUM(D39:D41)*D39</f>
        <v>85.106382978723403</v>
      </c>
    </row>
    <row r="40" spans="1:5" ht="28.15" customHeight="1" x14ac:dyDescent="0.25">
      <c r="A40" s="52"/>
      <c r="B40" s="13" t="s">
        <v>29</v>
      </c>
      <c r="C40" s="34" t="s">
        <v>0</v>
      </c>
      <c r="D40" s="29">
        <v>15</v>
      </c>
      <c r="E40" s="30">
        <f>$E$3/SUM(D39:D41)*D40</f>
        <v>12.76595744680851</v>
      </c>
    </row>
    <row r="41" spans="1:5" ht="28.15" customHeight="1" x14ac:dyDescent="0.25">
      <c r="A41" s="52"/>
      <c r="B41" s="14" t="s">
        <v>29</v>
      </c>
      <c r="C41" s="35" t="s">
        <v>2</v>
      </c>
      <c r="D41" s="31">
        <v>2.5</v>
      </c>
      <c r="E41" s="20">
        <f>$E$3/SUM(D39:D41)*D41</f>
        <v>2.1276595744680851</v>
      </c>
    </row>
    <row r="42" spans="1:5" x14ac:dyDescent="0.25">
      <c r="A42" s="52">
        <v>15</v>
      </c>
      <c r="B42" s="12" t="s">
        <v>30</v>
      </c>
      <c r="C42" s="18" t="s">
        <v>9</v>
      </c>
      <c r="D42" s="27">
        <v>100</v>
      </c>
      <c r="E42" s="19">
        <f>$E$3/SUM(D42:D47)*D42</f>
        <v>83.682008368200826</v>
      </c>
    </row>
    <row r="43" spans="1:5" x14ac:dyDescent="0.25">
      <c r="A43" s="52"/>
      <c r="B43" s="13" t="s">
        <v>30</v>
      </c>
      <c r="C43" s="38" t="s">
        <v>25</v>
      </c>
      <c r="D43" s="33">
        <v>1.65</v>
      </c>
      <c r="E43" s="30">
        <f>$E$3/SUM(D42:D47)*D43</f>
        <v>1.3807531380753135</v>
      </c>
    </row>
    <row r="44" spans="1:5" x14ac:dyDescent="0.25">
      <c r="A44" s="52"/>
      <c r="B44" s="13" t="s">
        <v>30</v>
      </c>
      <c r="C44" s="39" t="s">
        <v>31</v>
      </c>
      <c r="D44" s="33">
        <v>5.4</v>
      </c>
      <c r="E44" s="30">
        <f>$E$3/SUM(D42:D47)*D44</f>
        <v>4.518828451882845</v>
      </c>
    </row>
    <row r="45" spans="1:5" x14ac:dyDescent="0.25">
      <c r="A45" s="52"/>
      <c r="B45" s="13" t="s">
        <v>30</v>
      </c>
      <c r="C45" s="34" t="s">
        <v>0</v>
      </c>
      <c r="D45" s="29">
        <v>4.25</v>
      </c>
      <c r="E45" s="30">
        <f>$E$3/SUM(D42:D47)*D45</f>
        <v>3.556485355648535</v>
      </c>
    </row>
    <row r="46" spans="1:5" x14ac:dyDescent="0.25">
      <c r="A46" s="52"/>
      <c r="B46" s="13" t="s">
        <v>30</v>
      </c>
      <c r="C46" s="37" t="s">
        <v>1</v>
      </c>
      <c r="D46" s="29">
        <v>2.65</v>
      </c>
      <c r="E46" s="30">
        <f>$E$3/SUM(D42:D47)*D46</f>
        <v>2.2175732217573216</v>
      </c>
    </row>
    <row r="47" spans="1:5" x14ac:dyDescent="0.25">
      <c r="A47" s="51"/>
      <c r="B47" s="14" t="s">
        <v>30</v>
      </c>
      <c r="C47" s="35" t="s">
        <v>2</v>
      </c>
      <c r="D47" s="40">
        <v>5.55</v>
      </c>
      <c r="E47" s="20">
        <f>$E$3/SUM(D42:D47)*D47</f>
        <v>4.6443514644351458</v>
      </c>
    </row>
    <row r="48" spans="1:5" x14ac:dyDescent="0.25">
      <c r="A48" s="52">
        <v>16</v>
      </c>
      <c r="B48" s="12" t="s">
        <v>32</v>
      </c>
      <c r="C48" s="18" t="s">
        <v>9</v>
      </c>
      <c r="D48" s="27">
        <v>100</v>
      </c>
      <c r="E48" s="19">
        <f>$E$3/SUM(D48:D53)*D48</f>
        <v>80.096115338406094</v>
      </c>
    </row>
    <row r="49" spans="1:5" x14ac:dyDescent="0.25">
      <c r="A49" s="52"/>
      <c r="B49" s="13" t="str">
        <f>$B$48</f>
        <v>Махагон</v>
      </c>
      <c r="C49" s="38" t="s">
        <v>25</v>
      </c>
      <c r="D49" s="33">
        <v>1.1499999999999999</v>
      </c>
      <c r="E49" s="30">
        <f>$E$3/SUM(D48:D53)*D49</f>
        <v>0.92110532639166998</v>
      </c>
    </row>
    <row r="50" spans="1:5" x14ac:dyDescent="0.25">
      <c r="A50" s="52"/>
      <c r="B50" s="13" t="str">
        <f>$B$48</f>
        <v>Махагон</v>
      </c>
      <c r="C50" s="39" t="s">
        <v>31</v>
      </c>
      <c r="D50" s="33">
        <v>11.05</v>
      </c>
      <c r="E50" s="30">
        <f>$E$3/SUM(D48:D53)*D50</f>
        <v>8.8506207448938738</v>
      </c>
    </row>
    <row r="51" spans="1:5" x14ac:dyDescent="0.25">
      <c r="A51" s="52"/>
      <c r="B51" s="13" t="str">
        <f>$B$48</f>
        <v>Махагон</v>
      </c>
      <c r="C51" s="34" t="s">
        <v>0</v>
      </c>
      <c r="D51" s="29">
        <v>4.5999999999999996</v>
      </c>
      <c r="E51" s="30">
        <f>$E$3/SUM(D48:D53)*D51</f>
        <v>3.6844213055666799</v>
      </c>
    </row>
    <row r="52" spans="1:5" x14ac:dyDescent="0.25">
      <c r="A52" s="52"/>
      <c r="B52" s="13" t="str">
        <f>$B$48</f>
        <v>Махагон</v>
      </c>
      <c r="C52" s="37" t="s">
        <v>1</v>
      </c>
      <c r="D52" s="29">
        <v>2.5499999999999998</v>
      </c>
      <c r="E52" s="30">
        <f>$E$3/SUM(D48:D53)*D52</f>
        <v>2.0424509411293554</v>
      </c>
    </row>
    <row r="53" spans="1:5" x14ac:dyDescent="0.25">
      <c r="A53" s="52"/>
      <c r="B53" s="14" t="str">
        <f>$B$48</f>
        <v>Махагон</v>
      </c>
      <c r="C53" s="35" t="s">
        <v>2</v>
      </c>
      <c r="D53" s="40">
        <v>5.5</v>
      </c>
      <c r="E53" s="20">
        <f>$E$3/SUM(D48:D53)*D53</f>
        <v>4.4052863436123353</v>
      </c>
    </row>
    <row r="54" spans="1:5" ht="21.6" customHeight="1" x14ac:dyDescent="0.25">
      <c r="A54" s="52">
        <v>17</v>
      </c>
      <c r="B54" s="12" t="s">
        <v>33</v>
      </c>
      <c r="C54" s="18" t="s">
        <v>9</v>
      </c>
      <c r="D54" s="27">
        <v>100</v>
      </c>
      <c r="E54" s="19">
        <f>$E$3/SUM(D54:D57)*D54</f>
        <v>89.68609865470853</v>
      </c>
    </row>
    <row r="55" spans="1:5" ht="21.6" customHeight="1" x14ac:dyDescent="0.25">
      <c r="A55" s="52"/>
      <c r="B55" s="9" t="s">
        <v>33</v>
      </c>
      <c r="C55" s="36" t="s">
        <v>27</v>
      </c>
      <c r="D55" s="29">
        <v>7.5</v>
      </c>
      <c r="E55" s="30">
        <f>$E$3/SUM(D54:D57)*D55</f>
        <v>6.7264573991031389</v>
      </c>
    </row>
    <row r="56" spans="1:5" ht="21.6" customHeight="1" x14ac:dyDescent="0.25">
      <c r="A56" s="52"/>
      <c r="B56" s="9" t="s">
        <v>33</v>
      </c>
      <c r="C56" s="41" t="s">
        <v>34</v>
      </c>
      <c r="D56" s="29">
        <v>2.6</v>
      </c>
      <c r="E56" s="30">
        <f>$E$3/SUM(D54:D57)*D56</f>
        <v>2.3318385650224216</v>
      </c>
    </row>
    <row r="57" spans="1:5" ht="21.6" customHeight="1" x14ac:dyDescent="0.25">
      <c r="A57" s="51"/>
      <c r="B57" s="14" t="s">
        <v>33</v>
      </c>
      <c r="C57" s="35" t="s">
        <v>15</v>
      </c>
      <c r="D57" s="31">
        <v>1.4</v>
      </c>
      <c r="E57" s="20">
        <f>$E$3/SUM(D54:D57)*D57</f>
        <v>1.2556053811659194</v>
      </c>
    </row>
    <row r="58" spans="1:5" ht="28.15" customHeight="1" x14ac:dyDescent="0.25">
      <c r="A58" s="52">
        <v>18</v>
      </c>
      <c r="B58" s="12" t="s">
        <v>35</v>
      </c>
      <c r="C58" s="18" t="s">
        <v>9</v>
      </c>
      <c r="D58" s="27">
        <v>100</v>
      </c>
      <c r="E58" s="19">
        <f>$E$3/SUM(D58:D60)*D58</f>
        <v>90.909090909090907</v>
      </c>
    </row>
    <row r="59" spans="1:5" ht="28.15" customHeight="1" x14ac:dyDescent="0.25">
      <c r="A59" s="52"/>
      <c r="B59" s="9" t="str">
        <f>$B$58</f>
        <v>Эбен</v>
      </c>
      <c r="C59" s="41" t="s">
        <v>34</v>
      </c>
      <c r="D59" s="29">
        <v>4</v>
      </c>
      <c r="E59" s="30">
        <f>$E$3/SUM(D58:D60)*D59</f>
        <v>3.6363636363636362</v>
      </c>
    </row>
    <row r="60" spans="1:5" ht="28.15" customHeight="1" x14ac:dyDescent="0.25">
      <c r="A60" s="52"/>
      <c r="B60" s="14" t="str">
        <f>$B$58</f>
        <v>Эбен</v>
      </c>
      <c r="C60" s="35" t="s">
        <v>15</v>
      </c>
      <c r="D60" s="31">
        <v>6</v>
      </c>
      <c r="E60" s="20">
        <f>$E$3/SUM(D58:D60)*D60</f>
        <v>5.4545454545454541</v>
      </c>
    </row>
  </sheetData>
  <autoFilter ref="B4:B60" xr:uid="{8BC91443-7444-402C-A4F7-4DD9F09542E5}"/>
  <mergeCells count="17">
    <mergeCell ref="A16:A17"/>
    <mergeCell ref="A14:A15"/>
    <mergeCell ref="A11:A13"/>
    <mergeCell ref="A8:A10"/>
    <mergeCell ref="A6:A7"/>
    <mergeCell ref="A18:A20"/>
    <mergeCell ref="A58:A60"/>
    <mergeCell ref="A54:A56"/>
    <mergeCell ref="A48:A53"/>
    <mergeCell ref="A42:A46"/>
    <mergeCell ref="A39:A41"/>
    <mergeCell ref="A36:A38"/>
    <mergeCell ref="A33:A35"/>
    <mergeCell ref="A30:A32"/>
    <mergeCell ref="A28:A29"/>
    <mergeCell ref="A25:A27"/>
    <mergeCell ref="A21:A24"/>
  </mergeCells>
  <phoneticPr fontId="10" type="noConversion"/>
  <pageMargins left="0.17" right="0.17" top="0.21" bottom="0.17" header="0.17" footer="0.17"/>
  <pageSetup paperSize="9" scale="96" orientation="portrait" r:id="rId1"/>
  <ignoredErrors>
    <ignoredError sqref="E11:E14 E17:E32 E6:E7 E33:E6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Мошков Сергей Анатольевич</dc:creator>
  <cp:lastModifiedBy>Аксютова Светлана Иосифовна</cp:lastModifiedBy>
  <cp:lastPrinted>2022-04-08T12:10:09Z</cp:lastPrinted>
  <dcterms:created xsi:type="dcterms:W3CDTF">2021-07-20T06:30:16Z</dcterms:created>
  <dcterms:modified xsi:type="dcterms:W3CDTF">2022-09-14T13:36:07Z</dcterms:modified>
</cp:coreProperties>
</file>