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e\Documents\Julia Scripts\Ontology Work\units_2\data\"/>
    </mc:Choice>
  </mc:AlternateContent>
  <xr:revisionPtr revIDLastSave="0" documentId="8_{C8611153-5A74-41E7-8817-C3042B4D38E1}" xr6:coauthVersionLast="47" xr6:coauthVersionMax="47" xr10:uidLastSave="{00000000-0000-0000-0000-000000000000}"/>
  <bookViews>
    <workbookView xWindow="28680" yWindow="-2520" windowWidth="38640" windowHeight="21240" activeTab="6" xr2:uid="{0730395C-A07A-458E-8FD4-879B7BA16756}"/>
  </bookViews>
  <sheets>
    <sheet name="base" sheetId="1" r:id="rId1"/>
    <sheet name="core" sheetId="3" r:id="rId2"/>
    <sheet name="not_core" sheetId="6" r:id="rId3"/>
    <sheet name="scaled" sheetId="2" r:id="rId4"/>
    <sheet name="imperial" sheetId="8" r:id="rId5"/>
    <sheet name="examples" sheetId="9" r:id="rId6"/>
    <sheet name="dimensions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C6" i="8"/>
  <c r="C4" i="8"/>
  <c r="C2" i="8"/>
  <c r="C3" i="8"/>
  <c r="C3" i="6"/>
</calcChain>
</file>

<file path=xl/sharedStrings.xml><?xml version="1.0" encoding="utf-8"?>
<sst xmlns="http://schemas.openxmlformats.org/spreadsheetml/2006/main" count="469" uniqueCount="339">
  <si>
    <t>unit</t>
  </si>
  <si>
    <t>metre</t>
  </si>
  <si>
    <t>kilogram</t>
  </si>
  <si>
    <t>second</t>
  </si>
  <si>
    <t>ampere</t>
  </si>
  <si>
    <t>kelvin</t>
  </si>
  <si>
    <t>mole</t>
  </si>
  <si>
    <t>candela</t>
  </si>
  <si>
    <t>m</t>
  </si>
  <si>
    <t>k</t>
  </si>
  <si>
    <t>s</t>
  </si>
  <si>
    <t>kg</t>
  </si>
  <si>
    <t>A</t>
  </si>
  <si>
    <t>mol</t>
  </si>
  <si>
    <t>cd</t>
  </si>
  <si>
    <t>length</t>
  </si>
  <si>
    <t>mass</t>
  </si>
  <si>
    <t>time</t>
  </si>
  <si>
    <t>electric current</t>
  </si>
  <si>
    <t>thermodynamic temperature</t>
  </si>
  <si>
    <t>amount of substance</t>
  </si>
  <si>
    <t>luminous intensity</t>
  </si>
  <si>
    <t>uname</t>
  </si>
  <si>
    <t>latex_string</t>
  </si>
  <si>
    <t>dim-t</t>
  </si>
  <si>
    <t>dim-l</t>
  </si>
  <si>
    <t>dim-m</t>
  </si>
  <si>
    <t>dim-i</t>
  </si>
  <si>
    <t>dim-k</t>
  </si>
  <si>
    <t>dim-n</t>
  </si>
  <si>
    <t>dim-j</t>
  </si>
  <si>
    <t>mm</t>
  </si>
  <si>
    <t>millimetre</t>
  </si>
  <si>
    <t>cm</t>
  </si>
  <si>
    <t>km</t>
  </si>
  <si>
    <t>nm</t>
  </si>
  <si>
    <t>pm</t>
  </si>
  <si>
    <t>gm</t>
  </si>
  <si>
    <t>centimetre</t>
  </si>
  <si>
    <t>kilometre</t>
  </si>
  <si>
    <t>nanometre</t>
  </si>
  <si>
    <t>picometre</t>
  </si>
  <si>
    <t>gram</t>
  </si>
  <si>
    <t>micron</t>
  </si>
  <si>
    <t>micrometre</t>
  </si>
  <si>
    <t>area</t>
  </si>
  <si>
    <t>square meter</t>
  </si>
  <si>
    <t>volume</t>
  </si>
  <si>
    <t>cubic meter</t>
  </si>
  <si>
    <t>meter per second</t>
  </si>
  <si>
    <t>m/s</t>
  </si>
  <si>
    <t>acceleration</t>
  </si>
  <si>
    <t>meter per second squared  </t>
  </si>
  <si>
    <t>wave number</t>
  </si>
  <si>
    <t>reciprocal meter</t>
  </si>
  <si>
    <t>mass density</t>
  </si>
  <si>
    <t>kilogram per cubic meter</t>
  </si>
  <si>
    <t>specific volume</t>
  </si>
  <si>
    <t>cubic meter per kilogram</t>
  </si>
  <si>
    <t>current density</t>
  </si>
  <si>
    <t>ampere per square meter</t>
  </si>
  <si>
    <t>magnetic field strength  </t>
  </si>
  <si>
    <t>ampere per meter</t>
  </si>
  <si>
    <t>A/m</t>
  </si>
  <si>
    <t>amount-of-substance concentration</t>
  </si>
  <si>
    <t>mole per cubic meter</t>
  </si>
  <si>
    <t>luminance</t>
  </si>
  <si>
    <t>candela per square meter</t>
  </si>
  <si>
    <t>m2</t>
  </si>
  <si>
    <t>m3</t>
  </si>
  <si>
    <t>m/s2</t>
  </si>
  <si>
    <t>m-1</t>
  </si>
  <si>
    <t>kg/m3</t>
  </si>
  <si>
    <t>m3/kg</t>
  </si>
  <si>
    <t>A/m2</t>
  </si>
  <si>
    <t>mol/m3</t>
  </si>
  <si>
    <t>cd/m2</t>
  </si>
  <si>
    <t>plane angle</t>
  </si>
  <si>
    <t>rad</t>
  </si>
  <si>
    <t>solid angle</t>
  </si>
  <si>
    <t>frequency</t>
  </si>
  <si>
    <t>hertz</t>
  </si>
  <si>
    <t>Hz</t>
  </si>
  <si>
    <t>force</t>
  </si>
  <si>
    <t>newton</t>
  </si>
  <si>
    <t>N</t>
  </si>
  <si>
    <t>pressure, stress</t>
  </si>
  <si>
    <t>pascal</t>
  </si>
  <si>
    <t>Pa</t>
  </si>
  <si>
    <t>energy, work, quantity of heat  </t>
  </si>
  <si>
    <t>joule</t>
  </si>
  <si>
    <t>J</t>
  </si>
  <si>
    <t>power, radiant flux</t>
  </si>
  <si>
    <t>watt</t>
  </si>
  <si>
    <t>W</t>
  </si>
  <si>
    <t>electric charge, quantity of electricity</t>
  </si>
  <si>
    <t>coulomb</t>
  </si>
  <si>
    <t>C</t>
  </si>
  <si>
    <t>electric potential difference,</t>
  </si>
  <si>
    <t>volt</t>
  </si>
  <si>
    <t>V</t>
  </si>
  <si>
    <t>capacitance</t>
  </si>
  <si>
    <t>farad</t>
  </si>
  <si>
    <t>F</t>
  </si>
  <si>
    <t>electric resistance</t>
  </si>
  <si>
    <t>ohm</t>
  </si>
  <si>
    <t>electric conductance</t>
  </si>
  <si>
    <t>siemens</t>
  </si>
  <si>
    <t>S</t>
  </si>
  <si>
    <t>magnetic flux</t>
  </si>
  <si>
    <t>weber</t>
  </si>
  <si>
    <t>Wb</t>
  </si>
  <si>
    <t>magnetic flux density</t>
  </si>
  <si>
    <t>tesla</t>
  </si>
  <si>
    <t>T</t>
  </si>
  <si>
    <t>inductance</t>
  </si>
  <si>
    <t>henry</t>
  </si>
  <si>
    <t>H</t>
  </si>
  <si>
    <t>Celsius temperature</t>
  </si>
  <si>
    <t>degree Celsius</t>
  </si>
  <si>
    <t>luminous flux</t>
  </si>
  <si>
    <t>lumen</t>
  </si>
  <si>
    <t>lm</t>
  </si>
  <si>
    <t>illuminance</t>
  </si>
  <si>
    <t>lux</t>
  </si>
  <si>
    <t>lx</t>
  </si>
  <si>
    <t>activity (of a radionuclide)</t>
  </si>
  <si>
    <t>becquerel</t>
  </si>
  <si>
    <t>Bq</t>
  </si>
  <si>
    <t>absorbed dose, specific energy (imparted), kerma</t>
  </si>
  <si>
    <t>gray</t>
  </si>
  <si>
    <t>Gy</t>
  </si>
  <si>
    <t>J/kg</t>
  </si>
  <si>
    <t>sievert</t>
  </si>
  <si>
    <t>Sv</t>
  </si>
  <si>
    <t>catalytic activity</t>
  </si>
  <si>
    <t>katal</t>
  </si>
  <si>
    <t>kat</t>
  </si>
  <si>
    <t>Omega</t>
  </si>
  <si>
    <t>dose equivalent (d)</t>
  </si>
  <si>
    <t>dynamic viscosity</t>
  </si>
  <si>
    <t>pascal second</t>
  </si>
  <si>
    <t>moment of force</t>
  </si>
  <si>
    <t>newton meter</t>
  </si>
  <si>
    <t>surface tension</t>
  </si>
  <si>
    <t>newton per meter</t>
  </si>
  <si>
    <t>N/m</t>
  </si>
  <si>
    <t>angular velocity</t>
  </si>
  <si>
    <t>radian per second</t>
  </si>
  <si>
    <t>rad/s</t>
  </si>
  <si>
    <t>angular acceleration</t>
  </si>
  <si>
    <t>radian per second squared</t>
  </si>
  <si>
    <t>heat flux density, irradiance</t>
  </si>
  <si>
    <t>watt per square meter</t>
  </si>
  <si>
    <t>heat capacity, entropy</t>
  </si>
  <si>
    <t>joule per kelvin</t>
  </si>
  <si>
    <t>J/K</t>
  </si>
  <si>
    <t>specific heat capacity, specific entropy</t>
  </si>
  <si>
    <t>joule per kilogram kelvin</t>
  </si>
  <si>
    <t>specific energy</t>
  </si>
  <si>
    <t>joule per kilogram</t>
  </si>
  <si>
    <t>thermal conductivity</t>
  </si>
  <si>
    <t>watt per meter kelvin</t>
  </si>
  <si>
    <t>energy density</t>
  </si>
  <si>
    <t>joule per cubic meter</t>
  </si>
  <si>
    <t>electric field strength</t>
  </si>
  <si>
    <t>volt per meter</t>
  </si>
  <si>
    <t>V/m</t>
  </si>
  <si>
    <t>electric charge density</t>
  </si>
  <si>
    <t>coulomb per cubic meter</t>
  </si>
  <si>
    <t>electric flux density</t>
  </si>
  <si>
    <t>coulomb per square meter</t>
  </si>
  <si>
    <t>permittivity</t>
  </si>
  <si>
    <t>farad per meter</t>
  </si>
  <si>
    <t>F/m</t>
  </si>
  <si>
    <t>permeability</t>
  </si>
  <si>
    <t>henry per meter</t>
  </si>
  <si>
    <t>H/m</t>
  </si>
  <si>
    <t>molar energy</t>
  </si>
  <si>
    <t>joule per mole</t>
  </si>
  <si>
    <t>J/mol</t>
  </si>
  <si>
    <t>molar entropy, molar heat capacity</t>
  </si>
  <si>
    <t>joule per mole kelvin</t>
  </si>
  <si>
    <t>coulomb per kilogram</t>
  </si>
  <si>
    <t>C/kg</t>
  </si>
  <si>
    <t>absorbed dose rate</t>
  </si>
  <si>
    <t>gray per second</t>
  </si>
  <si>
    <t>Gy/s</t>
  </si>
  <si>
    <t>radiant intensity</t>
  </si>
  <si>
    <t>watt per steradian</t>
  </si>
  <si>
    <t>W/sr</t>
  </si>
  <si>
    <t>radiance</t>
  </si>
  <si>
    <t>watt per square meter steradian</t>
  </si>
  <si>
    <t>catalytic (activity) concentration</t>
  </si>
  <si>
    <t>katal per cubic meter</t>
  </si>
  <si>
    <t>rad/s2</t>
  </si>
  <si>
    <t>W/m2</t>
  </si>
  <si>
    <t>J/m3</t>
  </si>
  <si>
    <t>C/m3</t>
  </si>
  <si>
    <t>C/m2</t>
  </si>
  <si>
    <t>exposure (x and gamma rays)</t>
  </si>
  <si>
    <t>kat/m3</t>
  </si>
  <si>
    <t>m3 per m3</t>
  </si>
  <si>
    <t>m3/m3</t>
  </si>
  <si>
    <t>sr</t>
  </si>
  <si>
    <t>kg/kg</t>
  </si>
  <si>
    <t>$m^2$'</t>
  </si>
  <si>
    <t>$m^3$'</t>
  </si>
  <si>
    <t>$\frac{m}{s}$'</t>
  </si>
  <si>
    <t>$\frac{m}{s^2}$'</t>
  </si>
  <si>
    <t>$m^-1$'</t>
  </si>
  <si>
    <t>$\frac{A}{m}$'</t>
  </si>
  <si>
    <t>$\frac{N}{m}$'</t>
  </si>
  <si>
    <t>$\frac{rad}{s}$'</t>
  </si>
  <si>
    <t>$\frac{J}{K}$'</t>
  </si>
  <si>
    <t>$\frac{kg}{m^3}$'</t>
  </si>
  <si>
    <t>$\frac{A}{m^2}$'</t>
  </si>
  <si>
    <t>$\frac{mol}{m^3}$'</t>
  </si>
  <si>
    <t>$\frac{cd}{m^2}$'</t>
  </si>
  <si>
    <t>$\frac{rad}{s^2}$'</t>
  </si>
  <si>
    <t>$\frac{W}{m^2}$'</t>
  </si>
  <si>
    <t>$\frac{m^3}{kg}$'</t>
  </si>
  <si>
    <t>Pa.s</t>
  </si>
  <si>
    <t>W/(m2.sr)</t>
  </si>
  <si>
    <t>J/(mol.K)</t>
  </si>
  <si>
    <t>W/(m.K)</t>
  </si>
  <si>
    <t>J/(kg.K)</t>
  </si>
  <si>
    <t>$\frac{J}{m^3}$'</t>
  </si>
  <si>
    <t>$\frac{C}{m^3}$'</t>
  </si>
  <si>
    <t>$\frac{C}{m^2}$'</t>
  </si>
  <si>
    <t>$Hz$'</t>
  </si>
  <si>
    <t>$Pa$'</t>
  </si>
  <si>
    <t>$J$'</t>
  </si>
  <si>
    <t>$W$'</t>
  </si>
  <si>
    <t>$C$'</t>
  </si>
  <si>
    <t>$V$'</t>
  </si>
  <si>
    <t>$F$'</t>
  </si>
  <si>
    <t>$S$'</t>
  </si>
  <si>
    <t>$Wb$'</t>
  </si>
  <si>
    <t>$T$'</t>
  </si>
  <si>
    <t>$H$'</t>
  </si>
  <si>
    <t>$lm$'</t>
  </si>
  <si>
    <t>$lx$'</t>
  </si>
  <si>
    <t>$Bq$'</t>
  </si>
  <si>
    <t>$Gy$'</t>
  </si>
  <si>
    <t>$Sv$'</t>
  </si>
  <si>
    <t>$kat$'</t>
  </si>
  <si>
    <t>$N$'</t>
  </si>
  <si>
    <t>$\Omega$'</t>
  </si>
  <si>
    <t>$\textdegree{}C$'</t>
  </si>
  <si>
    <t>$Pa \cdot s$'</t>
  </si>
  <si>
    <t>$N \cdot m$'</t>
  </si>
  <si>
    <t>$\frac{J}{kg \cdot K}$'</t>
  </si>
  <si>
    <t>$\frac{J}{kg}$'</t>
  </si>
  <si>
    <t>$\frac{W}{m \cdot K}$'</t>
  </si>
  <si>
    <t>degC</t>
  </si>
  <si>
    <t>N.m</t>
  </si>
  <si>
    <t>$m$'</t>
  </si>
  <si>
    <t>$kg$'</t>
  </si>
  <si>
    <t>$s$'</t>
  </si>
  <si>
    <t>$A$'</t>
  </si>
  <si>
    <t>$mol$'</t>
  </si>
  <si>
    <t>$cd$'</t>
  </si>
  <si>
    <t>$rad$'</t>
  </si>
  <si>
    <t>$sr$'</t>
  </si>
  <si>
    <t>$\frac{kg}{kg}$'</t>
  </si>
  <si>
    <t>dim-r</t>
  </si>
  <si>
    <t>kg per kg</t>
  </si>
  <si>
    <t>mass fraction composition</t>
  </si>
  <si>
    <t>volume fraction composition</t>
  </si>
  <si>
    <t>radian</t>
  </si>
  <si>
    <t>steradian</t>
  </si>
  <si>
    <t>$\frac{m^3}{m^3}$'</t>
  </si>
  <si>
    <t>$\frac{V}{M}$'</t>
  </si>
  <si>
    <t>$\frac{H}{m}$'</t>
  </si>
  <si>
    <t>$\frac{J}{mol}$'</t>
  </si>
  <si>
    <t>$\frac{F}{m}$'</t>
  </si>
  <si>
    <t>$\frac{C}{kg}$'</t>
  </si>
  <si>
    <t>$\frac{J}{mol \cdot K)}$'</t>
  </si>
  <si>
    <t>$\frac{Gy}{s}$'</t>
  </si>
  <si>
    <t>$\frac{W}{m^2 \cdot sr)}$'</t>
  </si>
  <si>
    <t>$\frac{kat}{m^3}$'</t>
  </si>
  <si>
    <t>$\frac{W}{m^ \cdot W/sr}$'</t>
  </si>
  <si>
    <t>deg</t>
  </si>
  <si>
    <t>degree angle</t>
  </si>
  <si>
    <t>t</t>
  </si>
  <si>
    <t>tonne</t>
  </si>
  <si>
    <t>$mm$'</t>
  </si>
  <si>
    <t>$cm$'</t>
  </si>
  <si>
    <t>$km$'</t>
  </si>
  <si>
    <t>$nm$'</t>
  </si>
  <si>
    <t>$pm$'</t>
  </si>
  <si>
    <t>$\mu m$'</t>
  </si>
  <si>
    <t>$gm$'</t>
  </si>
  <si>
    <t>$t$'</t>
  </si>
  <si>
    <t>degree Angle</t>
  </si>
  <si>
    <t>$\textdegree{}$'</t>
  </si>
  <si>
    <t>in</t>
  </si>
  <si>
    <t>inch</t>
  </si>
  <si>
    <t>$in$'</t>
  </si>
  <si>
    <t>ft</t>
  </si>
  <si>
    <t>foot</t>
  </si>
  <si>
    <t>mile</t>
  </si>
  <si>
    <t>in2</t>
  </si>
  <si>
    <t>ft2</t>
  </si>
  <si>
    <t>inch squared</t>
  </si>
  <si>
    <t>$in^2$'</t>
  </si>
  <si>
    <t>$mile$'</t>
  </si>
  <si>
    <t>$ft$'</t>
  </si>
  <si>
    <t>foot squared</t>
  </si>
  <si>
    <t>$ft^2$'</t>
  </si>
  <si>
    <t>measure</t>
  </si>
  <si>
    <t>kPa</t>
  </si>
  <si>
    <t>c_ratio</t>
  </si>
  <si>
    <t>c_logbase</t>
  </si>
  <si>
    <t>c_offset</t>
  </si>
  <si>
    <t>core</t>
  </si>
  <si>
    <t>isCore</t>
  </si>
  <si>
    <t>dimension</t>
  </si>
  <si>
    <t>speed</t>
  </si>
  <si>
    <t>stress</t>
  </si>
  <si>
    <t>pressure</t>
  </si>
  <si>
    <t>energy</t>
  </si>
  <si>
    <t>power</t>
  </si>
  <si>
    <t>radiant flux</t>
  </si>
  <si>
    <t>electric charge</t>
  </si>
  <si>
    <t>electric potential difference</t>
  </si>
  <si>
    <t>absorbed dose</t>
  </si>
  <si>
    <t>specific energy (imparted)</t>
  </si>
  <si>
    <t>heat flux density</t>
  </si>
  <si>
    <t>irradiance</t>
  </si>
  <si>
    <t>heat capacity</t>
  </si>
  <si>
    <t>entropy</t>
  </si>
  <si>
    <t>specific heat capacity</t>
  </si>
  <si>
    <t>specific entropy</t>
  </si>
  <si>
    <t>molar heat capacity</t>
  </si>
  <si>
    <t>molar entropy</t>
  </si>
  <si>
    <t>mach number</t>
  </si>
  <si>
    <t>reynold's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</si>
</sst>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000"/>
    <numFmt numFmtId="167" formatCode="0.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5BAC-015C-4DCE-AEDA-D3953FA269CD}">
  <dimension ref="A1:H12"/>
  <sheetViews>
    <sheetView workbookViewId="0">
      <selection activeCell="E2" sqref="E2:E12"/>
    </sheetView>
  </sheetViews>
  <sheetFormatPr defaultRowHeight="15" x14ac:dyDescent="0.25"/>
  <cols>
    <col min="4" max="4" width="9.7109375" bestFit="1" customWidth="1"/>
    <col min="5" max="5" width="8.140625" bestFit="1" customWidth="1"/>
  </cols>
  <sheetData>
    <row r="1" spans="1:8" x14ac:dyDescent="0.25">
      <c r="A1" t="s">
        <v>0</v>
      </c>
      <c r="B1" t="s">
        <v>22</v>
      </c>
      <c r="C1" t="s">
        <v>313</v>
      </c>
      <c r="D1" t="s">
        <v>314</v>
      </c>
      <c r="E1" t="s">
        <v>315</v>
      </c>
      <c r="F1" t="s">
        <v>317</v>
      </c>
      <c r="G1" t="s">
        <v>23</v>
      </c>
      <c r="H1" t="s">
        <v>318</v>
      </c>
    </row>
    <row r="2" spans="1:8" x14ac:dyDescent="0.25">
      <c r="A2" t="s">
        <v>8</v>
      </c>
      <c r="B2" t="s">
        <v>1</v>
      </c>
      <c r="C2">
        <v>1</v>
      </c>
      <c r="D2">
        <v>0</v>
      </c>
      <c r="E2">
        <v>0</v>
      </c>
      <c r="F2" t="b">
        <v>1</v>
      </c>
      <c r="G2" s="2" t="s">
        <v>257</v>
      </c>
      <c r="H2" t="s">
        <v>15</v>
      </c>
    </row>
    <row r="3" spans="1:8" x14ac:dyDescent="0.25">
      <c r="A3" t="s">
        <v>11</v>
      </c>
      <c r="B3" t="s">
        <v>2</v>
      </c>
      <c r="C3">
        <v>1</v>
      </c>
      <c r="D3">
        <v>0</v>
      </c>
      <c r="E3">
        <v>0</v>
      </c>
      <c r="F3" t="b">
        <v>1</v>
      </c>
      <c r="G3" s="2" t="s">
        <v>258</v>
      </c>
      <c r="H3" t="s">
        <v>16</v>
      </c>
    </row>
    <row r="4" spans="1:8" x14ac:dyDescent="0.25">
      <c r="A4" t="s">
        <v>10</v>
      </c>
      <c r="B4" t="s">
        <v>3</v>
      </c>
      <c r="C4">
        <v>1</v>
      </c>
      <c r="D4">
        <v>0</v>
      </c>
      <c r="E4">
        <v>0</v>
      </c>
      <c r="F4" t="b">
        <v>1</v>
      </c>
      <c r="G4" s="2" t="s">
        <v>259</v>
      </c>
      <c r="H4" t="s">
        <v>17</v>
      </c>
    </row>
    <row r="5" spans="1:8" x14ac:dyDescent="0.25">
      <c r="A5" t="s">
        <v>12</v>
      </c>
      <c r="B5" t="s">
        <v>4</v>
      </c>
      <c r="C5">
        <v>1</v>
      </c>
      <c r="D5">
        <v>0</v>
      </c>
      <c r="E5">
        <v>0</v>
      </c>
      <c r="F5" t="b">
        <v>1</v>
      </c>
      <c r="G5" s="2" t="s">
        <v>260</v>
      </c>
      <c r="H5" t="s">
        <v>18</v>
      </c>
    </row>
    <row r="6" spans="1:8" x14ac:dyDescent="0.25">
      <c r="A6" t="s">
        <v>9</v>
      </c>
      <c r="B6" t="s">
        <v>5</v>
      </c>
      <c r="C6">
        <v>1</v>
      </c>
      <c r="D6">
        <v>0</v>
      </c>
      <c r="E6">
        <v>0</v>
      </c>
      <c r="F6" t="b">
        <v>1</v>
      </c>
      <c r="G6" s="2" t="s">
        <v>258</v>
      </c>
      <c r="H6" t="s">
        <v>19</v>
      </c>
    </row>
    <row r="7" spans="1:8" x14ac:dyDescent="0.25">
      <c r="A7" t="s">
        <v>13</v>
      </c>
      <c r="B7" t="s">
        <v>6</v>
      </c>
      <c r="C7">
        <v>1</v>
      </c>
      <c r="D7">
        <v>0</v>
      </c>
      <c r="E7">
        <v>0</v>
      </c>
      <c r="F7" t="b">
        <v>1</v>
      </c>
      <c r="G7" s="2" t="s">
        <v>261</v>
      </c>
      <c r="H7" t="s">
        <v>20</v>
      </c>
    </row>
    <row r="8" spans="1:8" x14ac:dyDescent="0.25">
      <c r="A8" t="s">
        <v>14</v>
      </c>
      <c r="B8" t="s">
        <v>7</v>
      </c>
      <c r="C8">
        <v>1</v>
      </c>
      <c r="D8">
        <v>0</v>
      </c>
      <c r="E8">
        <v>0</v>
      </c>
      <c r="F8" t="b">
        <v>1</v>
      </c>
      <c r="G8" s="2" t="s">
        <v>262</v>
      </c>
      <c r="H8" t="s">
        <v>21</v>
      </c>
    </row>
    <row r="9" spans="1:8" x14ac:dyDescent="0.25">
      <c r="A9" t="s">
        <v>78</v>
      </c>
      <c r="B9" t="s">
        <v>270</v>
      </c>
      <c r="C9">
        <v>1</v>
      </c>
      <c r="D9">
        <v>0</v>
      </c>
      <c r="E9">
        <v>0</v>
      </c>
      <c r="F9" t="b">
        <v>1</v>
      </c>
      <c r="G9" s="2" t="s">
        <v>263</v>
      </c>
      <c r="H9" t="s">
        <v>77</v>
      </c>
    </row>
    <row r="10" spans="1:8" x14ac:dyDescent="0.25">
      <c r="A10" t="s">
        <v>204</v>
      </c>
      <c r="B10" t="s">
        <v>271</v>
      </c>
      <c r="C10">
        <v>1</v>
      </c>
      <c r="D10">
        <v>0</v>
      </c>
      <c r="E10">
        <v>0</v>
      </c>
      <c r="F10" t="b">
        <v>1</v>
      </c>
      <c r="G10" s="2" t="s">
        <v>264</v>
      </c>
      <c r="H10" t="s">
        <v>79</v>
      </c>
    </row>
    <row r="11" spans="1:8" x14ac:dyDescent="0.25">
      <c r="A11" t="s">
        <v>205</v>
      </c>
      <c r="B11" t="s">
        <v>267</v>
      </c>
      <c r="C11">
        <v>1</v>
      </c>
      <c r="D11">
        <v>0</v>
      </c>
      <c r="E11">
        <v>0</v>
      </c>
      <c r="F11" t="b">
        <v>1</v>
      </c>
      <c r="G11" s="2" t="s">
        <v>265</v>
      </c>
      <c r="H11" t="s">
        <v>268</v>
      </c>
    </row>
    <row r="12" spans="1:8" x14ac:dyDescent="0.25">
      <c r="A12" t="s">
        <v>203</v>
      </c>
      <c r="B12" t="s">
        <v>202</v>
      </c>
      <c r="C12">
        <v>1</v>
      </c>
      <c r="D12">
        <v>0</v>
      </c>
      <c r="E12">
        <v>0</v>
      </c>
      <c r="F12" t="b">
        <v>1</v>
      </c>
      <c r="G12" s="2" t="s">
        <v>272</v>
      </c>
      <c r="H12" t="s">
        <v>269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4986-2BAB-4FCD-8071-F8E2DC154E99}">
  <dimension ref="A1:H55"/>
  <sheetViews>
    <sheetView workbookViewId="0">
      <selection activeCell="D1" sqref="C1:D1048576"/>
    </sheetView>
  </sheetViews>
  <sheetFormatPr defaultRowHeight="15" x14ac:dyDescent="0.25"/>
  <cols>
    <col min="2" max="2" width="26.42578125" bestFit="1" customWidth="1"/>
    <col min="7" max="7" width="18.85546875" bestFit="1" customWidth="1"/>
    <col min="8" max="8" width="46" bestFit="1" customWidth="1"/>
  </cols>
  <sheetData>
    <row r="1" spans="1:8" x14ac:dyDescent="0.25">
      <c r="A1" t="s">
        <v>0</v>
      </c>
      <c r="B1" t="s">
        <v>22</v>
      </c>
      <c r="C1" t="s">
        <v>313</v>
      </c>
      <c r="D1" t="s">
        <v>314</v>
      </c>
      <c r="E1" t="s">
        <v>315</v>
      </c>
      <c r="F1" t="s">
        <v>317</v>
      </c>
      <c r="G1" t="s">
        <v>23</v>
      </c>
      <c r="H1" t="s">
        <v>318</v>
      </c>
    </row>
    <row r="2" spans="1:8" x14ac:dyDescent="0.25">
      <c r="A2" t="s">
        <v>68</v>
      </c>
      <c r="B2" t="s">
        <v>46</v>
      </c>
      <c r="C2" s="1">
        <v>1</v>
      </c>
      <c r="D2">
        <v>0</v>
      </c>
      <c r="E2">
        <v>0</v>
      </c>
      <c r="F2" t="b">
        <v>1</v>
      </c>
      <c r="G2" s="2" t="s">
        <v>206</v>
      </c>
      <c r="H2" s="4" t="s">
        <v>45</v>
      </c>
    </row>
    <row r="3" spans="1:8" x14ac:dyDescent="0.25">
      <c r="A3" t="s">
        <v>69</v>
      </c>
      <c r="B3" t="s">
        <v>48</v>
      </c>
      <c r="C3" s="1">
        <v>1</v>
      </c>
      <c r="D3">
        <v>0</v>
      </c>
      <c r="E3">
        <v>0</v>
      </c>
      <c r="F3" t="b">
        <v>1</v>
      </c>
      <c r="G3" s="2" t="s">
        <v>207</v>
      </c>
      <c r="H3" s="4" t="s">
        <v>47</v>
      </c>
    </row>
    <row r="4" spans="1:8" x14ac:dyDescent="0.25">
      <c r="A4" t="s">
        <v>50</v>
      </c>
      <c r="B4" t="s">
        <v>49</v>
      </c>
      <c r="C4" s="1">
        <v>1</v>
      </c>
      <c r="D4">
        <v>0</v>
      </c>
      <c r="E4">
        <v>0</v>
      </c>
      <c r="F4" t="b">
        <v>1</v>
      </c>
      <c r="G4" s="2" t="s">
        <v>208</v>
      </c>
      <c r="H4" s="4" t="s">
        <v>319</v>
      </c>
    </row>
    <row r="5" spans="1:8" x14ac:dyDescent="0.25">
      <c r="A5" t="s">
        <v>70</v>
      </c>
      <c r="B5" t="s">
        <v>52</v>
      </c>
      <c r="C5" s="1">
        <v>1</v>
      </c>
      <c r="D5">
        <v>0</v>
      </c>
      <c r="E5">
        <v>0</v>
      </c>
      <c r="F5" t="b">
        <v>1</v>
      </c>
      <c r="G5" s="2" t="s">
        <v>209</v>
      </c>
      <c r="H5" s="4" t="s">
        <v>51</v>
      </c>
    </row>
    <row r="6" spans="1:8" x14ac:dyDescent="0.25">
      <c r="A6" t="s">
        <v>71</v>
      </c>
      <c r="B6" t="s">
        <v>54</v>
      </c>
      <c r="C6" s="1">
        <v>1</v>
      </c>
      <c r="D6">
        <v>0</v>
      </c>
      <c r="E6">
        <v>0</v>
      </c>
      <c r="F6" t="b">
        <v>1</v>
      </c>
      <c r="G6" s="2" t="s">
        <v>210</v>
      </c>
      <c r="H6" s="4" t="s">
        <v>53</v>
      </c>
    </row>
    <row r="7" spans="1:8" x14ac:dyDescent="0.25">
      <c r="A7" t="s">
        <v>72</v>
      </c>
      <c r="B7" t="s">
        <v>56</v>
      </c>
      <c r="C7" s="1">
        <v>1</v>
      </c>
      <c r="D7">
        <v>0</v>
      </c>
      <c r="E7">
        <v>0</v>
      </c>
      <c r="F7" t="b">
        <v>1</v>
      </c>
      <c r="G7" s="2" t="s">
        <v>215</v>
      </c>
      <c r="H7" s="4" t="s">
        <v>55</v>
      </c>
    </row>
    <row r="8" spans="1:8" x14ac:dyDescent="0.25">
      <c r="A8" t="s">
        <v>73</v>
      </c>
      <c r="B8" t="s">
        <v>58</v>
      </c>
      <c r="C8" s="1">
        <v>1</v>
      </c>
      <c r="D8">
        <v>0</v>
      </c>
      <c r="E8">
        <v>0</v>
      </c>
      <c r="F8" t="b">
        <v>1</v>
      </c>
      <c r="G8" s="2" t="s">
        <v>221</v>
      </c>
      <c r="H8" s="4" t="s">
        <v>57</v>
      </c>
    </row>
    <row r="9" spans="1:8" x14ac:dyDescent="0.25">
      <c r="A9" t="s">
        <v>74</v>
      </c>
      <c r="B9" t="s">
        <v>60</v>
      </c>
      <c r="C9" s="1">
        <v>1</v>
      </c>
      <c r="D9">
        <v>0</v>
      </c>
      <c r="E9">
        <v>0</v>
      </c>
      <c r="F9" t="b">
        <v>1</v>
      </c>
      <c r="G9" s="2" t="s">
        <v>216</v>
      </c>
      <c r="H9" s="4" t="s">
        <v>59</v>
      </c>
    </row>
    <row r="10" spans="1:8" x14ac:dyDescent="0.25">
      <c r="A10" t="s">
        <v>63</v>
      </c>
      <c r="B10" t="s">
        <v>62</v>
      </c>
      <c r="C10" s="1">
        <v>1</v>
      </c>
      <c r="D10">
        <v>0</v>
      </c>
      <c r="E10">
        <v>0</v>
      </c>
      <c r="F10" t="b">
        <v>1</v>
      </c>
      <c r="G10" s="2" t="s">
        <v>211</v>
      </c>
      <c r="H10" s="4" t="s">
        <v>61</v>
      </c>
    </row>
    <row r="11" spans="1:8" x14ac:dyDescent="0.25">
      <c r="A11" t="s">
        <v>75</v>
      </c>
      <c r="B11" t="s">
        <v>65</v>
      </c>
      <c r="C11" s="1">
        <v>1</v>
      </c>
      <c r="D11">
        <v>0</v>
      </c>
      <c r="E11">
        <v>0</v>
      </c>
      <c r="F11" t="b">
        <v>1</v>
      </c>
      <c r="G11" s="2" t="s">
        <v>217</v>
      </c>
      <c r="H11" s="4" t="s">
        <v>64</v>
      </c>
    </row>
    <row r="12" spans="1:8" x14ac:dyDescent="0.25">
      <c r="A12" t="s">
        <v>76</v>
      </c>
      <c r="B12" t="s">
        <v>67</v>
      </c>
      <c r="C12" s="1">
        <v>1</v>
      </c>
      <c r="D12">
        <v>0</v>
      </c>
      <c r="E12">
        <v>0</v>
      </c>
      <c r="F12" t="b">
        <v>1</v>
      </c>
      <c r="G12" s="2" t="s">
        <v>218</v>
      </c>
      <c r="H12" s="4" t="s">
        <v>66</v>
      </c>
    </row>
    <row r="13" spans="1:8" x14ac:dyDescent="0.25">
      <c r="A13" t="s">
        <v>82</v>
      </c>
      <c r="B13" t="s">
        <v>81</v>
      </c>
      <c r="C13" s="1">
        <v>1</v>
      </c>
      <c r="D13">
        <v>0</v>
      </c>
      <c r="E13">
        <v>0</v>
      </c>
      <c r="F13" t="b">
        <v>1</v>
      </c>
      <c r="G13" s="2" t="s">
        <v>230</v>
      </c>
      <c r="H13" s="4" t="s">
        <v>80</v>
      </c>
    </row>
    <row r="14" spans="1:8" x14ac:dyDescent="0.25">
      <c r="A14" t="s">
        <v>85</v>
      </c>
      <c r="B14" t="s">
        <v>84</v>
      </c>
      <c r="C14" s="1">
        <v>1</v>
      </c>
      <c r="D14">
        <v>0</v>
      </c>
      <c r="E14">
        <v>0</v>
      </c>
      <c r="F14" t="b">
        <v>1</v>
      </c>
      <c r="G14" s="2" t="s">
        <v>247</v>
      </c>
      <c r="H14" s="4" t="s">
        <v>83</v>
      </c>
    </row>
    <row r="15" spans="1:8" x14ac:dyDescent="0.25">
      <c r="A15" t="s">
        <v>88</v>
      </c>
      <c r="B15" t="s">
        <v>87</v>
      </c>
      <c r="C15" s="1">
        <v>1</v>
      </c>
      <c r="D15">
        <v>0</v>
      </c>
      <c r="E15">
        <v>0</v>
      </c>
      <c r="F15" t="b">
        <v>1</v>
      </c>
      <c r="G15" s="2" t="s">
        <v>231</v>
      </c>
      <c r="H15" s="4" t="s">
        <v>86</v>
      </c>
    </row>
    <row r="16" spans="1:8" x14ac:dyDescent="0.25">
      <c r="A16" t="s">
        <v>91</v>
      </c>
      <c r="B16" t="s">
        <v>90</v>
      </c>
      <c r="C16" s="1">
        <v>1</v>
      </c>
      <c r="D16">
        <v>0</v>
      </c>
      <c r="E16">
        <v>0</v>
      </c>
      <c r="F16" t="b">
        <v>1</v>
      </c>
      <c r="G16" s="2" t="s">
        <v>232</v>
      </c>
      <c r="H16" s="4" t="s">
        <v>89</v>
      </c>
    </row>
    <row r="17" spans="1:8" x14ac:dyDescent="0.25">
      <c r="A17" t="s">
        <v>94</v>
      </c>
      <c r="B17" t="s">
        <v>93</v>
      </c>
      <c r="C17" s="1">
        <v>1</v>
      </c>
      <c r="D17">
        <v>0</v>
      </c>
      <c r="E17">
        <v>0</v>
      </c>
      <c r="F17" t="b">
        <v>1</v>
      </c>
      <c r="G17" s="2" t="s">
        <v>233</v>
      </c>
      <c r="H17" s="4" t="s">
        <v>92</v>
      </c>
    </row>
    <row r="18" spans="1:8" x14ac:dyDescent="0.25">
      <c r="A18" t="s">
        <v>97</v>
      </c>
      <c r="B18" t="s">
        <v>96</v>
      </c>
      <c r="C18" s="1">
        <v>1</v>
      </c>
      <c r="D18">
        <v>0</v>
      </c>
      <c r="E18">
        <v>0</v>
      </c>
      <c r="F18" t="b">
        <v>1</v>
      </c>
      <c r="G18" s="2" t="s">
        <v>234</v>
      </c>
      <c r="H18" s="4" t="s">
        <v>95</v>
      </c>
    </row>
    <row r="19" spans="1:8" x14ac:dyDescent="0.25">
      <c r="A19" t="s">
        <v>100</v>
      </c>
      <c r="B19" t="s">
        <v>99</v>
      </c>
      <c r="C19" s="1">
        <v>1</v>
      </c>
      <c r="D19">
        <v>0</v>
      </c>
      <c r="E19">
        <v>0</v>
      </c>
      <c r="F19" t="b">
        <v>1</v>
      </c>
      <c r="G19" s="2" t="s">
        <v>235</v>
      </c>
      <c r="H19" s="4" t="s">
        <v>98</v>
      </c>
    </row>
    <row r="20" spans="1:8" x14ac:dyDescent="0.25">
      <c r="A20" t="s">
        <v>103</v>
      </c>
      <c r="B20" t="s">
        <v>102</v>
      </c>
      <c r="C20" s="1">
        <v>1</v>
      </c>
      <c r="D20">
        <v>0</v>
      </c>
      <c r="E20">
        <v>0</v>
      </c>
      <c r="F20" t="b">
        <v>1</v>
      </c>
      <c r="G20" s="2" t="s">
        <v>236</v>
      </c>
      <c r="H20" s="4" t="s">
        <v>101</v>
      </c>
    </row>
    <row r="21" spans="1:8" x14ac:dyDescent="0.25">
      <c r="A21" t="s">
        <v>138</v>
      </c>
      <c r="B21" t="s">
        <v>105</v>
      </c>
      <c r="C21" s="1">
        <v>1</v>
      </c>
      <c r="D21">
        <v>0</v>
      </c>
      <c r="E21">
        <v>0</v>
      </c>
      <c r="F21" t="b">
        <v>1</v>
      </c>
      <c r="G21" s="2" t="s">
        <v>248</v>
      </c>
      <c r="H21" s="4" t="s">
        <v>104</v>
      </c>
    </row>
    <row r="22" spans="1:8" x14ac:dyDescent="0.25">
      <c r="A22" t="s">
        <v>108</v>
      </c>
      <c r="B22" t="s">
        <v>107</v>
      </c>
      <c r="C22" s="1">
        <v>1</v>
      </c>
      <c r="D22">
        <v>0</v>
      </c>
      <c r="E22">
        <v>0</v>
      </c>
      <c r="F22" t="b">
        <v>1</v>
      </c>
      <c r="G22" s="2" t="s">
        <v>237</v>
      </c>
      <c r="H22" s="4" t="s">
        <v>106</v>
      </c>
    </row>
    <row r="23" spans="1:8" x14ac:dyDescent="0.25">
      <c r="A23" t="s">
        <v>111</v>
      </c>
      <c r="B23" t="s">
        <v>110</v>
      </c>
      <c r="C23" s="1">
        <v>1</v>
      </c>
      <c r="D23">
        <v>0</v>
      </c>
      <c r="E23">
        <v>0</v>
      </c>
      <c r="F23" t="b">
        <v>1</v>
      </c>
      <c r="G23" s="2" t="s">
        <v>238</v>
      </c>
      <c r="H23" s="4" t="s">
        <v>109</v>
      </c>
    </row>
    <row r="24" spans="1:8" x14ac:dyDescent="0.25">
      <c r="A24" t="s">
        <v>114</v>
      </c>
      <c r="B24" t="s">
        <v>113</v>
      </c>
      <c r="C24" s="1">
        <v>1</v>
      </c>
      <c r="D24">
        <v>0</v>
      </c>
      <c r="E24">
        <v>0</v>
      </c>
      <c r="F24" t="b">
        <v>1</v>
      </c>
      <c r="G24" s="2" t="s">
        <v>239</v>
      </c>
      <c r="H24" s="4" t="s">
        <v>112</v>
      </c>
    </row>
    <row r="25" spans="1:8" x14ac:dyDescent="0.25">
      <c r="A25" t="s">
        <v>117</v>
      </c>
      <c r="B25" t="s">
        <v>116</v>
      </c>
      <c r="C25" s="1">
        <v>1</v>
      </c>
      <c r="D25">
        <v>0</v>
      </c>
      <c r="E25">
        <v>0</v>
      </c>
      <c r="F25" t="b">
        <v>1</v>
      </c>
      <c r="G25" s="2" t="s">
        <v>240</v>
      </c>
      <c r="H25" s="4" t="s">
        <v>115</v>
      </c>
    </row>
    <row r="26" spans="1:8" x14ac:dyDescent="0.25">
      <c r="A26" t="s">
        <v>255</v>
      </c>
      <c r="B26" t="s">
        <v>119</v>
      </c>
      <c r="C26" s="1">
        <v>1</v>
      </c>
      <c r="D26">
        <v>0</v>
      </c>
      <c r="E26">
        <v>273.14999999999998</v>
      </c>
      <c r="F26" t="b">
        <v>1</v>
      </c>
      <c r="G26" s="2" t="s">
        <v>249</v>
      </c>
      <c r="H26" s="4" t="s">
        <v>118</v>
      </c>
    </row>
    <row r="27" spans="1:8" x14ac:dyDescent="0.25">
      <c r="A27" t="s">
        <v>122</v>
      </c>
      <c r="B27" t="s">
        <v>121</v>
      </c>
      <c r="C27" s="1">
        <v>1</v>
      </c>
      <c r="D27">
        <v>0</v>
      </c>
      <c r="E27">
        <v>0</v>
      </c>
      <c r="F27" t="b">
        <v>1</v>
      </c>
      <c r="G27" s="2" t="s">
        <v>241</v>
      </c>
      <c r="H27" s="4" t="s">
        <v>120</v>
      </c>
    </row>
    <row r="28" spans="1:8" x14ac:dyDescent="0.25">
      <c r="A28" t="s">
        <v>125</v>
      </c>
      <c r="B28" t="s">
        <v>124</v>
      </c>
      <c r="C28" s="1">
        <v>1</v>
      </c>
      <c r="D28">
        <v>0</v>
      </c>
      <c r="E28">
        <v>0</v>
      </c>
      <c r="F28" t="b">
        <v>1</v>
      </c>
      <c r="G28" s="2" t="s">
        <v>242</v>
      </c>
      <c r="H28" s="4" t="s">
        <v>123</v>
      </c>
    </row>
    <row r="29" spans="1:8" x14ac:dyDescent="0.25">
      <c r="A29" t="s">
        <v>128</v>
      </c>
      <c r="B29" t="s">
        <v>127</v>
      </c>
      <c r="C29" s="1">
        <v>1</v>
      </c>
      <c r="D29">
        <v>0</v>
      </c>
      <c r="E29">
        <v>0</v>
      </c>
      <c r="F29" t="b">
        <v>1</v>
      </c>
      <c r="G29" s="2" t="s">
        <v>243</v>
      </c>
      <c r="H29" s="4" t="s">
        <v>126</v>
      </c>
    </row>
    <row r="30" spans="1:8" x14ac:dyDescent="0.25">
      <c r="A30" t="s">
        <v>131</v>
      </c>
      <c r="B30" t="s">
        <v>130</v>
      </c>
      <c r="C30" s="1">
        <v>1</v>
      </c>
      <c r="D30">
        <v>0</v>
      </c>
      <c r="E30">
        <v>0</v>
      </c>
      <c r="F30" t="b">
        <v>1</v>
      </c>
      <c r="G30" s="2" t="s">
        <v>244</v>
      </c>
      <c r="H30" s="4" t="s">
        <v>129</v>
      </c>
    </row>
    <row r="31" spans="1:8" x14ac:dyDescent="0.25">
      <c r="A31" t="s">
        <v>134</v>
      </c>
      <c r="B31" t="s">
        <v>133</v>
      </c>
      <c r="C31" s="1">
        <v>1</v>
      </c>
      <c r="D31">
        <v>0</v>
      </c>
      <c r="E31">
        <v>0</v>
      </c>
      <c r="F31" t="b">
        <v>1</v>
      </c>
      <c r="G31" s="2" t="s">
        <v>245</v>
      </c>
      <c r="H31" s="4" t="s">
        <v>139</v>
      </c>
    </row>
    <row r="32" spans="1:8" x14ac:dyDescent="0.25">
      <c r="A32" t="s">
        <v>137</v>
      </c>
      <c r="B32" t="s">
        <v>136</v>
      </c>
      <c r="C32" s="1">
        <v>1</v>
      </c>
      <c r="D32">
        <v>0</v>
      </c>
      <c r="E32">
        <v>0</v>
      </c>
      <c r="F32" t="b">
        <v>1</v>
      </c>
      <c r="G32" s="2" t="s">
        <v>246</v>
      </c>
      <c r="H32" s="4" t="s">
        <v>135</v>
      </c>
    </row>
    <row r="33" spans="1:8" x14ac:dyDescent="0.25">
      <c r="A33" t="s">
        <v>222</v>
      </c>
      <c r="B33" t="s">
        <v>141</v>
      </c>
      <c r="C33" s="1">
        <v>1</v>
      </c>
      <c r="D33">
        <v>0</v>
      </c>
      <c r="E33">
        <v>0</v>
      </c>
      <c r="F33" t="b">
        <v>1</v>
      </c>
      <c r="G33" s="2" t="s">
        <v>250</v>
      </c>
      <c r="H33" s="4" t="s">
        <v>140</v>
      </c>
    </row>
    <row r="34" spans="1:8" x14ac:dyDescent="0.25">
      <c r="A34" t="s">
        <v>256</v>
      </c>
      <c r="B34" t="s">
        <v>143</v>
      </c>
      <c r="C34" s="1">
        <v>1</v>
      </c>
      <c r="D34">
        <v>0</v>
      </c>
      <c r="E34">
        <v>0</v>
      </c>
      <c r="F34" t="b">
        <v>1</v>
      </c>
      <c r="G34" s="2" t="s">
        <v>251</v>
      </c>
      <c r="H34" s="4" t="s">
        <v>142</v>
      </c>
    </row>
    <row r="35" spans="1:8" x14ac:dyDescent="0.25">
      <c r="A35" t="s">
        <v>146</v>
      </c>
      <c r="B35" t="s">
        <v>145</v>
      </c>
      <c r="C35" s="1">
        <v>1</v>
      </c>
      <c r="D35">
        <v>0</v>
      </c>
      <c r="E35">
        <v>0</v>
      </c>
      <c r="F35" t="b">
        <v>1</v>
      </c>
      <c r="G35" s="2" t="s">
        <v>212</v>
      </c>
      <c r="H35" s="4" t="s">
        <v>144</v>
      </c>
    </row>
    <row r="36" spans="1:8" x14ac:dyDescent="0.25">
      <c r="A36" t="s">
        <v>149</v>
      </c>
      <c r="B36" t="s">
        <v>148</v>
      </c>
      <c r="C36" s="1">
        <v>1</v>
      </c>
      <c r="D36">
        <v>0</v>
      </c>
      <c r="E36">
        <v>0</v>
      </c>
      <c r="F36" t="b">
        <v>1</v>
      </c>
      <c r="G36" s="2" t="s">
        <v>213</v>
      </c>
      <c r="H36" s="4" t="s">
        <v>147</v>
      </c>
    </row>
    <row r="37" spans="1:8" x14ac:dyDescent="0.25">
      <c r="A37" t="s">
        <v>195</v>
      </c>
      <c r="B37" t="s">
        <v>151</v>
      </c>
      <c r="C37" s="1">
        <v>1</v>
      </c>
      <c r="D37">
        <v>0</v>
      </c>
      <c r="E37">
        <v>0</v>
      </c>
      <c r="F37" t="b">
        <v>1</v>
      </c>
      <c r="G37" s="2" t="s">
        <v>219</v>
      </c>
      <c r="H37" s="4" t="s">
        <v>150</v>
      </c>
    </row>
    <row r="38" spans="1:8" x14ac:dyDescent="0.25">
      <c r="A38" t="s">
        <v>196</v>
      </c>
      <c r="B38" t="s">
        <v>153</v>
      </c>
      <c r="C38" s="1">
        <v>1</v>
      </c>
      <c r="D38">
        <v>0</v>
      </c>
      <c r="E38">
        <v>0</v>
      </c>
      <c r="F38" t="b">
        <v>1</v>
      </c>
      <c r="G38" s="2" t="s">
        <v>220</v>
      </c>
      <c r="H38" s="4" t="s">
        <v>152</v>
      </c>
    </row>
    <row r="39" spans="1:8" x14ac:dyDescent="0.25">
      <c r="A39" t="s">
        <v>156</v>
      </c>
      <c r="B39" t="s">
        <v>155</v>
      </c>
      <c r="C39" s="1">
        <v>1</v>
      </c>
      <c r="D39">
        <v>0</v>
      </c>
      <c r="E39">
        <v>0</v>
      </c>
      <c r="F39" t="b">
        <v>1</v>
      </c>
      <c r="G39" s="2" t="s">
        <v>214</v>
      </c>
      <c r="H39" s="4" t="s">
        <v>154</v>
      </c>
    </row>
    <row r="40" spans="1:8" x14ac:dyDescent="0.25">
      <c r="A40" t="s">
        <v>226</v>
      </c>
      <c r="B40" t="s">
        <v>158</v>
      </c>
      <c r="C40" s="1">
        <v>1</v>
      </c>
      <c r="D40">
        <v>0</v>
      </c>
      <c r="E40">
        <v>0</v>
      </c>
      <c r="F40" t="b">
        <v>1</v>
      </c>
      <c r="G40" s="2" t="s">
        <v>252</v>
      </c>
      <c r="H40" s="4" t="s">
        <v>157</v>
      </c>
    </row>
    <row r="41" spans="1:8" x14ac:dyDescent="0.25">
      <c r="A41" t="s">
        <v>132</v>
      </c>
      <c r="B41" t="s">
        <v>160</v>
      </c>
      <c r="C41" s="1">
        <v>1</v>
      </c>
      <c r="D41">
        <v>0</v>
      </c>
      <c r="E41">
        <v>0</v>
      </c>
      <c r="F41" t="b">
        <v>1</v>
      </c>
      <c r="G41" s="2" t="s">
        <v>253</v>
      </c>
      <c r="H41" s="4" t="s">
        <v>159</v>
      </c>
    </row>
    <row r="42" spans="1:8" x14ac:dyDescent="0.25">
      <c r="A42" t="s">
        <v>225</v>
      </c>
      <c r="B42" t="s">
        <v>162</v>
      </c>
      <c r="C42" s="1">
        <v>1</v>
      </c>
      <c r="D42">
        <v>0</v>
      </c>
      <c r="E42">
        <v>0</v>
      </c>
      <c r="F42" t="b">
        <v>1</v>
      </c>
      <c r="G42" s="2" t="s">
        <v>254</v>
      </c>
      <c r="H42" s="4" t="s">
        <v>161</v>
      </c>
    </row>
    <row r="43" spans="1:8" x14ac:dyDescent="0.25">
      <c r="A43" t="s">
        <v>197</v>
      </c>
      <c r="B43" t="s">
        <v>164</v>
      </c>
      <c r="C43" s="1">
        <v>1</v>
      </c>
      <c r="D43">
        <v>0</v>
      </c>
      <c r="E43">
        <v>0</v>
      </c>
      <c r="F43" t="b">
        <v>1</v>
      </c>
      <c r="G43" s="2" t="s">
        <v>227</v>
      </c>
      <c r="H43" s="4" t="s">
        <v>163</v>
      </c>
    </row>
    <row r="44" spans="1:8" x14ac:dyDescent="0.25">
      <c r="A44" t="s">
        <v>167</v>
      </c>
      <c r="B44" t="s">
        <v>166</v>
      </c>
      <c r="C44" s="1">
        <v>1</v>
      </c>
      <c r="D44">
        <v>0</v>
      </c>
      <c r="E44">
        <v>0</v>
      </c>
      <c r="F44" t="b">
        <v>1</v>
      </c>
      <c r="G44" s="2" t="s">
        <v>273</v>
      </c>
      <c r="H44" s="4" t="s">
        <v>165</v>
      </c>
    </row>
    <row r="45" spans="1:8" x14ac:dyDescent="0.25">
      <c r="A45" t="s">
        <v>198</v>
      </c>
      <c r="B45" t="s">
        <v>169</v>
      </c>
      <c r="C45" s="1">
        <v>1</v>
      </c>
      <c r="D45">
        <v>0</v>
      </c>
      <c r="E45">
        <v>0</v>
      </c>
      <c r="F45" t="b">
        <v>1</v>
      </c>
      <c r="G45" s="2" t="s">
        <v>228</v>
      </c>
      <c r="H45" s="4" t="s">
        <v>168</v>
      </c>
    </row>
    <row r="46" spans="1:8" x14ac:dyDescent="0.25">
      <c r="A46" t="s">
        <v>199</v>
      </c>
      <c r="B46" t="s">
        <v>171</v>
      </c>
      <c r="C46" s="1">
        <v>1</v>
      </c>
      <c r="D46">
        <v>0</v>
      </c>
      <c r="E46">
        <v>0</v>
      </c>
      <c r="F46" t="b">
        <v>1</v>
      </c>
      <c r="G46" s="2" t="s">
        <v>229</v>
      </c>
      <c r="H46" s="4" t="s">
        <v>170</v>
      </c>
    </row>
    <row r="47" spans="1:8" x14ac:dyDescent="0.25">
      <c r="A47" t="s">
        <v>174</v>
      </c>
      <c r="B47" t="s">
        <v>173</v>
      </c>
      <c r="C47" s="1">
        <v>1</v>
      </c>
      <c r="D47">
        <v>0</v>
      </c>
      <c r="E47">
        <v>0</v>
      </c>
      <c r="F47" t="b">
        <v>1</v>
      </c>
      <c r="G47" s="2" t="s">
        <v>276</v>
      </c>
      <c r="H47" s="4" t="s">
        <v>172</v>
      </c>
    </row>
    <row r="48" spans="1:8" x14ac:dyDescent="0.25">
      <c r="A48" t="s">
        <v>177</v>
      </c>
      <c r="B48" t="s">
        <v>176</v>
      </c>
      <c r="C48" s="1">
        <v>1</v>
      </c>
      <c r="D48">
        <v>0</v>
      </c>
      <c r="E48">
        <v>0</v>
      </c>
      <c r="F48" t="b">
        <v>1</v>
      </c>
      <c r="G48" s="2" t="s">
        <v>274</v>
      </c>
      <c r="H48" s="4" t="s">
        <v>175</v>
      </c>
    </row>
    <row r="49" spans="1:8" x14ac:dyDescent="0.25">
      <c r="A49" t="s">
        <v>180</v>
      </c>
      <c r="B49" t="s">
        <v>179</v>
      </c>
      <c r="C49" s="1">
        <v>1</v>
      </c>
      <c r="D49">
        <v>0</v>
      </c>
      <c r="E49">
        <v>0</v>
      </c>
      <c r="F49" t="b">
        <v>1</v>
      </c>
      <c r="G49" s="2" t="s">
        <v>275</v>
      </c>
      <c r="H49" s="4" t="s">
        <v>178</v>
      </c>
    </row>
    <row r="50" spans="1:8" x14ac:dyDescent="0.25">
      <c r="A50" t="s">
        <v>224</v>
      </c>
      <c r="B50" t="s">
        <v>182</v>
      </c>
      <c r="C50" s="1">
        <v>1</v>
      </c>
      <c r="D50">
        <v>0</v>
      </c>
      <c r="E50">
        <v>0</v>
      </c>
      <c r="F50" t="b">
        <v>1</v>
      </c>
      <c r="G50" s="2" t="s">
        <v>278</v>
      </c>
      <c r="H50" s="4" t="s">
        <v>181</v>
      </c>
    </row>
    <row r="51" spans="1:8" x14ac:dyDescent="0.25">
      <c r="A51" t="s">
        <v>184</v>
      </c>
      <c r="B51" t="s">
        <v>183</v>
      </c>
      <c r="C51" s="1">
        <v>1</v>
      </c>
      <c r="D51">
        <v>0</v>
      </c>
      <c r="E51">
        <v>0</v>
      </c>
      <c r="F51" t="b">
        <v>1</v>
      </c>
      <c r="G51" s="2" t="s">
        <v>277</v>
      </c>
      <c r="H51" s="4" t="s">
        <v>200</v>
      </c>
    </row>
    <row r="52" spans="1:8" x14ac:dyDescent="0.25">
      <c r="A52" t="s">
        <v>187</v>
      </c>
      <c r="B52" t="s">
        <v>186</v>
      </c>
      <c r="C52" s="1">
        <v>1</v>
      </c>
      <c r="D52">
        <v>0</v>
      </c>
      <c r="E52">
        <v>0</v>
      </c>
      <c r="F52" t="b">
        <v>1</v>
      </c>
      <c r="G52" s="2" t="s">
        <v>279</v>
      </c>
      <c r="H52" s="4" t="s">
        <v>185</v>
      </c>
    </row>
    <row r="53" spans="1:8" x14ac:dyDescent="0.25">
      <c r="A53" t="s">
        <v>190</v>
      </c>
      <c r="B53" t="s">
        <v>189</v>
      </c>
      <c r="C53" s="1">
        <v>1</v>
      </c>
      <c r="D53">
        <v>0</v>
      </c>
      <c r="E53">
        <v>0</v>
      </c>
      <c r="F53" t="b">
        <v>1</v>
      </c>
      <c r="G53" s="2" t="s">
        <v>282</v>
      </c>
      <c r="H53" s="4" t="s">
        <v>188</v>
      </c>
    </row>
    <row r="54" spans="1:8" x14ac:dyDescent="0.25">
      <c r="A54" t="s">
        <v>223</v>
      </c>
      <c r="B54" t="s">
        <v>192</v>
      </c>
      <c r="C54" s="1">
        <v>1</v>
      </c>
      <c r="D54">
        <v>0</v>
      </c>
      <c r="E54">
        <v>0</v>
      </c>
      <c r="F54" t="b">
        <v>1</v>
      </c>
      <c r="G54" s="2" t="s">
        <v>280</v>
      </c>
      <c r="H54" s="4" t="s">
        <v>191</v>
      </c>
    </row>
    <row r="55" spans="1:8" x14ac:dyDescent="0.25">
      <c r="A55" t="s">
        <v>201</v>
      </c>
      <c r="B55" t="s">
        <v>194</v>
      </c>
      <c r="C55" s="1">
        <v>1</v>
      </c>
      <c r="D55">
        <v>0</v>
      </c>
      <c r="E55">
        <v>0</v>
      </c>
      <c r="F55" t="b">
        <v>1</v>
      </c>
      <c r="G55" s="2" t="s">
        <v>281</v>
      </c>
      <c r="H55" s="4" t="s">
        <v>193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8B68-9379-42FF-B529-5C1760363E4C}">
  <dimension ref="A1:I3"/>
  <sheetViews>
    <sheetView workbookViewId="0">
      <selection activeCell="G11" sqref="G11"/>
    </sheetView>
  </sheetViews>
  <sheetFormatPr defaultRowHeight="15" x14ac:dyDescent="0.25"/>
  <cols>
    <col min="2" max="2" width="26.42578125" bestFit="1" customWidth="1"/>
    <col min="4" max="4" width="9.7109375" bestFit="1" customWidth="1"/>
    <col min="7" max="7" width="18.85546875" bestFit="1" customWidth="1"/>
    <col min="8" max="8" width="19.28515625" bestFit="1" customWidth="1"/>
  </cols>
  <sheetData>
    <row r="1" spans="1:9" x14ac:dyDescent="0.25">
      <c r="A1" t="s">
        <v>0</v>
      </c>
      <c r="B1" t="s">
        <v>22</v>
      </c>
      <c r="C1" t="s">
        <v>313</v>
      </c>
      <c r="D1" t="s">
        <v>314</v>
      </c>
      <c r="E1" t="s">
        <v>315</v>
      </c>
      <c r="F1" t="s">
        <v>317</v>
      </c>
      <c r="G1" t="s">
        <v>23</v>
      </c>
      <c r="H1" t="s">
        <v>318</v>
      </c>
      <c r="I1" s="3" t="s">
        <v>316</v>
      </c>
    </row>
    <row r="2" spans="1:9" x14ac:dyDescent="0.25">
      <c r="A2" t="s">
        <v>255</v>
      </c>
      <c r="B2" t="s">
        <v>119</v>
      </c>
      <c r="C2" s="1">
        <v>1</v>
      </c>
      <c r="D2">
        <v>0</v>
      </c>
      <c r="E2">
        <v>273.14999999999998</v>
      </c>
      <c r="F2" t="b">
        <v>0</v>
      </c>
      <c r="G2" s="2" t="s">
        <v>249</v>
      </c>
      <c r="H2" s="4" t="s">
        <v>118</v>
      </c>
      <c r="I2" t="s">
        <v>9</v>
      </c>
    </row>
    <row r="3" spans="1:9" x14ac:dyDescent="0.25">
      <c r="A3" t="s">
        <v>283</v>
      </c>
      <c r="B3" t="s">
        <v>295</v>
      </c>
      <c r="C3">
        <f>+PI()/180</f>
        <v>1.7453292519943295E-2</v>
      </c>
      <c r="D3">
        <v>0</v>
      </c>
      <c r="E3">
        <v>0</v>
      </c>
      <c r="F3" t="b">
        <v>0</v>
      </c>
      <c r="G3" s="2" t="s">
        <v>296</v>
      </c>
      <c r="H3" t="s">
        <v>284</v>
      </c>
      <c r="I3" t="s">
        <v>78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CB2-020E-4993-91C8-E39F4485D236}">
  <dimension ref="A1:I9"/>
  <sheetViews>
    <sheetView workbookViewId="0">
      <selection activeCell="C1" sqref="C1:D1048576"/>
    </sheetView>
  </sheetViews>
  <sheetFormatPr defaultRowHeight="15" x14ac:dyDescent="0.25"/>
  <cols>
    <col min="3" max="3" width="14.28515625" bestFit="1" customWidth="1"/>
  </cols>
  <sheetData>
    <row r="1" spans="1:9" x14ac:dyDescent="0.25">
      <c r="A1" t="s">
        <v>0</v>
      </c>
      <c r="B1" t="s">
        <v>22</v>
      </c>
      <c r="C1" t="s">
        <v>313</v>
      </c>
      <c r="D1" t="s">
        <v>314</v>
      </c>
      <c r="E1" t="s">
        <v>315</v>
      </c>
      <c r="F1" t="s">
        <v>317</v>
      </c>
      <c r="G1" t="s">
        <v>23</v>
      </c>
      <c r="H1" t="s">
        <v>318</v>
      </c>
      <c r="I1" t="s">
        <v>316</v>
      </c>
    </row>
    <row r="2" spans="1:9" x14ac:dyDescent="0.25">
      <c r="A2" t="s">
        <v>31</v>
      </c>
      <c r="B2" t="s">
        <v>32</v>
      </c>
      <c r="C2" s="5">
        <v>1E-3</v>
      </c>
      <c r="D2">
        <v>0</v>
      </c>
      <c r="E2">
        <v>0</v>
      </c>
      <c r="F2" t="b">
        <v>0</v>
      </c>
      <c r="G2" s="2" t="s">
        <v>287</v>
      </c>
      <c r="H2" t="s">
        <v>15</v>
      </c>
      <c r="I2" t="s">
        <v>8</v>
      </c>
    </row>
    <row r="3" spans="1:9" x14ac:dyDescent="0.25">
      <c r="A3" t="s">
        <v>33</v>
      </c>
      <c r="B3" t="s">
        <v>38</v>
      </c>
      <c r="C3" s="1">
        <v>0.01</v>
      </c>
      <c r="D3">
        <v>0</v>
      </c>
      <c r="E3">
        <v>0</v>
      </c>
      <c r="F3" t="b">
        <v>0</v>
      </c>
      <c r="G3" s="2" t="s">
        <v>288</v>
      </c>
      <c r="H3" t="s">
        <v>15</v>
      </c>
      <c r="I3" t="s">
        <v>8</v>
      </c>
    </row>
    <row r="4" spans="1:9" x14ac:dyDescent="0.25">
      <c r="A4" t="s">
        <v>34</v>
      </c>
      <c r="B4" t="s">
        <v>39</v>
      </c>
      <c r="C4" s="6">
        <v>1000</v>
      </c>
      <c r="D4">
        <v>0</v>
      </c>
      <c r="E4">
        <v>0</v>
      </c>
      <c r="F4" t="b">
        <v>0</v>
      </c>
      <c r="G4" s="2" t="s">
        <v>289</v>
      </c>
      <c r="H4" t="s">
        <v>15</v>
      </c>
      <c r="I4" t="s">
        <v>8</v>
      </c>
    </row>
    <row r="5" spans="1:9" x14ac:dyDescent="0.25">
      <c r="A5" t="s">
        <v>35</v>
      </c>
      <c r="B5" t="s">
        <v>40</v>
      </c>
      <c r="C5" s="8">
        <v>1.0000000000000001E-9</v>
      </c>
      <c r="D5">
        <v>0</v>
      </c>
      <c r="E5">
        <v>0</v>
      </c>
      <c r="F5" t="b">
        <v>0</v>
      </c>
      <c r="G5" s="2" t="s">
        <v>290</v>
      </c>
      <c r="H5" t="s">
        <v>15</v>
      </c>
      <c r="I5" t="s">
        <v>8</v>
      </c>
    </row>
    <row r="6" spans="1:9" x14ac:dyDescent="0.25">
      <c r="A6" t="s">
        <v>36</v>
      </c>
      <c r="B6" t="s">
        <v>41</v>
      </c>
      <c r="C6" s="9">
        <v>9.9999999999999998E-13</v>
      </c>
      <c r="D6">
        <v>0</v>
      </c>
      <c r="E6">
        <v>0</v>
      </c>
      <c r="F6" t="b">
        <v>0</v>
      </c>
      <c r="G6" s="2" t="s">
        <v>291</v>
      </c>
      <c r="H6" t="s">
        <v>15</v>
      </c>
      <c r="I6" t="s">
        <v>8</v>
      </c>
    </row>
    <row r="7" spans="1:9" x14ac:dyDescent="0.25">
      <c r="A7" t="s">
        <v>43</v>
      </c>
      <c r="B7" t="s">
        <v>44</v>
      </c>
      <c r="C7" s="7">
        <v>9.9999999999999995E-7</v>
      </c>
      <c r="D7">
        <v>0</v>
      </c>
      <c r="E7">
        <v>0</v>
      </c>
      <c r="F7" t="b">
        <v>0</v>
      </c>
      <c r="G7" s="2" t="s">
        <v>292</v>
      </c>
      <c r="H7" t="s">
        <v>15</v>
      </c>
      <c r="I7" t="s">
        <v>8</v>
      </c>
    </row>
    <row r="8" spans="1:9" x14ac:dyDescent="0.25">
      <c r="A8" t="s">
        <v>37</v>
      </c>
      <c r="B8" t="s">
        <v>42</v>
      </c>
      <c r="C8" s="5">
        <v>1E-3</v>
      </c>
      <c r="D8">
        <v>0</v>
      </c>
      <c r="E8">
        <v>0</v>
      </c>
      <c r="F8" t="b">
        <v>0</v>
      </c>
      <c r="G8" s="2" t="s">
        <v>293</v>
      </c>
      <c r="H8" t="s">
        <v>16</v>
      </c>
      <c r="I8" t="s">
        <v>11</v>
      </c>
    </row>
    <row r="9" spans="1:9" x14ac:dyDescent="0.25">
      <c r="A9" t="s">
        <v>285</v>
      </c>
      <c r="B9" t="s">
        <v>286</v>
      </c>
      <c r="C9" s="6">
        <v>1000</v>
      </c>
      <c r="D9">
        <v>0</v>
      </c>
      <c r="E9">
        <v>0</v>
      </c>
      <c r="F9" t="b">
        <v>0</v>
      </c>
      <c r="G9" s="2" t="s">
        <v>294</v>
      </c>
      <c r="H9" t="s">
        <v>16</v>
      </c>
      <c r="I9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F62-939F-4DA3-8219-C03E4FCB36AB}">
  <dimension ref="A1:I6"/>
  <sheetViews>
    <sheetView workbookViewId="0">
      <selection activeCell="C1" sqref="C1:D1048576"/>
    </sheetView>
  </sheetViews>
  <sheetFormatPr defaultRowHeight="15" x14ac:dyDescent="0.25"/>
  <cols>
    <col min="3" max="3" width="12" bestFit="1" customWidth="1"/>
    <col min="8" max="8" width="10.42578125" bestFit="1" customWidth="1"/>
  </cols>
  <sheetData>
    <row r="1" spans="1:9" x14ac:dyDescent="0.25">
      <c r="A1" t="s">
        <v>0</v>
      </c>
      <c r="B1" t="s">
        <v>22</v>
      </c>
      <c r="C1" t="s">
        <v>313</v>
      </c>
      <c r="D1" t="s">
        <v>314</v>
      </c>
      <c r="E1" t="s">
        <v>315</v>
      </c>
      <c r="F1" t="s">
        <v>317</v>
      </c>
      <c r="G1" t="s">
        <v>23</v>
      </c>
      <c r="H1" t="s">
        <v>318</v>
      </c>
      <c r="I1" t="s">
        <v>316</v>
      </c>
    </row>
    <row r="2" spans="1:9" x14ac:dyDescent="0.25">
      <c r="A2" t="s">
        <v>297</v>
      </c>
      <c r="B2" t="s">
        <v>298</v>
      </c>
      <c r="C2" s="5">
        <f>1/0.0254</f>
        <v>39.370078740157481</v>
      </c>
      <c r="D2">
        <v>0</v>
      </c>
      <c r="E2">
        <v>0</v>
      </c>
      <c r="F2" t="b">
        <v>0</v>
      </c>
      <c r="G2" s="2" t="s">
        <v>299</v>
      </c>
      <c r="H2" t="s">
        <v>15</v>
      </c>
      <c r="I2" t="s">
        <v>8</v>
      </c>
    </row>
    <row r="3" spans="1:9" x14ac:dyDescent="0.25">
      <c r="A3" t="s">
        <v>300</v>
      </c>
      <c r="B3" t="s">
        <v>301</v>
      </c>
      <c r="C3">
        <f>1/0.3048</f>
        <v>3.280839895013123</v>
      </c>
      <c r="D3">
        <v>0</v>
      </c>
      <c r="E3">
        <v>0</v>
      </c>
      <c r="F3" t="b">
        <v>0</v>
      </c>
      <c r="G3" s="2" t="s">
        <v>308</v>
      </c>
      <c r="H3" t="s">
        <v>15</v>
      </c>
      <c r="I3" t="s">
        <v>8</v>
      </c>
    </row>
    <row r="4" spans="1:9" x14ac:dyDescent="0.25">
      <c r="A4" t="s">
        <v>302</v>
      </c>
      <c r="B4" t="s">
        <v>301</v>
      </c>
      <c r="C4">
        <f>1/1609.34</f>
        <v>6.2137273664980683E-4</v>
      </c>
      <c r="D4">
        <v>0</v>
      </c>
      <c r="E4">
        <v>0</v>
      </c>
      <c r="F4" t="b">
        <v>0</v>
      </c>
      <c r="G4" s="2" t="s">
        <v>307</v>
      </c>
      <c r="H4" t="s">
        <v>15</v>
      </c>
      <c r="I4" t="s">
        <v>8</v>
      </c>
    </row>
    <row r="5" spans="1:9" x14ac:dyDescent="0.25">
      <c r="A5" t="s">
        <v>303</v>
      </c>
      <c r="B5" t="s">
        <v>305</v>
      </c>
      <c r="C5">
        <f>1/0.00064516</f>
        <v>1550.0031000062002</v>
      </c>
      <c r="D5">
        <v>0</v>
      </c>
      <c r="E5">
        <v>0</v>
      </c>
      <c r="F5" t="b">
        <v>0</v>
      </c>
      <c r="G5" s="2" t="s">
        <v>306</v>
      </c>
      <c r="H5" t="s">
        <v>45</v>
      </c>
      <c r="I5" t="s">
        <v>68</v>
      </c>
    </row>
    <row r="6" spans="1:9" x14ac:dyDescent="0.25">
      <c r="A6" t="s">
        <v>304</v>
      </c>
      <c r="B6" t="s">
        <v>309</v>
      </c>
      <c r="C6">
        <f>1/0.092903</f>
        <v>10.763915051182416</v>
      </c>
      <c r="D6">
        <v>0</v>
      </c>
      <c r="E6">
        <v>0</v>
      </c>
      <c r="F6" t="b">
        <v>0</v>
      </c>
      <c r="G6" s="2" t="s">
        <v>310</v>
      </c>
      <c r="H6" t="s">
        <v>45</v>
      </c>
      <c r="I6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1217-2269-40CA-BA7C-DAB03AB78A60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311</v>
      </c>
      <c r="B1" t="s">
        <v>0</v>
      </c>
    </row>
    <row r="2" spans="1:2" x14ac:dyDescent="0.25">
      <c r="A2">
        <v>122.4</v>
      </c>
      <c r="B2" t="s">
        <v>31</v>
      </c>
    </row>
    <row r="3" spans="1:2" x14ac:dyDescent="0.25">
      <c r="A3">
        <v>289.33999999999997</v>
      </c>
      <c r="B3" t="s">
        <v>303</v>
      </c>
    </row>
    <row r="4" spans="1:2" x14ac:dyDescent="0.25">
      <c r="A4">
        <v>108.3</v>
      </c>
      <c r="B4" t="s">
        <v>312</v>
      </c>
    </row>
    <row r="5" spans="1:2" x14ac:dyDescent="0.25">
      <c r="A5">
        <v>22.8</v>
      </c>
      <c r="B5" t="s">
        <v>256</v>
      </c>
    </row>
    <row r="6" spans="1:2" x14ac:dyDescent="0.25">
      <c r="A6">
        <v>428.9</v>
      </c>
      <c r="B6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FDE5-BF3A-45E8-9FC0-3E957B27B083}">
  <dimension ref="A1:I76"/>
  <sheetViews>
    <sheetView tabSelected="1" topLeftCell="A37" workbookViewId="0">
      <selection activeCell="L12" sqref="L12"/>
    </sheetView>
  </sheetViews>
  <sheetFormatPr defaultRowHeight="15" x14ac:dyDescent="0.25"/>
  <cols>
    <col min="1" max="1" width="33.42578125" bestFit="1" customWidth="1"/>
  </cols>
  <sheetData>
    <row r="1" spans="1:9" x14ac:dyDescent="0.25">
      <c r="A1" t="s">
        <v>318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266</v>
      </c>
    </row>
    <row r="2" spans="1:9" x14ac:dyDescent="0.25">
      <c r="A2" t="s">
        <v>17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16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18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9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</row>
    <row r="9" spans="1:9" x14ac:dyDescent="0.25">
      <c r="A9" t="s">
        <v>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  <row r="10" spans="1:9" x14ac:dyDescent="0.25">
      <c r="A10" t="s">
        <v>268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269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45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47</v>
      </c>
      <c r="B13">
        <v>0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319</v>
      </c>
      <c r="B14">
        <v>-1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51</v>
      </c>
      <c r="B15">
        <v>-2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53</v>
      </c>
      <c r="B16">
        <v>0</v>
      </c>
      <c r="C16">
        <v>-1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55</v>
      </c>
      <c r="B17">
        <v>0</v>
      </c>
      <c r="C17">
        <v>-3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57</v>
      </c>
      <c r="B18">
        <v>0</v>
      </c>
      <c r="C18">
        <v>3</v>
      </c>
      <c r="D18">
        <v>-1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59</v>
      </c>
      <c r="B19">
        <v>0</v>
      </c>
      <c r="C19">
        <v>-2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61</v>
      </c>
      <c r="B20">
        <v>0</v>
      </c>
      <c r="C20">
        <v>-1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64</v>
      </c>
      <c r="B21">
        <v>0</v>
      </c>
      <c r="C21">
        <v>-3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</row>
    <row r="22" spans="1:9" x14ac:dyDescent="0.25">
      <c r="A22" t="s">
        <v>66</v>
      </c>
      <c r="B22">
        <v>0</v>
      </c>
      <c r="C22">
        <v>-2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</row>
    <row r="23" spans="1:9" x14ac:dyDescent="0.25">
      <c r="A23" t="s">
        <v>80</v>
      </c>
      <c r="B23">
        <v>-1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83</v>
      </c>
      <c r="B24">
        <v>-2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320</v>
      </c>
      <c r="B25">
        <v>-2</v>
      </c>
      <c r="C25">
        <v>-1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321</v>
      </c>
      <c r="B26">
        <v>-2</v>
      </c>
      <c r="C26">
        <v>-1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322</v>
      </c>
      <c r="B27">
        <v>-2</v>
      </c>
      <c r="C27">
        <v>2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323</v>
      </c>
      <c r="B28">
        <v>-3</v>
      </c>
      <c r="C28">
        <v>2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324</v>
      </c>
      <c r="B29">
        <v>-3</v>
      </c>
      <c r="C29">
        <v>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325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326</v>
      </c>
      <c r="B31">
        <v>-3</v>
      </c>
      <c r="C31">
        <v>2</v>
      </c>
      <c r="D31">
        <v>1</v>
      </c>
      <c r="E31">
        <v>-1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101</v>
      </c>
      <c r="B32">
        <v>4</v>
      </c>
      <c r="C32">
        <v>-2</v>
      </c>
      <c r="D32">
        <v>-1</v>
      </c>
      <c r="E32">
        <v>2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104</v>
      </c>
      <c r="B33">
        <v>-3</v>
      </c>
      <c r="C33">
        <v>2</v>
      </c>
      <c r="D33">
        <v>1</v>
      </c>
      <c r="E33">
        <v>-2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106</v>
      </c>
      <c r="B34">
        <v>3</v>
      </c>
      <c r="C34">
        <v>-2</v>
      </c>
      <c r="D34">
        <v>-1</v>
      </c>
      <c r="E34">
        <v>2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109</v>
      </c>
      <c r="B35">
        <v>-2</v>
      </c>
      <c r="C35">
        <v>2</v>
      </c>
      <c r="D35">
        <v>1</v>
      </c>
      <c r="E35">
        <v>-1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112</v>
      </c>
      <c r="B36">
        <v>-2</v>
      </c>
      <c r="C36">
        <v>0</v>
      </c>
      <c r="D36">
        <v>1</v>
      </c>
      <c r="E36">
        <v>-1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115</v>
      </c>
      <c r="B37">
        <v>-2</v>
      </c>
      <c r="C37">
        <v>2</v>
      </c>
      <c r="D37">
        <v>1</v>
      </c>
      <c r="E37">
        <v>-2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120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</row>
    <row r="39" spans="1:9" x14ac:dyDescent="0.25">
      <c r="A39" t="s">
        <v>123</v>
      </c>
      <c r="B39">
        <v>0</v>
      </c>
      <c r="C39">
        <v>-2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</row>
    <row r="40" spans="1:9" x14ac:dyDescent="0.25">
      <c r="A40" t="s">
        <v>126</v>
      </c>
      <c r="B40">
        <v>-1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327</v>
      </c>
      <c r="B41">
        <v>-2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328</v>
      </c>
      <c r="B42">
        <v>-2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139</v>
      </c>
      <c r="B43">
        <v>-2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135</v>
      </c>
      <c r="B44">
        <v>-1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 x14ac:dyDescent="0.25">
      <c r="A45" t="s">
        <v>140</v>
      </c>
      <c r="B45">
        <v>-1</v>
      </c>
      <c r="C45">
        <v>-1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142</v>
      </c>
      <c r="B46">
        <v>-2</v>
      </c>
      <c r="C46">
        <v>2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144</v>
      </c>
      <c r="B47">
        <v>-2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147</v>
      </c>
      <c r="B48">
        <v>-1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 x14ac:dyDescent="0.25">
      <c r="A49" t="s">
        <v>150</v>
      </c>
      <c r="B49">
        <v>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</row>
    <row r="50" spans="1:9" x14ac:dyDescent="0.25">
      <c r="A50" t="s">
        <v>329</v>
      </c>
      <c r="B50">
        <v>-3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330</v>
      </c>
      <c r="B51">
        <v>-3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331</v>
      </c>
      <c r="B52">
        <v>-2</v>
      </c>
      <c r="C52">
        <v>2</v>
      </c>
      <c r="D52">
        <v>1</v>
      </c>
      <c r="E52">
        <v>0</v>
      </c>
      <c r="F52">
        <v>-1</v>
      </c>
      <c r="G52">
        <v>0</v>
      </c>
      <c r="H52">
        <v>0</v>
      </c>
      <c r="I52">
        <v>0</v>
      </c>
    </row>
    <row r="53" spans="1:9" x14ac:dyDescent="0.25">
      <c r="A53" t="s">
        <v>332</v>
      </c>
      <c r="B53">
        <v>-2</v>
      </c>
      <c r="C53">
        <v>2</v>
      </c>
      <c r="D53">
        <v>1</v>
      </c>
      <c r="E53">
        <v>0</v>
      </c>
      <c r="F53">
        <v>-1</v>
      </c>
      <c r="G53">
        <v>0</v>
      </c>
      <c r="H53">
        <v>0</v>
      </c>
      <c r="I53">
        <v>0</v>
      </c>
    </row>
    <row r="54" spans="1:9" x14ac:dyDescent="0.25">
      <c r="A54" t="s">
        <v>333</v>
      </c>
      <c r="B54">
        <v>-2</v>
      </c>
      <c r="C54">
        <v>2</v>
      </c>
      <c r="D54">
        <v>0</v>
      </c>
      <c r="E54">
        <v>0</v>
      </c>
      <c r="F54">
        <v>-1</v>
      </c>
      <c r="G54">
        <v>0</v>
      </c>
      <c r="H54">
        <v>0</v>
      </c>
      <c r="I54">
        <v>0</v>
      </c>
    </row>
    <row r="55" spans="1:9" x14ac:dyDescent="0.25">
      <c r="A55" t="s">
        <v>334</v>
      </c>
      <c r="B55">
        <v>-2</v>
      </c>
      <c r="C55">
        <v>2</v>
      </c>
      <c r="D55">
        <v>0</v>
      </c>
      <c r="E55">
        <v>0</v>
      </c>
      <c r="F55">
        <v>-1</v>
      </c>
      <c r="G55">
        <v>0</v>
      </c>
      <c r="H55">
        <v>0</v>
      </c>
      <c r="I55">
        <v>0</v>
      </c>
    </row>
    <row r="56" spans="1:9" x14ac:dyDescent="0.25">
      <c r="A56" t="s">
        <v>159</v>
      </c>
      <c r="B56">
        <v>-2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161</v>
      </c>
      <c r="B57">
        <v>-3</v>
      </c>
      <c r="C57">
        <v>1</v>
      </c>
      <c r="D57">
        <v>1</v>
      </c>
      <c r="E57">
        <v>0</v>
      </c>
      <c r="F57">
        <v>-1</v>
      </c>
      <c r="G57">
        <v>0</v>
      </c>
      <c r="H57">
        <v>0</v>
      </c>
      <c r="I57">
        <v>0</v>
      </c>
    </row>
    <row r="58" spans="1:9" x14ac:dyDescent="0.25">
      <c r="A58" t="s">
        <v>163</v>
      </c>
      <c r="B58">
        <v>-2</v>
      </c>
      <c r="C58">
        <v>-1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165</v>
      </c>
      <c r="B59">
        <v>-3</v>
      </c>
      <c r="C59">
        <v>1</v>
      </c>
      <c r="D59">
        <v>1</v>
      </c>
      <c r="E59">
        <v>-1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168</v>
      </c>
      <c r="B60">
        <v>1</v>
      </c>
      <c r="C60">
        <v>-3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170</v>
      </c>
      <c r="B61">
        <v>1</v>
      </c>
      <c r="C61">
        <v>-2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172</v>
      </c>
      <c r="B62">
        <v>4</v>
      </c>
      <c r="C62">
        <v>-3</v>
      </c>
      <c r="D62">
        <v>-1</v>
      </c>
      <c r="E62">
        <v>2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175</v>
      </c>
      <c r="B63">
        <v>-2</v>
      </c>
      <c r="C63">
        <v>1</v>
      </c>
      <c r="D63">
        <v>1</v>
      </c>
      <c r="E63">
        <v>-2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178</v>
      </c>
      <c r="B64">
        <v>-2</v>
      </c>
      <c r="C64">
        <v>2</v>
      </c>
      <c r="D64">
        <v>1</v>
      </c>
      <c r="E64">
        <v>0</v>
      </c>
      <c r="F64">
        <v>0</v>
      </c>
      <c r="G64">
        <v>-1</v>
      </c>
      <c r="H64">
        <v>0</v>
      </c>
      <c r="I64">
        <v>0</v>
      </c>
    </row>
    <row r="65" spans="1:9" x14ac:dyDescent="0.25">
      <c r="A65" t="s">
        <v>335</v>
      </c>
      <c r="B65">
        <v>-2</v>
      </c>
      <c r="C65">
        <v>2</v>
      </c>
      <c r="D65">
        <v>1</v>
      </c>
      <c r="E65">
        <v>0</v>
      </c>
      <c r="F65">
        <v>1</v>
      </c>
      <c r="G65">
        <v>-1</v>
      </c>
      <c r="H65">
        <v>0</v>
      </c>
      <c r="I65">
        <v>0</v>
      </c>
    </row>
    <row r="66" spans="1:9" x14ac:dyDescent="0.25">
      <c r="A66" t="s">
        <v>336</v>
      </c>
      <c r="B66">
        <v>-2</v>
      </c>
      <c r="C66">
        <v>2</v>
      </c>
      <c r="D66">
        <v>1</v>
      </c>
      <c r="E66">
        <v>0</v>
      </c>
      <c r="F66">
        <v>1</v>
      </c>
      <c r="G66">
        <v>-1</v>
      </c>
      <c r="H66">
        <v>0</v>
      </c>
      <c r="I66">
        <v>0</v>
      </c>
    </row>
    <row r="67" spans="1:9" x14ac:dyDescent="0.25">
      <c r="A67" t="s">
        <v>200</v>
      </c>
      <c r="B67">
        <v>1</v>
      </c>
      <c r="C67">
        <v>0</v>
      </c>
      <c r="D67">
        <v>-1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185</v>
      </c>
      <c r="B68">
        <v>-3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188</v>
      </c>
      <c r="B69">
        <v>-3</v>
      </c>
      <c r="C69">
        <v>2</v>
      </c>
      <c r="D69">
        <v>1</v>
      </c>
      <c r="E69">
        <v>0</v>
      </c>
      <c r="F69">
        <v>0</v>
      </c>
      <c r="G69">
        <v>0</v>
      </c>
      <c r="H69">
        <v>0</v>
      </c>
      <c r="I69">
        <v>-1</v>
      </c>
    </row>
    <row r="70" spans="1:9" x14ac:dyDescent="0.25">
      <c r="A70" t="s">
        <v>191</v>
      </c>
      <c r="B70">
        <v>-3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-1</v>
      </c>
    </row>
    <row r="71" spans="1:9" x14ac:dyDescent="0.25">
      <c r="A71" t="s">
        <v>193</v>
      </c>
      <c r="B71">
        <v>-1</v>
      </c>
      <c r="C71">
        <v>3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</row>
    <row r="72" spans="1:9" x14ac:dyDescent="0.2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</row>
    <row r="73" spans="1:9" x14ac:dyDescent="0.25">
      <c r="A73" t="s">
        <v>337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338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268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269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</vt:lpstr>
      <vt:lpstr>core</vt:lpstr>
      <vt:lpstr>not_core</vt:lpstr>
      <vt:lpstr>scaled</vt:lpstr>
      <vt:lpstr>imperial</vt:lpstr>
      <vt:lpstr>examples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forbes</dc:creator>
  <cp:lastModifiedBy>Braden Eliason</cp:lastModifiedBy>
  <dcterms:created xsi:type="dcterms:W3CDTF">2021-09-11T08:23:56Z</dcterms:created>
  <dcterms:modified xsi:type="dcterms:W3CDTF">2021-10-07T20:06:33Z</dcterms:modified>
</cp:coreProperties>
</file>