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blimb_colostate_edu/Documents/_BETO-ABM_MOEA/GIS Layer Data/biofuel_plant_locations_EIA/"/>
    </mc:Choice>
  </mc:AlternateContent>
  <xr:revisionPtr revIDLastSave="195" documentId="8_{8AC81F06-2308-9A42-A831-FEC0D00CED53}" xr6:coauthVersionLast="47" xr6:coauthVersionMax="47" xr10:uidLastSave="{F5BEE8F9-CF04-534F-BEC3-4F0815967CF0}"/>
  <bookViews>
    <workbookView minimized="1" xWindow="34400" yWindow="500" windowWidth="34400" windowHeight="28300" activeTab="3" xr2:uid="{6DD9DA64-196C-6141-93FF-5CDB3D8D3A25}"/>
    <workbookView xWindow="0" yWindow="500" windowWidth="22920" windowHeight="28300" activeTab="1" xr2:uid="{9E40D01C-03B9-A944-A730-D89CA1544F15}"/>
  </bookViews>
  <sheets>
    <sheet name="Ethanol" sheetId="2" r:id="rId1"/>
    <sheet name="Ethanol-Simple" sheetId="4" r:id="rId2"/>
    <sheet name="Ethanol w Corn" sheetId="7" r:id="rId3"/>
    <sheet name="Ethanol-Simple SI" sheetId="6" r:id="rId4"/>
    <sheet name="Biodiesel" sheetId="3" r:id="rId5"/>
    <sheet name="Biodiesel w Soybeans" sheetId="8" r:id="rId6"/>
    <sheet name="Biodiesel-Simple" sheetId="5" r:id="rId7"/>
    <sheet name="Biodiesel-Simple SI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4" i="9"/>
  <c r="D3" i="9"/>
  <c r="E12" i="6"/>
  <c r="E11" i="6"/>
  <c r="E10" i="6"/>
  <c r="E9" i="6"/>
  <c r="E3" i="6"/>
  <c r="E4" i="6"/>
  <c r="E5" i="6"/>
  <c r="E6" i="6"/>
  <c r="E7" i="6"/>
  <c r="E8" i="6"/>
  <c r="E2" i="6"/>
  <c r="D10" i="6"/>
  <c r="D12" i="6"/>
  <c r="B7" i="6"/>
  <c r="D7" i="6" s="1"/>
  <c r="D9" i="6"/>
  <c r="D4" i="6"/>
  <c r="D5" i="6"/>
  <c r="D11" i="6"/>
  <c r="D8" i="6"/>
  <c r="D2" i="6"/>
  <c r="D6" i="6"/>
  <c r="D3" i="6"/>
  <c r="F4" i="5" l="1"/>
  <c r="F3" i="5"/>
  <c r="F2" i="5"/>
  <c r="F3" i="4"/>
  <c r="F4" i="4"/>
  <c r="F5" i="4"/>
  <c r="F6" i="4"/>
  <c r="F7" i="4"/>
  <c r="F8" i="4"/>
  <c r="F9" i="4"/>
  <c r="F10" i="4"/>
  <c r="F11" i="4"/>
  <c r="F12" i="4"/>
  <c r="F2" i="4"/>
  <c r="D10" i="4"/>
  <c r="E44" i="2"/>
</calcChain>
</file>

<file path=xl/sharedStrings.xml><?xml version="1.0" encoding="utf-8"?>
<sst xmlns="http://schemas.openxmlformats.org/spreadsheetml/2006/main" count="550" uniqueCount="136">
  <si>
    <t>State</t>
  </si>
  <si>
    <t>Abbr.</t>
  </si>
  <si>
    <t>FIPS</t>
  </si>
  <si>
    <t>Alabama</t>
  </si>
  <si>
    <t>AL</t>
  </si>
  <si>
    <t>Nebraska</t>
  </si>
  <si>
    <t>NE</t>
  </si>
  <si>
    <t>Alaska</t>
  </si>
  <si>
    <t>AK</t>
  </si>
  <si>
    <t>Nevada</t>
  </si>
  <si>
    <t>NV</t>
  </si>
  <si>
    <t>Arizona</t>
  </si>
  <si>
    <t>AZ</t>
  </si>
  <si>
    <t>New Hampshire</t>
  </si>
  <si>
    <t>NH</t>
  </si>
  <si>
    <t>Arkansas</t>
  </si>
  <si>
    <t>AR</t>
  </si>
  <si>
    <t>New Jersey</t>
  </si>
  <si>
    <t>NJ</t>
  </si>
  <si>
    <t>California</t>
  </si>
  <si>
    <t>CA</t>
  </si>
  <si>
    <t>New Mexico</t>
  </si>
  <si>
    <t>NM</t>
  </si>
  <si>
    <t>Colorado</t>
  </si>
  <si>
    <t>CO</t>
  </si>
  <si>
    <t>New York</t>
  </si>
  <si>
    <t>NY</t>
  </si>
  <si>
    <t>Connecticut</t>
  </si>
  <si>
    <t>CT</t>
  </si>
  <si>
    <t>North Carolina</t>
  </si>
  <si>
    <t>NC</t>
  </si>
  <si>
    <t>Delaware</t>
  </si>
  <si>
    <t>DE</t>
  </si>
  <si>
    <t>North Dakota</t>
  </si>
  <si>
    <t>ND</t>
  </si>
  <si>
    <t>District of Columbia</t>
  </si>
  <si>
    <t>DC</t>
  </si>
  <si>
    <t>Ohio</t>
  </si>
  <si>
    <t>OH</t>
  </si>
  <si>
    <t>Florida</t>
  </si>
  <si>
    <t>FL</t>
  </si>
  <si>
    <t>Oklahoma</t>
  </si>
  <si>
    <t>OK</t>
  </si>
  <si>
    <t>Georgia</t>
  </si>
  <si>
    <t>GA</t>
  </si>
  <si>
    <t>Oregon</t>
  </si>
  <si>
    <t>OR</t>
  </si>
  <si>
    <t>Hawaii</t>
  </si>
  <si>
    <t>HI</t>
  </si>
  <si>
    <t>Pennsylvania</t>
  </si>
  <si>
    <t>PA</t>
  </si>
  <si>
    <t>Idaho</t>
  </si>
  <si>
    <t>ID</t>
  </si>
  <si>
    <t>Puerto Rico</t>
  </si>
  <si>
    <t>PR</t>
  </si>
  <si>
    <t>Illinois</t>
  </si>
  <si>
    <t>IL</t>
  </si>
  <si>
    <t>Rhode Island</t>
  </si>
  <si>
    <t>RI</t>
  </si>
  <si>
    <t>Indiana</t>
  </si>
  <si>
    <t>IN</t>
  </si>
  <si>
    <t>South Carolina</t>
  </si>
  <si>
    <t>SC</t>
  </si>
  <si>
    <t>Iowa</t>
  </si>
  <si>
    <t>IA</t>
  </si>
  <si>
    <t>South Dakota</t>
  </si>
  <si>
    <t>SD</t>
  </si>
  <si>
    <t>Kansas</t>
  </si>
  <si>
    <t>KS</t>
  </si>
  <si>
    <t>Tennessee</t>
  </si>
  <si>
    <t>TN</t>
  </si>
  <si>
    <t>Kentucky</t>
  </si>
  <si>
    <t>KY</t>
  </si>
  <si>
    <t>Texas</t>
  </si>
  <si>
    <t>TX</t>
  </si>
  <si>
    <t>Louisiana</t>
  </si>
  <si>
    <t>LA</t>
  </si>
  <si>
    <t>Utah</t>
  </si>
  <si>
    <t>UT</t>
  </si>
  <si>
    <t>Maine</t>
  </si>
  <si>
    <t>ME</t>
  </si>
  <si>
    <t>Vermont</t>
  </si>
  <si>
    <t>VT</t>
  </si>
  <si>
    <t>Maryland</t>
  </si>
  <si>
    <t>MD</t>
  </si>
  <si>
    <t>Virginia</t>
  </si>
  <si>
    <t>VA</t>
  </si>
  <si>
    <t>Massachusetts</t>
  </si>
  <si>
    <t>MA</t>
  </si>
  <si>
    <t>Virgin Islands</t>
  </si>
  <si>
    <t>VI</t>
  </si>
  <si>
    <t>Michigan</t>
  </si>
  <si>
    <t>MI</t>
  </si>
  <si>
    <t>Washington</t>
  </si>
  <si>
    <t>WA</t>
  </si>
  <si>
    <t>Minnesota</t>
  </si>
  <si>
    <t>MN</t>
  </si>
  <si>
    <t>West Virginia</t>
  </si>
  <si>
    <t>WV</t>
  </si>
  <si>
    <t>Mississippi</t>
  </si>
  <si>
    <t>MS</t>
  </si>
  <si>
    <t>Wisconsin</t>
  </si>
  <si>
    <t>WI</t>
  </si>
  <si>
    <t>Missouri</t>
  </si>
  <si>
    <t>MO</t>
  </si>
  <si>
    <t>Wyoming</t>
  </si>
  <si>
    <t>WY</t>
  </si>
  <si>
    <t>Montana</t>
  </si>
  <si>
    <t>MT</t>
  </si>
  <si>
    <t>Corn Pct</t>
  </si>
  <si>
    <t>Reference</t>
  </si>
  <si>
    <t>Soy Pct</t>
  </si>
  <si>
    <t>https://iowarfa.org/wp-content/uploads/2021/02/2020-Iowa-Biofuels-Impact-Final.pdf</t>
  </si>
  <si>
    <t>https://cropwatch.unl.edu/2018/evolution-nebraska-corn-basis</t>
  </si>
  <si>
    <t>https://www.iowacorn.org/corn-uses/ethanol#:~:text=57%25%20of%20Iowa%27s%20corn%20is,for%20you%20and%20your%20family!</t>
  </si>
  <si>
    <t>https://www.centralillinoisproud.com/digital-originals/illinois-farmers-lawmakers-advocate-for-increased-ethanol-production/#:~:text=Most%20of%20Illinois%27%20corn%20is,is%20used%20for%20feeding%20livestock.</t>
  </si>
  <si>
    <t>https://minnesotareformer.com/2022/07/26/map-how-minnesotas-land-is-used/#:~:text=The%2031%25%20of%20those%20corn,other%20field%20crops%2C%20primarily%20soybeans.</t>
  </si>
  <si>
    <t>https://www.mda.state.mn.us/sites/default/files/inline-files/biodieselimpactrpt.pdf</t>
  </si>
  <si>
    <t>https://incorn.org/indianas-home-grown-fuels/#:~:text=Collectively%2C%20these%20ethanol%20plants%20consume,use%20and%20production%20of%20ethanol.</t>
  </si>
  <si>
    <t>https://renewkansas.com/producers/</t>
  </si>
  <si>
    <t>https://www.sdcorn.org/news/ethanol-plants-use-over-half-of-sd-corn</t>
  </si>
  <si>
    <t>https://www.dispatch.com/story/business/2022/12/16/ohio-corn-and-soybean-farmers-increasingly-depend-on-biofuels/69708074007/</t>
  </si>
  <si>
    <t>https://www.wisfarmer.com/story/opinion/columnists/2023/02/27/wisconsin-corn-will-have-you-grinning-from-ear-to-ear/69951706007/#:~:text=About%2037%20percent%20of%20Wisconsin,in%20fuel%20ethanol%20production%20capacity.</t>
  </si>
  <si>
    <t>https://farmersdeliver.com/wp-content/uploads/2021/11/Indiana-Soybean-Biodiesel-Final-Report-2020.pdf</t>
  </si>
  <si>
    <t>https://www.tncorn.org/ethanol#:~:text=Each%20year%2C%20roughly%2030%20percent,corn%20goes%20into%20fuel%20ethanol.</t>
  </si>
  <si>
    <t>https://micorn.org/resources/faq#:~:text=Twenty%2Dseven%20percent%20of%20the,process%20distillers%20grains%20are%20made.</t>
  </si>
  <si>
    <t>Results 3/17</t>
  </si>
  <si>
    <t>Reported</t>
  </si>
  <si>
    <t>Cacluated</t>
  </si>
  <si>
    <t>Difference</t>
  </si>
  <si>
    <t>calculated</t>
  </si>
  <si>
    <t>crop_total_kg</t>
  </si>
  <si>
    <t>crop_used_kg</t>
  </si>
  <si>
    <t>crop_total_%</t>
  </si>
  <si>
    <t>National Corn (%)</t>
  </si>
  <si>
    <t>National Soy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</si>
</sst>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1" applyNumberFormat="1" applyFont="1"/>
    <xf numFmtId="164" fontId="3" fillId="0" borderId="0" xfId="1" applyNumberFormat="1" applyFont="1"/>
    <xf numFmtId="164" fontId="2" fillId="0" borderId="0" xfId="1" applyNumberFormat="1" applyFont="1"/>
    <xf numFmtId="164" fontId="2" fillId="2" borderId="0" xfId="1" applyNumberFormat="1" applyFont="1" applyFill="1"/>
    <xf numFmtId="164" fontId="2" fillId="0" borderId="0" xfId="1" applyNumberFormat="1" applyFont="1" applyFill="1"/>
    <xf numFmtId="0" fontId="3" fillId="0" borderId="0" xfId="0" applyFont="1" applyAlignment="1">
      <alignment horizontal="center" wrapText="1"/>
    </xf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spatch.com/story/business/2022/12/16/ohio-corn-and-soybean-farmers-increasingly-depend-on-biofuels/69708074007/" TargetMode="External"/><Relationship Id="rId3" Type="http://schemas.openxmlformats.org/officeDocument/2006/relationships/hyperlink" Target="https://cropwatch.unl.edu/2018/evolution-nebraska-corn-basis" TargetMode="External"/><Relationship Id="rId7" Type="http://schemas.openxmlformats.org/officeDocument/2006/relationships/hyperlink" Target="https://renewkansas.com/producers/" TargetMode="External"/><Relationship Id="rId2" Type="http://schemas.openxmlformats.org/officeDocument/2006/relationships/hyperlink" Target="https://www.iowacorn.org/corn-uses/ethanol" TargetMode="External"/><Relationship Id="rId1" Type="http://schemas.openxmlformats.org/officeDocument/2006/relationships/hyperlink" Target="https://www.centralillinoisproud.com/digital-originals/illinois-farmers-lawmakers-advocate-for-increased-ethanol-production/" TargetMode="External"/><Relationship Id="rId6" Type="http://schemas.openxmlformats.org/officeDocument/2006/relationships/hyperlink" Target="https://www.sdcorn.org/news/ethanol-plants-use-over-half-of-sd-corn" TargetMode="External"/><Relationship Id="rId11" Type="http://schemas.openxmlformats.org/officeDocument/2006/relationships/hyperlink" Target="https://www.tncorn.org/ethanol" TargetMode="External"/><Relationship Id="rId5" Type="http://schemas.openxmlformats.org/officeDocument/2006/relationships/hyperlink" Target="https://incorn.org/indianas-home-grown-fuels/" TargetMode="External"/><Relationship Id="rId10" Type="http://schemas.openxmlformats.org/officeDocument/2006/relationships/hyperlink" Target="https://micorn.org/resources/faq" TargetMode="External"/><Relationship Id="rId4" Type="http://schemas.openxmlformats.org/officeDocument/2006/relationships/hyperlink" Target="https://minnesotareformer.com/2022/07/26/map-how-minnesotas-land-is-used/" TargetMode="External"/><Relationship Id="rId9" Type="http://schemas.openxmlformats.org/officeDocument/2006/relationships/hyperlink" Target="https://www.wisfarmer.com/story/opinion/columnists/2023/02/27/wisconsin-corn-will-have-you-grinning-from-ear-to-ear/69951706007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armersdeliver.com/wp-content/uploads/2021/11/Indiana-Soybean-Biodiesel-Final-Report-2020.pdf" TargetMode="External"/><Relationship Id="rId2" Type="http://schemas.openxmlformats.org/officeDocument/2006/relationships/hyperlink" Target="https://www.mda.state.mn.us/sites/default/files/inline-files/biodieselimpactrpt.pdf" TargetMode="External"/><Relationship Id="rId1" Type="http://schemas.openxmlformats.org/officeDocument/2006/relationships/hyperlink" Target="https://iowarfa.org/wp-content/uploads/2021/02/2020-Iowa-Biofuels-Impact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A8BA-4B43-414A-B20E-48F21C5D07B4}">
  <dimension ref="A1:F55"/>
  <sheetViews>
    <sheetView workbookViewId="0">
      <selection activeCell="F1" sqref="F1:F2"/>
    </sheetView>
    <sheetView workbookViewId="1">
      <selection activeCell="D45" sqref="D45"/>
    </sheetView>
  </sheetViews>
  <sheetFormatPr baseColWidth="10" defaultRowHeight="16" x14ac:dyDescent="0.2"/>
  <cols>
    <col min="1" max="1" width="22" bestFit="1" customWidth="1"/>
    <col min="2" max="2" width="7.33203125" bestFit="1" customWidth="1"/>
    <col min="3" max="3" width="6.33203125" bestFit="1" customWidth="1"/>
    <col min="4" max="4" width="13.6640625" customWidth="1"/>
    <col min="5" max="5" width="11" style="3" bestFit="1" customWidth="1"/>
    <col min="6" max="6" width="15.1640625" bestFit="1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1" t="s">
        <v>110</v>
      </c>
      <c r="E1" s="4" t="s">
        <v>109</v>
      </c>
      <c r="F1" s="1" t="s">
        <v>126</v>
      </c>
    </row>
    <row r="2" spans="1:6" ht="18" x14ac:dyDescent="0.2">
      <c r="A2" s="2" t="s">
        <v>3</v>
      </c>
      <c r="B2" s="2" t="s">
        <v>4</v>
      </c>
      <c r="C2" s="2">
        <v>1</v>
      </c>
      <c r="D2" s="2"/>
      <c r="E2" s="5"/>
      <c r="F2" s="5">
        <v>0.123627100497976</v>
      </c>
    </row>
    <row r="3" spans="1:6" ht="18" x14ac:dyDescent="0.2">
      <c r="A3" s="2" t="s">
        <v>7</v>
      </c>
      <c r="B3" s="2" t="s">
        <v>8</v>
      </c>
      <c r="C3" s="2">
        <v>2</v>
      </c>
      <c r="D3" s="2"/>
      <c r="E3" s="5"/>
      <c r="F3" s="5">
        <v>0</v>
      </c>
    </row>
    <row r="4" spans="1:6" ht="18" x14ac:dyDescent="0.2">
      <c r="A4" s="2" t="s">
        <v>11</v>
      </c>
      <c r="B4" s="2" t="s">
        <v>12</v>
      </c>
      <c r="C4" s="2">
        <v>4</v>
      </c>
      <c r="D4" s="2"/>
      <c r="E4" s="5"/>
      <c r="F4" s="5">
        <v>0</v>
      </c>
    </row>
    <row r="5" spans="1:6" ht="18" x14ac:dyDescent="0.2">
      <c r="A5" s="2" t="s">
        <v>15</v>
      </c>
      <c r="B5" s="2" t="s">
        <v>16</v>
      </c>
      <c r="C5" s="2">
        <v>5</v>
      </c>
      <c r="D5" s="2"/>
      <c r="E5" s="5"/>
      <c r="F5" s="5">
        <v>0</v>
      </c>
    </row>
    <row r="6" spans="1:6" ht="18" x14ac:dyDescent="0.2">
      <c r="A6" s="2" t="s">
        <v>19</v>
      </c>
      <c r="B6" s="2" t="s">
        <v>20</v>
      </c>
      <c r="C6" s="2">
        <v>6</v>
      </c>
      <c r="D6" s="2"/>
      <c r="E6" s="5"/>
      <c r="F6" s="5">
        <v>0</v>
      </c>
    </row>
    <row r="7" spans="1:6" ht="18" x14ac:dyDescent="0.2">
      <c r="A7" s="2" t="s">
        <v>23</v>
      </c>
      <c r="B7" s="2" t="s">
        <v>24</v>
      </c>
      <c r="C7" s="2">
        <v>8</v>
      </c>
      <c r="D7" s="2"/>
      <c r="E7" s="5"/>
      <c r="F7" s="5">
        <v>0.24547854229312299</v>
      </c>
    </row>
    <row r="8" spans="1:6" ht="18" x14ac:dyDescent="0.2">
      <c r="A8" s="2" t="s">
        <v>27</v>
      </c>
      <c r="B8" s="2" t="s">
        <v>28</v>
      </c>
      <c r="C8" s="2">
        <v>9</v>
      </c>
      <c r="D8" s="2"/>
      <c r="E8" s="5"/>
      <c r="F8" s="5">
        <v>0</v>
      </c>
    </row>
    <row r="9" spans="1:6" ht="18" x14ac:dyDescent="0.2">
      <c r="A9" s="2" t="s">
        <v>31</v>
      </c>
      <c r="B9" s="2" t="s">
        <v>32</v>
      </c>
      <c r="C9" s="2">
        <v>10</v>
      </c>
      <c r="D9" s="2"/>
      <c r="E9" s="5"/>
      <c r="F9" s="5">
        <v>0</v>
      </c>
    </row>
    <row r="10" spans="1:6" ht="18" x14ac:dyDescent="0.2">
      <c r="A10" s="2" t="s">
        <v>35</v>
      </c>
      <c r="B10" s="2" t="s">
        <v>36</v>
      </c>
      <c r="C10" s="2">
        <v>11</v>
      </c>
      <c r="D10" s="2"/>
      <c r="E10" s="5"/>
      <c r="F10" s="5">
        <v>0</v>
      </c>
    </row>
    <row r="11" spans="1:6" ht="18" x14ac:dyDescent="0.2">
      <c r="A11" s="2" t="s">
        <v>39</v>
      </c>
      <c r="B11" s="2" t="s">
        <v>40</v>
      </c>
      <c r="C11" s="2">
        <v>12</v>
      </c>
      <c r="D11" s="2"/>
      <c r="E11" s="5"/>
      <c r="F11" s="5">
        <v>0</v>
      </c>
    </row>
    <row r="12" spans="1:6" ht="18" x14ac:dyDescent="0.2">
      <c r="A12" s="2" t="s">
        <v>43</v>
      </c>
      <c r="B12" s="2" t="s">
        <v>44</v>
      </c>
      <c r="C12" s="2">
        <v>13</v>
      </c>
      <c r="D12" s="2"/>
      <c r="E12" s="5"/>
      <c r="F12" s="5">
        <v>3.06785576852747E-2</v>
      </c>
    </row>
    <row r="13" spans="1:6" ht="18" x14ac:dyDescent="0.2">
      <c r="A13" s="2" t="s">
        <v>47</v>
      </c>
      <c r="B13" s="2" t="s">
        <v>48</v>
      </c>
      <c r="C13" s="2">
        <v>15</v>
      </c>
      <c r="D13" s="2"/>
      <c r="E13" s="5"/>
      <c r="F13" s="5">
        <v>0</v>
      </c>
    </row>
    <row r="14" spans="1:6" ht="18" x14ac:dyDescent="0.2">
      <c r="A14" s="2" t="s">
        <v>51</v>
      </c>
      <c r="B14" s="2" t="s">
        <v>52</v>
      </c>
      <c r="C14" s="2">
        <v>16</v>
      </c>
      <c r="D14" s="2"/>
      <c r="E14" s="5"/>
      <c r="F14" s="5">
        <v>0.67900631097325503</v>
      </c>
    </row>
    <row r="15" spans="1:6" ht="18" x14ac:dyDescent="0.2">
      <c r="A15" s="2" t="s">
        <v>55</v>
      </c>
      <c r="B15" s="2" t="s">
        <v>56</v>
      </c>
      <c r="C15" s="2">
        <v>17</v>
      </c>
      <c r="D15" s="9" t="s">
        <v>115</v>
      </c>
      <c r="E15" s="5">
        <v>0.28499999999999998</v>
      </c>
      <c r="F15" s="5">
        <v>0.321984562814424</v>
      </c>
    </row>
    <row r="16" spans="1:6" ht="18" x14ac:dyDescent="0.2">
      <c r="A16" s="2" t="s">
        <v>59</v>
      </c>
      <c r="B16" s="2" t="s">
        <v>60</v>
      </c>
      <c r="C16" s="2">
        <v>18</v>
      </c>
      <c r="D16" s="9" t="s">
        <v>118</v>
      </c>
      <c r="E16" s="5">
        <v>0.47</v>
      </c>
      <c r="F16" s="5">
        <v>0.36561157123955801</v>
      </c>
    </row>
    <row r="17" spans="1:6" ht="18" x14ac:dyDescent="0.2">
      <c r="A17" s="2" t="s">
        <v>63</v>
      </c>
      <c r="B17" s="2" t="s">
        <v>64</v>
      </c>
      <c r="C17" s="2">
        <v>19</v>
      </c>
      <c r="D17" s="9" t="s">
        <v>114</v>
      </c>
      <c r="E17" s="5">
        <v>0.56999999999999995</v>
      </c>
      <c r="F17" s="5">
        <v>0.58214907117763404</v>
      </c>
    </row>
    <row r="18" spans="1:6" ht="18" x14ac:dyDescent="0.2">
      <c r="A18" s="2" t="s">
        <v>67</v>
      </c>
      <c r="B18" s="2" t="s">
        <v>68</v>
      </c>
      <c r="C18" s="2">
        <v>20</v>
      </c>
      <c r="D18" s="9" t="s">
        <v>119</v>
      </c>
      <c r="E18" s="5">
        <v>0.27</v>
      </c>
      <c r="F18" s="5">
        <v>0.29341476665835697</v>
      </c>
    </row>
    <row r="19" spans="1:6" ht="18" x14ac:dyDescent="0.2">
      <c r="A19" s="2" t="s">
        <v>71</v>
      </c>
      <c r="B19" s="2" t="s">
        <v>72</v>
      </c>
      <c r="C19" s="2">
        <v>21</v>
      </c>
      <c r="D19" s="2"/>
      <c r="E19" s="5"/>
      <c r="F19" s="5">
        <v>0.28182007133498999</v>
      </c>
    </row>
    <row r="20" spans="1:6" ht="18" x14ac:dyDescent="0.2">
      <c r="A20" s="2" t="s">
        <v>75</v>
      </c>
      <c r="B20" s="2" t="s">
        <v>76</v>
      </c>
      <c r="C20" s="2">
        <v>22</v>
      </c>
      <c r="D20" s="2"/>
      <c r="E20" s="5"/>
      <c r="F20" s="5">
        <v>0</v>
      </c>
    </row>
    <row r="21" spans="1:6" ht="18" x14ac:dyDescent="0.2">
      <c r="A21" s="2" t="s">
        <v>79</v>
      </c>
      <c r="B21" s="2" t="s">
        <v>80</v>
      </c>
      <c r="C21" s="2">
        <v>23</v>
      </c>
      <c r="D21" s="2"/>
      <c r="E21" s="5"/>
      <c r="F21" s="5">
        <v>0</v>
      </c>
    </row>
    <row r="22" spans="1:6" ht="18" x14ac:dyDescent="0.2">
      <c r="A22" s="2" t="s">
        <v>83</v>
      </c>
      <c r="B22" s="2" t="s">
        <v>84</v>
      </c>
      <c r="C22" s="2">
        <v>24</v>
      </c>
      <c r="D22" s="2"/>
      <c r="E22" s="5"/>
      <c r="F22" s="5">
        <v>0</v>
      </c>
    </row>
    <row r="23" spans="1:6" ht="18" x14ac:dyDescent="0.2">
      <c r="A23" s="2" t="s">
        <v>87</v>
      </c>
      <c r="B23" s="2" t="s">
        <v>88</v>
      </c>
      <c r="C23" s="2">
        <v>25</v>
      </c>
      <c r="D23" s="2"/>
      <c r="E23" s="5"/>
      <c r="F23" s="5">
        <v>0</v>
      </c>
    </row>
    <row r="24" spans="1:6" ht="18" x14ac:dyDescent="0.2">
      <c r="A24" s="2" t="s">
        <v>91</v>
      </c>
      <c r="B24" s="2" t="s">
        <v>92</v>
      </c>
      <c r="C24" s="2">
        <v>26</v>
      </c>
      <c r="D24" s="9" t="s">
        <v>125</v>
      </c>
      <c r="E24" s="5">
        <v>0.27</v>
      </c>
      <c r="F24" s="5">
        <v>0.365255925302027</v>
      </c>
    </row>
    <row r="25" spans="1:6" ht="18" x14ac:dyDescent="0.2">
      <c r="A25" s="2" t="s">
        <v>95</v>
      </c>
      <c r="B25" s="2" t="s">
        <v>96</v>
      </c>
      <c r="C25" s="2">
        <v>27</v>
      </c>
      <c r="D25" s="9" t="s">
        <v>116</v>
      </c>
      <c r="E25" s="5">
        <v>0.31</v>
      </c>
      <c r="F25" s="5">
        <v>0.35338770667354502</v>
      </c>
    </row>
    <row r="26" spans="1:6" ht="18" x14ac:dyDescent="0.2">
      <c r="A26" s="2" t="s">
        <v>99</v>
      </c>
      <c r="B26" s="2" t="s">
        <v>100</v>
      </c>
      <c r="C26" s="2">
        <v>28</v>
      </c>
      <c r="D26" s="2"/>
      <c r="E26" s="5"/>
      <c r="F26" s="5">
        <v>0</v>
      </c>
    </row>
    <row r="27" spans="1:6" ht="18" x14ac:dyDescent="0.2">
      <c r="A27" s="2" t="s">
        <v>103</v>
      </c>
      <c r="B27" s="2" t="s">
        <v>104</v>
      </c>
      <c r="C27" s="2">
        <v>29</v>
      </c>
      <c r="D27" s="2"/>
      <c r="E27" s="5"/>
      <c r="F27" s="5">
        <v>0.176689131481687</v>
      </c>
    </row>
    <row r="28" spans="1:6" ht="18" x14ac:dyDescent="0.2">
      <c r="A28" s="2" t="s">
        <v>107</v>
      </c>
      <c r="B28" s="2" t="s">
        <v>108</v>
      </c>
      <c r="C28" s="2">
        <v>30</v>
      </c>
      <c r="D28" s="2"/>
      <c r="E28" s="5"/>
      <c r="F28" s="5">
        <v>5.5803242397059099E-3</v>
      </c>
    </row>
    <row r="29" spans="1:6" ht="18" x14ac:dyDescent="0.2">
      <c r="A29" s="2" t="s">
        <v>5</v>
      </c>
      <c r="B29" s="2" t="s">
        <v>6</v>
      </c>
      <c r="C29" s="2">
        <v>31</v>
      </c>
      <c r="D29" s="9" t="s">
        <v>113</v>
      </c>
      <c r="E29" s="5">
        <v>0.4</v>
      </c>
      <c r="F29" s="5">
        <v>0.41696229277693603</v>
      </c>
    </row>
    <row r="30" spans="1:6" ht="18" x14ac:dyDescent="0.2">
      <c r="A30" s="2" t="s">
        <v>9</v>
      </c>
      <c r="B30" s="2" t="s">
        <v>10</v>
      </c>
      <c r="C30" s="2">
        <v>32</v>
      </c>
      <c r="D30" s="2"/>
      <c r="E30" s="5"/>
      <c r="F30" s="5">
        <v>0</v>
      </c>
    </row>
    <row r="31" spans="1:6" ht="18" x14ac:dyDescent="0.2">
      <c r="A31" s="2" t="s">
        <v>13</v>
      </c>
      <c r="B31" s="2" t="s">
        <v>14</v>
      </c>
      <c r="C31" s="2">
        <v>33</v>
      </c>
      <c r="D31" s="2"/>
      <c r="E31" s="5"/>
      <c r="F31" s="5">
        <v>0</v>
      </c>
    </row>
    <row r="32" spans="1:6" ht="18" x14ac:dyDescent="0.2">
      <c r="A32" s="2" t="s">
        <v>17</v>
      </c>
      <c r="B32" s="2" t="s">
        <v>18</v>
      </c>
      <c r="C32" s="2">
        <v>34</v>
      </c>
      <c r="D32" s="2"/>
      <c r="E32" s="5"/>
      <c r="F32" s="5">
        <v>0</v>
      </c>
    </row>
    <row r="33" spans="1:6" ht="18" x14ac:dyDescent="0.2">
      <c r="A33" s="2" t="s">
        <v>21</v>
      </c>
      <c r="B33" s="2" t="s">
        <v>22</v>
      </c>
      <c r="C33" s="2">
        <v>35</v>
      </c>
      <c r="D33" s="2"/>
      <c r="E33" s="5"/>
      <c r="F33" s="5">
        <v>0.899892463161164</v>
      </c>
    </row>
    <row r="34" spans="1:6" ht="18" x14ac:dyDescent="0.2">
      <c r="A34" s="2" t="s">
        <v>25</v>
      </c>
      <c r="B34" s="2" t="s">
        <v>26</v>
      </c>
      <c r="C34" s="2">
        <v>36</v>
      </c>
      <c r="D34" s="2"/>
      <c r="E34" s="5"/>
      <c r="F34" s="5">
        <v>0.23966343732711501</v>
      </c>
    </row>
    <row r="35" spans="1:6" ht="18" x14ac:dyDescent="0.2">
      <c r="A35" s="2" t="s">
        <v>29</v>
      </c>
      <c r="B35" s="2" t="s">
        <v>30</v>
      </c>
      <c r="C35" s="2">
        <v>37</v>
      </c>
      <c r="D35" s="2"/>
      <c r="E35" s="5"/>
      <c r="F35" s="5">
        <v>0.13920771480249899</v>
      </c>
    </row>
    <row r="36" spans="1:6" ht="18" x14ac:dyDescent="0.2">
      <c r="A36" s="2" t="s">
        <v>33</v>
      </c>
      <c r="B36" s="2" t="s">
        <v>34</v>
      </c>
      <c r="C36" s="2">
        <v>38</v>
      </c>
      <c r="D36" s="2"/>
      <c r="E36" s="5"/>
      <c r="F36" s="5">
        <v>0.41283246813096303</v>
      </c>
    </row>
    <row r="37" spans="1:6" ht="18" x14ac:dyDescent="0.2">
      <c r="A37" s="2" t="s">
        <v>37</v>
      </c>
      <c r="B37" s="2" t="s">
        <v>38</v>
      </c>
      <c r="C37" s="2">
        <v>39</v>
      </c>
      <c r="D37" s="9" t="s">
        <v>121</v>
      </c>
      <c r="E37" s="5">
        <v>0.4</v>
      </c>
      <c r="F37" s="5">
        <v>0.47767077494945998</v>
      </c>
    </row>
    <row r="38" spans="1:6" ht="18" x14ac:dyDescent="0.2">
      <c r="A38" s="2" t="s">
        <v>41</v>
      </c>
      <c r="B38" s="2" t="s">
        <v>42</v>
      </c>
      <c r="C38" s="2">
        <v>40</v>
      </c>
      <c r="D38" s="2"/>
      <c r="E38" s="5"/>
      <c r="F38" s="5">
        <v>0.276024795860976</v>
      </c>
    </row>
    <row r="39" spans="1:6" ht="18" x14ac:dyDescent="0.2">
      <c r="A39" s="2" t="s">
        <v>45</v>
      </c>
      <c r="B39" s="2" t="s">
        <v>46</v>
      </c>
      <c r="C39" s="2">
        <v>41</v>
      </c>
      <c r="D39" s="2"/>
      <c r="E39" s="5"/>
      <c r="F39" s="5">
        <v>0</v>
      </c>
    </row>
    <row r="40" spans="1:6" ht="18" x14ac:dyDescent="0.2">
      <c r="A40" s="2" t="s">
        <v>49</v>
      </c>
      <c r="B40" s="2" t="s">
        <v>50</v>
      </c>
      <c r="C40" s="2">
        <v>42</v>
      </c>
      <c r="D40" s="2"/>
      <c r="E40" s="5"/>
      <c r="F40" s="5">
        <v>0.28761022500265498</v>
      </c>
    </row>
    <row r="41" spans="1:6" ht="18" x14ac:dyDescent="0.2">
      <c r="A41" s="2" t="s">
        <v>53</v>
      </c>
      <c r="B41" s="2" t="s">
        <v>54</v>
      </c>
      <c r="C41" s="2">
        <v>72</v>
      </c>
      <c r="D41" s="2"/>
      <c r="E41" s="5"/>
      <c r="F41" s="5">
        <v>0</v>
      </c>
    </row>
    <row r="42" spans="1:6" ht="18" x14ac:dyDescent="0.2">
      <c r="A42" s="2" t="s">
        <v>57</v>
      </c>
      <c r="B42" s="2" t="s">
        <v>58</v>
      </c>
      <c r="C42" s="2">
        <v>44</v>
      </c>
      <c r="D42" s="2"/>
      <c r="E42" s="5"/>
      <c r="F42" s="5">
        <v>0</v>
      </c>
    </row>
    <row r="43" spans="1:6" ht="18" x14ac:dyDescent="0.2">
      <c r="A43" s="2" t="s">
        <v>61</v>
      </c>
      <c r="B43" s="2" t="s">
        <v>62</v>
      </c>
      <c r="C43" s="2">
        <v>45</v>
      </c>
      <c r="D43" s="2"/>
      <c r="E43" s="5"/>
      <c r="F43" s="5">
        <v>8.5985577807400404E-2</v>
      </c>
    </row>
    <row r="44" spans="1:6" ht="18" x14ac:dyDescent="0.2">
      <c r="A44" s="2" t="s">
        <v>65</v>
      </c>
      <c r="B44" s="2" t="s">
        <v>66</v>
      </c>
      <c r="C44" s="2">
        <v>46</v>
      </c>
      <c r="D44" s="9" t="s">
        <v>120</v>
      </c>
      <c r="E44" s="5">
        <f>396/778</f>
        <v>0.50899742930591263</v>
      </c>
      <c r="F44" s="5">
        <v>0.51481778481247198</v>
      </c>
    </row>
    <row r="45" spans="1:6" ht="18" x14ac:dyDescent="0.2">
      <c r="A45" s="2" t="s">
        <v>69</v>
      </c>
      <c r="B45" s="2" t="s">
        <v>70</v>
      </c>
      <c r="C45" s="2">
        <v>47</v>
      </c>
      <c r="D45" s="9" t="s">
        <v>124</v>
      </c>
      <c r="E45" s="5">
        <v>0.46</v>
      </c>
      <c r="F45" s="5">
        <v>0.431484212841939</v>
      </c>
    </row>
    <row r="46" spans="1:6" ht="18" x14ac:dyDescent="0.2">
      <c r="A46" s="2" t="s">
        <v>73</v>
      </c>
      <c r="B46" s="2" t="s">
        <v>74</v>
      </c>
      <c r="C46" s="2">
        <v>48</v>
      </c>
      <c r="D46" s="2"/>
      <c r="E46" s="5"/>
      <c r="F46" s="5">
        <v>0.38287603394655001</v>
      </c>
    </row>
    <row r="47" spans="1:6" ht="18" x14ac:dyDescent="0.2">
      <c r="A47" s="2" t="s">
        <v>77</v>
      </c>
      <c r="B47" s="2" t="s">
        <v>78</v>
      </c>
      <c r="C47" s="2">
        <v>49</v>
      </c>
      <c r="D47" s="2"/>
      <c r="E47" s="5"/>
      <c r="F47" s="5">
        <v>0.33431119202662601</v>
      </c>
    </row>
    <row r="48" spans="1:6" ht="18" x14ac:dyDescent="0.2">
      <c r="A48" s="2" t="s">
        <v>81</v>
      </c>
      <c r="B48" s="2" t="s">
        <v>82</v>
      </c>
      <c r="C48" s="2">
        <v>50</v>
      </c>
      <c r="D48" s="2"/>
      <c r="E48" s="5"/>
      <c r="F48" s="5">
        <v>0</v>
      </c>
    </row>
    <row r="49" spans="1:6" ht="18" x14ac:dyDescent="0.2">
      <c r="A49" s="2" t="s">
        <v>85</v>
      </c>
      <c r="B49" s="2" t="s">
        <v>86</v>
      </c>
      <c r="C49" s="2">
        <v>51</v>
      </c>
      <c r="D49" s="2"/>
      <c r="E49" s="5"/>
      <c r="F49" s="5">
        <v>4.7285429458155002E-3</v>
      </c>
    </row>
    <row r="50" spans="1:6" ht="18" x14ac:dyDescent="0.2">
      <c r="A50" s="2" t="s">
        <v>89</v>
      </c>
      <c r="B50" s="2" t="s">
        <v>90</v>
      </c>
      <c r="C50" s="2">
        <v>78</v>
      </c>
      <c r="D50" s="2"/>
      <c r="E50" s="5"/>
      <c r="F50" s="5">
        <v>0</v>
      </c>
    </row>
    <row r="51" spans="1:6" ht="18" x14ac:dyDescent="0.2">
      <c r="A51" s="2" t="s">
        <v>93</v>
      </c>
      <c r="B51" s="2" t="s">
        <v>94</v>
      </c>
      <c r="C51" s="2">
        <v>53</v>
      </c>
      <c r="D51" s="2"/>
      <c r="E51" s="5"/>
      <c r="F51" s="5">
        <v>0</v>
      </c>
    </row>
    <row r="52" spans="1:6" ht="18" x14ac:dyDescent="0.2">
      <c r="A52" s="2" t="s">
        <v>97</v>
      </c>
      <c r="B52" s="2" t="s">
        <v>98</v>
      </c>
      <c r="C52" s="2">
        <v>54</v>
      </c>
      <c r="D52" s="2"/>
      <c r="E52" s="5"/>
      <c r="F52" s="5">
        <v>0</v>
      </c>
    </row>
    <row r="53" spans="1:6" ht="18" x14ac:dyDescent="0.2">
      <c r="A53" s="2" t="s">
        <v>101</v>
      </c>
      <c r="B53" s="2" t="s">
        <v>102</v>
      </c>
      <c r="C53" s="2">
        <v>55</v>
      </c>
      <c r="D53" s="9" t="s">
        <v>122</v>
      </c>
      <c r="E53" s="5">
        <v>0.37</v>
      </c>
      <c r="F53" s="5">
        <v>0.34157892855272798</v>
      </c>
    </row>
    <row r="54" spans="1:6" ht="18" x14ac:dyDescent="0.2">
      <c r="A54" s="2" t="s">
        <v>105</v>
      </c>
      <c r="B54" s="2" t="s">
        <v>106</v>
      </c>
      <c r="C54" s="2">
        <v>56</v>
      </c>
      <c r="D54" s="2"/>
      <c r="E54" s="5"/>
      <c r="F54" s="5">
        <v>0</v>
      </c>
    </row>
    <row r="55" spans="1:6" x14ac:dyDescent="0.2">
      <c r="F55" s="3"/>
    </row>
  </sheetData>
  <hyperlinks>
    <hyperlink ref="D15" r:id="rId1" location=":~:text=Most%20of%20Illinois%27%20corn%20is,is%20used%20for%20feeding%20livestock." xr:uid="{66211C81-7E44-0D4E-B251-0668C7AB2D43}"/>
    <hyperlink ref="D17" r:id="rId2" location=":~:text=57%25%20of%20Iowa%27s%20corn%20is,for%20you%20and%20your%20family!" xr:uid="{D0EC64A8-A758-C74D-8C83-52C087B18A59}"/>
    <hyperlink ref="D29" r:id="rId3" xr:uid="{E9E9F2E4-A988-A143-82D0-ED7B3A4517F1}"/>
    <hyperlink ref="D25" r:id="rId4" location=":~:text=The%2031%25%20of%20those%20corn,other%20field%20crops%2C%20primarily%20soybeans." xr:uid="{EEABD75C-00A6-0148-9FC7-ED0576099F44}"/>
    <hyperlink ref="D16" r:id="rId5" location=":~:text=Collectively%2C%20these%20ethanol%20plants%20consume,use%20and%20production%20of%20ethanol." xr:uid="{11462A10-0836-7345-8B01-5ACBF9D92289}"/>
    <hyperlink ref="D44" r:id="rId6" xr:uid="{7A074DEE-1D5B-7146-B90A-B1625F22D4B7}"/>
    <hyperlink ref="D18" r:id="rId7" xr:uid="{E99564CB-07E0-384E-8077-6C27D3E12499}"/>
    <hyperlink ref="D37" r:id="rId8" xr:uid="{F15A10F5-64BE-6646-B6D7-BC87802249F1}"/>
    <hyperlink ref="D53" r:id="rId9" location=":~:text=About%2037%20percent%20of%20Wisconsin,in%20fuel%20ethanol%20production%20capacity." xr:uid="{01504AE1-F79A-1B42-9633-380D2AF1BB05}"/>
    <hyperlink ref="D24" r:id="rId10" location=":~:text=Twenty%2Dseven%20percent%20of%20the,process%20distillers%20grains%20are%20made." xr:uid="{64A9ACBD-BEBF-CA40-82D0-57C79E7649EE}"/>
    <hyperlink ref="D45" r:id="rId11" location=":~:text=Each%20year%2C%20roughly%2030%20percent,corn%20goes%20into%20fuel%20ethanol." xr:uid="{FAD5B290-754F-7F4F-BB9E-A247112F88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7F0F-8B4D-1540-90FB-0920880A4F5A}">
  <dimension ref="A1:F12"/>
  <sheetViews>
    <sheetView workbookViewId="0">
      <selection activeCell="C1" sqref="B1:C1048576"/>
    </sheetView>
    <sheetView tabSelected="1" workbookViewId="1"/>
  </sheetViews>
  <sheetFormatPr baseColWidth="10" defaultRowHeight="16" x14ac:dyDescent="0.2"/>
  <cols>
    <col min="1" max="1" width="15.5" bestFit="1" customWidth="1"/>
    <col min="2" max="2" width="7.33203125" bestFit="1" customWidth="1"/>
    <col min="3" max="3" width="6.33203125" bestFit="1" customWidth="1"/>
    <col min="4" max="4" width="11.6640625" bestFit="1" customWidth="1"/>
    <col min="5" max="5" width="12.6640625" bestFit="1" customWidth="1"/>
    <col min="6" max="6" width="12.83203125" bestFit="1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4" t="s">
        <v>127</v>
      </c>
      <c r="E1" s="1" t="s">
        <v>128</v>
      </c>
      <c r="F1" s="1" t="s">
        <v>129</v>
      </c>
    </row>
    <row r="2" spans="1:6" ht="18" x14ac:dyDescent="0.2">
      <c r="A2" s="2" t="s">
        <v>55</v>
      </c>
      <c r="B2" s="2" t="s">
        <v>56</v>
      </c>
      <c r="C2" s="2">
        <v>17</v>
      </c>
      <c r="D2" s="5">
        <v>0.28499999999999998</v>
      </c>
      <c r="E2" s="5">
        <v>0.321984562814424</v>
      </c>
      <c r="F2" s="6">
        <f>E2-D2</f>
        <v>3.6984562814424027E-2</v>
      </c>
    </row>
    <row r="3" spans="1:6" ht="18" x14ac:dyDescent="0.2">
      <c r="A3" s="2" t="s">
        <v>59</v>
      </c>
      <c r="B3" s="2" t="s">
        <v>60</v>
      </c>
      <c r="C3" s="2">
        <v>18</v>
      </c>
      <c r="D3" s="5">
        <v>0.47</v>
      </c>
      <c r="E3" s="5">
        <v>0.36561157123955801</v>
      </c>
      <c r="F3" s="5">
        <f t="shared" ref="F3:F12" si="0">E3-D3</f>
        <v>-0.10438842876044196</v>
      </c>
    </row>
    <row r="4" spans="1:6" ht="18" x14ac:dyDescent="0.2">
      <c r="A4" s="2" t="s">
        <v>63</v>
      </c>
      <c r="B4" s="2" t="s">
        <v>64</v>
      </c>
      <c r="C4" s="2">
        <v>19</v>
      </c>
      <c r="D4" s="5">
        <v>0.56999999999999995</v>
      </c>
      <c r="E4" s="5">
        <v>0.58214907117763404</v>
      </c>
      <c r="F4" s="5">
        <f t="shared" si="0"/>
        <v>1.2149071177634085E-2</v>
      </c>
    </row>
    <row r="5" spans="1:6" ht="18" x14ac:dyDescent="0.2">
      <c r="A5" s="2" t="s">
        <v>67</v>
      </c>
      <c r="B5" s="2" t="s">
        <v>68</v>
      </c>
      <c r="C5" s="2">
        <v>20</v>
      </c>
      <c r="D5" s="5">
        <v>0.27</v>
      </c>
      <c r="E5" s="5">
        <v>0.29341476665835697</v>
      </c>
      <c r="F5" s="5">
        <f t="shared" si="0"/>
        <v>2.3414766658356956E-2</v>
      </c>
    </row>
    <row r="6" spans="1:6" ht="18" x14ac:dyDescent="0.2">
      <c r="A6" s="2" t="s">
        <v>91</v>
      </c>
      <c r="B6" s="2" t="s">
        <v>92</v>
      </c>
      <c r="C6" s="2">
        <v>26</v>
      </c>
      <c r="D6" s="5">
        <v>0.27</v>
      </c>
      <c r="E6" s="5">
        <v>0.365255925302027</v>
      </c>
      <c r="F6" s="5">
        <f t="shared" si="0"/>
        <v>9.5255925302026978E-2</v>
      </c>
    </row>
    <row r="7" spans="1:6" ht="18" x14ac:dyDescent="0.2">
      <c r="A7" s="2" t="s">
        <v>95</v>
      </c>
      <c r="B7" s="2" t="s">
        <v>96</v>
      </c>
      <c r="C7" s="2">
        <v>27</v>
      </c>
      <c r="D7" s="5">
        <v>0.31</v>
      </c>
      <c r="E7" s="5">
        <v>0.35338770667354502</v>
      </c>
      <c r="F7" s="5">
        <f t="shared" si="0"/>
        <v>4.3387706673545023E-2</v>
      </c>
    </row>
    <row r="8" spans="1:6" ht="18" x14ac:dyDescent="0.2">
      <c r="A8" s="2" t="s">
        <v>5</v>
      </c>
      <c r="B8" s="2" t="s">
        <v>6</v>
      </c>
      <c r="C8" s="2">
        <v>31</v>
      </c>
      <c r="D8" s="5">
        <v>0.4</v>
      </c>
      <c r="E8" s="5">
        <v>0.41696229277693603</v>
      </c>
      <c r="F8" s="5">
        <f t="shared" si="0"/>
        <v>1.6962292776936005E-2</v>
      </c>
    </row>
    <row r="9" spans="1:6" ht="18" x14ac:dyDescent="0.2">
      <c r="A9" s="2" t="s">
        <v>37</v>
      </c>
      <c r="B9" s="2" t="s">
        <v>38</v>
      </c>
      <c r="C9" s="2">
        <v>39</v>
      </c>
      <c r="D9" s="5">
        <v>0.4</v>
      </c>
      <c r="E9" s="5">
        <v>0.47767077494945998</v>
      </c>
      <c r="F9" s="5">
        <f t="shared" si="0"/>
        <v>7.7670774949459953E-2</v>
      </c>
    </row>
    <row r="10" spans="1:6" ht="18" x14ac:dyDescent="0.2">
      <c r="A10" s="2" t="s">
        <v>65</v>
      </c>
      <c r="B10" s="2" t="s">
        <v>66</v>
      </c>
      <c r="C10" s="2">
        <v>46</v>
      </c>
      <c r="D10" s="5">
        <f>396/778</f>
        <v>0.50899742930591263</v>
      </c>
      <c r="E10" s="5">
        <v>0.51481778481247198</v>
      </c>
      <c r="F10" s="5">
        <f t="shared" si="0"/>
        <v>5.8203555065593493E-3</v>
      </c>
    </row>
    <row r="11" spans="1:6" ht="18" x14ac:dyDescent="0.2">
      <c r="A11" s="2" t="s">
        <v>69</v>
      </c>
      <c r="B11" s="2" t="s">
        <v>70</v>
      </c>
      <c r="C11" s="2">
        <v>47</v>
      </c>
      <c r="D11" s="5">
        <v>0.46</v>
      </c>
      <c r="E11" s="5">
        <v>0.431484212841939</v>
      </c>
      <c r="F11" s="5">
        <f t="shared" si="0"/>
        <v>-2.8515787158061023E-2</v>
      </c>
    </row>
    <row r="12" spans="1:6" ht="18" x14ac:dyDescent="0.2">
      <c r="A12" s="2" t="s">
        <v>101</v>
      </c>
      <c r="B12" s="2" t="s">
        <v>102</v>
      </c>
      <c r="C12" s="2">
        <v>55</v>
      </c>
      <c r="D12" s="5">
        <v>0.37</v>
      </c>
      <c r="E12" s="5">
        <v>0.34157892855272798</v>
      </c>
      <c r="F12" s="5">
        <f t="shared" si="0"/>
        <v>-2.8421071447272017E-2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1D00-97C9-AE47-AF63-CF4CB01ED447}">
  <dimension ref="A1:K54"/>
  <sheetViews>
    <sheetView workbookViewId="0">
      <selection activeCell="G41" sqref="G41"/>
    </sheetView>
    <sheetView workbookViewId="1">
      <selection activeCell="B9" sqref="B9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110</v>
      </c>
      <c r="F1" t="s">
        <v>109</v>
      </c>
      <c r="G1" t="s">
        <v>126</v>
      </c>
      <c r="H1" t="s">
        <v>130</v>
      </c>
      <c r="I1" t="s">
        <v>131</v>
      </c>
      <c r="J1" t="s">
        <v>132</v>
      </c>
      <c r="K1" t="s">
        <v>133</v>
      </c>
    </row>
    <row r="2" spans="1:11" x14ac:dyDescent="0.2">
      <c r="A2">
        <v>15</v>
      </c>
      <c r="B2" t="s">
        <v>63</v>
      </c>
      <c r="C2" t="s">
        <v>64</v>
      </c>
      <c r="D2">
        <v>19</v>
      </c>
      <c r="E2" t="s">
        <v>114</v>
      </c>
      <c r="F2" s="3">
        <v>0.56999999999999995</v>
      </c>
      <c r="G2" s="3">
        <v>0.58214907117763404</v>
      </c>
      <c r="H2" s="3">
        <v>0.58214907117763404</v>
      </c>
      <c r="I2">
        <v>65635884659.444</v>
      </c>
      <c r="J2">
        <v>38209869290.417702</v>
      </c>
      <c r="K2" s="3">
        <v>0.17515990902977299</v>
      </c>
    </row>
    <row r="3" spans="1:11" x14ac:dyDescent="0.2">
      <c r="A3">
        <v>13</v>
      </c>
      <c r="B3" t="s">
        <v>55</v>
      </c>
      <c r="C3" t="s">
        <v>56</v>
      </c>
      <c r="D3">
        <v>17</v>
      </c>
      <c r="E3" t="s">
        <v>115</v>
      </c>
      <c r="F3" s="3">
        <v>0.28499999999999998</v>
      </c>
      <c r="G3" s="3">
        <v>0.321984562814424</v>
      </c>
      <c r="H3" s="3">
        <v>0.321984562814424</v>
      </c>
      <c r="I3">
        <v>55560375864.641998</v>
      </c>
      <c r="J3">
        <v>17889583332.581799</v>
      </c>
      <c r="K3" s="3">
        <v>0.14827179419620101</v>
      </c>
    </row>
    <row r="4" spans="1:11" x14ac:dyDescent="0.2">
      <c r="A4">
        <v>27</v>
      </c>
      <c r="B4" t="s">
        <v>5</v>
      </c>
      <c r="C4" t="s">
        <v>6</v>
      </c>
      <c r="D4">
        <v>31</v>
      </c>
      <c r="E4" t="s">
        <v>113</v>
      </c>
      <c r="F4" s="3">
        <v>0.4</v>
      </c>
      <c r="G4" s="3">
        <v>0.41696229277693603</v>
      </c>
      <c r="H4" s="3">
        <v>0.41696229277693603</v>
      </c>
      <c r="I4">
        <v>43048383102.199203</v>
      </c>
      <c r="J4">
        <v>17949552518.6329</v>
      </c>
      <c r="K4" s="3">
        <v>0.11488153023584</v>
      </c>
    </row>
    <row r="5" spans="1:11" x14ac:dyDescent="0.2">
      <c r="A5">
        <v>23</v>
      </c>
      <c r="B5" t="s">
        <v>95</v>
      </c>
      <c r="C5" t="s">
        <v>96</v>
      </c>
      <c r="D5">
        <v>27</v>
      </c>
      <c r="E5" t="s">
        <v>116</v>
      </c>
      <c r="F5" s="3">
        <v>0.31</v>
      </c>
      <c r="G5" s="3">
        <v>0.35338770667354502</v>
      </c>
      <c r="H5" s="3">
        <v>0.35338770667354502</v>
      </c>
      <c r="I5">
        <v>37943191401.834396</v>
      </c>
      <c r="J5">
        <v>13408657393.3696</v>
      </c>
      <c r="K5" s="3">
        <v>0.10125750553570501</v>
      </c>
    </row>
    <row r="6" spans="1:11" x14ac:dyDescent="0.2">
      <c r="A6">
        <v>14</v>
      </c>
      <c r="B6" t="s">
        <v>59</v>
      </c>
      <c r="C6" t="s">
        <v>60</v>
      </c>
      <c r="D6">
        <v>18</v>
      </c>
      <c r="E6" t="s">
        <v>118</v>
      </c>
      <c r="F6" s="3">
        <v>0.47</v>
      </c>
      <c r="G6" s="3">
        <v>0.36561157123955801</v>
      </c>
      <c r="H6" s="3">
        <v>0.36561157123955801</v>
      </c>
      <c r="I6">
        <v>24901626649.024399</v>
      </c>
      <c r="J6">
        <v>9104322845.5706596</v>
      </c>
      <c r="K6" s="3">
        <v>6.64539935915818E-2</v>
      </c>
    </row>
    <row r="7" spans="1:11" x14ac:dyDescent="0.2">
      <c r="A7">
        <v>42</v>
      </c>
      <c r="B7" t="s">
        <v>65</v>
      </c>
      <c r="C7" t="s">
        <v>66</v>
      </c>
      <c r="D7">
        <v>46</v>
      </c>
      <c r="E7" t="s">
        <v>120</v>
      </c>
      <c r="F7" s="3">
        <v>0.50899742930591196</v>
      </c>
      <c r="G7" s="3">
        <v>0.51481778481247198</v>
      </c>
      <c r="H7" s="3">
        <v>0.51481778481247198</v>
      </c>
      <c r="I7">
        <v>19514473830.4911</v>
      </c>
      <c r="J7">
        <v>10046398189.194401</v>
      </c>
      <c r="K7" s="3">
        <v>5.2077510323019799E-2</v>
      </c>
    </row>
    <row r="8" spans="1:11" x14ac:dyDescent="0.2">
      <c r="A8">
        <v>16</v>
      </c>
      <c r="B8" t="s">
        <v>67</v>
      </c>
      <c r="C8" t="s">
        <v>68</v>
      </c>
      <c r="D8">
        <v>20</v>
      </c>
      <c r="E8" t="s">
        <v>119</v>
      </c>
      <c r="F8" s="3">
        <v>0.27</v>
      </c>
      <c r="G8" s="3">
        <v>0.29341476665835697</v>
      </c>
      <c r="H8" s="3">
        <v>0.29341476665835697</v>
      </c>
      <c r="I8">
        <v>17624929415.693501</v>
      </c>
      <c r="J8">
        <v>5171414551.8757601</v>
      </c>
      <c r="K8" s="3">
        <v>4.7034957312255397E-2</v>
      </c>
    </row>
    <row r="9" spans="1:11" x14ac:dyDescent="0.2">
      <c r="A9">
        <v>35</v>
      </c>
      <c r="B9" t="s">
        <v>37</v>
      </c>
      <c r="C9" t="s">
        <v>38</v>
      </c>
      <c r="D9">
        <v>39</v>
      </c>
      <c r="E9" t="s">
        <v>121</v>
      </c>
      <c r="F9" s="3">
        <v>0.4</v>
      </c>
      <c r="G9" s="3">
        <v>0.47767077494945998</v>
      </c>
      <c r="H9" s="3">
        <v>0.47767077494945998</v>
      </c>
      <c r="I9">
        <v>14389857400.666</v>
      </c>
      <c r="J9">
        <v>6873614335.9883604</v>
      </c>
      <c r="K9" s="3">
        <v>3.8401647609839898E-2</v>
      </c>
    </row>
    <row r="10" spans="1:11" x14ac:dyDescent="0.2">
      <c r="A10">
        <v>25</v>
      </c>
      <c r="B10" t="s">
        <v>103</v>
      </c>
      <c r="C10" t="s">
        <v>104</v>
      </c>
      <c r="D10">
        <v>29</v>
      </c>
      <c r="F10" s="3"/>
      <c r="G10" s="3">
        <v>0.176689131481687</v>
      </c>
      <c r="H10" s="3">
        <v>0.176689131481687</v>
      </c>
      <c r="I10">
        <v>14313264171.6591</v>
      </c>
      <c r="J10">
        <v>2528998215.1584101</v>
      </c>
      <c r="K10" s="3">
        <v>3.8197246266051602E-2</v>
      </c>
    </row>
    <row r="11" spans="1:11" x14ac:dyDescent="0.2">
      <c r="A11">
        <v>51</v>
      </c>
      <c r="B11" t="s">
        <v>101</v>
      </c>
      <c r="C11" t="s">
        <v>102</v>
      </c>
      <c r="D11">
        <v>55</v>
      </c>
      <c r="E11" t="s">
        <v>122</v>
      </c>
      <c r="F11" s="3">
        <v>0.37</v>
      </c>
      <c r="G11" s="3">
        <v>0.34157892855272798</v>
      </c>
      <c r="H11" s="3">
        <v>0.34157892855272798</v>
      </c>
      <c r="I11">
        <v>13188154696.991899</v>
      </c>
      <c r="J11">
        <v>4504795750.9861498</v>
      </c>
      <c r="K11" s="3">
        <v>3.51947107741667E-2</v>
      </c>
    </row>
    <row r="12" spans="1:11" x14ac:dyDescent="0.2">
      <c r="A12">
        <v>34</v>
      </c>
      <c r="B12" t="s">
        <v>33</v>
      </c>
      <c r="C12" t="s">
        <v>34</v>
      </c>
      <c r="D12">
        <v>38</v>
      </c>
      <c r="F12" s="3"/>
      <c r="G12" s="3">
        <v>0.41283246813096303</v>
      </c>
      <c r="H12" s="3">
        <v>0.41283246813096303</v>
      </c>
      <c r="I12">
        <v>11501683401.546801</v>
      </c>
      <c r="J12">
        <v>4748268346.3214998</v>
      </c>
      <c r="K12" s="3">
        <v>3.06940910259265E-2</v>
      </c>
    </row>
    <row r="13" spans="1:11" x14ac:dyDescent="0.2">
      <c r="A13">
        <v>22</v>
      </c>
      <c r="B13" t="s">
        <v>91</v>
      </c>
      <c r="C13" t="s">
        <v>92</v>
      </c>
      <c r="D13">
        <v>26</v>
      </c>
      <c r="E13" t="s">
        <v>125</v>
      </c>
      <c r="F13" s="3">
        <v>0.27</v>
      </c>
      <c r="G13" s="3">
        <v>0.365255925302027</v>
      </c>
      <c r="H13" s="3">
        <v>0.365255925302027</v>
      </c>
      <c r="I13">
        <v>8749420961.5428009</v>
      </c>
      <c r="J13">
        <v>3195777849.1652699</v>
      </c>
      <c r="K13" s="3">
        <v>2.3349236284979601E-2</v>
      </c>
    </row>
    <row r="14" spans="1:11" x14ac:dyDescent="0.2">
      <c r="A14">
        <v>44</v>
      </c>
      <c r="B14" t="s">
        <v>73</v>
      </c>
      <c r="C14" t="s">
        <v>74</v>
      </c>
      <c r="D14">
        <v>48</v>
      </c>
      <c r="F14" s="3"/>
      <c r="G14" s="3">
        <v>0.38287603394655001</v>
      </c>
      <c r="H14" s="3">
        <v>0.38287603394655001</v>
      </c>
      <c r="I14">
        <v>7226394652.7432003</v>
      </c>
      <c r="J14">
        <v>2766813324.3748798</v>
      </c>
      <c r="K14" s="3">
        <v>1.9284795757005299E-2</v>
      </c>
    </row>
    <row r="15" spans="1:11" x14ac:dyDescent="0.2">
      <c r="A15">
        <v>17</v>
      </c>
      <c r="B15" t="s">
        <v>71</v>
      </c>
      <c r="C15" t="s">
        <v>72</v>
      </c>
      <c r="D15">
        <v>21</v>
      </c>
      <c r="F15" s="3"/>
      <c r="G15" s="3">
        <v>0.28182007133498999</v>
      </c>
      <c r="H15" s="3">
        <v>0.28182007133498999</v>
      </c>
      <c r="I15">
        <v>5583154142.2007999</v>
      </c>
      <c r="J15">
        <v>1573444898.6292701</v>
      </c>
      <c r="K15" s="3">
        <v>1.48995443075266E-2</v>
      </c>
    </row>
    <row r="16" spans="1:11" x14ac:dyDescent="0.2">
      <c r="A16">
        <v>5</v>
      </c>
      <c r="B16" t="s">
        <v>23</v>
      </c>
      <c r="C16" t="s">
        <v>24</v>
      </c>
      <c r="D16">
        <v>8</v>
      </c>
      <c r="F16" s="3"/>
      <c r="G16" s="3">
        <v>0.24547854229312299</v>
      </c>
      <c r="H16" s="3">
        <v>0.24547854229312299</v>
      </c>
      <c r="I16">
        <v>4709557646.67519</v>
      </c>
      <c r="J16">
        <v>1156095345.9512601</v>
      </c>
      <c r="K16" s="3">
        <v>1.25682116306084E-2</v>
      </c>
    </row>
    <row r="17" spans="1:11" x14ac:dyDescent="0.2">
      <c r="A17">
        <v>38</v>
      </c>
      <c r="B17" t="s">
        <v>49</v>
      </c>
      <c r="C17" t="s">
        <v>50</v>
      </c>
      <c r="D17">
        <v>42</v>
      </c>
      <c r="F17" s="3"/>
      <c r="G17" s="3">
        <v>0.28761022500265498</v>
      </c>
      <c r="H17" s="3">
        <v>0.28761022500265498</v>
      </c>
      <c r="I17">
        <v>3675117806.2104001</v>
      </c>
      <c r="J17">
        <v>1057001459.15543</v>
      </c>
      <c r="K17" s="3">
        <v>9.8076426325258807E-3</v>
      </c>
    </row>
    <row r="18" spans="1:11" x14ac:dyDescent="0.2">
      <c r="A18">
        <v>43</v>
      </c>
      <c r="B18" t="s">
        <v>69</v>
      </c>
      <c r="C18" t="s">
        <v>70</v>
      </c>
      <c r="D18">
        <v>47</v>
      </c>
      <c r="E18" t="s">
        <v>124</v>
      </c>
      <c r="F18" s="3">
        <v>0.46</v>
      </c>
      <c r="G18" s="3">
        <v>0.431484212841939</v>
      </c>
      <c r="H18" s="3">
        <v>0.431484212841939</v>
      </c>
      <c r="I18">
        <v>3061987704.8023901</v>
      </c>
      <c r="J18">
        <v>1321199354.5383501</v>
      </c>
      <c r="K18" s="3">
        <v>8.1714063976785593E-3</v>
      </c>
    </row>
    <row r="19" spans="1:11" x14ac:dyDescent="0.2">
      <c r="A19">
        <v>33</v>
      </c>
      <c r="B19" t="s">
        <v>29</v>
      </c>
      <c r="C19" t="s">
        <v>30</v>
      </c>
      <c r="D19">
        <v>37</v>
      </c>
      <c r="F19" s="3"/>
      <c r="G19" s="3">
        <v>0.13920771480249899</v>
      </c>
      <c r="H19" s="3">
        <v>0.13920771480249899</v>
      </c>
      <c r="I19">
        <v>2901681696.848</v>
      </c>
      <c r="J19">
        <v>403936478.10244799</v>
      </c>
      <c r="K19" s="3">
        <v>7.7436040466337102E-3</v>
      </c>
    </row>
    <row r="20" spans="1:11" x14ac:dyDescent="0.2">
      <c r="A20">
        <v>3</v>
      </c>
      <c r="B20" t="s">
        <v>15</v>
      </c>
      <c r="C20" t="s">
        <v>16</v>
      </c>
      <c r="D20">
        <v>5</v>
      </c>
      <c r="F20" s="3"/>
      <c r="G20" s="3">
        <v>0</v>
      </c>
      <c r="H20" s="3">
        <v>0</v>
      </c>
      <c r="I20">
        <v>2754704104.9527898</v>
      </c>
      <c r="J20">
        <v>0</v>
      </c>
      <c r="K20" s="3">
        <v>7.3513707163547597E-3</v>
      </c>
    </row>
    <row r="21" spans="1:11" x14ac:dyDescent="0.2">
      <c r="A21">
        <v>24</v>
      </c>
      <c r="B21" t="s">
        <v>99</v>
      </c>
      <c r="C21" t="s">
        <v>100</v>
      </c>
      <c r="D21">
        <v>28</v>
      </c>
      <c r="F21" s="3"/>
      <c r="G21" s="3">
        <v>0</v>
      </c>
      <c r="H21" s="3">
        <v>0</v>
      </c>
      <c r="I21">
        <v>2368546934.1687899</v>
      </c>
      <c r="J21">
        <v>0</v>
      </c>
      <c r="K21" s="3">
        <v>6.32084823224915E-3</v>
      </c>
    </row>
    <row r="22" spans="1:11" x14ac:dyDescent="0.2">
      <c r="A22">
        <v>18</v>
      </c>
      <c r="B22" t="s">
        <v>75</v>
      </c>
      <c r="C22" t="s">
        <v>76</v>
      </c>
      <c r="D22">
        <v>22</v>
      </c>
      <c r="F22" s="3"/>
      <c r="G22" s="3">
        <v>0</v>
      </c>
      <c r="H22" s="3">
        <v>0</v>
      </c>
      <c r="I22">
        <v>2271603965.6023998</v>
      </c>
      <c r="J22">
        <v>0</v>
      </c>
      <c r="K22" s="3">
        <v>6.0621403372726201E-3</v>
      </c>
    </row>
    <row r="23" spans="1:11" x14ac:dyDescent="0.2">
      <c r="A23">
        <v>32</v>
      </c>
      <c r="B23" t="s">
        <v>25</v>
      </c>
      <c r="C23" t="s">
        <v>26</v>
      </c>
      <c r="D23">
        <v>36</v>
      </c>
      <c r="F23" s="3"/>
      <c r="G23" s="3">
        <v>0.23966343732711501</v>
      </c>
      <c r="H23" s="3">
        <v>0.23966343732711501</v>
      </c>
      <c r="I23">
        <v>2136266956.23</v>
      </c>
      <c r="J23">
        <v>511985081.77841502</v>
      </c>
      <c r="K23" s="3">
        <v>5.7009717726523796E-3</v>
      </c>
    </row>
    <row r="24" spans="1:11" x14ac:dyDescent="0.2">
      <c r="A24">
        <v>20</v>
      </c>
      <c r="B24" t="s">
        <v>83</v>
      </c>
      <c r="C24" t="s">
        <v>84</v>
      </c>
      <c r="D24">
        <v>24</v>
      </c>
      <c r="F24" s="3"/>
      <c r="G24" s="3">
        <v>0</v>
      </c>
      <c r="H24" s="3">
        <v>0</v>
      </c>
      <c r="I24">
        <v>1843002507.2711999</v>
      </c>
      <c r="J24">
        <v>0</v>
      </c>
      <c r="K24" s="3">
        <v>4.9183484490266296E-3</v>
      </c>
    </row>
    <row r="25" spans="1:11" x14ac:dyDescent="0.2">
      <c r="A25">
        <v>47</v>
      </c>
      <c r="B25" t="s">
        <v>85</v>
      </c>
      <c r="C25" t="s">
        <v>86</v>
      </c>
      <c r="D25">
        <v>51</v>
      </c>
      <c r="F25" s="3"/>
      <c r="G25" s="3">
        <v>4.7285429458155002E-3</v>
      </c>
      <c r="H25" s="3">
        <v>4.7285429458155002E-3</v>
      </c>
      <c r="I25">
        <v>1352289374.26879</v>
      </c>
      <c r="J25">
        <v>6394358.3814000003</v>
      </c>
      <c r="K25" s="3">
        <v>3.6088015726130798E-3</v>
      </c>
    </row>
    <row r="26" spans="1:11" x14ac:dyDescent="0.2">
      <c r="A26">
        <v>41</v>
      </c>
      <c r="B26" t="s">
        <v>61</v>
      </c>
      <c r="C26" t="s">
        <v>62</v>
      </c>
      <c r="D26">
        <v>45</v>
      </c>
      <c r="F26" s="3"/>
      <c r="G26" s="3">
        <v>8.5985577807400404E-2</v>
      </c>
      <c r="H26" s="3">
        <v>8.5985577807400404E-2</v>
      </c>
      <c r="I26">
        <v>1126859820.5567999</v>
      </c>
      <c r="J26">
        <v>96893692.778520003</v>
      </c>
      <c r="K26" s="3">
        <v>3.0072065712553101E-3</v>
      </c>
    </row>
    <row r="27" spans="1:11" x14ac:dyDescent="0.2">
      <c r="A27">
        <v>10</v>
      </c>
      <c r="B27" t="s">
        <v>43</v>
      </c>
      <c r="C27" t="s">
        <v>44</v>
      </c>
      <c r="D27">
        <v>13</v>
      </c>
      <c r="F27" s="3"/>
      <c r="G27" s="3">
        <v>3.06785576852747E-2</v>
      </c>
      <c r="H27" s="3">
        <v>3.06785576852747E-2</v>
      </c>
      <c r="I27">
        <v>1114435407.80439</v>
      </c>
      <c r="J27">
        <v>34189270.944839999</v>
      </c>
      <c r="K27" s="3">
        <v>2.97405002863003E-3</v>
      </c>
    </row>
    <row r="28" spans="1:11" x14ac:dyDescent="0.2">
      <c r="A28">
        <v>36</v>
      </c>
      <c r="B28" t="s">
        <v>41</v>
      </c>
      <c r="C28" t="s">
        <v>42</v>
      </c>
      <c r="D28">
        <v>40</v>
      </c>
      <c r="F28" s="3"/>
      <c r="G28" s="3">
        <v>0.276024795860976</v>
      </c>
      <c r="H28" s="3">
        <v>0.276024795860976</v>
      </c>
      <c r="I28">
        <v>1067429801.372</v>
      </c>
      <c r="J28">
        <v>294637093.01962799</v>
      </c>
      <c r="K28" s="3">
        <v>2.8486080118230901E-3</v>
      </c>
    </row>
    <row r="29" spans="1:11" x14ac:dyDescent="0.2">
      <c r="A29">
        <v>0</v>
      </c>
      <c r="B29" t="s">
        <v>3</v>
      </c>
      <c r="C29" t="s">
        <v>4</v>
      </c>
      <c r="D29">
        <v>1</v>
      </c>
      <c r="F29" s="3"/>
      <c r="G29" s="3">
        <v>0.123627100497976</v>
      </c>
      <c r="H29" s="3">
        <v>0.123627100497976</v>
      </c>
      <c r="I29">
        <v>964449907.40999901</v>
      </c>
      <c r="J29">
        <v>119232145.62864</v>
      </c>
      <c r="K29" s="3">
        <v>2.5737896110066601E-3</v>
      </c>
    </row>
    <row r="30" spans="1:11" x14ac:dyDescent="0.2">
      <c r="A30">
        <v>7</v>
      </c>
      <c r="B30" t="s">
        <v>31</v>
      </c>
      <c r="C30" t="s">
        <v>32</v>
      </c>
      <c r="D30">
        <v>10</v>
      </c>
      <c r="F30" s="3"/>
      <c r="G30" s="3">
        <v>0</v>
      </c>
      <c r="H30" s="3">
        <v>0</v>
      </c>
      <c r="I30">
        <v>831732498.39240003</v>
      </c>
      <c r="J30">
        <v>0</v>
      </c>
      <c r="K30" s="3">
        <v>2.2196118710278798E-3</v>
      </c>
    </row>
    <row r="31" spans="1:11" x14ac:dyDescent="0.2">
      <c r="A31">
        <v>12</v>
      </c>
      <c r="B31" t="s">
        <v>51</v>
      </c>
      <c r="C31" t="s">
        <v>52</v>
      </c>
      <c r="D31">
        <v>16</v>
      </c>
      <c r="F31" s="3"/>
      <c r="G31" s="3">
        <v>0.67900631097325503</v>
      </c>
      <c r="H31" s="3">
        <v>0.67900631097325503</v>
      </c>
      <c r="I31">
        <v>658544881.48679996</v>
      </c>
      <c r="J31">
        <v>447156130.58867103</v>
      </c>
      <c r="K31" s="3">
        <v>1.75743287580803E-3</v>
      </c>
    </row>
    <row r="32" spans="1:11" x14ac:dyDescent="0.2">
      <c r="A32">
        <v>49</v>
      </c>
      <c r="B32" t="s">
        <v>93</v>
      </c>
      <c r="C32" t="s">
        <v>94</v>
      </c>
      <c r="D32">
        <v>53</v>
      </c>
      <c r="F32" s="3"/>
      <c r="G32" s="3">
        <v>0</v>
      </c>
      <c r="H32" s="3">
        <v>0</v>
      </c>
      <c r="I32">
        <v>618841205.61119998</v>
      </c>
      <c r="J32">
        <v>0</v>
      </c>
      <c r="K32" s="3">
        <v>1.6514772344602799E-3</v>
      </c>
    </row>
    <row r="33" spans="1:11" x14ac:dyDescent="0.2">
      <c r="A33">
        <v>4</v>
      </c>
      <c r="B33" t="s">
        <v>19</v>
      </c>
      <c r="C33" t="s">
        <v>20</v>
      </c>
      <c r="D33">
        <v>6</v>
      </c>
      <c r="F33" s="3"/>
      <c r="G33" s="3">
        <v>0</v>
      </c>
      <c r="H33" s="3">
        <v>0</v>
      </c>
      <c r="I33">
        <v>372978240.78679901</v>
      </c>
      <c r="J33">
        <v>0</v>
      </c>
      <c r="K33" s="3">
        <v>9.9535239092569602E-4</v>
      </c>
    </row>
    <row r="34" spans="1:11" x14ac:dyDescent="0.2">
      <c r="A34">
        <v>30</v>
      </c>
      <c r="B34" t="s">
        <v>17</v>
      </c>
      <c r="C34" t="s">
        <v>18</v>
      </c>
      <c r="D34">
        <v>34</v>
      </c>
      <c r="F34" s="3"/>
      <c r="G34" s="3">
        <v>0</v>
      </c>
      <c r="H34" s="3">
        <v>0</v>
      </c>
      <c r="I34">
        <v>295608446.29359901</v>
      </c>
      <c r="J34">
        <v>0</v>
      </c>
      <c r="K34" s="3">
        <v>7.8887865730578599E-4</v>
      </c>
    </row>
    <row r="35" spans="1:11" x14ac:dyDescent="0.2">
      <c r="A35">
        <v>37</v>
      </c>
      <c r="B35" t="s">
        <v>45</v>
      </c>
      <c r="C35" t="s">
        <v>46</v>
      </c>
      <c r="D35">
        <v>41</v>
      </c>
      <c r="F35" s="3"/>
      <c r="G35" s="3">
        <v>0</v>
      </c>
      <c r="H35" s="3">
        <v>0</v>
      </c>
      <c r="I35">
        <v>286305383.79960001</v>
      </c>
      <c r="J35">
        <v>0</v>
      </c>
      <c r="K35" s="3">
        <v>7.6405193959485295E-4</v>
      </c>
    </row>
    <row r="36" spans="1:11" x14ac:dyDescent="0.2">
      <c r="A36">
        <v>52</v>
      </c>
      <c r="B36" t="s">
        <v>105</v>
      </c>
      <c r="C36" t="s">
        <v>106</v>
      </c>
      <c r="D36">
        <v>56</v>
      </c>
      <c r="F36" s="3"/>
      <c r="G36" s="3">
        <v>0</v>
      </c>
      <c r="H36" s="3">
        <v>0</v>
      </c>
      <c r="I36">
        <v>240594679.74079999</v>
      </c>
      <c r="J36">
        <v>0</v>
      </c>
      <c r="K36" s="3">
        <v>6.4206557792441203E-4</v>
      </c>
    </row>
    <row r="37" spans="1:11" x14ac:dyDescent="0.2">
      <c r="A37">
        <v>2</v>
      </c>
      <c r="B37" t="s">
        <v>11</v>
      </c>
      <c r="C37" t="s">
        <v>12</v>
      </c>
      <c r="D37">
        <v>4</v>
      </c>
      <c r="F37" s="3"/>
      <c r="G37" s="3">
        <v>0</v>
      </c>
      <c r="H37" s="3">
        <v>0</v>
      </c>
      <c r="I37">
        <v>165356884.1672</v>
      </c>
      <c r="J37">
        <v>0</v>
      </c>
      <c r="K37" s="3">
        <v>4.4128142613533E-4</v>
      </c>
    </row>
    <row r="38" spans="1:11" x14ac:dyDescent="0.2">
      <c r="A38">
        <v>45</v>
      </c>
      <c r="B38" t="s">
        <v>77</v>
      </c>
      <c r="C38" t="s">
        <v>78</v>
      </c>
      <c r="D38">
        <v>49</v>
      </c>
      <c r="F38" s="3"/>
      <c r="G38" s="3">
        <v>0.33431119202662601</v>
      </c>
      <c r="H38" s="3">
        <v>0.33431119202662601</v>
      </c>
      <c r="I38">
        <v>144515961.60319999</v>
      </c>
      <c r="J38">
        <v>48313303.390440002</v>
      </c>
      <c r="K38" s="3">
        <v>3.8566407414338899E-4</v>
      </c>
    </row>
    <row r="39" spans="1:11" x14ac:dyDescent="0.2">
      <c r="A39">
        <v>50</v>
      </c>
      <c r="B39" t="s">
        <v>97</v>
      </c>
      <c r="C39" t="s">
        <v>98</v>
      </c>
      <c r="D39">
        <v>54</v>
      </c>
      <c r="F39" s="3"/>
      <c r="G39" s="3">
        <v>0</v>
      </c>
      <c r="H39" s="3">
        <v>0</v>
      </c>
      <c r="I39">
        <v>131874012.97400001</v>
      </c>
      <c r="J39">
        <v>0</v>
      </c>
      <c r="K39" s="3">
        <v>3.51927002062482E-4</v>
      </c>
    </row>
    <row r="40" spans="1:11" x14ac:dyDescent="0.2">
      <c r="A40">
        <v>9</v>
      </c>
      <c r="B40" t="s">
        <v>39</v>
      </c>
      <c r="C40" t="s">
        <v>40</v>
      </c>
      <c r="D40">
        <v>12</v>
      </c>
      <c r="F40" s="3"/>
      <c r="G40" s="3">
        <v>0</v>
      </c>
      <c r="H40" s="3">
        <v>0</v>
      </c>
      <c r="I40">
        <v>123745070.1476</v>
      </c>
      <c r="J40">
        <v>0</v>
      </c>
      <c r="K40" s="3">
        <v>3.3023361142154998E-4</v>
      </c>
    </row>
    <row r="41" spans="1:11" x14ac:dyDescent="0.2">
      <c r="A41">
        <v>26</v>
      </c>
      <c r="B41" t="s">
        <v>107</v>
      </c>
      <c r="C41" t="s">
        <v>108</v>
      </c>
      <c r="D41">
        <v>30</v>
      </c>
      <c r="F41" s="3"/>
      <c r="G41" s="3">
        <v>5.5803242397059099E-3</v>
      </c>
      <c r="H41" s="3">
        <v>5.5803242397059099E-3</v>
      </c>
      <c r="I41">
        <v>122865020.1724</v>
      </c>
      <c r="J41">
        <v>685626.65027999994</v>
      </c>
      <c r="K41" s="3">
        <v>3.27885056596739E-4</v>
      </c>
    </row>
    <row r="42" spans="1:11" x14ac:dyDescent="0.2">
      <c r="A42">
        <v>31</v>
      </c>
      <c r="B42" t="s">
        <v>21</v>
      </c>
      <c r="C42" t="s">
        <v>22</v>
      </c>
      <c r="D42">
        <v>35</v>
      </c>
      <c r="F42" s="3"/>
      <c r="G42" s="3">
        <v>0.899892463161164</v>
      </c>
      <c r="H42" s="3">
        <v>0.899892463161164</v>
      </c>
      <c r="I42">
        <v>85035343.227999896</v>
      </c>
      <c r="J42">
        <v>76522664.473199993</v>
      </c>
      <c r="K42" s="3">
        <v>2.26930482637882E-4</v>
      </c>
    </row>
    <row r="43" spans="1:11" x14ac:dyDescent="0.2">
      <c r="A43">
        <v>46</v>
      </c>
      <c r="B43" t="s">
        <v>81</v>
      </c>
      <c r="C43" t="s">
        <v>82</v>
      </c>
      <c r="D43">
        <v>50</v>
      </c>
      <c r="F43" s="3"/>
      <c r="G43" s="3">
        <v>0</v>
      </c>
      <c r="H43" s="3">
        <v>0</v>
      </c>
      <c r="I43">
        <v>26619568.557999998</v>
      </c>
      <c r="J43">
        <v>0</v>
      </c>
      <c r="K43" s="3">
        <v>7.1038597730855893E-5</v>
      </c>
    </row>
    <row r="44" spans="1:11" x14ac:dyDescent="0.2">
      <c r="A44">
        <v>6</v>
      </c>
      <c r="B44" t="s">
        <v>27</v>
      </c>
      <c r="C44" t="s">
        <v>28</v>
      </c>
      <c r="D44">
        <v>9</v>
      </c>
      <c r="F44" s="3"/>
      <c r="G44" s="3">
        <v>0</v>
      </c>
      <c r="H44" s="3">
        <v>0</v>
      </c>
      <c r="I44">
        <v>23245273.149999902</v>
      </c>
      <c r="J44">
        <v>0</v>
      </c>
      <c r="K44" s="3">
        <v>6.2033748024456403E-5</v>
      </c>
    </row>
    <row r="45" spans="1:11" x14ac:dyDescent="0.2">
      <c r="A45">
        <v>19</v>
      </c>
      <c r="B45" t="s">
        <v>79</v>
      </c>
      <c r="C45" t="s">
        <v>80</v>
      </c>
      <c r="D45">
        <v>23</v>
      </c>
      <c r="F45" s="3"/>
      <c r="G45" s="3">
        <v>0</v>
      </c>
      <c r="H45" s="3">
        <v>0</v>
      </c>
      <c r="I45">
        <v>21519769.634</v>
      </c>
      <c r="J45">
        <v>0</v>
      </c>
      <c r="K45" s="3">
        <v>5.7428964521326997E-5</v>
      </c>
    </row>
    <row r="46" spans="1:11" x14ac:dyDescent="0.2">
      <c r="A46">
        <v>28</v>
      </c>
      <c r="B46" t="s">
        <v>9</v>
      </c>
      <c r="C46" t="s">
        <v>10</v>
      </c>
      <c r="D46">
        <v>32</v>
      </c>
      <c r="F46" s="3"/>
      <c r="G46" s="3">
        <v>0</v>
      </c>
      <c r="H46" s="3">
        <v>0</v>
      </c>
      <c r="I46">
        <v>20232436.818</v>
      </c>
      <c r="J46">
        <v>0</v>
      </c>
      <c r="K46" s="3">
        <v>5.3993509966070101E-5</v>
      </c>
    </row>
    <row r="47" spans="1:11" x14ac:dyDescent="0.2">
      <c r="A47">
        <v>11</v>
      </c>
      <c r="B47" t="s">
        <v>47</v>
      </c>
      <c r="C47" t="s">
        <v>48</v>
      </c>
      <c r="D47">
        <v>15</v>
      </c>
      <c r="F47" s="3"/>
      <c r="G47" s="3">
        <v>0</v>
      </c>
      <c r="H47" s="3">
        <v>0</v>
      </c>
      <c r="I47">
        <v>13258003.9327999</v>
      </c>
      <c r="J47">
        <v>0</v>
      </c>
      <c r="K47" s="3">
        <v>3.5381114688022797E-5</v>
      </c>
    </row>
    <row r="48" spans="1:11" x14ac:dyDescent="0.2">
      <c r="A48">
        <v>21</v>
      </c>
      <c r="B48" t="s">
        <v>87</v>
      </c>
      <c r="C48" t="s">
        <v>88</v>
      </c>
      <c r="D48">
        <v>25</v>
      </c>
      <c r="F48" s="3"/>
      <c r="G48" s="3">
        <v>0</v>
      </c>
      <c r="H48" s="3">
        <v>0</v>
      </c>
      <c r="I48">
        <v>7922177.0583999902</v>
      </c>
      <c r="J48">
        <v>0</v>
      </c>
      <c r="K48" s="3">
        <v>2.1141602951906498E-5</v>
      </c>
    </row>
    <row r="49" spans="1:11" x14ac:dyDescent="0.2">
      <c r="A49">
        <v>40</v>
      </c>
      <c r="B49" t="s">
        <v>57</v>
      </c>
      <c r="C49" t="s">
        <v>58</v>
      </c>
      <c r="D49">
        <v>44</v>
      </c>
      <c r="F49" s="3"/>
      <c r="G49" s="3">
        <v>0</v>
      </c>
      <c r="H49" s="3">
        <v>0</v>
      </c>
      <c r="I49">
        <v>269049.51039999898</v>
      </c>
      <c r="J49">
        <v>0</v>
      </c>
      <c r="K49" s="3">
        <v>7.1800186758644098E-7</v>
      </c>
    </row>
    <row r="50" spans="1:11" x14ac:dyDescent="0.2">
      <c r="A50">
        <v>1</v>
      </c>
      <c r="B50" t="s">
        <v>7</v>
      </c>
      <c r="C50" t="s">
        <v>8</v>
      </c>
      <c r="D50">
        <v>2</v>
      </c>
      <c r="F50" s="3"/>
      <c r="G50" s="3">
        <v>0</v>
      </c>
      <c r="H50" s="3">
        <v>0</v>
      </c>
      <c r="I50">
        <v>0</v>
      </c>
      <c r="J50">
        <v>0</v>
      </c>
      <c r="K50" s="3">
        <v>0</v>
      </c>
    </row>
    <row r="51" spans="1:11" x14ac:dyDescent="0.2">
      <c r="A51">
        <v>8</v>
      </c>
      <c r="B51" t="s">
        <v>35</v>
      </c>
      <c r="C51" t="s">
        <v>36</v>
      </c>
      <c r="D51">
        <v>11</v>
      </c>
      <c r="F51" s="3"/>
      <c r="G51" s="3">
        <v>0</v>
      </c>
      <c r="H51" s="3">
        <v>0</v>
      </c>
      <c r="I51">
        <v>0</v>
      </c>
      <c r="J51">
        <v>0</v>
      </c>
      <c r="K51" s="3">
        <v>0</v>
      </c>
    </row>
    <row r="52" spans="1:11" x14ac:dyDescent="0.2">
      <c r="A52">
        <v>29</v>
      </c>
      <c r="B52" t="s">
        <v>13</v>
      </c>
      <c r="C52" t="s">
        <v>14</v>
      </c>
      <c r="D52">
        <v>33</v>
      </c>
      <c r="F52" s="3"/>
      <c r="G52" s="3">
        <v>0</v>
      </c>
      <c r="H52" s="3">
        <v>0</v>
      </c>
      <c r="I52">
        <v>0</v>
      </c>
      <c r="J52">
        <v>0</v>
      </c>
      <c r="K52" s="3">
        <v>0</v>
      </c>
    </row>
    <row r="53" spans="1:11" x14ac:dyDescent="0.2">
      <c r="A53">
        <v>39</v>
      </c>
      <c r="B53" t="s">
        <v>53</v>
      </c>
      <c r="C53" t="s">
        <v>54</v>
      </c>
      <c r="D53">
        <v>72</v>
      </c>
      <c r="F53" s="3"/>
      <c r="G53" s="3">
        <v>0</v>
      </c>
      <c r="H53" s="3">
        <v>0</v>
      </c>
      <c r="I53">
        <v>0</v>
      </c>
      <c r="J53">
        <v>0</v>
      </c>
      <c r="K53" s="3">
        <v>0</v>
      </c>
    </row>
    <row r="54" spans="1:11" x14ac:dyDescent="0.2">
      <c r="A54">
        <v>48</v>
      </c>
      <c r="B54" t="s">
        <v>89</v>
      </c>
      <c r="C54" t="s">
        <v>90</v>
      </c>
      <c r="D54">
        <v>78</v>
      </c>
      <c r="F54" s="3"/>
      <c r="G54" s="3">
        <v>0</v>
      </c>
      <c r="H54" s="3">
        <v>0</v>
      </c>
      <c r="I54">
        <v>0</v>
      </c>
      <c r="J54">
        <v>0</v>
      </c>
      <c r="K54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3751-DA7E-784E-8368-6770A5B24897}">
  <dimension ref="A1:F12"/>
  <sheetViews>
    <sheetView tabSelected="1" workbookViewId="0">
      <selection activeCell="F12" sqref="A1:F12"/>
    </sheetView>
    <sheetView workbookViewId="1">
      <selection activeCell="E19" sqref="E19"/>
    </sheetView>
  </sheetViews>
  <sheetFormatPr baseColWidth="10" defaultRowHeight="16" x14ac:dyDescent="0.2"/>
  <cols>
    <col min="1" max="1" width="15.5" bestFit="1" customWidth="1"/>
    <col min="2" max="2" width="11.6640625" bestFit="1" customWidth="1"/>
    <col min="3" max="3" width="12.6640625" bestFit="1" customWidth="1"/>
    <col min="4" max="4" width="12.83203125" bestFit="1" customWidth="1"/>
    <col min="5" max="5" width="21.5" bestFit="1" customWidth="1"/>
    <col min="6" max="6" width="12.6640625" bestFit="1" customWidth="1"/>
  </cols>
  <sheetData>
    <row r="1" spans="1:6" ht="19" x14ac:dyDescent="0.2">
      <c r="A1" s="1" t="s">
        <v>0</v>
      </c>
      <c r="B1" s="4" t="s">
        <v>127</v>
      </c>
      <c r="C1" s="1" t="s">
        <v>128</v>
      </c>
      <c r="D1" s="1" t="s">
        <v>129</v>
      </c>
      <c r="E1" s="8" t="s">
        <v>134</v>
      </c>
      <c r="F1" s="1" t="s">
        <v>110</v>
      </c>
    </row>
    <row r="2" spans="1:6" ht="18" x14ac:dyDescent="0.2">
      <c r="A2" s="2" t="s">
        <v>63</v>
      </c>
      <c r="B2" s="5">
        <v>0.56999999999999995</v>
      </c>
      <c r="C2" s="5">
        <v>0.58214907117763404</v>
      </c>
      <c r="D2" s="5">
        <f>C2-B2</f>
        <v>1.2149071177634085E-2</v>
      </c>
      <c r="E2" s="5">
        <f>'Ethanol w Corn'!K2</f>
        <v>0.17515990902977299</v>
      </c>
    </row>
    <row r="3" spans="1:6" ht="18" x14ac:dyDescent="0.2">
      <c r="A3" s="2" t="s">
        <v>55</v>
      </c>
      <c r="B3" s="5">
        <v>0.28499999999999998</v>
      </c>
      <c r="C3" s="5">
        <v>0.321984562814424</v>
      </c>
      <c r="D3" s="7">
        <f>C3-B3</f>
        <v>3.6984562814424027E-2</v>
      </c>
      <c r="E3" s="7">
        <f>'Ethanol w Corn'!K3</f>
        <v>0.14827179419620101</v>
      </c>
    </row>
    <row r="4" spans="1:6" ht="18" x14ac:dyDescent="0.2">
      <c r="A4" s="2" t="s">
        <v>5</v>
      </c>
      <c r="B4" s="5">
        <v>0.4</v>
      </c>
      <c r="C4" s="5">
        <v>0.41696229277693603</v>
      </c>
      <c r="D4" s="5">
        <f>C4-B4</f>
        <v>1.6962292776936005E-2</v>
      </c>
      <c r="E4" s="5">
        <f>'Ethanol w Corn'!K4</f>
        <v>0.11488153023584</v>
      </c>
    </row>
    <row r="5" spans="1:6" ht="18" x14ac:dyDescent="0.2">
      <c r="A5" s="2" t="s">
        <v>95</v>
      </c>
      <c r="B5" s="5">
        <v>0.31</v>
      </c>
      <c r="C5" s="5">
        <v>0.35338770667354502</v>
      </c>
      <c r="D5" s="5">
        <f>C5-B5</f>
        <v>4.3387706673545023E-2</v>
      </c>
      <c r="E5" s="5">
        <f>'Ethanol w Corn'!K5</f>
        <v>0.10125750553570501</v>
      </c>
    </row>
    <row r="6" spans="1:6" ht="18" x14ac:dyDescent="0.2">
      <c r="A6" s="2" t="s">
        <v>59</v>
      </c>
      <c r="B6" s="5">
        <v>0.47</v>
      </c>
      <c r="C6" s="5">
        <v>0.36561157123955801</v>
      </c>
      <c r="D6" s="5">
        <f>C6-B6</f>
        <v>-0.10438842876044196</v>
      </c>
      <c r="E6" s="5">
        <f>'Ethanol w Corn'!K6</f>
        <v>6.64539935915818E-2</v>
      </c>
    </row>
    <row r="7" spans="1:6" ht="18" x14ac:dyDescent="0.2">
      <c r="A7" s="2" t="s">
        <v>65</v>
      </c>
      <c r="B7" s="5">
        <f>396/778</f>
        <v>0.50899742930591263</v>
      </c>
      <c r="C7" s="5">
        <v>0.51481778481247198</v>
      </c>
      <c r="D7" s="5">
        <f>C7-B7</f>
        <v>5.8203555065593493E-3</v>
      </c>
      <c r="E7" s="5">
        <f>'Ethanol w Corn'!K7</f>
        <v>5.2077510323019799E-2</v>
      </c>
    </row>
    <row r="8" spans="1:6" ht="18" x14ac:dyDescent="0.2">
      <c r="A8" s="2" t="s">
        <v>67</v>
      </c>
      <c r="B8" s="5">
        <v>0.27</v>
      </c>
      <c r="C8" s="5">
        <v>0.29341476665835697</v>
      </c>
      <c r="D8" s="5">
        <f>C8-B8</f>
        <v>2.3414766658356956E-2</v>
      </c>
      <c r="E8" s="5">
        <f>'Ethanol w Corn'!K8</f>
        <v>4.7034957312255397E-2</v>
      </c>
    </row>
    <row r="9" spans="1:6" ht="18" x14ac:dyDescent="0.2">
      <c r="A9" s="2" t="s">
        <v>37</v>
      </c>
      <c r="B9" s="5">
        <v>0.4</v>
      </c>
      <c r="C9" s="5">
        <v>0.47767077494945998</v>
      </c>
      <c r="D9" s="5">
        <f>C9-B9</f>
        <v>7.7670774949459953E-2</v>
      </c>
      <c r="E9" s="5">
        <f>'Ethanol w Corn'!K9</f>
        <v>3.8401647609839898E-2</v>
      </c>
    </row>
    <row r="10" spans="1:6" ht="18" x14ac:dyDescent="0.2">
      <c r="A10" s="2" t="s">
        <v>101</v>
      </c>
      <c r="B10" s="5">
        <v>0.37</v>
      </c>
      <c r="C10" s="5">
        <v>0.34157892855272798</v>
      </c>
      <c r="D10" s="5">
        <f>C10-B10</f>
        <v>-2.8421071447272017E-2</v>
      </c>
      <c r="E10" s="5">
        <f>'Ethanol w Corn'!K11</f>
        <v>3.51947107741667E-2</v>
      </c>
    </row>
    <row r="11" spans="1:6" ht="18" x14ac:dyDescent="0.2">
      <c r="A11" s="2" t="s">
        <v>91</v>
      </c>
      <c r="B11" s="5">
        <v>0.27</v>
      </c>
      <c r="C11" s="5">
        <v>0.365255925302027</v>
      </c>
      <c r="D11" s="5">
        <f>C11-B11</f>
        <v>9.5255925302026978E-2</v>
      </c>
      <c r="E11" s="5">
        <f>'Ethanol w Corn'!K13</f>
        <v>2.3349236284979601E-2</v>
      </c>
    </row>
    <row r="12" spans="1:6" ht="18" x14ac:dyDescent="0.2">
      <c r="A12" s="2" t="s">
        <v>69</v>
      </c>
      <c r="B12" s="5">
        <v>0.46</v>
      </c>
      <c r="C12" s="5">
        <v>0.431484212841939</v>
      </c>
      <c r="D12" s="5">
        <f>C12-B12</f>
        <v>-2.8515787158061023E-2</v>
      </c>
      <c r="E12" s="5">
        <f>'Ethanol w Corn'!K18</f>
        <v>8.1714063976785593E-3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4C7D-B33D-C749-85EA-B388DA8506CE}">
  <dimension ref="A1:F54"/>
  <sheetViews>
    <sheetView workbookViewId="0">
      <selection activeCell="E25" sqref="E25:F25"/>
    </sheetView>
    <sheetView workbookViewId="1">
      <selection activeCell="D16" sqref="D16"/>
    </sheetView>
  </sheetViews>
  <sheetFormatPr baseColWidth="10" defaultRowHeight="16" x14ac:dyDescent="0.2"/>
  <cols>
    <col min="1" max="1" width="22" bestFit="1" customWidth="1"/>
    <col min="2" max="2" width="7.33203125" bestFit="1" customWidth="1"/>
    <col min="3" max="3" width="6.33203125" bestFit="1" customWidth="1"/>
    <col min="4" max="4" width="12.83203125" customWidth="1"/>
    <col min="5" max="5" width="9.83203125" style="3" bestFit="1" customWidth="1"/>
    <col min="6" max="6" width="15.1640625" bestFit="1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1" t="s">
        <v>110</v>
      </c>
      <c r="E1" s="4" t="s">
        <v>111</v>
      </c>
      <c r="F1" s="1" t="s">
        <v>126</v>
      </c>
    </row>
    <row r="2" spans="1:6" ht="18" x14ac:dyDescent="0.2">
      <c r="A2" s="2" t="s">
        <v>3</v>
      </c>
      <c r="B2" s="2" t="s">
        <v>4</v>
      </c>
      <c r="C2" s="2">
        <v>1</v>
      </c>
      <c r="D2" s="2"/>
      <c r="E2" s="5"/>
      <c r="F2" s="5">
        <v>0.185067724495415</v>
      </c>
    </row>
    <row r="3" spans="1:6" ht="18" x14ac:dyDescent="0.2">
      <c r="A3" s="2" t="s">
        <v>7</v>
      </c>
      <c r="B3" s="2" t="s">
        <v>8</v>
      </c>
      <c r="C3" s="2">
        <v>2</v>
      </c>
      <c r="D3" s="2"/>
      <c r="E3" s="5"/>
      <c r="F3" s="5">
        <v>0</v>
      </c>
    </row>
    <row r="4" spans="1:6" ht="18" x14ac:dyDescent="0.2">
      <c r="A4" s="2" t="s">
        <v>11</v>
      </c>
      <c r="B4" s="2" t="s">
        <v>12</v>
      </c>
      <c r="C4" s="2">
        <v>4</v>
      </c>
      <c r="D4" s="2"/>
      <c r="E4" s="5"/>
      <c r="F4" s="5">
        <v>0</v>
      </c>
    </row>
    <row r="5" spans="1:6" ht="18" x14ac:dyDescent="0.2">
      <c r="A5" s="2" t="s">
        <v>15</v>
      </c>
      <c r="B5" s="2" t="s">
        <v>16</v>
      </c>
      <c r="C5" s="2">
        <v>5</v>
      </c>
      <c r="D5" s="2"/>
      <c r="E5" s="5"/>
      <c r="F5" s="5">
        <v>0.186564571274833</v>
      </c>
    </row>
    <row r="6" spans="1:6" ht="18" x14ac:dyDescent="0.2">
      <c r="A6" s="2" t="s">
        <v>19</v>
      </c>
      <c r="B6" s="2" t="s">
        <v>20</v>
      </c>
      <c r="C6" s="2">
        <v>6</v>
      </c>
      <c r="D6" s="2"/>
      <c r="E6" s="5"/>
      <c r="F6" s="5">
        <v>0</v>
      </c>
    </row>
    <row r="7" spans="1:6" ht="18" x14ac:dyDescent="0.2">
      <c r="A7" s="2" t="s">
        <v>23</v>
      </c>
      <c r="B7" s="2" t="s">
        <v>24</v>
      </c>
      <c r="C7" s="2">
        <v>8</v>
      </c>
      <c r="D7" s="2"/>
      <c r="E7" s="5"/>
      <c r="F7" s="5">
        <v>0</v>
      </c>
    </row>
    <row r="8" spans="1:6" ht="18" x14ac:dyDescent="0.2">
      <c r="A8" s="2" t="s">
        <v>27</v>
      </c>
      <c r="B8" s="2" t="s">
        <v>28</v>
      </c>
      <c r="C8" s="2">
        <v>9</v>
      </c>
      <c r="D8" s="2"/>
      <c r="E8" s="5"/>
      <c r="F8" s="5">
        <v>0</v>
      </c>
    </row>
    <row r="9" spans="1:6" ht="18" x14ac:dyDescent="0.2">
      <c r="A9" s="2" t="s">
        <v>31</v>
      </c>
      <c r="B9" s="2" t="s">
        <v>32</v>
      </c>
      <c r="C9" s="2">
        <v>10</v>
      </c>
      <c r="D9" s="2"/>
      <c r="E9" s="5"/>
      <c r="F9" s="5">
        <v>0</v>
      </c>
    </row>
    <row r="10" spans="1:6" ht="18" x14ac:dyDescent="0.2">
      <c r="A10" s="2" t="s">
        <v>35</v>
      </c>
      <c r="B10" s="2" t="s">
        <v>36</v>
      </c>
      <c r="C10" s="2">
        <v>11</v>
      </c>
      <c r="D10" s="2"/>
      <c r="E10" s="5"/>
      <c r="F10" s="5">
        <v>0</v>
      </c>
    </row>
    <row r="11" spans="1:6" ht="18" x14ac:dyDescent="0.2">
      <c r="A11" s="2" t="s">
        <v>39</v>
      </c>
      <c r="B11" s="2" t="s">
        <v>40</v>
      </c>
      <c r="C11" s="2">
        <v>12</v>
      </c>
      <c r="D11" s="2"/>
      <c r="E11" s="5"/>
      <c r="F11" s="5">
        <v>0</v>
      </c>
    </row>
    <row r="12" spans="1:6" ht="18" x14ac:dyDescent="0.2">
      <c r="A12" s="2" t="s">
        <v>43</v>
      </c>
      <c r="B12" s="2" t="s">
        <v>44</v>
      </c>
      <c r="C12" s="2">
        <v>13</v>
      </c>
      <c r="D12" s="2"/>
      <c r="E12" s="5"/>
      <c r="F12" s="5">
        <v>0.139232443673588</v>
      </c>
    </row>
    <row r="13" spans="1:6" ht="18" x14ac:dyDescent="0.2">
      <c r="A13" s="2" t="s">
        <v>47</v>
      </c>
      <c r="B13" s="2" t="s">
        <v>48</v>
      </c>
      <c r="C13" s="2">
        <v>15</v>
      </c>
      <c r="D13" s="2"/>
      <c r="E13" s="5"/>
      <c r="F13" s="5">
        <v>0</v>
      </c>
    </row>
    <row r="14" spans="1:6" ht="18" x14ac:dyDescent="0.2">
      <c r="A14" s="2" t="s">
        <v>51</v>
      </c>
      <c r="B14" s="2" t="s">
        <v>52</v>
      </c>
      <c r="C14" s="2">
        <v>16</v>
      </c>
      <c r="D14" s="2"/>
      <c r="E14" s="5"/>
      <c r="F14" s="5">
        <v>0</v>
      </c>
    </row>
    <row r="15" spans="1:6" ht="18" x14ac:dyDescent="0.2">
      <c r="A15" s="2" t="s">
        <v>55</v>
      </c>
      <c r="B15" s="2" t="s">
        <v>56</v>
      </c>
      <c r="C15" s="2">
        <v>17</v>
      </c>
      <c r="D15" s="2"/>
      <c r="E15" s="5"/>
      <c r="F15" s="5">
        <v>5.8965432014971703E-2</v>
      </c>
    </row>
    <row r="16" spans="1:6" ht="18" x14ac:dyDescent="0.2">
      <c r="A16" s="2" t="s">
        <v>59</v>
      </c>
      <c r="B16" s="2" t="s">
        <v>60</v>
      </c>
      <c r="C16" s="2">
        <v>18</v>
      </c>
      <c r="D16" s="9" t="s">
        <v>123</v>
      </c>
      <c r="E16" s="5">
        <v>0.26</v>
      </c>
      <c r="F16" s="5">
        <v>0.20988498275502299</v>
      </c>
    </row>
    <row r="17" spans="1:6" ht="18" x14ac:dyDescent="0.2">
      <c r="A17" s="2" t="s">
        <v>63</v>
      </c>
      <c r="B17" s="2" t="s">
        <v>64</v>
      </c>
      <c r="C17" s="2">
        <v>19</v>
      </c>
      <c r="D17" s="2" t="s">
        <v>112</v>
      </c>
      <c r="E17" s="5">
        <v>0.4</v>
      </c>
      <c r="F17" s="5">
        <v>0.20717565866728599</v>
      </c>
    </row>
    <row r="18" spans="1:6" ht="18" x14ac:dyDescent="0.2">
      <c r="A18" s="2" t="s">
        <v>67</v>
      </c>
      <c r="B18" s="2" t="s">
        <v>68</v>
      </c>
      <c r="C18" s="2">
        <v>20</v>
      </c>
      <c r="D18" s="2"/>
      <c r="E18" s="5"/>
      <c r="F18" s="5">
        <v>0.404750722557155</v>
      </c>
    </row>
    <row r="19" spans="1:6" ht="18" x14ac:dyDescent="0.2">
      <c r="A19" s="2" t="s">
        <v>71</v>
      </c>
      <c r="B19" s="2" t="s">
        <v>72</v>
      </c>
      <c r="C19" s="2">
        <v>21</v>
      </c>
      <c r="D19" s="2"/>
      <c r="E19" s="5"/>
      <c r="F19" s="5">
        <v>0.216862141214307</v>
      </c>
    </row>
    <row r="20" spans="1:6" ht="18" x14ac:dyDescent="0.2">
      <c r="A20" s="2" t="s">
        <v>75</v>
      </c>
      <c r="B20" s="2" t="s">
        <v>76</v>
      </c>
      <c r="C20" s="2">
        <v>22</v>
      </c>
      <c r="D20" s="2"/>
      <c r="E20" s="5"/>
      <c r="F20" s="5">
        <v>0</v>
      </c>
    </row>
    <row r="21" spans="1:6" ht="18" x14ac:dyDescent="0.2">
      <c r="A21" s="2" t="s">
        <v>79</v>
      </c>
      <c r="B21" s="2" t="s">
        <v>80</v>
      </c>
      <c r="C21" s="2">
        <v>23</v>
      </c>
      <c r="D21" s="2"/>
      <c r="E21" s="5"/>
      <c r="F21" s="5">
        <v>0</v>
      </c>
    </row>
    <row r="22" spans="1:6" ht="18" x14ac:dyDescent="0.2">
      <c r="A22" s="2" t="s">
        <v>83</v>
      </c>
      <c r="B22" s="2" t="s">
        <v>84</v>
      </c>
      <c r="C22" s="2">
        <v>24</v>
      </c>
      <c r="D22" s="2"/>
      <c r="E22" s="5"/>
      <c r="F22" s="5">
        <v>0</v>
      </c>
    </row>
    <row r="23" spans="1:6" ht="18" x14ac:dyDescent="0.2">
      <c r="A23" s="2" t="s">
        <v>87</v>
      </c>
      <c r="B23" s="2" t="s">
        <v>88</v>
      </c>
      <c r="C23" s="2">
        <v>25</v>
      </c>
      <c r="D23" s="2"/>
      <c r="E23" s="5"/>
      <c r="F23" s="5">
        <v>0</v>
      </c>
    </row>
    <row r="24" spans="1:6" ht="18" x14ac:dyDescent="0.2">
      <c r="A24" s="2" t="s">
        <v>91</v>
      </c>
      <c r="B24" s="2" t="s">
        <v>92</v>
      </c>
      <c r="C24" s="2">
        <v>26</v>
      </c>
      <c r="D24" s="2"/>
      <c r="E24" s="5"/>
      <c r="F24" s="5">
        <v>1.7378966673697299E-2</v>
      </c>
    </row>
    <row r="25" spans="1:6" ht="18" x14ac:dyDescent="0.2">
      <c r="A25" s="2" t="s">
        <v>95</v>
      </c>
      <c r="B25" s="2" t="s">
        <v>96</v>
      </c>
      <c r="C25" s="2">
        <v>27</v>
      </c>
      <c r="D25" s="9" t="s">
        <v>117</v>
      </c>
      <c r="E25" s="5">
        <v>5.6000000000000001E-2</v>
      </c>
      <c r="F25" s="5">
        <v>4.39215776857707E-2</v>
      </c>
    </row>
    <row r="26" spans="1:6" ht="18" x14ac:dyDescent="0.2">
      <c r="A26" s="2" t="s">
        <v>99</v>
      </c>
      <c r="B26" s="2" t="s">
        <v>100</v>
      </c>
      <c r="C26" s="2">
        <v>28</v>
      </c>
      <c r="D26" s="2"/>
      <c r="E26" s="5"/>
      <c r="F26" s="5">
        <v>0.349606287158437</v>
      </c>
    </row>
    <row r="27" spans="1:6" ht="18" x14ac:dyDescent="0.2">
      <c r="A27" s="2" t="s">
        <v>103</v>
      </c>
      <c r="B27" s="2" t="s">
        <v>104</v>
      </c>
      <c r="C27" s="2">
        <v>29</v>
      </c>
      <c r="D27" s="2"/>
      <c r="E27" s="5"/>
      <c r="F27" s="5">
        <v>0.285210176877016</v>
      </c>
    </row>
    <row r="28" spans="1:6" ht="18" x14ac:dyDescent="0.2">
      <c r="A28" s="2" t="s">
        <v>107</v>
      </c>
      <c r="B28" s="2" t="s">
        <v>108</v>
      </c>
      <c r="C28" s="2">
        <v>30</v>
      </c>
      <c r="D28" s="2"/>
      <c r="E28" s="5"/>
      <c r="F28" s="5">
        <v>0</v>
      </c>
    </row>
    <row r="29" spans="1:6" ht="18" x14ac:dyDescent="0.2">
      <c r="A29" s="2" t="s">
        <v>5</v>
      </c>
      <c r="B29" s="2" t="s">
        <v>6</v>
      </c>
      <c r="C29" s="2">
        <v>31</v>
      </c>
      <c r="D29" s="2"/>
      <c r="E29" s="5"/>
      <c r="F29" s="5">
        <v>6.2131971670306201E-2</v>
      </c>
    </row>
    <row r="30" spans="1:6" ht="18" x14ac:dyDescent="0.2">
      <c r="A30" s="2" t="s">
        <v>9</v>
      </c>
      <c r="B30" s="2" t="s">
        <v>10</v>
      </c>
      <c r="C30" s="2">
        <v>32</v>
      </c>
      <c r="D30" s="2"/>
      <c r="E30" s="5"/>
      <c r="F30" s="5">
        <v>0</v>
      </c>
    </row>
    <row r="31" spans="1:6" ht="18" x14ac:dyDescent="0.2">
      <c r="A31" s="2" t="s">
        <v>13</v>
      </c>
      <c r="B31" s="2" t="s">
        <v>14</v>
      </c>
      <c r="C31" s="2">
        <v>33</v>
      </c>
      <c r="D31" s="2"/>
      <c r="E31" s="5"/>
      <c r="F31" s="5">
        <v>0</v>
      </c>
    </row>
    <row r="32" spans="1:6" ht="18" x14ac:dyDescent="0.2">
      <c r="A32" s="2" t="s">
        <v>17</v>
      </c>
      <c r="B32" s="2" t="s">
        <v>18</v>
      </c>
      <c r="C32" s="2">
        <v>34</v>
      </c>
      <c r="D32" s="2"/>
      <c r="E32" s="5"/>
      <c r="F32" s="5">
        <v>0</v>
      </c>
    </row>
    <row r="33" spans="1:6" ht="18" x14ac:dyDescent="0.2">
      <c r="A33" s="2" t="s">
        <v>21</v>
      </c>
      <c r="B33" s="2" t="s">
        <v>22</v>
      </c>
      <c r="C33" s="2">
        <v>35</v>
      </c>
      <c r="D33" s="2"/>
      <c r="E33" s="5"/>
      <c r="F33" s="5">
        <v>0</v>
      </c>
    </row>
    <row r="34" spans="1:6" ht="18" x14ac:dyDescent="0.2">
      <c r="A34" s="2" t="s">
        <v>25</v>
      </c>
      <c r="B34" s="2" t="s">
        <v>26</v>
      </c>
      <c r="C34" s="2">
        <v>36</v>
      </c>
      <c r="D34" s="2"/>
      <c r="E34" s="5"/>
      <c r="F34" s="5">
        <v>1.50477279801636E-2</v>
      </c>
    </row>
    <row r="35" spans="1:6" ht="18" x14ac:dyDescent="0.2">
      <c r="A35" s="2" t="s">
        <v>29</v>
      </c>
      <c r="B35" s="2" t="s">
        <v>30</v>
      </c>
      <c r="C35" s="2">
        <v>37</v>
      </c>
      <c r="D35" s="2"/>
      <c r="E35" s="5"/>
      <c r="F35" s="5">
        <v>0</v>
      </c>
    </row>
    <row r="36" spans="1:6" ht="18" x14ac:dyDescent="0.2">
      <c r="A36" s="2" t="s">
        <v>33</v>
      </c>
      <c r="B36" s="2" t="s">
        <v>34</v>
      </c>
      <c r="C36" s="2">
        <v>38</v>
      </c>
      <c r="D36" s="2"/>
      <c r="E36" s="5"/>
      <c r="F36" s="5">
        <v>0</v>
      </c>
    </row>
    <row r="37" spans="1:6" ht="18" x14ac:dyDescent="0.2">
      <c r="A37" s="2" t="s">
        <v>37</v>
      </c>
      <c r="B37" s="2" t="s">
        <v>38</v>
      </c>
      <c r="C37" s="2">
        <v>39</v>
      </c>
      <c r="D37" s="2"/>
      <c r="E37" s="5"/>
      <c r="F37" s="5">
        <v>1.23108635975877E-2</v>
      </c>
    </row>
    <row r="38" spans="1:6" ht="18" x14ac:dyDescent="0.2">
      <c r="A38" s="2" t="s">
        <v>41</v>
      </c>
      <c r="B38" s="2" t="s">
        <v>42</v>
      </c>
      <c r="C38" s="2">
        <v>40</v>
      </c>
      <c r="D38" s="2"/>
      <c r="E38" s="5"/>
      <c r="F38" s="5">
        <v>0.27788169014558201</v>
      </c>
    </row>
    <row r="39" spans="1:6" ht="18" x14ac:dyDescent="0.2">
      <c r="A39" s="2" t="s">
        <v>45</v>
      </c>
      <c r="B39" s="2" t="s">
        <v>46</v>
      </c>
      <c r="C39" s="2">
        <v>41</v>
      </c>
      <c r="D39" s="2"/>
      <c r="E39" s="5"/>
      <c r="F39" s="5">
        <v>0</v>
      </c>
    </row>
    <row r="40" spans="1:6" ht="18" x14ac:dyDescent="0.2">
      <c r="A40" s="2" t="s">
        <v>49</v>
      </c>
      <c r="B40" s="2" t="s">
        <v>50</v>
      </c>
      <c r="C40" s="2">
        <v>42</v>
      </c>
      <c r="D40" s="2"/>
      <c r="E40" s="5"/>
      <c r="F40" s="5">
        <v>0.14837539151211199</v>
      </c>
    </row>
    <row r="41" spans="1:6" ht="18" x14ac:dyDescent="0.2">
      <c r="A41" s="2" t="s">
        <v>53</v>
      </c>
      <c r="B41" s="2" t="s">
        <v>54</v>
      </c>
      <c r="C41" s="2">
        <v>72</v>
      </c>
      <c r="D41" s="2"/>
      <c r="E41" s="5"/>
      <c r="F41" s="5">
        <v>0</v>
      </c>
    </row>
    <row r="42" spans="1:6" ht="18" x14ac:dyDescent="0.2">
      <c r="A42" s="2" t="s">
        <v>57</v>
      </c>
      <c r="B42" s="2" t="s">
        <v>58</v>
      </c>
      <c r="C42" s="2">
        <v>44</v>
      </c>
      <c r="D42" s="2"/>
      <c r="E42" s="5"/>
      <c r="F42" s="5">
        <v>0</v>
      </c>
    </row>
    <row r="43" spans="1:6" ht="18" x14ac:dyDescent="0.2">
      <c r="A43" s="2" t="s">
        <v>61</v>
      </c>
      <c r="B43" s="2" t="s">
        <v>62</v>
      </c>
      <c r="C43" s="2">
        <v>45</v>
      </c>
      <c r="D43" s="2"/>
      <c r="E43" s="5"/>
      <c r="F43" s="5">
        <v>0</v>
      </c>
    </row>
    <row r="44" spans="1:6" ht="18" x14ac:dyDescent="0.2">
      <c r="A44" s="2" t="s">
        <v>65</v>
      </c>
      <c r="B44" s="2" t="s">
        <v>66</v>
      </c>
      <c r="C44" s="2">
        <v>46</v>
      </c>
      <c r="D44" s="2"/>
      <c r="E44" s="5"/>
      <c r="F44" s="5">
        <v>0</v>
      </c>
    </row>
    <row r="45" spans="1:6" ht="18" x14ac:dyDescent="0.2">
      <c r="A45" s="2" t="s">
        <v>69</v>
      </c>
      <c r="B45" s="2" t="s">
        <v>70</v>
      </c>
      <c r="C45" s="2">
        <v>47</v>
      </c>
      <c r="D45" s="2"/>
      <c r="E45" s="5"/>
      <c r="F45" s="5">
        <v>1.5065006701546301E-2</v>
      </c>
    </row>
    <row r="46" spans="1:6" ht="18" x14ac:dyDescent="0.2">
      <c r="A46" s="2" t="s">
        <v>73</v>
      </c>
      <c r="B46" s="2" t="s">
        <v>74</v>
      </c>
      <c r="C46" s="2">
        <v>48</v>
      </c>
      <c r="D46" s="2"/>
      <c r="E46" s="5"/>
      <c r="F46" s="5">
        <v>0</v>
      </c>
    </row>
    <row r="47" spans="1:6" ht="18" x14ac:dyDescent="0.2">
      <c r="A47" s="2" t="s">
        <v>77</v>
      </c>
      <c r="B47" s="2" t="s">
        <v>78</v>
      </c>
      <c r="C47" s="2">
        <v>49</v>
      </c>
      <c r="D47" s="2"/>
      <c r="E47" s="5"/>
      <c r="F47" s="5">
        <v>0</v>
      </c>
    </row>
    <row r="48" spans="1:6" ht="18" x14ac:dyDescent="0.2">
      <c r="A48" s="2" t="s">
        <v>81</v>
      </c>
      <c r="B48" s="2" t="s">
        <v>82</v>
      </c>
      <c r="C48" s="2">
        <v>50</v>
      </c>
      <c r="D48" s="2"/>
      <c r="E48" s="5"/>
      <c r="F48" s="5">
        <v>0</v>
      </c>
    </row>
    <row r="49" spans="1:6" ht="18" x14ac:dyDescent="0.2">
      <c r="A49" s="2" t="s">
        <v>85</v>
      </c>
      <c r="B49" s="2" t="s">
        <v>86</v>
      </c>
      <c r="C49" s="2">
        <v>51</v>
      </c>
      <c r="D49" s="2"/>
      <c r="E49" s="5"/>
      <c r="F49" s="5">
        <v>2.4279700161426099E-2</v>
      </c>
    </row>
    <row r="50" spans="1:6" ht="18" x14ac:dyDescent="0.2">
      <c r="A50" s="2" t="s">
        <v>89</v>
      </c>
      <c r="B50" s="2" t="s">
        <v>90</v>
      </c>
      <c r="C50" s="2">
        <v>78</v>
      </c>
      <c r="D50" s="2"/>
      <c r="E50" s="5"/>
      <c r="F50" s="5">
        <v>0</v>
      </c>
    </row>
    <row r="51" spans="1:6" ht="18" x14ac:dyDescent="0.2">
      <c r="A51" s="2" t="s">
        <v>93</v>
      </c>
      <c r="B51" s="2" t="s">
        <v>94</v>
      </c>
      <c r="C51" s="2">
        <v>53</v>
      </c>
      <c r="D51" s="2"/>
      <c r="E51" s="5"/>
      <c r="F51" s="5">
        <v>0</v>
      </c>
    </row>
    <row r="52" spans="1:6" ht="18" x14ac:dyDescent="0.2">
      <c r="A52" s="2" t="s">
        <v>97</v>
      </c>
      <c r="B52" s="2" t="s">
        <v>98</v>
      </c>
      <c r="C52" s="2">
        <v>54</v>
      </c>
      <c r="D52" s="2"/>
      <c r="E52" s="5"/>
      <c r="F52" s="5">
        <v>0</v>
      </c>
    </row>
    <row r="53" spans="1:6" ht="18" x14ac:dyDescent="0.2">
      <c r="A53" s="2" t="s">
        <v>101</v>
      </c>
      <c r="B53" s="2" t="s">
        <v>102</v>
      </c>
      <c r="C53" s="2">
        <v>55</v>
      </c>
      <c r="D53" s="2"/>
      <c r="E53" s="5"/>
      <c r="F53" s="5">
        <v>0</v>
      </c>
    </row>
    <row r="54" spans="1:6" ht="18" x14ac:dyDescent="0.2">
      <c r="A54" s="2" t="s">
        <v>105</v>
      </c>
      <c r="B54" s="2" t="s">
        <v>106</v>
      </c>
      <c r="C54" s="2">
        <v>56</v>
      </c>
      <c r="D54" s="2"/>
      <c r="E54" s="5"/>
    </row>
  </sheetData>
  <hyperlinks>
    <hyperlink ref="D17" r:id="rId1" xr:uid="{149A717F-CB88-E94A-AE37-577FAD195EF4}"/>
    <hyperlink ref="D25" r:id="rId2" xr:uid="{32150BAE-EAAB-EA4C-B68B-47118C8EF529}"/>
    <hyperlink ref="D16" r:id="rId3" xr:uid="{1AB34A43-4326-6C4F-B19E-2AA94968868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ABBF-1866-CD47-B83F-A2CA8EDD99C8}">
  <dimension ref="A1:K54"/>
  <sheetViews>
    <sheetView workbookViewId="0">
      <selection activeCell="E25" sqref="E25:F25"/>
    </sheetView>
    <sheetView workbookViewId="1">
      <selection activeCell="K2" sqref="K2:K54"/>
    </sheetView>
  </sheetViews>
  <sheetFormatPr baseColWidth="10" defaultRowHeight="16" x14ac:dyDescent="0.2"/>
  <cols>
    <col min="1" max="1" width="22" bestFit="1" customWidth="1"/>
    <col min="2" max="2" width="7.33203125" bestFit="1" customWidth="1"/>
    <col min="3" max="3" width="6.33203125" bestFit="1" customWidth="1"/>
    <col min="4" max="4" width="12.83203125" customWidth="1"/>
    <col min="5" max="5" width="9.83203125" style="3" bestFit="1" customWidth="1"/>
    <col min="6" max="6" width="15.1640625" bestFit="1" customWidth="1"/>
  </cols>
  <sheetData>
    <row r="1" spans="1:11" ht="18" x14ac:dyDescent="0.2">
      <c r="A1" s="1"/>
      <c r="B1" s="1" t="s">
        <v>0</v>
      </c>
      <c r="C1" s="1" t="s">
        <v>1</v>
      </c>
      <c r="D1" s="1" t="s">
        <v>2</v>
      </c>
      <c r="E1" s="4" t="s">
        <v>110</v>
      </c>
      <c r="F1" s="1" t="s">
        <v>111</v>
      </c>
      <c r="G1" t="s">
        <v>126</v>
      </c>
      <c r="H1" t="s">
        <v>130</v>
      </c>
      <c r="I1" t="s">
        <v>131</v>
      </c>
      <c r="J1" t="s">
        <v>132</v>
      </c>
      <c r="K1" t="s">
        <v>133</v>
      </c>
    </row>
    <row r="2" spans="1:11" ht="18" x14ac:dyDescent="0.2">
      <c r="A2" s="2">
        <v>0</v>
      </c>
      <c r="B2" s="2" t="s">
        <v>3</v>
      </c>
      <c r="C2" s="2" t="s">
        <v>4</v>
      </c>
      <c r="D2" s="2">
        <v>1</v>
      </c>
      <c r="E2" s="5"/>
      <c r="F2" s="5"/>
      <c r="G2" s="3">
        <v>0.185067724495415</v>
      </c>
      <c r="H2" s="3">
        <v>0.185067724495415</v>
      </c>
      <c r="I2">
        <v>412610318.06400001</v>
      </c>
      <c r="J2">
        <v>76360852.667434007</v>
      </c>
      <c r="K2" s="3">
        <v>3.4840346689217201E-3</v>
      </c>
    </row>
    <row r="3" spans="1:11" ht="18" x14ac:dyDescent="0.2">
      <c r="A3" s="2">
        <v>1</v>
      </c>
      <c r="B3" s="2" t="s">
        <v>7</v>
      </c>
      <c r="C3" s="2" t="s">
        <v>8</v>
      </c>
      <c r="D3" s="2">
        <v>2</v>
      </c>
      <c r="E3" s="5"/>
      <c r="F3" s="5"/>
      <c r="G3" s="3">
        <v>0</v>
      </c>
      <c r="H3" s="3">
        <v>0</v>
      </c>
      <c r="I3">
        <v>0</v>
      </c>
      <c r="J3">
        <v>0</v>
      </c>
      <c r="K3" s="3">
        <v>0</v>
      </c>
    </row>
    <row r="4" spans="1:11" ht="18" x14ac:dyDescent="0.2">
      <c r="A4" s="2">
        <v>2</v>
      </c>
      <c r="B4" s="2" t="s">
        <v>11</v>
      </c>
      <c r="C4" s="2" t="s">
        <v>12</v>
      </c>
      <c r="D4" s="2">
        <v>4</v>
      </c>
      <c r="E4" s="5"/>
      <c r="F4" s="5"/>
      <c r="G4" s="3">
        <v>0</v>
      </c>
      <c r="H4" s="3">
        <v>0</v>
      </c>
      <c r="I4">
        <v>0</v>
      </c>
      <c r="J4">
        <v>0</v>
      </c>
      <c r="K4" s="3">
        <v>0</v>
      </c>
    </row>
    <row r="5" spans="1:11" ht="18" x14ac:dyDescent="0.2">
      <c r="A5" s="2">
        <v>3</v>
      </c>
      <c r="B5" s="2" t="s">
        <v>15</v>
      </c>
      <c r="C5" s="2" t="s">
        <v>16</v>
      </c>
      <c r="D5" s="2">
        <v>5</v>
      </c>
      <c r="E5" s="5"/>
      <c r="F5" s="5"/>
      <c r="G5" s="3">
        <v>0.186564571274833</v>
      </c>
      <c r="H5" s="3">
        <v>0.186564571274833</v>
      </c>
      <c r="I5">
        <v>4840988492.592</v>
      </c>
      <c r="J5">
        <v>903156942.66682804</v>
      </c>
      <c r="K5" s="3">
        <v>4.08767570796073E-2</v>
      </c>
    </row>
    <row r="6" spans="1:11" ht="18" x14ac:dyDescent="0.2">
      <c r="A6" s="2">
        <v>4</v>
      </c>
      <c r="B6" s="2" t="s">
        <v>19</v>
      </c>
      <c r="C6" s="2" t="s">
        <v>20</v>
      </c>
      <c r="D6" s="2">
        <v>6</v>
      </c>
      <c r="E6" s="5"/>
      <c r="F6" s="5"/>
      <c r="G6" s="3">
        <v>0</v>
      </c>
      <c r="H6" s="3">
        <v>0</v>
      </c>
      <c r="I6">
        <v>0</v>
      </c>
      <c r="J6">
        <v>0</v>
      </c>
      <c r="K6" s="3">
        <v>0</v>
      </c>
    </row>
    <row r="7" spans="1:11" ht="18" x14ac:dyDescent="0.2">
      <c r="A7" s="2">
        <v>5</v>
      </c>
      <c r="B7" s="2" t="s">
        <v>23</v>
      </c>
      <c r="C7" s="2" t="s">
        <v>24</v>
      </c>
      <c r="D7" s="2">
        <v>8</v>
      </c>
      <c r="E7" s="5"/>
      <c r="F7" s="5"/>
      <c r="G7" s="3">
        <v>0</v>
      </c>
      <c r="H7" s="3">
        <v>0</v>
      </c>
      <c r="I7">
        <v>22932065.52</v>
      </c>
      <c r="J7">
        <v>0</v>
      </c>
      <c r="K7" s="3">
        <v>1.93635757042003E-4</v>
      </c>
    </row>
    <row r="8" spans="1:11" ht="18" x14ac:dyDescent="0.2">
      <c r="A8" s="2">
        <v>6</v>
      </c>
      <c r="B8" s="2" t="s">
        <v>27</v>
      </c>
      <c r="C8" s="2" t="s">
        <v>28</v>
      </c>
      <c r="D8" s="2">
        <v>9</v>
      </c>
      <c r="E8" s="5"/>
      <c r="F8" s="5"/>
      <c r="G8" s="3">
        <v>0</v>
      </c>
      <c r="H8" s="3">
        <v>0</v>
      </c>
      <c r="I8">
        <v>737553.6</v>
      </c>
      <c r="J8">
        <v>0</v>
      </c>
      <c r="K8" s="3">
        <v>6.2278188404135897E-6</v>
      </c>
    </row>
    <row r="9" spans="1:11" ht="18" x14ac:dyDescent="0.2">
      <c r="A9" s="2">
        <v>7</v>
      </c>
      <c r="B9" s="2" t="s">
        <v>31</v>
      </c>
      <c r="C9" s="2" t="s">
        <v>32</v>
      </c>
      <c r="D9" s="2">
        <v>10</v>
      </c>
      <c r="E9" s="5"/>
      <c r="F9" s="5"/>
      <c r="G9" s="3">
        <v>0</v>
      </c>
      <c r="H9" s="3">
        <v>0</v>
      </c>
      <c r="I9">
        <v>253953856.80000001</v>
      </c>
      <c r="J9">
        <v>0</v>
      </c>
      <c r="K9" s="3">
        <v>2.1443575273373101E-3</v>
      </c>
    </row>
    <row r="10" spans="1:11" ht="18" x14ac:dyDescent="0.2">
      <c r="A10" s="2">
        <v>8</v>
      </c>
      <c r="B10" s="2" t="s">
        <v>35</v>
      </c>
      <c r="C10" s="2" t="s">
        <v>36</v>
      </c>
      <c r="D10" s="2">
        <v>11</v>
      </c>
      <c r="E10" s="5"/>
      <c r="F10" s="5"/>
      <c r="G10" s="3">
        <v>0</v>
      </c>
      <c r="H10" s="3">
        <v>0</v>
      </c>
      <c r="I10">
        <v>0</v>
      </c>
      <c r="J10">
        <v>0</v>
      </c>
      <c r="K10" s="3">
        <v>0</v>
      </c>
    </row>
    <row r="11" spans="1:11" ht="18" x14ac:dyDescent="0.2">
      <c r="A11" s="2">
        <v>9</v>
      </c>
      <c r="B11" s="2" t="s">
        <v>39</v>
      </c>
      <c r="C11" s="2" t="s">
        <v>40</v>
      </c>
      <c r="D11" s="2">
        <v>12</v>
      </c>
      <c r="E11" s="5"/>
      <c r="F11" s="5"/>
      <c r="G11" s="3">
        <v>0</v>
      </c>
      <c r="H11" s="3">
        <v>0</v>
      </c>
      <c r="I11">
        <v>11138311.296</v>
      </c>
      <c r="J11">
        <v>0</v>
      </c>
      <c r="K11" s="3">
        <v>9.4050635695657093E-5</v>
      </c>
    </row>
    <row r="12" spans="1:11" ht="18" x14ac:dyDescent="0.2">
      <c r="A12" s="2">
        <v>10</v>
      </c>
      <c r="B12" s="2" t="s">
        <v>43</v>
      </c>
      <c r="C12" s="2" t="s">
        <v>44</v>
      </c>
      <c r="D12" s="2">
        <v>13</v>
      </c>
      <c r="E12" s="5"/>
      <c r="F12" s="5"/>
      <c r="G12" s="3">
        <v>0.139232443673588</v>
      </c>
      <c r="H12" s="3">
        <v>0.139232443673588</v>
      </c>
      <c r="I12">
        <v>151978743.50399899</v>
      </c>
      <c r="J12">
        <v>21160371.844503399</v>
      </c>
      <c r="K12" s="3">
        <v>1.2832912511532601E-3</v>
      </c>
    </row>
    <row r="13" spans="1:11" ht="18" x14ac:dyDescent="0.2">
      <c r="A13" s="2">
        <v>11</v>
      </c>
      <c r="B13" s="2" t="s">
        <v>47</v>
      </c>
      <c r="C13" s="2" t="s">
        <v>48</v>
      </c>
      <c r="D13" s="2">
        <v>15</v>
      </c>
      <c r="E13" s="5"/>
      <c r="F13" s="5"/>
      <c r="G13" s="3">
        <v>0</v>
      </c>
      <c r="H13" s="3">
        <v>0</v>
      </c>
      <c r="I13">
        <v>0</v>
      </c>
      <c r="J13">
        <v>0</v>
      </c>
      <c r="K13" s="3">
        <v>0</v>
      </c>
    </row>
    <row r="14" spans="1:11" ht="18" x14ac:dyDescent="0.2">
      <c r="A14" s="2">
        <v>12</v>
      </c>
      <c r="B14" s="2" t="s">
        <v>51</v>
      </c>
      <c r="C14" s="2" t="s">
        <v>52</v>
      </c>
      <c r="D14" s="2">
        <v>16</v>
      </c>
      <c r="E14" s="5"/>
      <c r="F14" s="5"/>
      <c r="G14" s="3">
        <v>0</v>
      </c>
      <c r="H14" s="3">
        <v>0</v>
      </c>
      <c r="I14">
        <v>0</v>
      </c>
      <c r="J14">
        <v>0</v>
      </c>
      <c r="K14" s="3">
        <v>0</v>
      </c>
    </row>
    <row r="15" spans="1:11" ht="18" x14ac:dyDescent="0.2">
      <c r="A15" s="2">
        <v>13</v>
      </c>
      <c r="B15" s="2" t="s">
        <v>55</v>
      </c>
      <c r="C15" s="2" t="s">
        <v>56</v>
      </c>
      <c r="D15" s="2">
        <v>17</v>
      </c>
      <c r="E15" s="5"/>
      <c r="F15" s="5"/>
      <c r="G15" s="3">
        <v>5.8965432014971703E-2</v>
      </c>
      <c r="H15" s="3">
        <v>5.8965432014971703E-2</v>
      </c>
      <c r="I15">
        <v>16327109055.6</v>
      </c>
      <c r="J15">
        <v>962735039.01901102</v>
      </c>
      <c r="K15" s="3">
        <v>0.13786425472799901</v>
      </c>
    </row>
    <row r="16" spans="1:11" ht="18" x14ac:dyDescent="0.2">
      <c r="A16" s="2">
        <v>14</v>
      </c>
      <c r="B16" s="2" t="s">
        <v>59</v>
      </c>
      <c r="C16" s="2" t="s">
        <v>60</v>
      </c>
      <c r="D16" s="2">
        <v>18</v>
      </c>
      <c r="E16" s="5" t="s">
        <v>123</v>
      </c>
      <c r="F16" s="5">
        <v>0.26</v>
      </c>
      <c r="G16" s="3">
        <v>0.20988498275502299</v>
      </c>
      <c r="H16" s="3">
        <v>0.20988498275502299</v>
      </c>
      <c r="I16">
        <v>8683238645.4239998</v>
      </c>
      <c r="J16">
        <v>1822481393.3525701</v>
      </c>
      <c r="K16" s="3">
        <v>7.3320281036902302E-2</v>
      </c>
    </row>
    <row r="17" spans="1:11" ht="18" x14ac:dyDescent="0.2">
      <c r="A17" s="2">
        <v>15</v>
      </c>
      <c r="B17" s="2" t="s">
        <v>63</v>
      </c>
      <c r="C17" s="2" t="s">
        <v>64</v>
      </c>
      <c r="D17" s="2">
        <v>19</v>
      </c>
      <c r="E17" s="5" t="s">
        <v>112</v>
      </c>
      <c r="F17" s="5">
        <v>0.4</v>
      </c>
      <c r="G17" s="3">
        <v>0.20717565866728599</v>
      </c>
      <c r="H17" s="3">
        <v>0.20717565866728599</v>
      </c>
      <c r="I17">
        <v>15066126157.8239</v>
      </c>
      <c r="J17">
        <v>3121334610.3116202</v>
      </c>
      <c r="K17" s="3">
        <v>0.12721665833878901</v>
      </c>
    </row>
    <row r="18" spans="1:11" ht="18" x14ac:dyDescent="0.2">
      <c r="A18" s="2">
        <v>16</v>
      </c>
      <c r="B18" s="2" t="s">
        <v>67</v>
      </c>
      <c r="C18" s="2" t="s">
        <v>68</v>
      </c>
      <c r="D18" s="2">
        <v>20</v>
      </c>
      <c r="E18" s="5"/>
      <c r="F18" s="5"/>
      <c r="G18" s="3">
        <v>0.404750722557155</v>
      </c>
      <c r="H18" s="3">
        <v>0.404750722557155</v>
      </c>
      <c r="I18">
        <v>5354751157.0559998</v>
      </c>
      <c r="J18">
        <v>2167339399.9321799</v>
      </c>
      <c r="K18" s="3">
        <v>4.52149106744782E-2</v>
      </c>
    </row>
    <row r="19" spans="1:11" ht="18" x14ac:dyDescent="0.2">
      <c r="A19" s="2">
        <v>17</v>
      </c>
      <c r="B19" s="2" t="s">
        <v>71</v>
      </c>
      <c r="C19" s="2" t="s">
        <v>72</v>
      </c>
      <c r="D19" s="2">
        <v>21</v>
      </c>
      <c r="E19" s="5"/>
      <c r="F19" s="5"/>
      <c r="G19" s="3">
        <v>0.216862141214307</v>
      </c>
      <c r="H19" s="3">
        <v>0.216862141214307</v>
      </c>
      <c r="I19">
        <v>2629159631.2800002</v>
      </c>
      <c r="J19">
        <v>570165187.23360002</v>
      </c>
      <c r="K19" s="3">
        <v>2.22003253541714E-2</v>
      </c>
    </row>
    <row r="20" spans="1:11" ht="18" x14ac:dyDescent="0.2">
      <c r="A20" s="2">
        <v>18</v>
      </c>
      <c r="B20" s="2" t="s">
        <v>75</v>
      </c>
      <c r="C20" s="2" t="s">
        <v>76</v>
      </c>
      <c r="D20" s="2">
        <v>22</v>
      </c>
      <c r="E20" s="5"/>
      <c r="F20" s="5"/>
      <c r="G20" s="3">
        <v>0</v>
      </c>
      <c r="H20" s="3">
        <v>0</v>
      </c>
      <c r="I20">
        <v>1806894625.536</v>
      </c>
      <c r="J20">
        <v>0</v>
      </c>
      <c r="K20" s="3">
        <v>1.5257213023643501E-2</v>
      </c>
    </row>
    <row r="21" spans="1:11" ht="18" x14ac:dyDescent="0.2">
      <c r="A21" s="2">
        <v>19</v>
      </c>
      <c r="B21" s="2" t="s">
        <v>79</v>
      </c>
      <c r="C21" s="2" t="s">
        <v>80</v>
      </c>
      <c r="D21" s="2">
        <v>23</v>
      </c>
      <c r="E21" s="5"/>
      <c r="F21" s="5"/>
      <c r="G21" s="3">
        <v>0</v>
      </c>
      <c r="H21" s="3">
        <v>0</v>
      </c>
      <c r="I21">
        <v>1067656.4639999999</v>
      </c>
      <c r="J21">
        <v>0</v>
      </c>
      <c r="K21" s="3">
        <v>9.0151699369219504E-6</v>
      </c>
    </row>
    <row r="22" spans="1:11" ht="18" x14ac:dyDescent="0.2">
      <c r="A22" s="2">
        <v>20</v>
      </c>
      <c r="B22" s="2" t="s">
        <v>83</v>
      </c>
      <c r="C22" s="2" t="s">
        <v>84</v>
      </c>
      <c r="D22" s="2">
        <v>24</v>
      </c>
      <c r="E22" s="5"/>
      <c r="F22" s="5"/>
      <c r="G22" s="3">
        <v>0</v>
      </c>
      <c r="H22" s="3">
        <v>0</v>
      </c>
      <c r="I22">
        <v>705744736.704</v>
      </c>
      <c r="J22">
        <v>0</v>
      </c>
      <c r="K22" s="3">
        <v>5.9592284110170498E-3</v>
      </c>
    </row>
    <row r="23" spans="1:11" ht="18" x14ac:dyDescent="0.2">
      <c r="A23" s="2">
        <v>21</v>
      </c>
      <c r="B23" s="2" t="s">
        <v>87</v>
      </c>
      <c r="C23" s="2" t="s">
        <v>88</v>
      </c>
      <c r="D23" s="2">
        <v>25</v>
      </c>
      <c r="E23" s="5"/>
      <c r="F23" s="5"/>
      <c r="G23" s="3">
        <v>0</v>
      </c>
      <c r="H23" s="3">
        <v>0</v>
      </c>
      <c r="I23">
        <v>198132.48000000001</v>
      </c>
      <c r="J23">
        <v>0</v>
      </c>
      <c r="K23" s="3">
        <v>1.67300816081959E-6</v>
      </c>
    </row>
    <row r="24" spans="1:11" ht="18" x14ac:dyDescent="0.2">
      <c r="A24" s="2">
        <v>22</v>
      </c>
      <c r="B24" s="2" t="s">
        <v>91</v>
      </c>
      <c r="C24" s="2" t="s">
        <v>92</v>
      </c>
      <c r="D24" s="2">
        <v>26</v>
      </c>
      <c r="E24" s="5"/>
      <c r="F24" s="5"/>
      <c r="G24" s="3">
        <v>1.7378966673697299E-2</v>
      </c>
      <c r="H24" s="3">
        <v>1.7378966673697299E-2</v>
      </c>
      <c r="I24">
        <v>2911269528.7199998</v>
      </c>
      <c r="J24">
        <v>50594856.1177755</v>
      </c>
      <c r="K24" s="3">
        <v>2.4582429291219499E-2</v>
      </c>
    </row>
    <row r="25" spans="1:11" ht="18" x14ac:dyDescent="0.2">
      <c r="A25" s="2">
        <v>23</v>
      </c>
      <c r="B25" s="2" t="s">
        <v>95</v>
      </c>
      <c r="C25" s="2" t="s">
        <v>96</v>
      </c>
      <c r="D25" s="2">
        <v>27</v>
      </c>
      <c r="E25" s="5" t="s">
        <v>117</v>
      </c>
      <c r="F25" s="5">
        <v>5.6000000000000001E-2</v>
      </c>
      <c r="G25" s="3">
        <v>4.39215776857707E-2</v>
      </c>
      <c r="H25" s="3">
        <v>4.39215776857707E-2</v>
      </c>
      <c r="I25">
        <v>10241052330.096001</v>
      </c>
      <c r="J25">
        <v>449803175.50035501</v>
      </c>
      <c r="K25" s="3">
        <v>8.6474282881994505E-2</v>
      </c>
    </row>
    <row r="26" spans="1:11" ht="18" x14ac:dyDescent="0.2">
      <c r="A26" s="2">
        <v>24</v>
      </c>
      <c r="B26" s="2" t="s">
        <v>99</v>
      </c>
      <c r="C26" s="2" t="s">
        <v>100</v>
      </c>
      <c r="D26" s="2">
        <v>28</v>
      </c>
      <c r="E26" s="5"/>
      <c r="F26" s="5"/>
      <c r="G26" s="3">
        <v>0.349606287158437</v>
      </c>
      <c r="H26" s="3">
        <v>0.349606287158437</v>
      </c>
      <c r="I26">
        <v>3108357948.5279999</v>
      </c>
      <c r="J26">
        <v>1086701481.5442901</v>
      </c>
      <c r="K26" s="3">
        <v>2.62466215263433E-2</v>
      </c>
    </row>
    <row r="27" spans="1:11" ht="18" x14ac:dyDescent="0.2">
      <c r="A27" s="2">
        <v>25</v>
      </c>
      <c r="B27" s="2" t="s">
        <v>103</v>
      </c>
      <c r="C27" s="2" t="s">
        <v>104</v>
      </c>
      <c r="D27" s="2">
        <v>29</v>
      </c>
      <c r="E27" s="5"/>
      <c r="F27" s="5"/>
      <c r="G27" s="3">
        <v>0.285210176877016</v>
      </c>
      <c r="H27" s="3">
        <v>0.285210176877016</v>
      </c>
      <c r="I27">
        <v>7635384298.0799999</v>
      </c>
      <c r="J27">
        <v>2177689306.17939</v>
      </c>
      <c r="K27" s="3">
        <v>6.4472317924257602E-2</v>
      </c>
    </row>
    <row r="28" spans="1:11" ht="18" x14ac:dyDescent="0.2">
      <c r="A28" s="2">
        <v>26</v>
      </c>
      <c r="B28" s="2" t="s">
        <v>107</v>
      </c>
      <c r="C28" s="2" t="s">
        <v>108</v>
      </c>
      <c r="D28" s="2">
        <v>30</v>
      </c>
      <c r="E28" s="5"/>
      <c r="F28" s="5"/>
      <c r="G28" s="3">
        <v>0</v>
      </c>
      <c r="H28" s="3">
        <v>0</v>
      </c>
      <c r="I28">
        <v>8193267.9359999998</v>
      </c>
      <c r="J28">
        <v>0</v>
      </c>
      <c r="K28" s="3">
        <v>6.9183024008529504E-5</v>
      </c>
    </row>
    <row r="29" spans="1:11" ht="18" x14ac:dyDescent="0.2">
      <c r="A29" s="2">
        <v>27</v>
      </c>
      <c r="B29" s="2" t="s">
        <v>5</v>
      </c>
      <c r="C29" s="2" t="s">
        <v>6</v>
      </c>
      <c r="D29" s="2">
        <v>31</v>
      </c>
      <c r="E29" s="5"/>
      <c r="F29" s="5"/>
      <c r="G29" s="3">
        <v>6.2131971670306201E-2</v>
      </c>
      <c r="H29" s="3">
        <v>6.2131971670306201E-2</v>
      </c>
      <c r="I29">
        <v>8606704667.9039993</v>
      </c>
      <c r="J29">
        <v>534751530.60090399</v>
      </c>
      <c r="K29" s="3">
        <v>7.2674036822067106E-2</v>
      </c>
    </row>
    <row r="30" spans="1:11" ht="18" x14ac:dyDescent="0.2">
      <c r="A30" s="2">
        <v>28</v>
      </c>
      <c r="B30" s="2" t="s">
        <v>9</v>
      </c>
      <c r="C30" s="2" t="s">
        <v>10</v>
      </c>
      <c r="D30" s="2">
        <v>32</v>
      </c>
      <c r="E30" s="5"/>
      <c r="F30" s="5"/>
      <c r="G30" s="3">
        <v>0</v>
      </c>
      <c r="H30" s="3">
        <v>0</v>
      </c>
      <c r="I30">
        <v>0</v>
      </c>
      <c r="J30">
        <v>0</v>
      </c>
      <c r="K30" s="3">
        <v>0</v>
      </c>
    </row>
    <row r="31" spans="1:11" ht="18" x14ac:dyDescent="0.2">
      <c r="A31" s="2">
        <v>29</v>
      </c>
      <c r="B31" s="2" t="s">
        <v>13</v>
      </c>
      <c r="C31" s="2" t="s">
        <v>14</v>
      </c>
      <c r="D31" s="2">
        <v>33</v>
      </c>
      <c r="E31" s="5"/>
      <c r="F31" s="5"/>
      <c r="G31" s="3">
        <v>0</v>
      </c>
      <c r="H31" s="3">
        <v>0</v>
      </c>
      <c r="I31">
        <v>0</v>
      </c>
      <c r="J31">
        <v>0</v>
      </c>
      <c r="K31" s="3">
        <v>0</v>
      </c>
    </row>
    <row r="32" spans="1:11" ht="18" x14ac:dyDescent="0.2">
      <c r="A32" s="2">
        <v>30</v>
      </c>
      <c r="B32" s="2" t="s">
        <v>17</v>
      </c>
      <c r="C32" s="2" t="s">
        <v>18</v>
      </c>
      <c r="D32" s="2">
        <v>34</v>
      </c>
      <c r="E32" s="5"/>
      <c r="F32" s="5"/>
      <c r="G32" s="3">
        <v>0</v>
      </c>
      <c r="H32" s="3">
        <v>0</v>
      </c>
      <c r="I32">
        <v>121750041.168</v>
      </c>
      <c r="J32">
        <v>0</v>
      </c>
      <c r="K32" s="3">
        <v>1.02804352145688E-3</v>
      </c>
    </row>
    <row r="33" spans="1:11" ht="18" x14ac:dyDescent="0.2">
      <c r="A33" s="2">
        <v>31</v>
      </c>
      <c r="B33" s="2" t="s">
        <v>21</v>
      </c>
      <c r="C33" s="2" t="s">
        <v>22</v>
      </c>
      <c r="D33" s="2">
        <v>35</v>
      </c>
      <c r="E33" s="5"/>
      <c r="F33" s="5"/>
      <c r="G33" s="3">
        <v>0</v>
      </c>
      <c r="H33" s="3">
        <v>0</v>
      </c>
      <c r="I33">
        <v>261273.60000000001</v>
      </c>
      <c r="J33">
        <v>0</v>
      </c>
      <c r="K33" s="3">
        <v>2.20616460767418E-6</v>
      </c>
    </row>
    <row r="34" spans="1:11" ht="18" x14ac:dyDescent="0.2">
      <c r="A34" s="2">
        <v>32</v>
      </c>
      <c r="B34" s="2" t="s">
        <v>25</v>
      </c>
      <c r="C34" s="2" t="s">
        <v>26</v>
      </c>
      <c r="D34" s="2">
        <v>36</v>
      </c>
      <c r="E34" s="5"/>
      <c r="F34" s="5"/>
      <c r="G34" s="3">
        <v>1.50477279801636E-2</v>
      </c>
      <c r="H34" s="3">
        <v>1.50477279801636E-2</v>
      </c>
      <c r="I34">
        <v>342831759.98400003</v>
      </c>
      <c r="J34">
        <v>5158839.0672000004</v>
      </c>
      <c r="K34" s="3">
        <v>2.8948324486796702E-3</v>
      </c>
    </row>
    <row r="35" spans="1:11" ht="18" x14ac:dyDescent="0.2">
      <c r="A35" s="2">
        <v>33</v>
      </c>
      <c r="B35" s="2" t="s">
        <v>29</v>
      </c>
      <c r="C35" s="2" t="s">
        <v>30</v>
      </c>
      <c r="D35" s="2">
        <v>37</v>
      </c>
      <c r="E35" s="5"/>
      <c r="F35" s="5"/>
      <c r="G35" s="3">
        <v>0</v>
      </c>
      <c r="H35" s="3">
        <v>0</v>
      </c>
      <c r="I35">
        <v>1783679976.2879901</v>
      </c>
      <c r="J35">
        <v>0</v>
      </c>
      <c r="K35" s="3">
        <v>1.5061191161693001E-2</v>
      </c>
    </row>
    <row r="36" spans="1:11" ht="18" x14ac:dyDescent="0.2">
      <c r="A36" s="2">
        <v>34</v>
      </c>
      <c r="B36" s="2" t="s">
        <v>33</v>
      </c>
      <c r="C36" s="2" t="s">
        <v>34</v>
      </c>
      <c r="D36" s="2">
        <v>38</v>
      </c>
      <c r="E36" s="5"/>
      <c r="F36" s="5"/>
      <c r="G36" s="3">
        <v>0</v>
      </c>
      <c r="H36" s="3">
        <v>0</v>
      </c>
      <c r="I36">
        <v>6555247392.96</v>
      </c>
      <c r="J36">
        <v>0</v>
      </c>
      <c r="K36" s="3">
        <v>5.5351764559821E-2</v>
      </c>
    </row>
    <row r="37" spans="1:11" ht="18" x14ac:dyDescent="0.2">
      <c r="A37" s="2">
        <v>35</v>
      </c>
      <c r="B37" s="2" t="s">
        <v>37</v>
      </c>
      <c r="C37" s="2" t="s">
        <v>38</v>
      </c>
      <c r="D37" s="2">
        <v>39</v>
      </c>
      <c r="E37" s="5"/>
      <c r="F37" s="5"/>
      <c r="G37" s="3">
        <v>1.23108635975877E-2</v>
      </c>
      <c r="H37" s="3">
        <v>1.23108635975877E-2</v>
      </c>
      <c r="I37">
        <v>6737711703.408</v>
      </c>
      <c r="J37">
        <v>82947049.740526602</v>
      </c>
      <c r="K37" s="3">
        <v>5.6892472476250497E-2</v>
      </c>
    </row>
    <row r="38" spans="1:11" ht="18" x14ac:dyDescent="0.2">
      <c r="A38" s="2">
        <v>36</v>
      </c>
      <c r="B38" s="2" t="s">
        <v>41</v>
      </c>
      <c r="C38" s="2" t="s">
        <v>42</v>
      </c>
      <c r="D38" s="2">
        <v>40</v>
      </c>
      <c r="E38" s="5"/>
      <c r="F38" s="5"/>
      <c r="G38" s="3">
        <v>0.27788169014558201</v>
      </c>
      <c r="H38" s="3">
        <v>0.27788169014558201</v>
      </c>
      <c r="I38">
        <v>517831102.65600002</v>
      </c>
      <c r="J38">
        <v>143895782.016</v>
      </c>
      <c r="K38" s="3">
        <v>4.3725070249445996E-3</v>
      </c>
    </row>
    <row r="39" spans="1:11" ht="18" x14ac:dyDescent="0.2">
      <c r="A39" s="2">
        <v>37</v>
      </c>
      <c r="B39" s="2" t="s">
        <v>45</v>
      </c>
      <c r="C39" s="2" t="s">
        <v>46</v>
      </c>
      <c r="D39" s="2">
        <v>41</v>
      </c>
      <c r="E39" s="5"/>
      <c r="F39" s="5"/>
      <c r="G39" s="3">
        <v>0</v>
      </c>
      <c r="H39" s="3">
        <v>0</v>
      </c>
      <c r="I39">
        <v>15240.96</v>
      </c>
      <c r="J39">
        <v>0</v>
      </c>
      <c r="K39" s="3">
        <v>1.2869293544766099E-7</v>
      </c>
    </row>
    <row r="40" spans="1:11" ht="18" x14ac:dyDescent="0.2">
      <c r="A40" s="2">
        <v>38</v>
      </c>
      <c r="B40" s="2" t="s">
        <v>49</v>
      </c>
      <c r="C40" s="2" t="s">
        <v>50</v>
      </c>
      <c r="D40" s="2">
        <v>42</v>
      </c>
      <c r="E40" s="5"/>
      <c r="F40" s="5"/>
      <c r="G40" s="3">
        <v>0.14837539151211199</v>
      </c>
      <c r="H40" s="3">
        <v>0.14837539151211199</v>
      </c>
      <c r="I40">
        <v>861096277.44000006</v>
      </c>
      <c r="J40">
        <v>127765497.294782</v>
      </c>
      <c r="K40" s="3">
        <v>7.2709991789760703E-3</v>
      </c>
    </row>
    <row r="41" spans="1:11" ht="18" x14ac:dyDescent="0.2">
      <c r="A41" s="2">
        <v>39</v>
      </c>
      <c r="B41" s="2" t="s">
        <v>53</v>
      </c>
      <c r="C41" s="2" t="s">
        <v>54</v>
      </c>
      <c r="D41" s="2">
        <v>72</v>
      </c>
      <c r="E41" s="5"/>
      <c r="F41" s="5"/>
      <c r="G41" s="3">
        <v>0</v>
      </c>
      <c r="H41" s="3">
        <v>0</v>
      </c>
      <c r="I41">
        <v>0</v>
      </c>
      <c r="J41">
        <v>0</v>
      </c>
      <c r="K41" s="3">
        <v>0</v>
      </c>
    </row>
    <row r="42" spans="1:11" ht="18" x14ac:dyDescent="0.2">
      <c r="A42" s="2">
        <v>40</v>
      </c>
      <c r="B42" s="2" t="s">
        <v>57</v>
      </c>
      <c r="C42" s="2" t="s">
        <v>58</v>
      </c>
      <c r="D42" s="2">
        <v>44</v>
      </c>
      <c r="E42" s="5"/>
      <c r="F42" s="5"/>
      <c r="G42" s="3">
        <v>0</v>
      </c>
      <c r="H42" s="3">
        <v>0</v>
      </c>
      <c r="I42">
        <v>0</v>
      </c>
      <c r="J42">
        <v>0</v>
      </c>
      <c r="K42" s="3">
        <v>0</v>
      </c>
    </row>
    <row r="43" spans="1:11" ht="18" x14ac:dyDescent="0.2">
      <c r="A43" s="2">
        <v>41</v>
      </c>
      <c r="B43" s="2" t="s">
        <v>61</v>
      </c>
      <c r="C43" s="2" t="s">
        <v>62</v>
      </c>
      <c r="D43" s="2">
        <v>45</v>
      </c>
      <c r="E43" s="5"/>
      <c r="F43" s="5"/>
      <c r="G43" s="3">
        <v>0</v>
      </c>
      <c r="H43" s="3">
        <v>0</v>
      </c>
      <c r="I43">
        <v>379286448.912</v>
      </c>
      <c r="J43">
        <v>0</v>
      </c>
      <c r="K43" s="3">
        <v>3.2026517021240498E-3</v>
      </c>
    </row>
    <row r="44" spans="1:11" ht="18" x14ac:dyDescent="0.2">
      <c r="A44" s="2">
        <v>42</v>
      </c>
      <c r="B44" s="2" t="s">
        <v>65</v>
      </c>
      <c r="C44" s="2" t="s">
        <v>66</v>
      </c>
      <c r="D44" s="2">
        <v>46</v>
      </c>
      <c r="E44" s="5"/>
      <c r="F44" s="5"/>
      <c r="G44" s="3">
        <v>0</v>
      </c>
      <c r="H44" s="3">
        <v>0</v>
      </c>
      <c r="I44">
        <v>6527141320.8959999</v>
      </c>
      <c r="J44">
        <v>0</v>
      </c>
      <c r="K44" s="3">
        <v>5.5114440079091401E-2</v>
      </c>
    </row>
    <row r="45" spans="1:11" ht="18" x14ac:dyDescent="0.2">
      <c r="A45" s="2">
        <v>43</v>
      </c>
      <c r="B45" s="2" t="s">
        <v>69</v>
      </c>
      <c r="C45" s="2" t="s">
        <v>70</v>
      </c>
      <c r="D45" s="2">
        <v>47</v>
      </c>
      <c r="E45" s="5"/>
      <c r="F45" s="5"/>
      <c r="G45" s="3">
        <v>1.5065006701546301E-2</v>
      </c>
      <c r="H45" s="3">
        <v>1.5065006701546301E-2</v>
      </c>
      <c r="I45">
        <v>2135333530.5120001</v>
      </c>
      <c r="J45">
        <v>32168813.9472</v>
      </c>
      <c r="K45" s="3">
        <v>1.8030513839115501E-2</v>
      </c>
    </row>
    <row r="46" spans="1:11" ht="18" x14ac:dyDescent="0.2">
      <c r="A46" s="2">
        <v>44</v>
      </c>
      <c r="B46" s="2" t="s">
        <v>73</v>
      </c>
      <c r="C46" s="2" t="s">
        <v>74</v>
      </c>
      <c r="D46" s="2">
        <v>48</v>
      </c>
      <c r="E46" s="5"/>
      <c r="F46" s="5"/>
      <c r="G46" s="3">
        <v>0</v>
      </c>
      <c r="H46" s="3">
        <v>0</v>
      </c>
      <c r="I46">
        <v>174561246.72</v>
      </c>
      <c r="J46">
        <v>0</v>
      </c>
      <c r="K46" s="3">
        <v>1.47397534379725E-3</v>
      </c>
    </row>
    <row r="47" spans="1:11" ht="18" x14ac:dyDescent="0.2">
      <c r="A47" s="2">
        <v>45</v>
      </c>
      <c r="B47" s="2" t="s">
        <v>77</v>
      </c>
      <c r="C47" s="2" t="s">
        <v>78</v>
      </c>
      <c r="D47" s="2">
        <v>49</v>
      </c>
      <c r="E47" s="5"/>
      <c r="F47" s="5"/>
      <c r="G47" s="3">
        <v>0</v>
      </c>
      <c r="H47" s="3">
        <v>0</v>
      </c>
      <c r="I47">
        <v>0</v>
      </c>
      <c r="J47">
        <v>0</v>
      </c>
      <c r="K47" s="3">
        <v>0</v>
      </c>
    </row>
    <row r="48" spans="1:11" ht="18" x14ac:dyDescent="0.2">
      <c r="A48" s="2">
        <v>46</v>
      </c>
      <c r="B48" s="2" t="s">
        <v>81</v>
      </c>
      <c r="C48" s="2" t="s">
        <v>82</v>
      </c>
      <c r="D48" s="2">
        <v>50</v>
      </c>
      <c r="E48" s="5"/>
      <c r="F48" s="5"/>
      <c r="G48" s="3">
        <v>0</v>
      </c>
      <c r="H48" s="3">
        <v>0</v>
      </c>
      <c r="I48">
        <v>5318795.6639999999</v>
      </c>
      <c r="J48">
        <v>0</v>
      </c>
      <c r="K48" s="3">
        <v>4.4911306574287398E-5</v>
      </c>
    </row>
    <row r="49" spans="1:11" ht="18" x14ac:dyDescent="0.2">
      <c r="A49" s="2">
        <v>47</v>
      </c>
      <c r="B49" s="2" t="s">
        <v>85</v>
      </c>
      <c r="C49" s="2" t="s">
        <v>86</v>
      </c>
      <c r="D49" s="2">
        <v>51</v>
      </c>
      <c r="E49" s="5"/>
      <c r="F49" s="5"/>
      <c r="G49" s="3">
        <v>2.4279700161426099E-2</v>
      </c>
      <c r="H49" s="3">
        <v>2.4279700161426099E-2</v>
      </c>
      <c r="I49">
        <v>694611215.42400002</v>
      </c>
      <c r="J49">
        <v>16864952.039258499</v>
      </c>
      <c r="K49" s="3">
        <v>5.8652182216725303E-3</v>
      </c>
    </row>
    <row r="50" spans="1:11" ht="18" x14ac:dyDescent="0.2">
      <c r="A50" s="2">
        <v>48</v>
      </c>
      <c r="B50" s="2" t="s">
        <v>89</v>
      </c>
      <c r="C50" s="2" t="s">
        <v>90</v>
      </c>
      <c r="D50" s="2">
        <v>78</v>
      </c>
      <c r="E50" s="5"/>
      <c r="F50" s="5"/>
      <c r="G50" s="3">
        <v>0</v>
      </c>
      <c r="H50" s="3">
        <v>0</v>
      </c>
      <c r="I50">
        <v>0</v>
      </c>
      <c r="J50">
        <v>0</v>
      </c>
      <c r="K50" s="3">
        <v>0</v>
      </c>
    </row>
    <row r="51" spans="1:11" ht="18" x14ac:dyDescent="0.2">
      <c r="A51" s="2">
        <v>49</v>
      </c>
      <c r="B51" s="2" t="s">
        <v>93</v>
      </c>
      <c r="C51" s="2" t="s">
        <v>94</v>
      </c>
      <c r="D51" s="2">
        <v>53</v>
      </c>
      <c r="E51" s="5"/>
      <c r="F51" s="5"/>
      <c r="G51" s="3">
        <v>0</v>
      </c>
      <c r="H51" s="3">
        <v>0</v>
      </c>
      <c r="I51">
        <v>380779.05599999998</v>
      </c>
      <c r="J51">
        <v>0</v>
      </c>
      <c r="K51" s="3">
        <v>3.2152551068718302E-6</v>
      </c>
    </row>
    <row r="52" spans="1:11" ht="18" x14ac:dyDescent="0.2">
      <c r="A52" s="2">
        <v>50</v>
      </c>
      <c r="B52" s="2" t="s">
        <v>97</v>
      </c>
      <c r="C52" s="2" t="s">
        <v>98</v>
      </c>
      <c r="D52" s="2">
        <v>54</v>
      </c>
      <c r="E52" s="5"/>
      <c r="F52" s="5"/>
      <c r="G52" s="3">
        <v>0</v>
      </c>
      <c r="H52" s="3">
        <v>0</v>
      </c>
      <c r="I52">
        <v>38914089.983999997</v>
      </c>
      <c r="J52">
        <v>0</v>
      </c>
      <c r="K52" s="3">
        <v>3.2858615666699298E-4</v>
      </c>
    </row>
    <row r="53" spans="1:11" ht="18" x14ac:dyDescent="0.2">
      <c r="A53" s="2">
        <v>51</v>
      </c>
      <c r="B53" s="2" t="s">
        <v>101</v>
      </c>
      <c r="C53" s="2" t="s">
        <v>102</v>
      </c>
      <c r="D53" s="2">
        <v>55</v>
      </c>
      <c r="E53" s="5"/>
      <c r="F53" s="5"/>
      <c r="G53" s="3">
        <v>0</v>
      </c>
      <c r="H53" s="3">
        <v>0</v>
      </c>
      <c r="I53">
        <v>2773284245.4239898</v>
      </c>
      <c r="J53">
        <v>0</v>
      </c>
      <c r="K53" s="3">
        <v>2.3417297228938701E-2</v>
      </c>
    </row>
    <row r="54" spans="1:11" ht="18" x14ac:dyDescent="0.2">
      <c r="A54" s="2">
        <v>52</v>
      </c>
      <c r="B54" s="2" t="s">
        <v>105</v>
      </c>
      <c r="C54" s="2" t="s">
        <v>106</v>
      </c>
      <c r="D54" s="2">
        <v>56</v>
      </c>
      <c r="E54" s="5"/>
      <c r="G54" s="3"/>
      <c r="H54" s="3">
        <v>0</v>
      </c>
      <c r="I54">
        <v>30754.080000000002</v>
      </c>
      <c r="J54">
        <v>0</v>
      </c>
      <c r="K54" s="3">
        <v>2.5968395902831601E-7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7A31-52F2-8F40-9F23-C61C8348B966}">
  <dimension ref="A1:F4"/>
  <sheetViews>
    <sheetView workbookViewId="0">
      <selection activeCell="F2" sqref="F2:F4"/>
    </sheetView>
    <sheetView workbookViewId="1">
      <selection activeCell="D3" sqref="D3:F3"/>
    </sheetView>
  </sheetViews>
  <sheetFormatPr baseColWidth="10" defaultRowHeight="16" x14ac:dyDescent="0.2"/>
  <cols>
    <col min="1" max="1" width="12.1640625" bestFit="1" customWidth="1"/>
    <col min="2" max="2" width="7.33203125" bestFit="1" customWidth="1"/>
    <col min="3" max="3" width="6.33203125" bestFit="1" customWidth="1"/>
    <col min="4" max="4" width="11.6640625" bestFit="1" customWidth="1"/>
    <col min="5" max="5" width="12.6640625" bestFit="1" customWidth="1"/>
    <col min="6" max="6" width="12.83203125" bestFit="1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4" t="s">
        <v>127</v>
      </c>
      <c r="E1" s="1" t="s">
        <v>128</v>
      </c>
      <c r="F1" s="1" t="s">
        <v>129</v>
      </c>
    </row>
    <row r="2" spans="1:6" ht="18" x14ac:dyDescent="0.2">
      <c r="A2" s="2" t="s">
        <v>59</v>
      </c>
      <c r="B2" s="2" t="s">
        <v>60</v>
      </c>
      <c r="C2" s="2">
        <v>18</v>
      </c>
      <c r="D2" s="5">
        <v>0.26</v>
      </c>
      <c r="E2" s="5">
        <v>0.20988498275502299</v>
      </c>
      <c r="F2" s="5">
        <f t="shared" ref="F2:F4" si="0">E2-D2</f>
        <v>-5.0115017244977023E-2</v>
      </c>
    </row>
    <row r="3" spans="1:6" ht="18" x14ac:dyDescent="0.2">
      <c r="A3" s="2" t="s">
        <v>63</v>
      </c>
      <c r="B3" s="2" t="s">
        <v>64</v>
      </c>
      <c r="C3" s="2">
        <v>19</v>
      </c>
      <c r="D3" s="5">
        <v>0.4</v>
      </c>
      <c r="E3" s="5">
        <v>0.20717565866728599</v>
      </c>
      <c r="F3" s="5">
        <f t="shared" si="0"/>
        <v>-0.19282434133271403</v>
      </c>
    </row>
    <row r="4" spans="1:6" ht="18" x14ac:dyDescent="0.2">
      <c r="A4" s="2" t="s">
        <v>95</v>
      </c>
      <c r="B4" s="2" t="s">
        <v>96</v>
      </c>
      <c r="C4" s="2">
        <v>27</v>
      </c>
      <c r="D4" s="5">
        <v>5.6000000000000001E-2</v>
      </c>
      <c r="E4" s="5">
        <v>4.39215776857707E-2</v>
      </c>
      <c r="F4" s="5">
        <f t="shared" si="0"/>
        <v>-1.2078422314229301E-2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38B0-528C-9B4C-BA38-4CF3046F1BF9}">
  <dimension ref="A1:F10"/>
  <sheetViews>
    <sheetView workbookViewId="0">
      <selection sqref="A1:F12"/>
    </sheetView>
    <sheetView workbookViewId="1">
      <selection activeCell="E4" sqref="A2:E4"/>
    </sheetView>
  </sheetViews>
  <sheetFormatPr baseColWidth="10" defaultRowHeight="16" x14ac:dyDescent="0.2"/>
  <cols>
    <col min="1" max="1" width="15.5" bestFit="1" customWidth="1"/>
    <col min="2" max="2" width="11.6640625" bestFit="1" customWidth="1"/>
    <col min="3" max="3" width="12.6640625" bestFit="1" customWidth="1"/>
    <col min="4" max="4" width="12.83203125" bestFit="1" customWidth="1"/>
    <col min="5" max="5" width="21.5" bestFit="1" customWidth="1"/>
    <col min="6" max="6" width="12.6640625" bestFit="1" customWidth="1"/>
  </cols>
  <sheetData>
    <row r="1" spans="1:6" ht="19" x14ac:dyDescent="0.2">
      <c r="A1" s="1" t="s">
        <v>0</v>
      </c>
      <c r="B1" s="4" t="s">
        <v>127</v>
      </c>
      <c r="C1" s="1" t="s">
        <v>128</v>
      </c>
      <c r="D1" s="1" t="s">
        <v>129</v>
      </c>
      <c r="E1" s="8" t="s">
        <v>135</v>
      </c>
      <c r="F1" s="1" t="s">
        <v>110</v>
      </c>
    </row>
    <row r="2" spans="1:6" ht="18" x14ac:dyDescent="0.2">
      <c r="A2" s="2" t="s">
        <v>63</v>
      </c>
      <c r="B2" s="5">
        <v>0.4</v>
      </c>
      <c r="C2" s="5">
        <v>0.20717565866728599</v>
      </c>
      <c r="D2" s="5">
        <f t="shared" ref="D2" si="0">C2-B2</f>
        <v>-0.19282434133271403</v>
      </c>
      <c r="E2" s="5">
        <v>0.127</v>
      </c>
    </row>
    <row r="3" spans="1:6" ht="18" x14ac:dyDescent="0.2">
      <c r="A3" s="2" t="s">
        <v>95</v>
      </c>
      <c r="B3" s="5">
        <v>5.6000000000000001E-2</v>
      </c>
      <c r="C3" s="5">
        <v>4.3999999999999997E-2</v>
      </c>
      <c r="D3" s="5">
        <f>C3-B3</f>
        <v>-1.2000000000000004E-2</v>
      </c>
      <c r="E3" s="5">
        <v>8.5999999999999993E-2</v>
      </c>
    </row>
    <row r="4" spans="1:6" ht="18" x14ac:dyDescent="0.2">
      <c r="A4" s="2" t="s">
        <v>59</v>
      </c>
      <c r="B4" s="5">
        <v>0.26</v>
      </c>
      <c r="C4" s="5">
        <v>0.20979999999999999</v>
      </c>
      <c r="D4" s="5">
        <f>C4-B4</f>
        <v>-5.0200000000000022E-2</v>
      </c>
      <c r="E4" s="5">
        <v>7.2999999999999995E-2</v>
      </c>
    </row>
    <row r="5" spans="1:6" ht="18" x14ac:dyDescent="0.2">
      <c r="A5" s="2"/>
      <c r="B5" s="5"/>
      <c r="C5" s="5"/>
      <c r="D5" s="5"/>
      <c r="E5" s="5"/>
    </row>
    <row r="6" spans="1:6" ht="18" x14ac:dyDescent="0.2">
      <c r="A6" s="2"/>
      <c r="B6" s="5"/>
      <c r="C6" s="5"/>
      <c r="D6" s="5"/>
      <c r="E6" s="5"/>
    </row>
    <row r="7" spans="1:6" ht="18" x14ac:dyDescent="0.2">
      <c r="A7" s="2"/>
      <c r="B7" s="5"/>
      <c r="C7" s="5"/>
      <c r="D7" s="5"/>
      <c r="E7" s="5"/>
    </row>
    <row r="8" spans="1:6" ht="18" x14ac:dyDescent="0.2">
      <c r="A8" s="2"/>
      <c r="B8" s="5"/>
      <c r="C8" s="5"/>
      <c r="D8" s="5"/>
      <c r="E8" s="5"/>
    </row>
    <row r="9" spans="1:6" ht="18" x14ac:dyDescent="0.2">
      <c r="A9" s="2"/>
      <c r="B9" s="5"/>
      <c r="C9" s="5"/>
      <c r="D9" s="5"/>
      <c r="E9" s="5"/>
    </row>
    <row r="10" spans="1:6" ht="18" x14ac:dyDescent="0.2">
      <c r="A10" s="2"/>
      <c r="B10" s="5"/>
      <c r="C10" s="5"/>
      <c r="D10" s="5"/>
      <c r="E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Ethanol</vt:lpstr>
      <vt:lpstr>Ethanol-Simple</vt:lpstr>
      <vt:lpstr>Ethanol w Corn</vt:lpstr>
      <vt:lpstr>Ethanol-Simple SI</vt:lpstr>
      <vt:lpstr>Biodiesel</vt:lpstr>
      <vt:lpstr>Biodiesel w Soybeans</vt:lpstr>
      <vt:lpstr>Biodiesel-Simple</vt:lpstr>
      <vt:lpstr>Biodiesel-Simple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Limb,Braden</cp:lastModifiedBy>
  <dcterms:created xsi:type="dcterms:W3CDTF">2023-03-13T19:33:30Z</dcterms:created>
  <dcterms:modified xsi:type="dcterms:W3CDTF">2023-03-20T23:05:00Z</dcterms:modified>
</cp:coreProperties>
</file>