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10200" windowHeight="75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" i="1"/>
  <c r="D18"/>
  <c r="B17"/>
  <c r="D17" s="1"/>
  <c r="D6"/>
  <c r="D5"/>
  <c r="G7"/>
  <c r="H7" s="1"/>
  <c r="G13"/>
  <c r="H13" s="1"/>
  <c r="G11"/>
  <c r="H11" s="1"/>
  <c r="G9"/>
  <c r="H9" s="1"/>
  <c r="B16"/>
  <c r="D16" s="1"/>
</calcChain>
</file>

<file path=xl/sharedStrings.xml><?xml version="1.0" encoding="utf-8"?>
<sst xmlns="http://schemas.openxmlformats.org/spreadsheetml/2006/main" count="50" uniqueCount="45">
  <si>
    <t>Span of each bay in the left segment</t>
  </si>
  <si>
    <t>Span of each bay in the right segment</t>
  </si>
  <si>
    <t>1.73m</t>
  </si>
  <si>
    <t>1.64m</t>
  </si>
  <si>
    <t>height of the truss</t>
  </si>
  <si>
    <t>1.98m</t>
  </si>
  <si>
    <t>width of the truss</t>
  </si>
  <si>
    <t>1.83m</t>
  </si>
  <si>
    <t>0.1524m</t>
  </si>
  <si>
    <t>152.4mm</t>
  </si>
  <si>
    <t>outside diameter of main cord</t>
  </si>
  <si>
    <t>thickness of main cord</t>
  </si>
  <si>
    <t>8.3mm</t>
  </si>
  <si>
    <t>0.0083m</t>
  </si>
  <si>
    <t>76.2mm</t>
  </si>
  <si>
    <t>0.0762m</t>
  </si>
  <si>
    <t>outside diameter of other members</t>
  </si>
  <si>
    <t>50.8mm</t>
  </si>
  <si>
    <t>outside diameter of diagonal braces</t>
  </si>
  <si>
    <t>thickness of diagonal braces</t>
  </si>
  <si>
    <t>thickness of other members</t>
  </si>
  <si>
    <t>thickness of end vertical braces and end structs</t>
  </si>
  <si>
    <t>6.3mm</t>
  </si>
  <si>
    <t>outside diameter of end vertical braces and end structs</t>
  </si>
  <si>
    <t>63.5mm</t>
  </si>
  <si>
    <t>4.8mm</t>
  </si>
  <si>
    <t>connection longth(between 7-8)</t>
  </si>
  <si>
    <t>0.3m</t>
  </si>
  <si>
    <t>total longth(m)</t>
  </si>
  <si>
    <t>Young's Modulus</t>
  </si>
  <si>
    <t>69.64Gpa</t>
  </si>
  <si>
    <t>Density(kg/m3)</t>
  </si>
  <si>
    <t>Possion's Ratio</t>
  </si>
  <si>
    <t>0.0063m</t>
  </si>
  <si>
    <t>0.0635m</t>
  </si>
  <si>
    <t>0.0508m</t>
  </si>
  <si>
    <t>0.0048m</t>
  </si>
  <si>
    <t>半径</t>
  </si>
  <si>
    <t>6 inches</t>
  </si>
  <si>
    <t>meter</t>
  </si>
  <si>
    <t>feet</t>
  </si>
  <si>
    <t>part 1 length(m)</t>
  </si>
  <si>
    <t>part 2 length(m)</t>
  </si>
  <si>
    <t>concrete base to support the truss</t>
  </si>
  <si>
    <t>concrete base to support the truss+steel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</si>
</sst>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419100</xdr:colOff>
      <xdr:row>2</xdr:row>
      <xdr:rowOff>142875</xdr:rowOff>
    </xdr:from>
    <xdr:to>
      <xdr:col>25</xdr:col>
      <xdr:colOff>95250</xdr:colOff>
      <xdr:row>22</xdr:row>
      <xdr:rowOff>167440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tretch>
          <a:fillRect/>
        </a:stretch>
      </xdr:blipFill>
      <xdr:spPr>
        <a:xfrm>
          <a:off x="9848850" y="333375"/>
          <a:ext cx="6991350" cy="3834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topLeftCell="A7" workbookViewId="0">
      <selection activeCell="B18" sqref="B18"/>
    </sheetView>
  </sheetViews>
  <sheetFormatPr defaultRowHeight="15"/>
  <cols>
    <col min="1" max="1" width="45.42578125" customWidth="1"/>
    <col min="2" max="2" width="10.7109375" customWidth="1"/>
    <col min="3" max="5" width="12.140625" customWidth="1"/>
  </cols>
  <sheetData>
    <row r="1" spans="1:8">
      <c r="B1" t="s">
        <v>39</v>
      </c>
      <c r="D1" t="s">
        <v>40</v>
      </c>
    </row>
    <row r="2" spans="1:8">
      <c r="A2" t="s">
        <v>0</v>
      </c>
      <c r="B2" t="s">
        <v>2</v>
      </c>
    </row>
    <row r="3" spans="1:8">
      <c r="A3" t="s">
        <v>1</v>
      </c>
      <c r="B3" t="s">
        <v>3</v>
      </c>
    </row>
    <row r="4" spans="1:8">
      <c r="A4" t="s">
        <v>26</v>
      </c>
      <c r="B4" t="s">
        <v>27</v>
      </c>
    </row>
    <row r="5" spans="1:8">
      <c r="A5" s="1" t="s">
        <v>4</v>
      </c>
      <c r="B5" t="s">
        <v>5</v>
      </c>
      <c r="D5">
        <f>1.98*3.28</f>
        <v>6.4943999999999997</v>
      </c>
    </row>
    <row r="6" spans="1:8">
      <c r="A6" s="1" t="s">
        <v>6</v>
      </c>
      <c r="B6" t="s">
        <v>7</v>
      </c>
      <c r="D6">
        <f>1.83*3.28</f>
        <v>6.0023999999999997</v>
      </c>
    </row>
    <row r="7" spans="1:8">
      <c r="A7" t="s">
        <v>10</v>
      </c>
      <c r="B7" t="s">
        <v>8</v>
      </c>
      <c r="C7" t="s">
        <v>9</v>
      </c>
      <c r="E7" t="s">
        <v>38</v>
      </c>
      <c r="F7" t="s">
        <v>37</v>
      </c>
      <c r="G7">
        <f>0.1524/2</f>
        <v>7.6200000000000004E-2</v>
      </c>
      <c r="H7">
        <f>G7-0.0083</f>
        <v>6.7900000000000002E-2</v>
      </c>
    </row>
    <row r="8" spans="1:8">
      <c r="A8" t="s">
        <v>11</v>
      </c>
      <c r="B8" t="s">
        <v>13</v>
      </c>
      <c r="C8" t="s">
        <v>12</v>
      </c>
    </row>
    <row r="9" spans="1:8">
      <c r="A9" t="s">
        <v>18</v>
      </c>
      <c r="B9" t="s">
        <v>15</v>
      </c>
      <c r="C9" t="s">
        <v>14</v>
      </c>
      <c r="F9" t="s">
        <v>37</v>
      </c>
      <c r="G9">
        <f>G7/2</f>
        <v>3.8100000000000002E-2</v>
      </c>
      <c r="H9">
        <f>G9-0.0063</f>
        <v>3.1800000000000002E-2</v>
      </c>
    </row>
    <row r="10" spans="1:8">
      <c r="A10" t="s">
        <v>19</v>
      </c>
      <c r="B10" t="s">
        <v>33</v>
      </c>
      <c r="C10" t="s">
        <v>22</v>
      </c>
    </row>
    <row r="11" spans="1:8">
      <c r="A11" t="s">
        <v>23</v>
      </c>
      <c r="B11" t="s">
        <v>34</v>
      </c>
      <c r="C11" t="s">
        <v>24</v>
      </c>
      <c r="F11" t="s">
        <v>37</v>
      </c>
      <c r="G11">
        <f>0.0635/2</f>
        <v>3.175E-2</v>
      </c>
      <c r="H11">
        <f>G11-0.0063</f>
        <v>2.545E-2</v>
      </c>
    </row>
    <row r="12" spans="1:8">
      <c r="A12" t="s">
        <v>21</v>
      </c>
      <c r="B12" t="s">
        <v>33</v>
      </c>
      <c r="C12" t="s">
        <v>22</v>
      </c>
    </row>
    <row r="13" spans="1:8">
      <c r="A13" t="s">
        <v>16</v>
      </c>
      <c r="B13" t="s">
        <v>35</v>
      </c>
      <c r="C13" t="s">
        <v>17</v>
      </c>
      <c r="F13" t="s">
        <v>37</v>
      </c>
      <c r="G13">
        <f>0.0508/2</f>
        <v>2.5399999999999999E-2</v>
      </c>
      <c r="H13">
        <f>G13-0.0048</f>
        <v>2.06E-2</v>
      </c>
    </row>
    <row r="14" spans="1:8">
      <c r="A14" t="s">
        <v>20</v>
      </c>
      <c r="B14" t="s">
        <v>36</v>
      </c>
      <c r="C14" t="s">
        <v>25</v>
      </c>
    </row>
    <row r="16" spans="1:8">
      <c r="A16" t="s">
        <v>28</v>
      </c>
      <c r="B16">
        <f>1.73*6+1.64*4+0.3</f>
        <v>17.239999999999998</v>
      </c>
      <c r="D16">
        <f>B16*3.28</f>
        <v>56.547199999999989</v>
      </c>
    </row>
    <row r="17" spans="1:4">
      <c r="A17" t="s">
        <v>41</v>
      </c>
      <c r="B17">
        <f>1.73*6+0.15</f>
        <v>10.53</v>
      </c>
      <c r="D17">
        <f t="shared" ref="D17:D18" si="0">B17*3.28</f>
        <v>34.538399999999996</v>
      </c>
    </row>
    <row r="18" spans="1:4">
      <c r="A18" t="s">
        <v>42</v>
      </c>
      <c r="B18">
        <f>1.64*4+0.15</f>
        <v>6.71</v>
      </c>
      <c r="D18">
        <f t="shared" si="0"/>
        <v>22.008799999999997</v>
      </c>
    </row>
    <row r="19" spans="1:4">
      <c r="A19" t="s">
        <v>44</v>
      </c>
      <c r="D19">
        <v>2.7</v>
      </c>
    </row>
    <row r="20" spans="1:4">
      <c r="A20" t="s">
        <v>43</v>
      </c>
      <c r="D20">
        <v>2</v>
      </c>
    </row>
    <row r="21" spans="1:4">
      <c r="A21" t="s">
        <v>29</v>
      </c>
      <c r="B21" t="s">
        <v>30</v>
      </c>
    </row>
    <row r="22" spans="1:4">
      <c r="A22" t="s">
        <v>31</v>
      </c>
      <c r="B22">
        <v>2714.47</v>
      </c>
    </row>
    <row r="23" spans="1:4">
      <c r="A23" t="s">
        <v>32</v>
      </c>
      <c r="B23">
        <v>0.33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2011-11-08T16:14:21Z</dcterms:modified>
</cp:coreProperties>
</file>