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kim06/hhs/docker/work/gas_ces/hardware/gas_nrf52832/pcb/"/>
    </mc:Choice>
  </mc:AlternateContent>
  <xr:revisionPtr revIDLastSave="0" documentId="8_{80914A14-E31A-234C-8EE4-D47137EA40E8}" xr6:coauthVersionLast="47" xr6:coauthVersionMax="47" xr10:uidLastSave="{00000000-0000-0000-0000-000000000000}"/>
  <bookViews>
    <workbookView xWindow="54400" yWindow="500" windowWidth="47980" windowHeight="28300" xr2:uid="{0AE6EC59-07DB-6E4F-BAC5-CB2565C928FD}"/>
  </bookViews>
  <sheets>
    <sheet name="Sheet1" sheetId="1" r:id="rId1"/>
  </sheets>
  <definedNames>
    <definedName name="bom" localSheetId="0">Sheet1!$A$1:$H$36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J10" i="1"/>
  <c r="L9" i="1"/>
  <c r="K9" i="1"/>
  <c r="J9" i="1"/>
  <c r="M9" i="1" s="1"/>
  <c r="L8" i="1"/>
  <c r="K8" i="1"/>
  <c r="J8" i="1"/>
  <c r="L7" i="1"/>
  <c r="K7" i="1"/>
  <c r="J7" i="1"/>
  <c r="M7" i="1" s="1"/>
  <c r="L6" i="1"/>
  <c r="K6" i="1"/>
  <c r="J6" i="1"/>
  <c r="L5" i="1"/>
  <c r="M5" i="1" s="1"/>
  <c r="K5" i="1"/>
  <c r="J5" i="1"/>
  <c r="L4" i="1"/>
  <c r="K4" i="1"/>
  <c r="J4" i="1"/>
  <c r="M4" i="1" s="1"/>
  <c r="L3" i="1"/>
  <c r="K3" i="1"/>
  <c r="J3" i="1"/>
  <c r="M3" i="1" s="1"/>
  <c r="L2" i="1"/>
  <c r="K2" i="1"/>
  <c r="J2" i="1"/>
  <c r="J13" i="1"/>
  <c r="K13" i="1"/>
  <c r="L13" i="1"/>
  <c r="K14" i="1"/>
  <c r="L14" i="1"/>
  <c r="J15" i="1"/>
  <c r="K15" i="1"/>
  <c r="L15" i="1"/>
  <c r="J16" i="1"/>
  <c r="M16" i="1" s="1"/>
  <c r="K16" i="1"/>
  <c r="L16" i="1"/>
  <c r="J18" i="1"/>
  <c r="K18" i="1"/>
  <c r="L18" i="1"/>
  <c r="J19" i="1"/>
  <c r="K19" i="1"/>
  <c r="M19" i="1" s="1"/>
  <c r="L19" i="1"/>
  <c r="J20" i="1"/>
  <c r="M20" i="1" s="1"/>
  <c r="K20" i="1"/>
  <c r="L20" i="1"/>
  <c r="J21" i="1"/>
  <c r="M21" i="1" s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M27" i="1" s="1"/>
  <c r="K27" i="1"/>
  <c r="L27" i="1"/>
  <c r="J28" i="1"/>
  <c r="M28" i="1" s="1"/>
  <c r="K28" i="1"/>
  <c r="L28" i="1"/>
  <c r="J29" i="1"/>
  <c r="M29" i="1" s="1"/>
  <c r="K29" i="1"/>
  <c r="L29" i="1"/>
  <c r="J30" i="1"/>
  <c r="K30" i="1"/>
  <c r="L30" i="1"/>
  <c r="J31" i="1"/>
  <c r="K31" i="1"/>
  <c r="L31" i="1"/>
  <c r="J32" i="1"/>
  <c r="K32" i="1"/>
  <c r="M32" i="1" s="1"/>
  <c r="L32" i="1"/>
  <c r="J33" i="1"/>
  <c r="M33" i="1" s="1"/>
  <c r="K33" i="1"/>
  <c r="L33" i="1"/>
  <c r="L34" i="1"/>
  <c r="J35" i="1"/>
  <c r="K35" i="1"/>
  <c r="L35" i="1"/>
  <c r="J36" i="1"/>
  <c r="K36" i="1"/>
  <c r="L36" i="1"/>
  <c r="K17" i="1"/>
  <c r="L17" i="1"/>
  <c r="J17" i="1"/>
  <c r="M13" i="1"/>
  <c r="M14" i="1"/>
  <c r="M15" i="1"/>
  <c r="M18" i="1"/>
  <c r="M22" i="1"/>
  <c r="M23" i="1"/>
  <c r="M24" i="1"/>
  <c r="M25" i="1"/>
  <c r="M26" i="1"/>
  <c r="M30" i="1"/>
  <c r="M31" i="1"/>
  <c r="M34" i="1"/>
  <c r="M35" i="1"/>
  <c r="M36" i="1"/>
  <c r="M2" i="1"/>
  <c r="M6" i="1"/>
  <c r="M8" i="1"/>
  <c r="M10" i="1"/>
  <c r="M11" i="1"/>
  <c r="L11" i="1"/>
  <c r="L12" i="1"/>
  <c r="J12" i="1"/>
  <c r="M12" i="1" s="1"/>
  <c r="M1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58E44-4708-8949-B837-BBBAAD9DD180}" name="bom" type="6" refreshedVersion="8" background="1" saveData="1">
    <textPr codePage="65001" sourceFile="/Users/bradkim06/hhs/docker/work/gas_ces/hardware/gas_nrf52832/pcb/SMT/bom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<sst xmlns="http://schemas.openxmlformats.org/spreadsheetml/2006/main" count="254" uniqueCount="172">
  <si>
    <t>Reference</t>
  </si>
  <si>
    <t>Value</t>
  </si>
  <si>
    <t>Qty</t>
  </si>
  <si>
    <t>MANUFACTURER</t>
  </si>
  <si>
    <t>Manufacturer_Part_Number</t>
  </si>
  <si>
    <t>설명</t>
  </si>
  <si>
    <t>Package</t>
  </si>
  <si>
    <t>Type</t>
  </si>
  <si>
    <t>C1,C2</t>
  </si>
  <si>
    <t>12pF</t>
  </si>
  <si>
    <t>Samsung Electro-Mechanics</t>
  </si>
  <si>
    <t>CL05C120JB5NNNC</t>
  </si>
  <si>
    <t>50V 12pF C0G ±5% 0402  Multilayer Ceramic Capacitors MLCC - SMD/SMT ROHS</t>
  </si>
  <si>
    <t>0402 (1005 Metric)</t>
  </si>
  <si>
    <t xml:space="preserve">Surface Mount </t>
  </si>
  <si>
    <t>C3,C7,C17,C27</t>
  </si>
  <si>
    <t>1uF</t>
  </si>
  <si>
    <t>Murata Electronics</t>
  </si>
  <si>
    <t>GRM155C71A105ME11D</t>
  </si>
  <si>
    <t>10V 1uF X7S 0402  Multilayer Ceramic Capacitors MLCC - SMD/SMT ROHS</t>
  </si>
  <si>
    <t>C4,C5,C6,C8,C9,C10,C13,C20,C21,C25,C26,C28</t>
  </si>
  <si>
    <t>10uF</t>
  </si>
  <si>
    <t>GRM155C80J106ME11D</t>
  </si>
  <si>
    <t>6.3V 10uF X6S ±20% 0402  Multilayer Ceramic Capacitors MLCC - SMD/SMT ROHS</t>
  </si>
  <si>
    <t>C11,C12,C14,C15,C16,C18,C19,C22,C24</t>
  </si>
  <si>
    <t>100nF</t>
  </si>
  <si>
    <t>CL05B104KO5NNNC</t>
  </si>
  <si>
    <t>16V 100nF X7R ±10% 0402  Multilayer Ceramic Capacitors MLCC - SMD/SMT ROHS</t>
  </si>
  <si>
    <t>C23</t>
  </si>
  <si>
    <t>10nF</t>
  </si>
  <si>
    <t>CL05B103KB5NNNC</t>
  </si>
  <si>
    <t>50V 10nF X7R ±10% 0402  Multilayer Ceramic Capacitors MLCC - SMD/SMT ROHS</t>
  </si>
  <si>
    <t>D2</t>
  </si>
  <si>
    <t>L0603R</t>
  </si>
  <si>
    <t>BRIGHT LED</t>
  </si>
  <si>
    <t>BL-HUF36A-AV-TRB</t>
  </si>
  <si>
    <t xml:space="preserve">Red Light-emitting diode </t>
  </si>
  <si>
    <t>0603 (1608 Metric)</t>
  </si>
  <si>
    <t>D4</t>
  </si>
  <si>
    <t>L0603G</t>
  </si>
  <si>
    <t>BL-HG036A-AV-TRB</t>
  </si>
  <si>
    <t xml:space="preserve">Yellow Green Light-emitting diode </t>
  </si>
  <si>
    <t>E2</t>
  </si>
  <si>
    <t>MDBT42Q-512KV2</t>
  </si>
  <si>
    <t>Raytac</t>
  </si>
  <si>
    <t>Bluetooth Bluetooth v5.2 Transceiver Module</t>
  </si>
  <si>
    <t>SMD-41</t>
  </si>
  <si>
    <t>FB1,FB2</t>
  </si>
  <si>
    <t>120R/0.9A</t>
  </si>
  <si>
    <t xml:space="preserve">Murata Electronics </t>
  </si>
  <si>
    <t>BLM15PE121SH1D</t>
  </si>
  <si>
    <t>FERRITE BEAD</t>
  </si>
  <si>
    <t xml:space="preserve">0402 (1005 Metric) </t>
  </si>
  <si>
    <t>IC1</t>
  </si>
  <si>
    <t>REF1112AIDBZR</t>
  </si>
  <si>
    <t>Texas Instruments</t>
  </si>
  <si>
    <t>Shunt Voltage Reference IC Fixed 1.25V V ±0.2% 5 mA SOT-23-3</t>
  </si>
  <si>
    <t>SOT-23-3</t>
  </si>
  <si>
    <t>IC3,IC4,IC5</t>
  </si>
  <si>
    <t>LPV821DBVR</t>
  </si>
  <si>
    <t>8kHz 1.5uV 7pA Single Channel Precision Op Amps ROHS</t>
  </si>
  <si>
    <t>SOT-23-5</t>
  </si>
  <si>
    <t>IC6</t>
  </si>
  <si>
    <t>NPM1100-QDAA-R</t>
  </si>
  <si>
    <t>NORDIC SEMICONDUCTOR</t>
  </si>
  <si>
    <t xml:space="preserve">Lithium-Ion/Polymer Battery Management ROHS </t>
  </si>
  <si>
    <t>QFN-24(4x4)</t>
  </si>
  <si>
    <t>J5</t>
  </si>
  <si>
    <t>USB4515-GF-A</t>
  </si>
  <si>
    <t>Global Connector Technology</t>
  </si>
  <si>
    <t>USB Connectors USB C Rec 6P SMT Mid Mnt 1.6mm</t>
  </si>
  <si>
    <t>SMD-4</t>
  </si>
  <si>
    <t>L1</t>
  </si>
  <si>
    <t>15nH</t>
  </si>
  <si>
    <t>TDK</t>
  </si>
  <si>
    <t>MLG1005S15NJT000</t>
  </si>
  <si>
    <t>400mA 15nH ±5% 350mΩ 0402  Inductors (SMD) ROHS</t>
  </si>
  <si>
    <t>L2</t>
  </si>
  <si>
    <t>10uH</t>
  </si>
  <si>
    <t>LQM18FN100M00D</t>
  </si>
  <si>
    <t>50mA 10uH ±20% 50mA 1.17Ω 0603  Inductors (SMD) ROHS</t>
  </si>
  <si>
    <t>L3</t>
  </si>
  <si>
    <t>2.2uH</t>
  </si>
  <si>
    <t>1285AS-H-2R2M=P2</t>
  </si>
  <si>
    <t>1.5A 2.2uH ±20% 0806  Power Inductors ROHS</t>
  </si>
  <si>
    <t>0806 (2016 Metric)</t>
  </si>
  <si>
    <t>Q3</t>
  </si>
  <si>
    <t>FDV303N</t>
  </si>
  <si>
    <t xml:space="preserve">ONSEMI </t>
  </si>
  <si>
    <t>FDV303N N-Channel MOSFET, 680 mA, 25 V, 3-Pin SOT-23 ON Semiconductor</t>
  </si>
  <si>
    <t>SOT-23</t>
  </si>
  <si>
    <t>Q4</t>
  </si>
  <si>
    <t>DMC2400UV-7</t>
  </si>
  <si>
    <t xml:space="preserve">Diodes Incorporated </t>
  </si>
  <si>
    <t>20V 480mΩ@200mA,5V 450mW 900mV@250uA 1PCSNChannel+1PCSPChannel SOT-563  MOSFETs ROHS</t>
  </si>
  <si>
    <t>SOT-563</t>
  </si>
  <si>
    <t>R1,R2,R19</t>
  </si>
  <si>
    <t>49.9k</t>
  </si>
  <si>
    <t>TA-I Tech</t>
  </si>
  <si>
    <t>RM04FTN4992</t>
  </si>
  <si>
    <t>62.5mW Thick Film Resistors 50V ±100ppm/℃ ±1% 49.9kΩ 0402  Chip Resistor - Surface Mount ROHS</t>
  </si>
  <si>
    <t>R3,R8,R14,R18</t>
  </si>
  <si>
    <t>10k</t>
  </si>
  <si>
    <t>RM04FTN1002</t>
  </si>
  <si>
    <t>Fixed Resistor, Metal Glaze/thick Film, 0.0625W, 10k ohm, 50V, 1% +/-Tol, 100ppm/Cel</t>
  </si>
  <si>
    <t>R4,R5,R9,R10,R25,R26,R31</t>
  </si>
  <si>
    <t>1M</t>
  </si>
  <si>
    <t>YAGEO</t>
  </si>
  <si>
    <t>RC0402FR-071ML</t>
  </si>
  <si>
    <t>62.5mW Thick Film Resistors 50V ±100ppm/℃ ±1% 1MΩ 0402  Chip Resistor - Surface Mount ROHS</t>
  </si>
  <si>
    <t>R6</t>
  </si>
  <si>
    <t>1M5</t>
  </si>
  <si>
    <t>RC0402FR-071M5L</t>
  </si>
  <si>
    <t>62.5mW Thick Film Resistors 50V ±100ppm/℃ ±1% 1.5MΩ 0402  Chip Resistor - Surface Mount ROHS</t>
  </si>
  <si>
    <t>R7</t>
  </si>
  <si>
    <t>180k</t>
  </si>
  <si>
    <t>RM04FTN1803</t>
  </si>
  <si>
    <t>Fixed Resistor, Metal Glaze/thick Film, 0.0625W, 180k ohm, 50V, 1% +/-Tol, 100ppm/Cel</t>
  </si>
  <si>
    <t>R11</t>
  </si>
  <si>
    <t>RC0402FR-07100RL</t>
  </si>
  <si>
    <t>62.5mW Thick Film Resistors 50V ±100ppm/℃ ±1% 100Ω 0402  Chip Resistor - Surface Mount ROHS</t>
  </si>
  <si>
    <t>R12</t>
  </si>
  <si>
    <t>2M</t>
  </si>
  <si>
    <t>RC0402FR-072ML</t>
  </si>
  <si>
    <t>62.5mW Thick Film Resistors 50V ±100ppm/℃ ±1% 2MΩ 0402  Chip Resistor - Surface Mount ROHS</t>
  </si>
  <si>
    <t>R13</t>
  </si>
  <si>
    <t>RC0402FR-0710RL</t>
  </si>
  <si>
    <t>62.5mW Thick Film Resistors 50V ±1% ±200ppm/℃ 10Ω 0402  Chip Resistor - Surface Mount ROHS</t>
  </si>
  <si>
    <t>R15</t>
  </si>
  <si>
    <t>300k</t>
  </si>
  <si>
    <t>WALSIN</t>
  </si>
  <si>
    <t>WR04X3003FTL</t>
  </si>
  <si>
    <t>300 kOhms ±1% 0.063W, 1/16W Chip Resistor 0402 (1005 Metric) Thick Film</t>
  </si>
  <si>
    <t>R17</t>
  </si>
  <si>
    <t>9.1M</t>
  </si>
  <si>
    <t>WR06W9104FTL</t>
  </si>
  <si>
    <t>RES 9.1M OHM 1% 0603</t>
  </si>
  <si>
    <t>R20</t>
  </si>
  <si>
    <t>RM04JTN0</t>
  </si>
  <si>
    <t>62.5mW Thick Film Resistors 50V ±100ppm/℃ ±5% 0Ω 0402  Chip Resistor - Surface Mount ROHS</t>
  </si>
  <si>
    <t>R21</t>
  </si>
  <si>
    <t>953k</t>
  </si>
  <si>
    <t>953 kOhms ±1% 0.1W, 1/10W Chip Resistor 0603 (1608 Metric) Thick Film</t>
  </si>
  <si>
    <t>R22</t>
  </si>
  <si>
    <t>RM04FTN1500</t>
  </si>
  <si>
    <t>Fixed Resistor, Metal Glaze/thick Film, 0.0625W, 150 ohm, 50V, 1% +/-Tol, 100ppm/Cel</t>
  </si>
  <si>
    <t>R23,R24</t>
  </si>
  <si>
    <t>5.1k</t>
  </si>
  <si>
    <t>RM04FTN5101</t>
  </si>
  <si>
    <t>Fixed Resistor, Metal Glaze/thick Film, 0.0625W, 5.1k ohm, 50V, 1% +/-Tol, 100ppm/Cel</t>
  </si>
  <si>
    <t>U3</t>
  </si>
  <si>
    <t>MMBFJ177</t>
  </si>
  <si>
    <t>onsemi</t>
  </si>
  <si>
    <t>MMBFJ177LT1G</t>
  </si>
  <si>
    <t>JFET P-Channel 30 V 225 mW Surface Mount SOT-23-3 (TO-236)</t>
  </si>
  <si>
    <t>U5</t>
  </si>
  <si>
    <t>BME680</t>
  </si>
  <si>
    <t>Bosch Sensortec</t>
  </si>
  <si>
    <t>Pressure Sensors ROHS</t>
  </si>
  <si>
    <t>LGA-8</t>
  </si>
  <si>
    <t>X1</t>
  </si>
  <si>
    <t>32.768kHz</t>
  </si>
  <si>
    <t>EPSON</t>
  </si>
  <si>
    <t>FC-135 32.7680KA-A5</t>
  </si>
  <si>
    <t>Crystals SMD 32.768kHz</t>
  </si>
  <si>
    <t>SMD3215-2P</t>
  </si>
  <si>
    <t>total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</si>
  <si>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</si>
  <si>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</si>
  <si>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</si>
  <si>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현재</t>
    <phoneticPr fontId="2" type="noConversion"/>
  </si>
  <si>
    <t>WR06X9533FTL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</si>
</sst>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" connectionId="1" xr16:uid="{F3962A55-7F23-694B-BDEC-54915702B3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F375-586F-1C48-866C-5B999BFC47D3}">
  <dimension ref="A1:M36"/>
  <sheetViews>
    <sheetView tabSelected="1" workbookViewId="0">
      <selection activeCell="F45" sqref="F45"/>
    </sheetView>
  </sheetViews>
  <sheetFormatPr baseColWidth="10" defaultRowHeight="18"/>
  <cols>
    <col min="1" max="1" width="41.85546875" bestFit="1" customWidth="1"/>
    <col min="2" max="2" width="17.28515625" bestFit="1" customWidth="1"/>
    <col min="3" max="3" width="4.42578125" bestFit="1" customWidth="1"/>
    <col min="4" max="4" width="25.85546875" bestFit="1" customWidth="1"/>
    <col min="5" max="5" width="23.7109375" bestFit="1" customWidth="1"/>
    <col min="6" max="6" width="80.5703125" bestFit="1" customWidth="1"/>
    <col min="7" max="7" width="18" bestFit="1" customWidth="1"/>
    <col min="8" max="8" width="13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</row>
    <row r="2" spans="1:13" s="1" customFormat="1">
      <c r="A2" s="1" t="s">
        <v>8</v>
      </c>
      <c r="B2" s="1" t="s">
        <v>9</v>
      </c>
      <c r="C2" s="1">
        <v>2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>
        <v>10000</v>
      </c>
      <c r="J2" s="1">
        <f t="shared" ref="J2:J10" si="0">20*C2</f>
        <v>40</v>
      </c>
      <c r="K2" s="1">
        <f t="shared" ref="K2:K10" si="1">20*C2</f>
        <v>40</v>
      </c>
      <c r="L2" s="1">
        <f t="shared" ref="L2:L10" si="2">20*C2</f>
        <v>40</v>
      </c>
      <c r="M2" s="1">
        <f t="shared" ref="M2:M11" si="3">I2-J2-K2-L2</f>
        <v>9880</v>
      </c>
    </row>
    <row r="3" spans="1:13" s="1" customFormat="1">
      <c r="A3" s="1" t="s">
        <v>15</v>
      </c>
      <c r="B3" s="1" t="s">
        <v>16</v>
      </c>
      <c r="C3" s="1">
        <v>4</v>
      </c>
      <c r="D3" s="1" t="s">
        <v>17</v>
      </c>
      <c r="E3" s="1" t="s">
        <v>18</v>
      </c>
      <c r="F3" s="1" t="s">
        <v>19</v>
      </c>
      <c r="G3" s="1" t="s">
        <v>13</v>
      </c>
      <c r="H3" s="1" t="s">
        <v>14</v>
      </c>
      <c r="I3" s="1">
        <v>1000</v>
      </c>
      <c r="J3" s="1">
        <f t="shared" si="0"/>
        <v>80</v>
      </c>
      <c r="K3" s="1">
        <f t="shared" si="1"/>
        <v>80</v>
      </c>
      <c r="L3" s="1">
        <f t="shared" si="2"/>
        <v>80</v>
      </c>
      <c r="M3" s="1">
        <f t="shared" si="3"/>
        <v>760</v>
      </c>
    </row>
    <row r="4" spans="1:13" s="1" customFormat="1">
      <c r="A4" s="1" t="s">
        <v>20</v>
      </c>
      <c r="B4" s="1" t="s">
        <v>21</v>
      </c>
      <c r="C4" s="1">
        <v>12</v>
      </c>
      <c r="D4" s="1" t="s">
        <v>17</v>
      </c>
      <c r="E4" s="1" t="s">
        <v>22</v>
      </c>
      <c r="F4" s="1" t="s">
        <v>23</v>
      </c>
      <c r="G4" s="1" t="s">
        <v>13</v>
      </c>
      <c r="H4" s="1" t="s">
        <v>14</v>
      </c>
      <c r="I4" s="1">
        <v>1000</v>
      </c>
      <c r="J4" s="1">
        <f t="shared" si="0"/>
        <v>240</v>
      </c>
      <c r="K4" s="1">
        <f t="shared" si="1"/>
        <v>240</v>
      </c>
      <c r="L4" s="1">
        <f t="shared" si="2"/>
        <v>240</v>
      </c>
      <c r="M4" s="1">
        <f t="shared" si="3"/>
        <v>280</v>
      </c>
    </row>
    <row r="5" spans="1:13" s="1" customFormat="1">
      <c r="A5" s="1" t="s">
        <v>24</v>
      </c>
      <c r="B5" s="1" t="s">
        <v>25</v>
      </c>
      <c r="C5" s="1">
        <v>9</v>
      </c>
      <c r="D5" s="1" t="s">
        <v>10</v>
      </c>
      <c r="E5" s="1" t="s">
        <v>26</v>
      </c>
      <c r="F5" s="1" t="s">
        <v>27</v>
      </c>
      <c r="G5" s="1" t="s">
        <v>13</v>
      </c>
      <c r="H5" s="1" t="s">
        <v>14</v>
      </c>
      <c r="I5" s="1">
        <v>10000</v>
      </c>
      <c r="J5" s="1">
        <f t="shared" si="0"/>
        <v>180</v>
      </c>
      <c r="K5" s="1">
        <f t="shared" si="1"/>
        <v>180</v>
      </c>
      <c r="L5" s="1">
        <f t="shared" si="2"/>
        <v>180</v>
      </c>
      <c r="M5" s="1">
        <f t="shared" si="3"/>
        <v>9460</v>
      </c>
    </row>
    <row r="6" spans="1:13" s="1" customFormat="1">
      <c r="A6" s="1" t="s">
        <v>28</v>
      </c>
      <c r="B6" s="1" t="s">
        <v>29</v>
      </c>
      <c r="C6" s="1">
        <v>1</v>
      </c>
      <c r="D6" s="1" t="s">
        <v>10</v>
      </c>
      <c r="E6" s="1" t="s">
        <v>30</v>
      </c>
      <c r="F6" s="1" t="s">
        <v>31</v>
      </c>
      <c r="G6" s="1" t="s">
        <v>13</v>
      </c>
      <c r="H6" s="1" t="s">
        <v>14</v>
      </c>
      <c r="I6" s="1">
        <v>10000</v>
      </c>
      <c r="J6" s="1">
        <f t="shared" si="0"/>
        <v>20</v>
      </c>
      <c r="K6" s="1">
        <f t="shared" si="1"/>
        <v>20</v>
      </c>
      <c r="L6" s="1">
        <f t="shared" si="2"/>
        <v>20</v>
      </c>
      <c r="M6" s="1">
        <f t="shared" si="3"/>
        <v>9940</v>
      </c>
    </row>
    <row r="7" spans="1:13" s="1" customFormat="1">
      <c r="A7" s="1" t="s">
        <v>32</v>
      </c>
      <c r="B7" s="1" t="s">
        <v>33</v>
      </c>
      <c r="C7" s="1">
        <v>1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14</v>
      </c>
      <c r="I7" s="1">
        <v>500</v>
      </c>
      <c r="J7" s="1">
        <f t="shared" si="0"/>
        <v>20</v>
      </c>
      <c r="K7" s="1">
        <f t="shared" si="1"/>
        <v>20</v>
      </c>
      <c r="L7" s="1">
        <f t="shared" si="2"/>
        <v>20</v>
      </c>
      <c r="M7" s="1">
        <f t="shared" si="3"/>
        <v>440</v>
      </c>
    </row>
    <row r="8" spans="1:13" s="1" customFormat="1">
      <c r="A8" s="1" t="s">
        <v>38</v>
      </c>
      <c r="B8" s="1" t="s">
        <v>39</v>
      </c>
      <c r="C8" s="1">
        <v>1</v>
      </c>
      <c r="D8" s="1" t="s">
        <v>34</v>
      </c>
      <c r="E8" s="1" t="s">
        <v>40</v>
      </c>
      <c r="F8" s="1" t="s">
        <v>41</v>
      </c>
      <c r="G8" s="1" t="s">
        <v>37</v>
      </c>
      <c r="H8" s="1" t="s">
        <v>14</v>
      </c>
      <c r="I8" s="1">
        <v>500</v>
      </c>
      <c r="J8" s="1">
        <f t="shared" si="0"/>
        <v>20</v>
      </c>
      <c r="K8" s="1">
        <f t="shared" si="1"/>
        <v>20</v>
      </c>
      <c r="L8" s="1">
        <f t="shared" si="2"/>
        <v>20</v>
      </c>
      <c r="M8" s="1">
        <f t="shared" si="3"/>
        <v>440</v>
      </c>
    </row>
    <row r="9" spans="1:13" s="1" customFormat="1">
      <c r="A9" s="1" t="s">
        <v>42</v>
      </c>
      <c r="B9" s="1" t="s">
        <v>43</v>
      </c>
      <c r="C9" s="1">
        <v>1</v>
      </c>
      <c r="D9" s="1" t="s">
        <v>44</v>
      </c>
      <c r="E9" s="1" t="s">
        <v>43</v>
      </c>
      <c r="F9" s="1" t="s">
        <v>45</v>
      </c>
      <c r="G9" s="1" t="s">
        <v>46</v>
      </c>
      <c r="H9" s="1" t="s">
        <v>14</v>
      </c>
      <c r="I9" s="1">
        <v>60</v>
      </c>
      <c r="J9" s="1">
        <f t="shared" si="0"/>
        <v>20</v>
      </c>
      <c r="K9" s="1">
        <f t="shared" si="1"/>
        <v>20</v>
      </c>
      <c r="L9" s="1">
        <f t="shared" si="2"/>
        <v>20</v>
      </c>
      <c r="M9" s="1">
        <f t="shared" si="3"/>
        <v>0</v>
      </c>
    </row>
    <row r="10" spans="1:13" s="1" customFormat="1">
      <c r="A10" s="1" t="s">
        <v>47</v>
      </c>
      <c r="B10" s="1" t="s">
        <v>48</v>
      </c>
      <c r="C10" s="1">
        <v>2</v>
      </c>
      <c r="D10" s="1" t="s">
        <v>49</v>
      </c>
      <c r="E10" s="1" t="s">
        <v>50</v>
      </c>
      <c r="F10" s="1" t="s">
        <v>51</v>
      </c>
      <c r="G10" s="1" t="s">
        <v>52</v>
      </c>
      <c r="H10" s="1" t="s">
        <v>14</v>
      </c>
      <c r="I10" s="1">
        <v>500</v>
      </c>
      <c r="J10" s="1">
        <f t="shared" si="0"/>
        <v>40</v>
      </c>
      <c r="K10" s="1">
        <f t="shared" si="1"/>
        <v>40</v>
      </c>
      <c r="L10" s="1">
        <f t="shared" si="2"/>
        <v>40</v>
      </c>
      <c r="M10" s="1">
        <f t="shared" si="3"/>
        <v>380</v>
      </c>
    </row>
    <row r="11" spans="1:13" s="1" customFormat="1">
      <c r="A11" s="1" t="s">
        <v>53</v>
      </c>
      <c r="B11" s="1" t="s">
        <v>54</v>
      </c>
      <c r="C11" s="1">
        <v>1</v>
      </c>
      <c r="D11" s="1" t="s">
        <v>55</v>
      </c>
      <c r="E11" s="1" t="s">
        <v>54</v>
      </c>
      <c r="F11" s="1" t="s">
        <v>56</v>
      </c>
      <c r="G11" s="1" t="s">
        <v>57</v>
      </c>
      <c r="H11" s="1" t="s">
        <v>14</v>
      </c>
      <c r="I11" s="1">
        <v>30</v>
      </c>
      <c r="L11" s="1">
        <f t="shared" ref="L2:L11" si="4">20*C11</f>
        <v>20</v>
      </c>
      <c r="M11" s="1">
        <f t="shared" si="3"/>
        <v>10</v>
      </c>
    </row>
    <row r="12" spans="1:13" s="1" customFormat="1">
      <c r="A12" s="1" t="s">
        <v>58</v>
      </c>
      <c r="B12" s="1" t="s">
        <v>59</v>
      </c>
      <c r="C12" s="1">
        <v>3</v>
      </c>
      <c r="D12" s="1" t="s">
        <v>55</v>
      </c>
      <c r="E12" s="1" t="s">
        <v>59</v>
      </c>
      <c r="F12" s="1" t="s">
        <v>60</v>
      </c>
      <c r="G12" s="1" t="s">
        <v>61</v>
      </c>
      <c r="H12" s="1" t="s">
        <v>14</v>
      </c>
      <c r="I12" s="1">
        <v>250</v>
      </c>
      <c r="J12" s="1">
        <f>20*C12</f>
        <v>60</v>
      </c>
      <c r="K12" s="1">
        <v>60</v>
      </c>
      <c r="L12" s="1">
        <f t="shared" ref="L12:L13" si="5">20*C12</f>
        <v>60</v>
      </c>
      <c r="M12" s="1">
        <f t="shared" ref="M12:M36" si="6">I12-J12-K12-L12</f>
        <v>70</v>
      </c>
    </row>
    <row r="13" spans="1:13" s="1" customFormat="1">
      <c r="A13" s="1" t="s">
        <v>62</v>
      </c>
      <c r="B13" s="1" t="s">
        <v>63</v>
      </c>
      <c r="C13" s="1">
        <v>1</v>
      </c>
      <c r="D13" s="1" t="s">
        <v>64</v>
      </c>
      <c r="E13" s="1" t="s">
        <v>63</v>
      </c>
      <c r="F13" s="1" t="s">
        <v>65</v>
      </c>
      <c r="G13" s="1" t="s">
        <v>66</v>
      </c>
      <c r="H13" s="1" t="s">
        <v>14</v>
      </c>
      <c r="I13" s="1">
        <v>100</v>
      </c>
      <c r="J13" s="1">
        <f>20*C13</f>
        <v>20</v>
      </c>
      <c r="K13" s="1">
        <f>20*C13</f>
        <v>20</v>
      </c>
      <c r="L13" s="1">
        <f t="shared" si="5"/>
        <v>20</v>
      </c>
      <c r="M13" s="1">
        <f t="shared" si="6"/>
        <v>40</v>
      </c>
    </row>
    <row r="14" spans="1:13" s="1" customFormat="1">
      <c r="A14" s="1" t="s">
        <v>67</v>
      </c>
      <c r="B14" s="1" t="s">
        <v>68</v>
      </c>
      <c r="C14" s="1">
        <v>1</v>
      </c>
      <c r="D14" s="1" t="s">
        <v>69</v>
      </c>
      <c r="E14" s="1" t="s">
        <v>68</v>
      </c>
      <c r="F14" s="1" t="s">
        <v>70</v>
      </c>
      <c r="G14" s="1" t="s">
        <v>71</v>
      </c>
      <c r="H14" s="1" t="s">
        <v>14</v>
      </c>
      <c r="I14" s="1">
        <v>200</v>
      </c>
      <c r="K14" s="1">
        <f t="shared" ref="K14:K16" si="7">20*C14</f>
        <v>20</v>
      </c>
      <c r="L14" s="1">
        <f t="shared" ref="L14:L16" si="8">20*C14</f>
        <v>20</v>
      </c>
      <c r="M14" s="1">
        <f t="shared" si="6"/>
        <v>160</v>
      </c>
    </row>
    <row r="15" spans="1:13" s="1" customFormat="1">
      <c r="A15" s="1" t="s">
        <v>72</v>
      </c>
      <c r="B15" s="1" t="s">
        <v>73</v>
      </c>
      <c r="C15" s="1">
        <v>1</v>
      </c>
      <c r="D15" s="1" t="s">
        <v>74</v>
      </c>
      <c r="E15" s="1" t="s">
        <v>75</v>
      </c>
      <c r="F15" s="1" t="s">
        <v>76</v>
      </c>
      <c r="G15" s="1" t="s">
        <v>13</v>
      </c>
      <c r="H15" s="1" t="s">
        <v>14</v>
      </c>
      <c r="I15" s="1">
        <v>500</v>
      </c>
      <c r="J15" s="1">
        <f t="shared" ref="J14:J16" si="9">20*C15</f>
        <v>20</v>
      </c>
      <c r="K15" s="1">
        <f t="shared" si="7"/>
        <v>20</v>
      </c>
      <c r="L15" s="1">
        <f t="shared" si="8"/>
        <v>20</v>
      </c>
      <c r="M15" s="1">
        <f t="shared" si="6"/>
        <v>440</v>
      </c>
    </row>
    <row r="16" spans="1:13" s="1" customFormat="1">
      <c r="A16" s="1" t="s">
        <v>77</v>
      </c>
      <c r="B16" s="1" t="s">
        <v>78</v>
      </c>
      <c r="C16" s="1">
        <v>1</v>
      </c>
      <c r="D16" s="1" t="s">
        <v>17</v>
      </c>
      <c r="E16" s="1" t="s">
        <v>79</v>
      </c>
      <c r="F16" s="1" t="s">
        <v>80</v>
      </c>
      <c r="G16" s="1" t="s">
        <v>37</v>
      </c>
      <c r="H16" s="1" t="s">
        <v>14</v>
      </c>
      <c r="I16" s="1">
        <v>500</v>
      </c>
      <c r="J16" s="1">
        <f t="shared" si="9"/>
        <v>20</v>
      </c>
      <c r="K16" s="1">
        <f t="shared" si="7"/>
        <v>20</v>
      </c>
      <c r="L16" s="1">
        <f t="shared" si="8"/>
        <v>20</v>
      </c>
      <c r="M16" s="1">
        <f t="shared" si="6"/>
        <v>440</v>
      </c>
    </row>
    <row r="17" spans="1:13" s="1" customFormat="1">
      <c r="A17" s="1" t="s">
        <v>81</v>
      </c>
      <c r="B17" s="1" t="s">
        <v>82</v>
      </c>
      <c r="C17" s="1">
        <v>1</v>
      </c>
      <c r="D17" s="1" t="s">
        <v>17</v>
      </c>
      <c r="E17" s="1" t="s">
        <v>83</v>
      </c>
      <c r="F17" s="1" t="s">
        <v>84</v>
      </c>
      <c r="G17" s="1" t="s">
        <v>85</v>
      </c>
      <c r="H17" s="1" t="s">
        <v>14</v>
      </c>
      <c r="I17" s="1">
        <v>500</v>
      </c>
      <c r="J17" s="1">
        <f>20*C17</f>
        <v>20</v>
      </c>
      <c r="K17" s="1">
        <f>20*C17</f>
        <v>20</v>
      </c>
      <c r="L17" s="1">
        <f t="shared" ref="L17" si="10">20*C17</f>
        <v>20</v>
      </c>
      <c r="M17" s="1">
        <f t="shared" si="6"/>
        <v>440</v>
      </c>
    </row>
    <row r="18" spans="1:13" s="1" customFormat="1">
      <c r="A18" s="1" t="s">
        <v>86</v>
      </c>
      <c r="B18" s="1" t="s">
        <v>87</v>
      </c>
      <c r="C18" s="1">
        <v>1</v>
      </c>
      <c r="D18" s="1" t="s">
        <v>88</v>
      </c>
      <c r="E18" s="1" t="s">
        <v>87</v>
      </c>
      <c r="F18" s="1" t="s">
        <v>89</v>
      </c>
      <c r="G18" s="1" t="s">
        <v>90</v>
      </c>
      <c r="H18" s="1" t="s">
        <v>14</v>
      </c>
      <c r="I18" s="1">
        <v>500</v>
      </c>
      <c r="J18" s="1">
        <f t="shared" ref="J18:J36" si="11">20*C18</f>
        <v>20</v>
      </c>
      <c r="K18" s="1">
        <f t="shared" ref="K18:K36" si="12">20*C18</f>
        <v>20</v>
      </c>
      <c r="L18" s="1">
        <f t="shared" ref="L18:L36" si="13">20*C18</f>
        <v>20</v>
      </c>
      <c r="M18" s="1">
        <f t="shared" si="6"/>
        <v>440</v>
      </c>
    </row>
    <row r="19" spans="1:13" s="1" customFormat="1">
      <c r="A19" s="1" t="s">
        <v>91</v>
      </c>
      <c r="B19" s="1" t="s">
        <v>92</v>
      </c>
      <c r="C19" s="1">
        <v>1</v>
      </c>
      <c r="D19" s="1" t="s">
        <v>93</v>
      </c>
      <c r="E19" s="1" t="s">
        <v>92</v>
      </c>
      <c r="F19" s="1" t="s">
        <v>94</v>
      </c>
      <c r="G19" s="1" t="s">
        <v>95</v>
      </c>
      <c r="H19" s="1" t="s">
        <v>14</v>
      </c>
      <c r="I19" s="1">
        <v>500</v>
      </c>
      <c r="J19" s="1">
        <f t="shared" si="11"/>
        <v>20</v>
      </c>
      <c r="K19" s="1">
        <f t="shared" si="12"/>
        <v>20</v>
      </c>
      <c r="L19" s="1">
        <f t="shared" si="13"/>
        <v>20</v>
      </c>
      <c r="M19" s="1">
        <f t="shared" si="6"/>
        <v>440</v>
      </c>
    </row>
    <row r="20" spans="1:13" s="1" customFormat="1">
      <c r="A20" s="1" t="s">
        <v>96</v>
      </c>
      <c r="B20" s="1" t="s">
        <v>97</v>
      </c>
      <c r="C20" s="1">
        <v>3</v>
      </c>
      <c r="D20" s="1" t="s">
        <v>98</v>
      </c>
      <c r="E20" s="1" t="s">
        <v>99</v>
      </c>
      <c r="F20" s="1" t="s">
        <v>100</v>
      </c>
      <c r="G20" s="1" t="s">
        <v>13</v>
      </c>
      <c r="H20" s="1" t="s">
        <v>14</v>
      </c>
      <c r="I20" s="1">
        <v>10000</v>
      </c>
      <c r="J20" s="1">
        <f t="shared" si="11"/>
        <v>60</v>
      </c>
      <c r="K20" s="1">
        <f t="shared" si="12"/>
        <v>60</v>
      </c>
      <c r="L20" s="1">
        <f t="shared" si="13"/>
        <v>60</v>
      </c>
      <c r="M20" s="1">
        <f t="shared" si="6"/>
        <v>9820</v>
      </c>
    </row>
    <row r="21" spans="1:13" s="1" customFormat="1">
      <c r="A21" s="1" t="s">
        <v>101</v>
      </c>
      <c r="B21" s="1" t="s">
        <v>102</v>
      </c>
      <c r="C21" s="1">
        <v>4</v>
      </c>
      <c r="D21" s="1" t="s">
        <v>98</v>
      </c>
      <c r="E21" s="1" t="s">
        <v>103</v>
      </c>
      <c r="F21" s="1" t="s">
        <v>104</v>
      </c>
      <c r="G21" s="1" t="s">
        <v>13</v>
      </c>
      <c r="H21" s="1" t="s">
        <v>14</v>
      </c>
      <c r="I21" s="1">
        <v>10000</v>
      </c>
      <c r="J21" s="1">
        <f t="shared" si="11"/>
        <v>80</v>
      </c>
      <c r="K21" s="1">
        <f t="shared" si="12"/>
        <v>80</v>
      </c>
      <c r="L21" s="1">
        <f t="shared" si="13"/>
        <v>80</v>
      </c>
      <c r="M21" s="1">
        <f t="shared" si="6"/>
        <v>9760</v>
      </c>
    </row>
    <row r="22" spans="1:13" s="1" customFormat="1">
      <c r="A22" s="1" t="s">
        <v>105</v>
      </c>
      <c r="B22" s="1" t="s">
        <v>106</v>
      </c>
      <c r="C22" s="1">
        <v>7</v>
      </c>
      <c r="D22" s="1" t="s">
        <v>107</v>
      </c>
      <c r="E22" s="1" t="s">
        <v>108</v>
      </c>
      <c r="F22" s="1" t="s">
        <v>109</v>
      </c>
      <c r="G22" s="1" t="s">
        <v>13</v>
      </c>
      <c r="H22" s="1" t="s">
        <v>14</v>
      </c>
      <c r="I22" s="1">
        <v>10000</v>
      </c>
      <c r="J22" s="1">
        <f t="shared" si="11"/>
        <v>140</v>
      </c>
      <c r="K22" s="1">
        <f t="shared" si="12"/>
        <v>140</v>
      </c>
      <c r="L22" s="1">
        <f t="shared" si="13"/>
        <v>140</v>
      </c>
      <c r="M22" s="1">
        <f t="shared" si="6"/>
        <v>9580</v>
      </c>
    </row>
    <row r="23" spans="1:13" s="1" customFormat="1">
      <c r="A23" s="1" t="s">
        <v>110</v>
      </c>
      <c r="B23" s="1" t="s">
        <v>111</v>
      </c>
      <c r="C23" s="1">
        <v>1</v>
      </c>
      <c r="D23" s="1" t="s">
        <v>107</v>
      </c>
      <c r="E23" s="1" t="s">
        <v>112</v>
      </c>
      <c r="F23" s="1" t="s">
        <v>113</v>
      </c>
      <c r="G23" s="1" t="s">
        <v>13</v>
      </c>
      <c r="H23" s="1" t="s">
        <v>14</v>
      </c>
      <c r="I23" s="1">
        <v>10000</v>
      </c>
      <c r="J23" s="1">
        <f t="shared" si="11"/>
        <v>20</v>
      </c>
      <c r="K23" s="1">
        <f t="shared" si="12"/>
        <v>20</v>
      </c>
      <c r="L23" s="1">
        <f t="shared" si="13"/>
        <v>20</v>
      </c>
      <c r="M23" s="1">
        <f t="shared" si="6"/>
        <v>9940</v>
      </c>
    </row>
    <row r="24" spans="1:13" s="1" customFormat="1">
      <c r="A24" s="1" t="s">
        <v>114</v>
      </c>
      <c r="B24" s="1" t="s">
        <v>115</v>
      </c>
      <c r="C24" s="1">
        <v>1</v>
      </c>
      <c r="D24" s="1" t="s">
        <v>98</v>
      </c>
      <c r="E24" s="1" t="s">
        <v>116</v>
      </c>
      <c r="F24" s="1" t="s">
        <v>117</v>
      </c>
      <c r="G24" s="1" t="s">
        <v>13</v>
      </c>
      <c r="H24" s="1" t="s">
        <v>14</v>
      </c>
      <c r="I24" s="1">
        <v>10000</v>
      </c>
      <c r="J24" s="1">
        <f t="shared" si="11"/>
        <v>20</v>
      </c>
      <c r="K24" s="1">
        <f t="shared" si="12"/>
        <v>20</v>
      </c>
      <c r="L24" s="1">
        <f t="shared" si="13"/>
        <v>20</v>
      </c>
      <c r="M24" s="1">
        <f t="shared" si="6"/>
        <v>9940</v>
      </c>
    </row>
    <row r="25" spans="1:13" s="1" customFormat="1">
      <c r="A25" s="1" t="s">
        <v>118</v>
      </c>
      <c r="B25" s="1">
        <v>100</v>
      </c>
      <c r="C25" s="1">
        <v>1</v>
      </c>
      <c r="D25" s="1" t="s">
        <v>107</v>
      </c>
      <c r="E25" s="1" t="s">
        <v>119</v>
      </c>
      <c r="F25" s="1" t="s">
        <v>120</v>
      </c>
      <c r="G25" s="1" t="s">
        <v>13</v>
      </c>
      <c r="H25" s="1" t="s">
        <v>14</v>
      </c>
      <c r="I25" s="1">
        <v>10000</v>
      </c>
      <c r="J25" s="1">
        <f t="shared" si="11"/>
        <v>20</v>
      </c>
      <c r="K25" s="1">
        <f t="shared" si="12"/>
        <v>20</v>
      </c>
      <c r="L25" s="1">
        <f t="shared" si="13"/>
        <v>20</v>
      </c>
      <c r="M25" s="1">
        <f t="shared" si="6"/>
        <v>9940</v>
      </c>
    </row>
    <row r="26" spans="1:13" s="1" customFormat="1">
      <c r="A26" s="1" t="s">
        <v>121</v>
      </c>
      <c r="B26" s="1" t="s">
        <v>122</v>
      </c>
      <c r="C26" s="1">
        <v>1</v>
      </c>
      <c r="D26" s="1" t="s">
        <v>107</v>
      </c>
      <c r="E26" s="1" t="s">
        <v>123</v>
      </c>
      <c r="F26" s="1" t="s">
        <v>124</v>
      </c>
      <c r="G26" s="1" t="s">
        <v>13</v>
      </c>
      <c r="H26" s="1" t="s">
        <v>14</v>
      </c>
      <c r="I26" s="1">
        <v>10000</v>
      </c>
      <c r="J26" s="1">
        <f t="shared" si="11"/>
        <v>20</v>
      </c>
      <c r="K26" s="1">
        <f t="shared" si="12"/>
        <v>20</v>
      </c>
      <c r="L26" s="1">
        <f t="shared" si="13"/>
        <v>20</v>
      </c>
      <c r="M26" s="1">
        <f t="shared" si="6"/>
        <v>9940</v>
      </c>
    </row>
    <row r="27" spans="1:13" s="1" customFormat="1">
      <c r="A27" s="1" t="s">
        <v>125</v>
      </c>
      <c r="B27" s="1">
        <v>10</v>
      </c>
      <c r="C27" s="1">
        <v>1</v>
      </c>
      <c r="D27" s="1" t="s">
        <v>107</v>
      </c>
      <c r="E27" s="1" t="s">
        <v>126</v>
      </c>
      <c r="F27" s="1" t="s">
        <v>127</v>
      </c>
      <c r="G27" s="1" t="s">
        <v>13</v>
      </c>
      <c r="H27" s="1" t="s">
        <v>14</v>
      </c>
      <c r="I27" s="1">
        <v>10000</v>
      </c>
      <c r="J27" s="1">
        <f t="shared" si="11"/>
        <v>20</v>
      </c>
      <c r="K27" s="1">
        <f t="shared" si="12"/>
        <v>20</v>
      </c>
      <c r="L27" s="1">
        <f t="shared" si="13"/>
        <v>20</v>
      </c>
      <c r="M27" s="1">
        <f t="shared" si="6"/>
        <v>9940</v>
      </c>
    </row>
    <row r="28" spans="1:13" s="1" customFormat="1">
      <c r="A28" s="1" t="s">
        <v>128</v>
      </c>
      <c r="B28" s="1" t="s">
        <v>129</v>
      </c>
      <c r="C28" s="1">
        <v>1</v>
      </c>
      <c r="D28" s="1" t="s">
        <v>130</v>
      </c>
      <c r="E28" s="1" t="s">
        <v>131</v>
      </c>
      <c r="F28" s="1" t="s">
        <v>132</v>
      </c>
      <c r="G28" s="1" t="s">
        <v>13</v>
      </c>
      <c r="H28" s="1" t="s">
        <v>14</v>
      </c>
      <c r="I28" s="1">
        <v>10000</v>
      </c>
      <c r="J28" s="1">
        <f t="shared" si="11"/>
        <v>20</v>
      </c>
      <c r="K28" s="1">
        <f t="shared" si="12"/>
        <v>20</v>
      </c>
      <c r="L28" s="1">
        <f t="shared" si="13"/>
        <v>20</v>
      </c>
      <c r="M28" s="1">
        <f t="shared" si="6"/>
        <v>9940</v>
      </c>
    </row>
    <row r="29" spans="1:13" s="1" customFormat="1">
      <c r="A29" s="1" t="s">
        <v>133</v>
      </c>
      <c r="B29" s="1" t="s">
        <v>134</v>
      </c>
      <c r="C29" s="1">
        <v>1</v>
      </c>
      <c r="D29" s="1" t="s">
        <v>130</v>
      </c>
      <c r="E29" s="1" t="s">
        <v>135</v>
      </c>
      <c r="F29" s="1" t="s">
        <v>136</v>
      </c>
      <c r="G29" s="1" t="s">
        <v>37</v>
      </c>
      <c r="H29" s="1" t="s">
        <v>14</v>
      </c>
      <c r="I29" s="1">
        <v>5000</v>
      </c>
      <c r="J29" s="1">
        <f t="shared" si="11"/>
        <v>20</v>
      </c>
      <c r="K29" s="1">
        <f t="shared" si="12"/>
        <v>20</v>
      </c>
      <c r="L29" s="1">
        <f t="shared" si="13"/>
        <v>20</v>
      </c>
      <c r="M29" s="1">
        <f t="shared" si="6"/>
        <v>4940</v>
      </c>
    </row>
    <row r="30" spans="1:13" s="1" customFormat="1">
      <c r="A30" s="1" t="s">
        <v>137</v>
      </c>
      <c r="B30" s="1">
        <v>0</v>
      </c>
      <c r="C30" s="1">
        <v>1</v>
      </c>
      <c r="D30" s="1" t="s">
        <v>98</v>
      </c>
      <c r="E30" s="1" t="s">
        <v>138</v>
      </c>
      <c r="F30" s="1" t="s">
        <v>139</v>
      </c>
      <c r="G30" s="1" t="s">
        <v>13</v>
      </c>
      <c r="H30" s="1" t="s">
        <v>14</v>
      </c>
      <c r="I30" s="1">
        <v>10000</v>
      </c>
      <c r="J30" s="1">
        <f t="shared" si="11"/>
        <v>20</v>
      </c>
      <c r="K30" s="1">
        <f t="shared" si="12"/>
        <v>20</v>
      </c>
      <c r="L30" s="1">
        <f t="shared" si="13"/>
        <v>20</v>
      </c>
      <c r="M30" s="1">
        <f t="shared" si="6"/>
        <v>9940</v>
      </c>
    </row>
    <row r="31" spans="1:13" s="1" customFormat="1">
      <c r="A31" s="1" t="s">
        <v>140</v>
      </c>
      <c r="B31" s="1" t="s">
        <v>141</v>
      </c>
      <c r="C31" s="1">
        <v>1</v>
      </c>
      <c r="D31" s="1" t="s">
        <v>130</v>
      </c>
      <c r="E31" s="1" t="s">
        <v>171</v>
      </c>
      <c r="F31" s="1" t="s">
        <v>142</v>
      </c>
      <c r="G31" s="1" t="s">
        <v>37</v>
      </c>
      <c r="H31" s="1" t="s">
        <v>14</v>
      </c>
      <c r="I31" s="1">
        <v>5000</v>
      </c>
      <c r="J31" s="1">
        <f t="shared" si="11"/>
        <v>20</v>
      </c>
      <c r="K31" s="1">
        <f t="shared" si="12"/>
        <v>20</v>
      </c>
      <c r="L31" s="1">
        <f t="shared" si="13"/>
        <v>20</v>
      </c>
      <c r="M31" s="1">
        <f t="shared" si="6"/>
        <v>4940</v>
      </c>
    </row>
    <row r="32" spans="1:13" s="1" customFormat="1">
      <c r="A32" s="1" t="s">
        <v>143</v>
      </c>
      <c r="B32" s="1">
        <v>150</v>
      </c>
      <c r="C32" s="1">
        <v>1</v>
      </c>
      <c r="D32" s="1" t="s">
        <v>98</v>
      </c>
      <c r="E32" s="1" t="s">
        <v>144</v>
      </c>
      <c r="F32" s="1" t="s">
        <v>145</v>
      </c>
      <c r="G32" s="1" t="s">
        <v>13</v>
      </c>
      <c r="H32" s="1" t="s">
        <v>14</v>
      </c>
      <c r="I32" s="1">
        <v>10000</v>
      </c>
      <c r="J32" s="1">
        <f t="shared" si="11"/>
        <v>20</v>
      </c>
      <c r="K32" s="1">
        <f t="shared" si="12"/>
        <v>20</v>
      </c>
      <c r="L32" s="1">
        <f t="shared" si="13"/>
        <v>20</v>
      </c>
      <c r="M32" s="1">
        <f t="shared" si="6"/>
        <v>9940</v>
      </c>
    </row>
    <row r="33" spans="1:13" s="1" customFormat="1">
      <c r="A33" s="1" t="s">
        <v>146</v>
      </c>
      <c r="B33" s="1" t="s">
        <v>147</v>
      </c>
      <c r="C33" s="1">
        <v>2</v>
      </c>
      <c r="D33" s="1" t="s">
        <v>98</v>
      </c>
      <c r="E33" s="1" t="s">
        <v>148</v>
      </c>
      <c r="F33" s="1" t="s">
        <v>149</v>
      </c>
      <c r="G33" s="1" t="s">
        <v>13</v>
      </c>
      <c r="H33" s="1" t="s">
        <v>14</v>
      </c>
      <c r="I33" s="1">
        <v>10000</v>
      </c>
      <c r="J33" s="1">
        <f t="shared" si="11"/>
        <v>40</v>
      </c>
      <c r="K33" s="1">
        <f t="shared" si="12"/>
        <v>40</v>
      </c>
      <c r="L33" s="1">
        <f t="shared" si="13"/>
        <v>40</v>
      </c>
      <c r="M33" s="1">
        <f t="shared" si="6"/>
        <v>9880</v>
      </c>
    </row>
    <row r="34" spans="1:13" s="1" customFormat="1">
      <c r="A34" s="1" t="s">
        <v>150</v>
      </c>
      <c r="B34" s="1" t="s">
        <v>151</v>
      </c>
      <c r="C34" s="1">
        <v>1</v>
      </c>
      <c r="D34" s="1" t="s">
        <v>152</v>
      </c>
      <c r="E34" s="1" t="s">
        <v>153</v>
      </c>
      <c r="F34" s="1" t="s">
        <v>154</v>
      </c>
      <c r="G34" s="1" t="s">
        <v>57</v>
      </c>
      <c r="H34" s="1" t="s">
        <v>14</v>
      </c>
      <c r="I34" s="1">
        <v>30</v>
      </c>
      <c r="L34" s="1">
        <f t="shared" si="13"/>
        <v>20</v>
      </c>
      <c r="M34" s="1">
        <f t="shared" si="6"/>
        <v>10</v>
      </c>
    </row>
    <row r="35" spans="1:13" s="1" customFormat="1">
      <c r="A35" s="1" t="s">
        <v>155</v>
      </c>
      <c r="B35" s="1" t="s">
        <v>156</v>
      </c>
      <c r="C35" s="1">
        <v>1</v>
      </c>
      <c r="D35" s="1" t="s">
        <v>157</v>
      </c>
      <c r="E35" s="1" t="s">
        <v>156</v>
      </c>
      <c r="F35" s="1" t="s">
        <v>158</v>
      </c>
      <c r="G35" s="1" t="s">
        <v>159</v>
      </c>
      <c r="H35" s="1" t="s">
        <v>14</v>
      </c>
      <c r="I35" s="1">
        <v>100</v>
      </c>
      <c r="J35" s="1">
        <f t="shared" si="11"/>
        <v>20</v>
      </c>
      <c r="K35" s="1">
        <f t="shared" si="12"/>
        <v>20</v>
      </c>
      <c r="L35" s="1">
        <f t="shared" si="13"/>
        <v>20</v>
      </c>
      <c r="M35" s="1">
        <f t="shared" si="6"/>
        <v>40</v>
      </c>
    </row>
    <row r="36" spans="1:13" s="1" customFormat="1">
      <c r="A36" s="1" t="s">
        <v>160</v>
      </c>
      <c r="B36" s="1" t="s">
        <v>161</v>
      </c>
      <c r="C36" s="1">
        <v>1</v>
      </c>
      <c r="D36" s="1" t="s">
        <v>162</v>
      </c>
      <c r="E36" s="1" t="s">
        <v>163</v>
      </c>
      <c r="F36" s="1" t="s">
        <v>164</v>
      </c>
      <c r="G36" s="1" t="s">
        <v>165</v>
      </c>
      <c r="H36" s="1" t="s">
        <v>14</v>
      </c>
      <c r="I36" s="1">
        <v>200</v>
      </c>
      <c r="J36" s="1">
        <f t="shared" si="11"/>
        <v>20</v>
      </c>
      <c r="K36" s="1">
        <f t="shared" si="12"/>
        <v>20</v>
      </c>
      <c r="L36" s="1">
        <f t="shared" si="13"/>
        <v>20</v>
      </c>
      <c r="M36" s="1">
        <f t="shared" si="6"/>
        <v>140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준수 김</dc:creator>
  <cp:lastModifiedBy>준수 김</cp:lastModifiedBy>
  <dcterms:created xsi:type="dcterms:W3CDTF">2024-12-03T01:07:33Z</dcterms:created>
  <dcterms:modified xsi:type="dcterms:W3CDTF">2024-12-04T01:04:34Z</dcterms:modified>
</cp:coreProperties>
</file>