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/>
  <mc:AlternateContent xmlns:mc="http://schemas.openxmlformats.org/markup-compatibility/2006">
    <mc:Choice Requires="x15">
      <x15ac:absPath xmlns:x15ac="http://schemas.microsoft.com/office/spreadsheetml/2010/11/ac" url="/Users/juliusgruber/Downloads/"/>
    </mc:Choice>
  </mc:AlternateContent>
  <xr:revisionPtr revIDLastSave="0" documentId="13_ncr:1_{F6E3901B-502F-9146-8383-3C9DFD4A6455}" xr6:coauthVersionLast="47" xr6:coauthVersionMax="47" xr10:uidLastSave="{00000000-0000-0000-0000-000000000000}"/>
  <bookViews>
    <workbookView xWindow="0" yWindow="760" windowWidth="22180" windowHeight="9180" xr2:uid="{00000000-000D-0000-FFFF-FFFF00000000}"/>
  </bookViews>
  <sheets>
    <sheet name="Problem 1" sheetId="1" r:id="rId1"/>
    <sheet name="Problem 2" sheetId="2" r:id="rId2"/>
    <sheet name="Problem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2" l="1"/>
  <c r="I41" i="2"/>
  <c r="G41" i="2"/>
  <c r="C41" i="2"/>
  <c r="D41" i="2" s="1"/>
  <c r="E41" i="2" s="1"/>
  <c r="K40" i="2"/>
  <c r="I40" i="2"/>
  <c r="G40" i="2"/>
  <c r="D40" i="2"/>
  <c r="E40" i="2" s="1"/>
  <c r="C40" i="2"/>
  <c r="K39" i="2"/>
  <c r="I39" i="2"/>
  <c r="G39" i="2"/>
  <c r="C39" i="2"/>
  <c r="D39" i="2" s="1"/>
  <c r="E39" i="2" s="1"/>
  <c r="K38" i="2"/>
  <c r="I38" i="2"/>
  <c r="G38" i="2"/>
  <c r="C38" i="2"/>
  <c r="D38" i="2" s="1"/>
  <c r="E38" i="2" s="1"/>
  <c r="K37" i="2"/>
  <c r="I37" i="2"/>
  <c r="G37" i="2"/>
  <c r="C37" i="2"/>
  <c r="D37" i="2" s="1"/>
  <c r="E37" i="2" s="1"/>
  <c r="K36" i="2"/>
  <c r="I36" i="2"/>
  <c r="G36" i="2"/>
  <c r="C36" i="2"/>
  <c r="D36" i="2" s="1"/>
  <c r="E36" i="2" s="1"/>
  <c r="K35" i="2"/>
  <c r="I35" i="2"/>
  <c r="G35" i="2"/>
  <c r="C35" i="2"/>
  <c r="D35" i="2" s="1"/>
  <c r="E35" i="2" s="1"/>
  <c r="K34" i="2"/>
  <c r="I34" i="2"/>
  <c r="G34" i="2"/>
  <c r="C34" i="2"/>
  <c r="D34" i="2" s="1"/>
  <c r="E34" i="2" s="1"/>
  <c r="K29" i="2"/>
  <c r="I29" i="2"/>
  <c r="G29" i="2"/>
  <c r="C29" i="2"/>
  <c r="D29" i="2" s="1"/>
  <c r="E29" i="2" s="1"/>
  <c r="K28" i="2"/>
  <c r="I28" i="2"/>
  <c r="G28" i="2"/>
  <c r="C28" i="2"/>
  <c r="D28" i="2" s="1"/>
  <c r="E28" i="2" s="1"/>
  <c r="K27" i="2"/>
  <c r="I27" i="2"/>
  <c r="G27" i="2"/>
  <c r="C27" i="2"/>
  <c r="D27" i="2" s="1"/>
  <c r="E27" i="2" s="1"/>
  <c r="K26" i="2"/>
  <c r="I26" i="2"/>
  <c r="G26" i="2"/>
  <c r="C26" i="2"/>
  <c r="D26" i="2" s="1"/>
  <c r="E26" i="2" s="1"/>
  <c r="K25" i="2"/>
  <c r="I25" i="2"/>
  <c r="G25" i="2"/>
  <c r="C25" i="2"/>
  <c r="D25" i="2" s="1"/>
  <c r="E25" i="2" s="1"/>
  <c r="K24" i="2"/>
  <c r="I24" i="2"/>
  <c r="G24" i="2"/>
  <c r="C24" i="2"/>
  <c r="D24" i="2" s="1"/>
  <c r="E24" i="2" s="1"/>
  <c r="K23" i="2"/>
  <c r="I23" i="2"/>
  <c r="G23" i="2"/>
  <c r="C23" i="2"/>
  <c r="D23" i="2" s="1"/>
  <c r="E23" i="2" s="1"/>
  <c r="K22" i="2"/>
  <c r="I22" i="2"/>
  <c r="G22" i="2"/>
  <c r="C22" i="2"/>
  <c r="D22" i="2" s="1"/>
  <c r="E22" i="2" s="1"/>
  <c r="K17" i="2"/>
  <c r="I17" i="2"/>
  <c r="G17" i="2"/>
  <c r="C17" i="2"/>
  <c r="D17" i="2" s="1"/>
  <c r="E17" i="2" s="1"/>
  <c r="K16" i="2"/>
  <c r="I16" i="2"/>
  <c r="G16" i="2"/>
  <c r="C16" i="2"/>
  <c r="D16" i="2" s="1"/>
  <c r="E16" i="2" s="1"/>
  <c r="K15" i="2"/>
  <c r="I15" i="2"/>
  <c r="G15" i="2"/>
  <c r="C15" i="2"/>
  <c r="D15" i="2" s="1"/>
  <c r="E15" i="2" s="1"/>
  <c r="K14" i="2"/>
  <c r="I14" i="2"/>
  <c r="G14" i="2"/>
  <c r="C14" i="2"/>
  <c r="D14" i="2" s="1"/>
  <c r="E14" i="2" s="1"/>
  <c r="K13" i="2"/>
  <c r="I13" i="2"/>
  <c r="G13" i="2"/>
  <c r="C13" i="2"/>
  <c r="D13" i="2" s="1"/>
  <c r="E13" i="2" s="1"/>
  <c r="K12" i="2"/>
  <c r="I12" i="2"/>
  <c r="G12" i="2"/>
  <c r="D12" i="2"/>
  <c r="E12" i="2" s="1"/>
  <c r="C12" i="2"/>
  <c r="K11" i="2"/>
  <c r="I11" i="2"/>
  <c r="G11" i="2"/>
  <c r="C11" i="2"/>
  <c r="D11" i="2" s="1"/>
  <c r="E11" i="2" s="1"/>
  <c r="K10" i="2"/>
  <c r="I10" i="2"/>
  <c r="G10" i="2"/>
  <c r="C10" i="2"/>
  <c r="D10" i="2" s="1"/>
  <c r="E10" i="2" s="1"/>
  <c r="V28" i="2"/>
  <c r="R35" i="2"/>
  <c r="P23" i="2"/>
  <c r="O23" i="2"/>
  <c r="N23" i="2"/>
  <c r="V10" i="2"/>
  <c r="T25" i="2"/>
  <c r="P17" i="2"/>
  <c r="O17" i="2"/>
  <c r="N17" i="2"/>
  <c r="T37" i="2"/>
  <c r="T16" i="2"/>
  <c r="T29" i="2"/>
  <c r="P26" i="2"/>
  <c r="O26" i="2"/>
  <c r="N26" i="2"/>
  <c r="T39" i="2"/>
  <c r="V22" i="2"/>
  <c r="V35" i="2"/>
  <c r="T38" i="2"/>
  <c r="N37" i="2"/>
  <c r="O37" i="2"/>
  <c r="P37" i="2"/>
  <c r="V24" i="2"/>
  <c r="T34" i="2"/>
  <c r="R11" i="2"/>
  <c r="R25" i="2"/>
  <c r="V15" i="2"/>
  <c r="T40" i="2"/>
  <c r="R37" i="2"/>
  <c r="V39" i="2"/>
  <c r="T12" i="2"/>
  <c r="P27" i="2"/>
  <c r="O27" i="2"/>
  <c r="N27" i="2"/>
  <c r="V27" i="2"/>
  <c r="R23" i="2"/>
  <c r="V36" i="2"/>
  <c r="P16" i="2"/>
  <c r="O16" i="2"/>
  <c r="N16" i="2"/>
  <c r="R27" i="2"/>
  <c r="V25" i="2"/>
  <c r="V11" i="2"/>
  <c r="R28" i="2"/>
  <c r="R12" i="2"/>
  <c r="R41" i="2"/>
  <c r="T26" i="2"/>
  <c r="V12" i="2"/>
  <c r="T10" i="2"/>
  <c r="N25" i="2"/>
  <c r="O25" i="2"/>
  <c r="P25" i="2"/>
  <c r="R36" i="2"/>
  <c r="P40" i="2"/>
  <c r="O40" i="2"/>
  <c r="N40" i="2"/>
  <c r="V23" i="2"/>
  <c r="R22" i="2"/>
  <c r="R38" i="2"/>
  <c r="T28" i="2"/>
  <c r="T22" i="2"/>
  <c r="P28" i="2"/>
  <c r="O28" i="2"/>
  <c r="N28" i="2"/>
  <c r="P34" i="2"/>
  <c r="O34" i="2"/>
  <c r="N34" i="2"/>
  <c r="R17" i="2"/>
  <c r="R26" i="2"/>
  <c r="V14" i="2"/>
  <c r="T17" i="2"/>
  <c r="V38" i="2"/>
  <c r="R40" i="2"/>
  <c r="T13" i="2"/>
  <c r="P36" i="2"/>
  <c r="O36" i="2"/>
  <c r="N36" i="2"/>
  <c r="N13" i="2"/>
  <c r="O13" i="2"/>
  <c r="P13" i="2"/>
  <c r="V41" i="2"/>
  <c r="V16" i="2"/>
  <c r="V40" i="2"/>
  <c r="T15" i="2"/>
  <c r="V37" i="2"/>
  <c r="T41" i="2"/>
  <c r="T27" i="2"/>
  <c r="T24" i="2"/>
  <c r="T23" i="2"/>
  <c r="N11" i="2"/>
  <c r="O11" i="2"/>
  <c r="P11" i="2"/>
  <c r="P12" i="2"/>
  <c r="O12" i="2"/>
  <c r="N12" i="2"/>
  <c r="N35" i="2"/>
  <c r="O35" i="2"/>
  <c r="P35" i="2"/>
  <c r="T35" i="2"/>
  <c r="N14" i="2"/>
  <c r="O14" i="2"/>
  <c r="P14" i="2"/>
  <c r="N15" i="2"/>
  <c r="O15" i="2"/>
  <c r="P15" i="2"/>
  <c r="R15" i="2"/>
  <c r="P29" i="2"/>
  <c r="O29" i="2"/>
  <c r="N29" i="2"/>
  <c r="N39" i="2"/>
  <c r="O39" i="2"/>
  <c r="P39" i="2"/>
  <c r="N24" i="2"/>
  <c r="O24" i="2"/>
  <c r="P24" i="2"/>
  <c r="T11" i="2"/>
  <c r="V29" i="2"/>
  <c r="V13" i="2"/>
  <c r="T14" i="2"/>
  <c r="V17" i="2"/>
  <c r="R13" i="2"/>
  <c r="R14" i="2"/>
  <c r="R24" i="2"/>
  <c r="P41" i="2"/>
  <c r="O41" i="2"/>
  <c r="N41" i="2"/>
  <c r="N22" i="2"/>
  <c r="O22" i="2"/>
  <c r="P22" i="2"/>
  <c r="R39" i="2"/>
  <c r="R16" i="2"/>
  <c r="T36" i="2"/>
  <c r="R10" i="2"/>
  <c r="V26" i="2"/>
  <c r="N38" i="2"/>
  <c r="O38" i="2"/>
  <c r="P38" i="2"/>
  <c r="R29" i="2"/>
  <c r="R34" i="2"/>
  <c r="V34" i="2"/>
  <c r="N10" i="2"/>
  <c r="O10" i="2"/>
  <c r="P10" i="2"/>
</calcChain>
</file>

<file path=xl/sharedStrings.xml><?xml version="1.0" encoding="utf-8"?>
<sst xmlns="http://schemas.openxmlformats.org/spreadsheetml/2006/main" count="131" uniqueCount="38">
  <si>
    <t xml:space="preserve">Trinomial Tree Methods for European Options </t>
  </si>
  <si>
    <t xml:space="preserve">V_BS </t>
  </si>
  <si>
    <t xml:space="preserve">Delta_BS </t>
  </si>
  <si>
    <t xml:space="preserve">Gamma_BS </t>
  </si>
  <si>
    <t xml:space="preserve">Theta_BS </t>
  </si>
  <si>
    <t>Trinomial Tree</t>
  </si>
  <si>
    <t>N</t>
  </si>
  <si>
    <t>V(N)</t>
  </si>
  <si>
    <t>|V(N) - V_BS|</t>
  </si>
  <si>
    <t>N*|V(N) - V_BS|</t>
  </si>
  <si>
    <t>N^2*|V(N) - V_BS|</t>
  </si>
  <si>
    <t>Delta_approx</t>
  </si>
  <si>
    <t>|Delta_approx-Delta_BS|</t>
  </si>
  <si>
    <t>Gamma_approx</t>
  </si>
  <si>
    <t>|Gamma_approx-Gamma_BS|</t>
  </si>
  <si>
    <t>Theta_approx</t>
  </si>
  <si>
    <t>|Theta_approx-Theta_BS|</t>
  </si>
  <si>
    <t>Trinomial Black-Scholes</t>
  </si>
  <si>
    <t>Trinomial Black-Scholes with Richardson Extrapolation</t>
  </si>
  <si>
    <t>Rank the methods in terms of convergence speed (from fastest to slowest)</t>
  </si>
  <si>
    <t>Trinomial Black-Scholes with Richardson Extrapolation &gt; Trinomial Black-Scholes &gt; Trinomial Tree</t>
  </si>
  <si>
    <t>Comment</t>
  </si>
  <si>
    <t>TBSR is the fastest method, followed by TBS method. Adding BS term make the result converges much quicker.</t>
  </si>
  <si>
    <t>Trinomial Tree Methods for American Options</t>
  </si>
  <si>
    <t>Variance Reduction</t>
  </si>
  <si>
    <t>Delta_approx - Delta_BS</t>
  </si>
  <si>
    <t>Gamma_approx-Gamma_BS</t>
  </si>
  <si>
    <t>Theta_approx-Theta_BS</t>
  </si>
  <si>
    <t xml:space="preserve">Implied Volatility Computation with Trinomial Trees </t>
  </si>
  <si>
    <t>i)</t>
  </si>
  <si>
    <t>N_fixed</t>
  </si>
  <si>
    <t>ii)</t>
  </si>
  <si>
    <t>iterative vol value</t>
  </si>
  <si>
    <t>trinomial tree option value</t>
  </si>
  <si>
    <t>Note: please find the correct row length (total number of iterations) yourself</t>
  </si>
  <si>
    <t>implied vol</t>
  </si>
  <si>
    <t>Trinomial Black-Scholes with Richardson Extrapolation(VR) &gt;Trinomial Black-Scholes with Richardson Extrapolation&gt; Trinomial Tree(VR) &gt;  Trinomial Black-Scholes (VR)&gt; Trinomial Black Scholes &gt; Trinomial Tree</t>
  </si>
  <si>
    <t xml:space="preserve">TBSR is the fastest method, followed by TBS method. Variance Reduction mixes things up.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</si>
</sst>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_ "/>
  </numFmts>
  <fonts count="7" x14ac:knownFonts="1">
    <font>
      <sz val="10"/>
      <color rgb="FF000000"/>
      <name val="Arial"/>
      <charset val="134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Helvetica Neue"/>
      <family val="2"/>
    </font>
    <font>
      <sz val="1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6" borderId="0" xfId="0" applyFont="1" applyFill="1"/>
    <xf numFmtId="0" fontId="4" fillId="0" borderId="0" xfId="0" applyFont="1" applyAlignment="1">
      <alignment horizontal="left"/>
    </xf>
    <xf numFmtId="0" fontId="4" fillId="5" borderId="0" xfId="0" applyFont="1" applyFill="1" applyAlignment="1">
      <alignment horizontal="left"/>
    </xf>
    <xf numFmtId="168" fontId="5" fillId="0" borderId="0" xfId="0" applyNumberFormat="1" applyFont="1"/>
    <xf numFmtId="0" fontId="6" fillId="7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33" workbookViewId="0">
      <selection activeCell="A45" sqref="A45"/>
    </sheetView>
  </sheetViews>
  <sheetFormatPr baseColWidth="10" defaultColWidth="14.5" defaultRowHeight="15.75" customHeight="1" x14ac:dyDescent="0.15"/>
  <sheetData>
    <row r="1" spans="1:26" ht="13" x14ac:dyDescent="0.1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.5" customHeight="1" x14ac:dyDescent="0.1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9"/>
    </row>
    <row r="3" spans="1:26" ht="13" x14ac:dyDescent="0.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3" x14ac:dyDescent="0.15">
      <c r="A4" s="11" t="s">
        <v>1</v>
      </c>
      <c r="B4" s="12">
        <v>2.61124</v>
      </c>
      <c r="D4" s="11" t="s">
        <v>2</v>
      </c>
      <c r="E4" s="12">
        <v>-0.33373000000000003</v>
      </c>
      <c r="G4" s="11" t="s">
        <v>3</v>
      </c>
      <c r="H4" s="12">
        <v>3.5381999999999997E-2</v>
      </c>
      <c r="J4" s="11" t="s">
        <v>4</v>
      </c>
      <c r="K4" s="12">
        <v>-1.4382600000000001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3" x14ac:dyDescent="0.15">
      <c r="A6" s="11" t="s">
        <v>5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3" x14ac:dyDescent="0.15">
      <c r="A7" s="11" t="s">
        <v>6</v>
      </c>
      <c r="B7" s="11" t="s">
        <v>7</v>
      </c>
      <c r="C7" s="11" t="s">
        <v>8</v>
      </c>
      <c r="D7" s="11" t="s">
        <v>9</v>
      </c>
      <c r="E7" s="11" t="s">
        <v>10</v>
      </c>
      <c r="F7" s="11" t="s">
        <v>11</v>
      </c>
      <c r="G7" s="11" t="s">
        <v>12</v>
      </c>
      <c r="H7" s="11" t="s">
        <v>13</v>
      </c>
      <c r="I7" s="11" t="s">
        <v>14</v>
      </c>
      <c r="J7" s="11" t="s">
        <v>15</v>
      </c>
      <c r="K7" s="11" t="s">
        <v>16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3" x14ac:dyDescent="0.15">
      <c r="A8" s="11">
        <v>10</v>
      </c>
      <c r="B8" s="13">
        <v>2.6452960000000001</v>
      </c>
      <c r="C8" s="13">
        <v>3.4056999999999997E-2</v>
      </c>
      <c r="D8" s="13">
        <v>0.34056599999999998</v>
      </c>
      <c r="E8" s="13">
        <v>3.4056549999999999</v>
      </c>
      <c r="F8" s="13">
        <v>-0.334289</v>
      </c>
      <c r="G8" s="13">
        <v>5.5800000000000001E-4</v>
      </c>
      <c r="H8" s="13">
        <v>3.4924999999999998E-2</v>
      </c>
      <c r="I8" s="13">
        <v>4.57E-4</v>
      </c>
      <c r="J8" s="13">
        <v>-1.473241</v>
      </c>
      <c r="K8" s="13">
        <v>3.4980999999999998E-2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3" x14ac:dyDescent="0.15">
      <c r="A9" s="11">
        <v>20</v>
      </c>
      <c r="B9" s="13">
        <v>2.6344949999999998</v>
      </c>
      <c r="C9" s="13">
        <v>2.3255999999999999E-2</v>
      </c>
      <c r="D9" s="13">
        <v>0.465117</v>
      </c>
      <c r="E9" s="13">
        <v>9.3023349999999994</v>
      </c>
      <c r="F9" s="13">
        <v>-0.33374999999999999</v>
      </c>
      <c r="G9" s="13">
        <v>1.9000000000000001E-5</v>
      </c>
      <c r="H9" s="13">
        <v>3.5101E-2</v>
      </c>
      <c r="I9" s="13">
        <v>2.81E-4</v>
      </c>
      <c r="J9" s="13">
        <v>-1.4510209999999999</v>
      </c>
      <c r="K9" s="13">
        <v>1.2761E-2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3" x14ac:dyDescent="0.15">
      <c r="A10" s="11">
        <v>40</v>
      </c>
      <c r="B10" s="13">
        <v>2.6157379999999999</v>
      </c>
      <c r="C10" s="13">
        <v>4.4980000000000003E-3</v>
      </c>
      <c r="D10" s="13">
        <v>0.17993000000000001</v>
      </c>
      <c r="E10" s="13">
        <v>7.1972100000000001</v>
      </c>
      <c r="F10" s="13">
        <v>-0.33350999999999997</v>
      </c>
      <c r="G10" s="13">
        <v>2.2100000000000001E-4</v>
      </c>
      <c r="H10" s="13">
        <v>3.5305000000000003E-2</v>
      </c>
      <c r="I10" s="13">
        <v>7.7000000000000001E-5</v>
      </c>
      <c r="J10" s="13">
        <v>-1.448164</v>
      </c>
      <c r="K10" s="13">
        <v>9.9039999999999996E-3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" x14ac:dyDescent="0.15">
      <c r="A11" s="11">
        <v>80</v>
      </c>
      <c r="B11" s="13">
        <v>2.601763</v>
      </c>
      <c r="C11" s="13">
        <v>9.4769999999999993E-3</v>
      </c>
      <c r="D11" s="13">
        <v>0.75814099999999995</v>
      </c>
      <c r="E11" s="13">
        <v>60.651291999999998</v>
      </c>
      <c r="F11" s="13">
        <v>-0.33348800000000001</v>
      </c>
      <c r="G11" s="13">
        <v>2.43E-4</v>
      </c>
      <c r="H11" s="13">
        <v>3.5452999999999998E-2</v>
      </c>
      <c r="I11" s="13">
        <v>7.1000000000000005E-5</v>
      </c>
      <c r="J11" s="13">
        <v>-1.4493849999999999</v>
      </c>
      <c r="K11" s="13">
        <v>1.1124999999999999E-2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" x14ac:dyDescent="0.15">
      <c r="A12" s="11">
        <v>160</v>
      </c>
      <c r="B12" s="13">
        <v>2.6140759999999998</v>
      </c>
      <c r="C12" s="13">
        <v>2.8370000000000001E-3</v>
      </c>
      <c r="D12" s="13">
        <v>0.45388000000000001</v>
      </c>
      <c r="E12" s="13">
        <v>72.620791999999994</v>
      </c>
      <c r="F12" s="13">
        <v>-0.33373599999999998</v>
      </c>
      <c r="G12" s="13">
        <v>6.0000000000000002E-6</v>
      </c>
      <c r="H12" s="13">
        <v>3.5349999999999999E-2</v>
      </c>
      <c r="I12" s="13">
        <v>3.1999999999999999E-5</v>
      </c>
      <c r="J12" s="13">
        <v>-1.4398949999999999</v>
      </c>
      <c r="K12" s="13">
        <v>1.635E-3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" x14ac:dyDescent="0.15">
      <c r="A13" s="11">
        <v>320</v>
      </c>
      <c r="B13" s="13">
        <v>2.6093959999999998</v>
      </c>
      <c r="C13" s="13">
        <v>1.843E-3</v>
      </c>
      <c r="D13" s="13">
        <v>0.58991800000000005</v>
      </c>
      <c r="E13" s="13">
        <v>188.77374699999999</v>
      </c>
      <c r="F13" s="13">
        <v>-0.333679</v>
      </c>
      <c r="G13" s="13">
        <v>5.1999999999999997E-5</v>
      </c>
      <c r="H13" s="13">
        <v>3.5395000000000003E-2</v>
      </c>
      <c r="I13" s="13">
        <v>1.2999999999999999E-5</v>
      </c>
      <c r="J13" s="13">
        <v>-1.4407509999999999</v>
      </c>
      <c r="K13" s="13">
        <v>2.49E-3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3" x14ac:dyDescent="0.15">
      <c r="A14" s="11">
        <v>640</v>
      </c>
      <c r="B14" s="13">
        <v>2.610417</v>
      </c>
      <c r="C14" s="13">
        <v>8.2200000000000003E-4</v>
      </c>
      <c r="D14" s="13">
        <v>0.52624599999999999</v>
      </c>
      <c r="E14" s="13">
        <v>336.797528</v>
      </c>
      <c r="F14" s="13">
        <v>-0.333704</v>
      </c>
      <c r="G14" s="13">
        <v>2.6999999999999999E-5</v>
      </c>
      <c r="H14" s="13">
        <v>3.5388000000000003E-2</v>
      </c>
      <c r="I14" s="13">
        <v>6.0000000000000002E-6</v>
      </c>
      <c r="J14" s="13">
        <v>-1.4394480000000001</v>
      </c>
      <c r="K14" s="13">
        <v>1.1869999999999999E-3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3" x14ac:dyDescent="0.15">
      <c r="A15" s="11">
        <v>1280</v>
      </c>
      <c r="B15" s="13">
        <v>2.6110099999999998</v>
      </c>
      <c r="C15" s="13">
        <v>2.2900000000000001E-4</v>
      </c>
      <c r="D15" s="13">
        <v>0.29358200000000001</v>
      </c>
      <c r="E15" s="13">
        <v>375.78474</v>
      </c>
      <c r="F15" s="13">
        <v>-0.33372099999999999</v>
      </c>
      <c r="G15" s="13">
        <v>9.0000000000000002E-6</v>
      </c>
      <c r="H15" s="13">
        <v>3.5382999999999998E-2</v>
      </c>
      <c r="I15" s="13">
        <v>9.9999999999999995E-7</v>
      </c>
      <c r="J15" s="13">
        <v>-1.438763</v>
      </c>
      <c r="K15" s="13">
        <v>5.0299999999999997E-4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3" x14ac:dyDescent="0.15">
      <c r="A18" s="11" t="s">
        <v>17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3" x14ac:dyDescent="0.15">
      <c r="A19" s="11" t="s">
        <v>6</v>
      </c>
      <c r="B19" s="11" t="s">
        <v>7</v>
      </c>
      <c r="C19" s="11" t="s">
        <v>8</v>
      </c>
      <c r="D19" s="11" t="s">
        <v>9</v>
      </c>
      <c r="E19" s="11" t="s">
        <v>10</v>
      </c>
      <c r="F19" s="11" t="s">
        <v>11</v>
      </c>
      <c r="G19" s="11" t="s">
        <v>12</v>
      </c>
      <c r="H19" s="11" t="s">
        <v>13</v>
      </c>
      <c r="I19" s="11" t="s">
        <v>14</v>
      </c>
      <c r="J19" s="11" t="s">
        <v>15</v>
      </c>
      <c r="K19" s="11" t="s">
        <v>16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3" x14ac:dyDescent="0.15">
      <c r="A20" s="11">
        <v>10</v>
      </c>
      <c r="B20" s="13">
        <v>2.6103190000000001</v>
      </c>
      <c r="C20" s="13">
        <v>9.2100000000000005E-4</v>
      </c>
      <c r="D20" s="13">
        <v>9.2049999999999996E-3</v>
      </c>
      <c r="E20" s="13">
        <v>9.2050000000000007E-2</v>
      </c>
      <c r="F20" s="13">
        <v>-0.333007</v>
      </c>
      <c r="G20" s="13">
        <v>7.2400000000000003E-4</v>
      </c>
      <c r="H20" s="13">
        <v>3.5208999999999997E-2</v>
      </c>
      <c r="I20" s="13">
        <v>1.73E-4</v>
      </c>
      <c r="J20" s="13">
        <v>-1.491474</v>
      </c>
      <c r="K20" s="13">
        <v>5.3213000000000003E-2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3" x14ac:dyDescent="0.15">
      <c r="A21" s="11">
        <v>20</v>
      </c>
      <c r="B21" s="13">
        <v>2.6110340000000001</v>
      </c>
      <c r="C21" s="13">
        <v>2.0599999999999999E-4</v>
      </c>
      <c r="D21" s="13">
        <v>4.1159999999999999E-3</v>
      </c>
      <c r="E21" s="13">
        <v>8.2312999999999997E-2</v>
      </c>
      <c r="F21" s="13">
        <v>-0.33335900000000002</v>
      </c>
      <c r="G21" s="13">
        <v>3.7199999999999999E-4</v>
      </c>
      <c r="H21" s="13">
        <v>3.5313999999999998E-2</v>
      </c>
      <c r="I21" s="13">
        <v>6.7999999999999999E-5</v>
      </c>
      <c r="J21" s="13">
        <v>-1.4637640000000001</v>
      </c>
      <c r="K21" s="13">
        <v>2.5503000000000001E-2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" x14ac:dyDescent="0.15">
      <c r="A22" s="11">
        <v>40</v>
      </c>
      <c r="B22" s="13">
        <v>2.6111689999999999</v>
      </c>
      <c r="C22" s="13">
        <v>7.1000000000000005E-5</v>
      </c>
      <c r="D22" s="13">
        <v>2.8370000000000001E-3</v>
      </c>
      <c r="E22" s="13">
        <v>0.11348</v>
      </c>
      <c r="F22" s="13">
        <v>-0.33354299999999998</v>
      </c>
      <c r="G22" s="13">
        <v>1.8699999999999999E-4</v>
      </c>
      <c r="H22" s="13">
        <v>3.5352000000000001E-2</v>
      </c>
      <c r="I22" s="13">
        <v>3.0000000000000001E-5</v>
      </c>
      <c r="J22" s="13">
        <v>-1.4507909999999999</v>
      </c>
      <c r="K22" s="13">
        <v>1.2531E-2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" x14ac:dyDescent="0.15">
      <c r="A23" s="11">
        <v>80</v>
      </c>
      <c r="B23" s="13">
        <v>2.6112039999999999</v>
      </c>
      <c r="C23" s="13">
        <v>3.6000000000000001E-5</v>
      </c>
      <c r="D23" s="13">
        <v>2.8600000000000001E-3</v>
      </c>
      <c r="E23" s="13">
        <v>0.22878000000000001</v>
      </c>
      <c r="F23" s="13">
        <v>-0.33363700000000002</v>
      </c>
      <c r="G23" s="13">
        <v>9.2999999999999997E-5</v>
      </c>
      <c r="H23" s="13">
        <v>3.5367999999999997E-2</v>
      </c>
      <c r="I23" s="13">
        <v>1.4E-5</v>
      </c>
      <c r="J23" s="13">
        <v>-1.4444779999999999</v>
      </c>
      <c r="K23" s="13">
        <v>6.2179999999999996E-3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3" x14ac:dyDescent="0.15">
      <c r="A24" s="11">
        <v>160</v>
      </c>
      <c r="B24" s="13">
        <v>2.6112350000000002</v>
      </c>
      <c r="C24" s="13">
        <v>3.9999999999999998E-6</v>
      </c>
      <c r="D24" s="13">
        <v>6.5300000000000004E-4</v>
      </c>
      <c r="E24" s="13">
        <v>0.104492</v>
      </c>
      <c r="F24" s="13">
        <v>-0.33368399999999998</v>
      </c>
      <c r="G24" s="13">
        <v>4.6E-5</v>
      </c>
      <c r="H24" s="13">
        <v>3.5374999999999997E-2</v>
      </c>
      <c r="I24" s="13">
        <v>6.9999999999999999E-6</v>
      </c>
      <c r="J24" s="13">
        <v>-1.441349</v>
      </c>
      <c r="K24" s="13">
        <v>3.0890000000000002E-3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3" x14ac:dyDescent="0.15">
      <c r="A25" s="11">
        <v>320</v>
      </c>
      <c r="B25" s="13">
        <v>2.6112340000000001</v>
      </c>
      <c r="C25" s="13">
        <v>6.0000000000000002E-6</v>
      </c>
      <c r="D25" s="13">
        <v>1.92E-3</v>
      </c>
      <c r="E25" s="13">
        <v>0.61451800000000001</v>
      </c>
      <c r="F25" s="13">
        <v>-0.33370699999999998</v>
      </c>
      <c r="G25" s="13">
        <v>2.3E-5</v>
      </c>
      <c r="H25" s="13">
        <v>3.5379000000000001E-2</v>
      </c>
      <c r="I25" s="13">
        <v>3.0000000000000001E-6</v>
      </c>
      <c r="J25" s="13">
        <v>-1.4398040000000001</v>
      </c>
      <c r="K25" s="13">
        <v>1.5430000000000001E-3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" x14ac:dyDescent="0.15">
      <c r="A26" s="11">
        <v>640</v>
      </c>
      <c r="B26" s="13">
        <v>2.611237</v>
      </c>
      <c r="C26" s="13">
        <v>3.0000000000000001E-6</v>
      </c>
      <c r="D26" s="13">
        <v>1.7179999999999999E-3</v>
      </c>
      <c r="E26" s="13">
        <v>1.0996630000000001</v>
      </c>
      <c r="F26" s="13">
        <v>-0.33371899999999999</v>
      </c>
      <c r="G26" s="13">
        <v>1.2E-5</v>
      </c>
      <c r="H26" s="13">
        <v>3.5381000000000003E-2</v>
      </c>
      <c r="I26" s="13">
        <v>1.9999999999999999E-6</v>
      </c>
      <c r="J26" s="13">
        <v>-1.4390309999999999</v>
      </c>
      <c r="K26" s="13">
        <v>7.7099999999999998E-4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" x14ac:dyDescent="0.15">
      <c r="A27" s="11">
        <v>1280</v>
      </c>
      <c r="B27" s="13">
        <v>2.6112380000000002</v>
      </c>
      <c r="C27" s="13">
        <v>9.9999999999999995E-7</v>
      </c>
      <c r="D27" s="13">
        <v>1.5100000000000001E-3</v>
      </c>
      <c r="E27" s="13">
        <v>1.9329240000000001</v>
      </c>
      <c r="F27" s="13">
        <v>-0.33372499999999999</v>
      </c>
      <c r="G27" s="13">
        <v>6.0000000000000002E-6</v>
      </c>
      <c r="H27" s="13">
        <v>3.5381000000000003E-2</v>
      </c>
      <c r="I27" s="13">
        <v>9.9999999999999995E-7</v>
      </c>
      <c r="J27" s="13">
        <v>-1.438645</v>
      </c>
      <c r="K27" s="13">
        <v>3.8499999999999998E-4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3" x14ac:dyDescent="0.15">
      <c r="A30" s="11" t="s">
        <v>18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3" x14ac:dyDescent="0.15">
      <c r="A31" s="11" t="s">
        <v>6</v>
      </c>
      <c r="B31" s="11" t="s">
        <v>7</v>
      </c>
      <c r="C31" s="11" t="s">
        <v>8</v>
      </c>
      <c r="D31" s="11" t="s">
        <v>9</v>
      </c>
      <c r="E31" s="11" t="s">
        <v>10</v>
      </c>
      <c r="F31" s="11" t="s">
        <v>11</v>
      </c>
      <c r="G31" s="11" t="s">
        <v>12</v>
      </c>
      <c r="H31" s="11" t="s">
        <v>13</v>
      </c>
      <c r="I31" s="11" t="s">
        <v>14</v>
      </c>
      <c r="J31" s="11" t="s">
        <v>15</v>
      </c>
      <c r="K31" s="11" t="s">
        <v>16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3" x14ac:dyDescent="0.15">
      <c r="A32" s="11">
        <v>10</v>
      </c>
      <c r="B32" s="13">
        <v>2.6139540000000001</v>
      </c>
      <c r="C32" s="13">
        <v>2.715E-3</v>
      </c>
      <c r="D32" s="13">
        <v>2.7147000000000001E-2</v>
      </c>
      <c r="E32" s="13">
        <v>0.27146599999999999</v>
      </c>
      <c r="F32" s="13">
        <v>-0.33354499999999998</v>
      </c>
      <c r="G32" s="13">
        <v>1.8599999999999999E-4</v>
      </c>
      <c r="H32" s="13">
        <v>3.5589999999999997E-2</v>
      </c>
      <c r="I32" s="13">
        <v>2.0799999999999999E-4</v>
      </c>
      <c r="J32" s="13">
        <v>-1.4260360000000001</v>
      </c>
      <c r="K32" s="13">
        <v>1.2224E-2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3" x14ac:dyDescent="0.15">
      <c r="A33" s="11">
        <v>20</v>
      </c>
      <c r="B33" s="13">
        <v>2.611748</v>
      </c>
      <c r="C33" s="13">
        <v>5.0900000000000001E-4</v>
      </c>
      <c r="D33" s="13">
        <v>1.0179000000000001E-2</v>
      </c>
      <c r="E33" s="13">
        <v>0.20357500000000001</v>
      </c>
      <c r="F33" s="13">
        <v>-0.33371099999999998</v>
      </c>
      <c r="G33" s="13">
        <v>2.0000000000000002E-5</v>
      </c>
      <c r="H33" s="13">
        <v>3.5418999999999999E-2</v>
      </c>
      <c r="I33" s="13">
        <v>3.6999999999999998E-5</v>
      </c>
      <c r="J33" s="13">
        <v>-1.4360539999999999</v>
      </c>
      <c r="K33" s="13">
        <v>2.2060000000000001E-3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" x14ac:dyDescent="0.15">
      <c r="A34" s="11">
        <v>40</v>
      </c>
      <c r="B34" s="13">
        <v>2.6113029999999999</v>
      </c>
      <c r="C34" s="13">
        <v>6.3999999999999997E-5</v>
      </c>
      <c r="D34" s="13">
        <v>2.5569999999999998E-3</v>
      </c>
      <c r="E34" s="13">
        <v>0.10229199999999999</v>
      </c>
      <c r="F34" s="13">
        <v>-0.333727</v>
      </c>
      <c r="G34" s="13">
        <v>3.0000000000000001E-6</v>
      </c>
      <c r="H34" s="13">
        <v>3.5390999999999999E-2</v>
      </c>
      <c r="I34" s="13">
        <v>7.9999999999999996E-6</v>
      </c>
      <c r="J34" s="13">
        <v>-1.437819</v>
      </c>
      <c r="K34" s="13">
        <v>4.4200000000000001E-4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" x14ac:dyDescent="0.15">
      <c r="A35" s="11">
        <v>80</v>
      </c>
      <c r="B35" s="13">
        <v>2.6112389999999999</v>
      </c>
      <c r="C35" s="13">
        <v>9.9999999999999995E-7</v>
      </c>
      <c r="D35" s="13">
        <v>4.6E-5</v>
      </c>
      <c r="E35" s="13">
        <v>3.64E-3</v>
      </c>
      <c r="F35" s="13">
        <v>-0.33373199999999997</v>
      </c>
      <c r="G35" s="13">
        <v>1.9999999999999999E-6</v>
      </c>
      <c r="H35" s="13">
        <v>3.5383999999999999E-2</v>
      </c>
      <c r="I35" s="13">
        <v>1.9999999999999999E-6</v>
      </c>
      <c r="J35" s="13">
        <v>-1.4381660000000001</v>
      </c>
      <c r="K35" s="13">
        <v>9.5000000000000005E-5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" x14ac:dyDescent="0.15">
      <c r="A36" s="11">
        <v>160</v>
      </c>
      <c r="B36" s="13">
        <v>2.6112669999999998</v>
      </c>
      <c r="C36" s="13">
        <v>2.8E-5</v>
      </c>
      <c r="D36" s="13">
        <v>4.4130000000000003E-3</v>
      </c>
      <c r="E36" s="13">
        <v>0.70613599999999999</v>
      </c>
      <c r="F36" s="13">
        <v>-0.333731</v>
      </c>
      <c r="G36" s="13">
        <v>9.9999999999999995E-7</v>
      </c>
      <c r="H36" s="13">
        <v>3.5381999999999997E-2</v>
      </c>
      <c r="I36" s="13">
        <v>0</v>
      </c>
      <c r="J36" s="13">
        <v>-1.4382189999999999</v>
      </c>
      <c r="K36" s="13">
        <v>4.1E-5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3" x14ac:dyDescent="0.15">
      <c r="A37" s="11">
        <v>320</v>
      </c>
      <c r="B37" s="13">
        <v>2.6112320000000002</v>
      </c>
      <c r="C37" s="13">
        <v>7.9999999999999996E-6</v>
      </c>
      <c r="D37" s="13">
        <v>2.5349999999999999E-3</v>
      </c>
      <c r="E37" s="13">
        <v>0.81106900000000004</v>
      </c>
      <c r="F37" s="13">
        <v>-0.33373000000000003</v>
      </c>
      <c r="G37" s="13">
        <v>0</v>
      </c>
      <c r="H37" s="13">
        <v>3.5381999999999997E-2</v>
      </c>
      <c r="I37" s="13">
        <v>0</v>
      </c>
      <c r="J37" s="13">
        <v>-1.438259</v>
      </c>
      <c r="K37" s="13">
        <v>1.9999999999999999E-6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" x14ac:dyDescent="0.15">
      <c r="A38" s="11">
        <v>640</v>
      </c>
      <c r="B38" s="13">
        <v>2.61124</v>
      </c>
      <c r="C38" s="13">
        <v>9.9999999999999995E-7</v>
      </c>
      <c r="D38" s="13">
        <v>4.0400000000000001E-4</v>
      </c>
      <c r="E38" s="13">
        <v>0.25874599999999998</v>
      </c>
      <c r="F38" s="13">
        <v>-0.33373000000000003</v>
      </c>
      <c r="G38" s="13">
        <v>0</v>
      </c>
      <c r="H38" s="13">
        <v>3.5381999999999997E-2</v>
      </c>
      <c r="I38" s="13">
        <v>0</v>
      </c>
      <c r="J38" s="13">
        <v>-1.438258</v>
      </c>
      <c r="K38" s="13">
        <v>1.9999999999999999E-6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3" x14ac:dyDescent="0.15">
      <c r="A39" s="11">
        <v>1280</v>
      </c>
      <c r="B39" s="13">
        <v>2.61124</v>
      </c>
      <c r="C39" s="13">
        <v>0</v>
      </c>
      <c r="D39" s="13">
        <v>4.1599999999999997E-4</v>
      </c>
      <c r="E39" s="13">
        <v>0.53280300000000003</v>
      </c>
      <c r="F39" s="13">
        <v>-0.33373000000000003</v>
      </c>
      <c r="G39" s="13">
        <v>0</v>
      </c>
      <c r="H39" s="13">
        <v>3.5381999999999997E-2</v>
      </c>
      <c r="I39" s="13">
        <v>0</v>
      </c>
      <c r="J39" s="13">
        <v>-1.4382600000000001</v>
      </c>
      <c r="K39" s="13">
        <v>9.9999999999999995E-7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3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" x14ac:dyDescent="0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" x14ac:dyDescent="0.15">
      <c r="A42" s="11" t="s">
        <v>19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3" x14ac:dyDescent="0.15">
      <c r="A43" s="4" t="s">
        <v>20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" x14ac:dyDescent="0.15">
      <c r="A44" s="11" t="s">
        <v>21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" x14ac:dyDescent="0.15">
      <c r="A45" s="4" t="s">
        <v>22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3" x14ac:dyDescent="0.15"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3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3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3" x14ac:dyDescent="0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3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3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3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3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" x14ac:dyDescent="0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" x14ac:dyDescent="0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" x14ac:dyDescent="0.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" x14ac:dyDescent="0.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" x14ac:dyDescent="0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" x14ac:dyDescent="0.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" x14ac:dyDescent="0.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" x14ac:dyDescent="0.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" x14ac:dyDescent="0.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" x14ac:dyDescent="0.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" x14ac:dyDescent="0.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3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3" x14ac:dyDescent="0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3" x14ac:dyDescent="0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3" x14ac:dyDescent="0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3" x14ac:dyDescent="0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3" x14ac:dyDescent="0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3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3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3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3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3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3" x14ac:dyDescent="0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3" x14ac:dyDescent="0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3" x14ac:dyDescent="0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3" x14ac:dyDescent="0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3" x14ac:dyDescent="0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3" x14ac:dyDescent="0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" x14ac:dyDescent="0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" x14ac:dyDescent="0.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3" x14ac:dyDescent="0.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3" x14ac:dyDescent="0.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3" x14ac:dyDescent="0.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3" x14ac:dyDescent="0.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3" x14ac:dyDescent="0.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3" x14ac:dyDescent="0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3" x14ac:dyDescent="0.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3" x14ac:dyDescent="0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" x14ac:dyDescent="0.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3" x14ac:dyDescent="0.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3" x14ac:dyDescent="0.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3" x14ac:dyDescent="0.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3" x14ac:dyDescent="0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" x14ac:dyDescent="0.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3" x14ac:dyDescent="0.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" x14ac:dyDescent="0.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3" x14ac:dyDescent="0.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3" x14ac:dyDescent="0.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" x14ac:dyDescent="0.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" x14ac:dyDescent="0.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3" x14ac:dyDescent="0.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3" x14ac:dyDescent="0.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" x14ac:dyDescent="0.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3" x14ac:dyDescent="0.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3" x14ac:dyDescent="0.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" x14ac:dyDescent="0.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3" x14ac:dyDescent="0.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3" x14ac:dyDescent="0.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3" x14ac:dyDescent="0.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" x14ac:dyDescent="0.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3" x14ac:dyDescent="0.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3" x14ac:dyDescent="0.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" x14ac:dyDescent="0.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" x14ac:dyDescent="0.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" x14ac:dyDescent="0.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" x14ac:dyDescent="0.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" x14ac:dyDescent="0.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" x14ac:dyDescent="0.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" x14ac:dyDescent="0.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" x14ac:dyDescent="0.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" x14ac:dyDescent="0.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" x14ac:dyDescent="0.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" x14ac:dyDescent="0.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" x14ac:dyDescent="0.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" x14ac:dyDescent="0.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" x14ac:dyDescent="0.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" x14ac:dyDescent="0.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" x14ac:dyDescent="0.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" x14ac:dyDescent="0.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" x14ac:dyDescent="0.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" x14ac:dyDescent="0.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" x14ac:dyDescent="0.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" x14ac:dyDescent="0.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" x14ac:dyDescent="0.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" x14ac:dyDescent="0.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" x14ac:dyDescent="0.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" x14ac:dyDescent="0.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" x14ac:dyDescent="0.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" x14ac:dyDescent="0.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" x14ac:dyDescent="0.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" x14ac:dyDescent="0.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" x14ac:dyDescent="0.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" x14ac:dyDescent="0.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" x14ac:dyDescent="0.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" x14ac:dyDescent="0.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" x14ac:dyDescent="0.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" x14ac:dyDescent="0.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" x14ac:dyDescent="0.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" x14ac:dyDescent="0.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" x14ac:dyDescent="0.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" x14ac:dyDescent="0.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" x14ac:dyDescent="0.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" x14ac:dyDescent="0.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" x14ac:dyDescent="0.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" x14ac:dyDescent="0.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" x14ac:dyDescent="0.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" x14ac:dyDescent="0.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" x14ac:dyDescent="0.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" x14ac:dyDescent="0.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" x14ac:dyDescent="0.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" x14ac:dyDescent="0.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" x14ac:dyDescent="0.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" x14ac:dyDescent="0.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" x14ac:dyDescent="0.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" x14ac:dyDescent="0.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" x14ac:dyDescent="0.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" x14ac:dyDescent="0.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" x14ac:dyDescent="0.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" x14ac:dyDescent="0.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" x14ac:dyDescent="0.1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" x14ac:dyDescent="0.1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" x14ac:dyDescent="0.1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" x14ac:dyDescent="0.1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" x14ac:dyDescent="0.1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" x14ac:dyDescent="0.1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" x14ac:dyDescent="0.1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" x14ac:dyDescent="0.1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" x14ac:dyDescent="0.1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" x14ac:dyDescent="0.1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" x14ac:dyDescent="0.1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" x14ac:dyDescent="0.1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" x14ac:dyDescent="0.1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" x14ac:dyDescent="0.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" x14ac:dyDescent="0.1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" x14ac:dyDescent="0.1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" x14ac:dyDescent="0.1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" x14ac:dyDescent="0.1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" x14ac:dyDescent="0.1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3" x14ac:dyDescent="0.1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3" x14ac:dyDescent="0.1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3" x14ac:dyDescent="0.1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3" x14ac:dyDescent="0.1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3" x14ac:dyDescent="0.1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3" x14ac:dyDescent="0.1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3" x14ac:dyDescent="0.1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3" x14ac:dyDescent="0.1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3" x14ac:dyDescent="0.1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3" x14ac:dyDescent="0.1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3" x14ac:dyDescent="0.1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3" x14ac:dyDescent="0.1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3" x14ac:dyDescent="0.1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3" x14ac:dyDescent="0.1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3" x14ac:dyDescent="0.1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3" x14ac:dyDescent="0.1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3" x14ac:dyDescent="0.1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3" x14ac:dyDescent="0.1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3" x14ac:dyDescent="0.1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3" x14ac:dyDescent="0.1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3" x14ac:dyDescent="0.1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3" x14ac:dyDescent="0.1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3" x14ac:dyDescent="0.1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3" x14ac:dyDescent="0.1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3" x14ac:dyDescent="0.1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3" x14ac:dyDescent="0.1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3" x14ac:dyDescent="0.1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3" x14ac:dyDescent="0.1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3" x14ac:dyDescent="0.1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3" x14ac:dyDescent="0.1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3" x14ac:dyDescent="0.1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3" x14ac:dyDescent="0.1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3" x14ac:dyDescent="0.1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3" x14ac:dyDescent="0.1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3" x14ac:dyDescent="0.1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3" x14ac:dyDescent="0.1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3" x14ac:dyDescent="0.1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3" x14ac:dyDescent="0.1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3" x14ac:dyDescent="0.1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3" x14ac:dyDescent="0.1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3" x14ac:dyDescent="0.1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3" x14ac:dyDescent="0.1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3" x14ac:dyDescent="0.1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3" x14ac:dyDescent="0.1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3" x14ac:dyDescent="0.1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3" x14ac:dyDescent="0.1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3" x14ac:dyDescent="0.1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3" x14ac:dyDescent="0.1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3" x14ac:dyDescent="0.1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3" x14ac:dyDescent="0.1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3" x14ac:dyDescent="0.1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3" x14ac:dyDescent="0.1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3" x14ac:dyDescent="0.1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3" x14ac:dyDescent="0.1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3" x14ac:dyDescent="0.1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3" x14ac:dyDescent="0.1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3" x14ac:dyDescent="0.1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3" x14ac:dyDescent="0.1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3" x14ac:dyDescent="0.1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3" x14ac:dyDescent="0.1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3" x14ac:dyDescent="0.1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3" x14ac:dyDescent="0.1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3" x14ac:dyDescent="0.1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3" x14ac:dyDescent="0.1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3" x14ac:dyDescent="0.1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3" x14ac:dyDescent="0.1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3" x14ac:dyDescent="0.1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3" x14ac:dyDescent="0.1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3" x14ac:dyDescent="0.1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3" x14ac:dyDescent="0.1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3" x14ac:dyDescent="0.1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3" x14ac:dyDescent="0.1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3" x14ac:dyDescent="0.1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3" x14ac:dyDescent="0.1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3" x14ac:dyDescent="0.1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3" x14ac:dyDescent="0.1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3" x14ac:dyDescent="0.1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3" x14ac:dyDescent="0.1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3" x14ac:dyDescent="0.1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3" x14ac:dyDescent="0.1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3" x14ac:dyDescent="0.1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3" x14ac:dyDescent="0.1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3" x14ac:dyDescent="0.1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3" x14ac:dyDescent="0.1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3" x14ac:dyDescent="0.1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3" x14ac:dyDescent="0.1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3" x14ac:dyDescent="0.1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3" x14ac:dyDescent="0.1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3" x14ac:dyDescent="0.1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3" x14ac:dyDescent="0.1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3" x14ac:dyDescent="0.1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3" x14ac:dyDescent="0.1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3" x14ac:dyDescent="0.1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3" x14ac:dyDescent="0.1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3" x14ac:dyDescent="0.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3" x14ac:dyDescent="0.1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3" x14ac:dyDescent="0.1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3" x14ac:dyDescent="0.1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3" x14ac:dyDescent="0.1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3" x14ac:dyDescent="0.1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3" x14ac:dyDescent="0.1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3" x14ac:dyDescent="0.1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3" x14ac:dyDescent="0.1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3" x14ac:dyDescent="0.1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3" x14ac:dyDescent="0.1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3" x14ac:dyDescent="0.1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3" x14ac:dyDescent="0.1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3" x14ac:dyDescent="0.1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3" x14ac:dyDescent="0.1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3" x14ac:dyDescent="0.1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3" x14ac:dyDescent="0.1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3" x14ac:dyDescent="0.1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3" x14ac:dyDescent="0.1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3" x14ac:dyDescent="0.1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3" x14ac:dyDescent="0.1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3" x14ac:dyDescent="0.1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3" x14ac:dyDescent="0.1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3" x14ac:dyDescent="0.1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3" x14ac:dyDescent="0.1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3" x14ac:dyDescent="0.1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3" x14ac:dyDescent="0.1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3" x14ac:dyDescent="0.1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3" x14ac:dyDescent="0.1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3" x14ac:dyDescent="0.1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3" x14ac:dyDescent="0.1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3" x14ac:dyDescent="0.1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3" x14ac:dyDescent="0.1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3" x14ac:dyDescent="0.1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3" x14ac:dyDescent="0.1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3" x14ac:dyDescent="0.1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3" x14ac:dyDescent="0.1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3" x14ac:dyDescent="0.1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3" x14ac:dyDescent="0.1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3" x14ac:dyDescent="0.1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3" x14ac:dyDescent="0.1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3" x14ac:dyDescent="0.1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3" x14ac:dyDescent="0.1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3" x14ac:dyDescent="0.1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3" x14ac:dyDescent="0.1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3" x14ac:dyDescent="0.1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3" x14ac:dyDescent="0.1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3" x14ac:dyDescent="0.1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3" x14ac:dyDescent="0.1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3" x14ac:dyDescent="0.1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3" x14ac:dyDescent="0.1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3" x14ac:dyDescent="0.1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3" x14ac:dyDescent="0.1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3" x14ac:dyDescent="0.1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3" x14ac:dyDescent="0.1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3" x14ac:dyDescent="0.1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3" x14ac:dyDescent="0.1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3" x14ac:dyDescent="0.1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3" x14ac:dyDescent="0.1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3" x14ac:dyDescent="0.1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3" x14ac:dyDescent="0.1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3" x14ac:dyDescent="0.1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3" x14ac:dyDescent="0.1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3" x14ac:dyDescent="0.1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3" x14ac:dyDescent="0.1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3" x14ac:dyDescent="0.1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3" x14ac:dyDescent="0.1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3" x14ac:dyDescent="0.1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3" x14ac:dyDescent="0.1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3" x14ac:dyDescent="0.1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3" x14ac:dyDescent="0.1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3" x14ac:dyDescent="0.1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3" x14ac:dyDescent="0.1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3" x14ac:dyDescent="0.1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3" x14ac:dyDescent="0.1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3" x14ac:dyDescent="0.1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3" x14ac:dyDescent="0.1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3" x14ac:dyDescent="0.1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3" x14ac:dyDescent="0.1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3" x14ac:dyDescent="0.1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3" x14ac:dyDescent="0.1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3" x14ac:dyDescent="0.1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3" x14ac:dyDescent="0.1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3" x14ac:dyDescent="0.1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3" x14ac:dyDescent="0.1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3" x14ac:dyDescent="0.1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3" x14ac:dyDescent="0.1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3" x14ac:dyDescent="0.1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3" x14ac:dyDescent="0.1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3" x14ac:dyDescent="0.1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3" x14ac:dyDescent="0.1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3" x14ac:dyDescent="0.1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3" x14ac:dyDescent="0.1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3" x14ac:dyDescent="0.1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3" x14ac:dyDescent="0.1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3" x14ac:dyDescent="0.1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3" x14ac:dyDescent="0.1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3" x14ac:dyDescent="0.1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3" x14ac:dyDescent="0.1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3" x14ac:dyDescent="0.1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3" x14ac:dyDescent="0.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3" x14ac:dyDescent="0.1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3" x14ac:dyDescent="0.1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3" x14ac:dyDescent="0.1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3" x14ac:dyDescent="0.1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3" x14ac:dyDescent="0.1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3" x14ac:dyDescent="0.1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3" x14ac:dyDescent="0.1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3" x14ac:dyDescent="0.1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3" x14ac:dyDescent="0.1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3" x14ac:dyDescent="0.1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3" x14ac:dyDescent="0.1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3" x14ac:dyDescent="0.1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3" x14ac:dyDescent="0.1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3" x14ac:dyDescent="0.1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3" x14ac:dyDescent="0.1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3" x14ac:dyDescent="0.1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3" x14ac:dyDescent="0.1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3" x14ac:dyDescent="0.1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3" x14ac:dyDescent="0.1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3" x14ac:dyDescent="0.1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3" x14ac:dyDescent="0.1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3" x14ac:dyDescent="0.1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3" x14ac:dyDescent="0.1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3" x14ac:dyDescent="0.1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3" x14ac:dyDescent="0.1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3" x14ac:dyDescent="0.1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3" x14ac:dyDescent="0.1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3" x14ac:dyDescent="0.1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3" x14ac:dyDescent="0.1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3" x14ac:dyDescent="0.1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3" x14ac:dyDescent="0.1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3" x14ac:dyDescent="0.1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3" x14ac:dyDescent="0.1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3" x14ac:dyDescent="0.1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3" x14ac:dyDescent="0.1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3" x14ac:dyDescent="0.1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3" x14ac:dyDescent="0.1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3" x14ac:dyDescent="0.1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3" x14ac:dyDescent="0.1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3" x14ac:dyDescent="0.1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3" x14ac:dyDescent="0.1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3" x14ac:dyDescent="0.1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3" x14ac:dyDescent="0.1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3" x14ac:dyDescent="0.1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3" x14ac:dyDescent="0.1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3" x14ac:dyDescent="0.1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3" x14ac:dyDescent="0.1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3" x14ac:dyDescent="0.1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3" x14ac:dyDescent="0.1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3" x14ac:dyDescent="0.1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3" x14ac:dyDescent="0.1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3" x14ac:dyDescent="0.1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3" x14ac:dyDescent="0.1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3" x14ac:dyDescent="0.1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3" x14ac:dyDescent="0.1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3" x14ac:dyDescent="0.1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3" x14ac:dyDescent="0.1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3" x14ac:dyDescent="0.1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3" x14ac:dyDescent="0.1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3" x14ac:dyDescent="0.1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3" x14ac:dyDescent="0.1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3" x14ac:dyDescent="0.1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3" x14ac:dyDescent="0.1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3" x14ac:dyDescent="0.1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3" x14ac:dyDescent="0.1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3" x14ac:dyDescent="0.1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3" x14ac:dyDescent="0.1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3" x14ac:dyDescent="0.1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3" x14ac:dyDescent="0.1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3" x14ac:dyDescent="0.1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3" x14ac:dyDescent="0.1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3" x14ac:dyDescent="0.1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3" x14ac:dyDescent="0.1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3" x14ac:dyDescent="0.1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3" x14ac:dyDescent="0.1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3" x14ac:dyDescent="0.1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3" x14ac:dyDescent="0.1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3" x14ac:dyDescent="0.1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3" x14ac:dyDescent="0.1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3" x14ac:dyDescent="0.1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3" x14ac:dyDescent="0.1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3" x14ac:dyDescent="0.1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3" x14ac:dyDescent="0.1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3" x14ac:dyDescent="0.1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3" x14ac:dyDescent="0.1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3" x14ac:dyDescent="0.1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3" x14ac:dyDescent="0.1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3" x14ac:dyDescent="0.1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3" x14ac:dyDescent="0.1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3" x14ac:dyDescent="0.1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3" x14ac:dyDescent="0.1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3" x14ac:dyDescent="0.1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3" x14ac:dyDescent="0.1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3" x14ac:dyDescent="0.1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3" x14ac:dyDescent="0.1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3" x14ac:dyDescent="0.1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3" x14ac:dyDescent="0.1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3" x14ac:dyDescent="0.1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3" x14ac:dyDescent="0.1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3" x14ac:dyDescent="0.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3" x14ac:dyDescent="0.1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3" x14ac:dyDescent="0.1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3" x14ac:dyDescent="0.1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3" x14ac:dyDescent="0.1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3" x14ac:dyDescent="0.1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3" x14ac:dyDescent="0.1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3" x14ac:dyDescent="0.1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3" x14ac:dyDescent="0.1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3" x14ac:dyDescent="0.1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3" x14ac:dyDescent="0.1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3" x14ac:dyDescent="0.1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3" x14ac:dyDescent="0.1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3" x14ac:dyDescent="0.1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3" x14ac:dyDescent="0.1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3" x14ac:dyDescent="0.1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3" x14ac:dyDescent="0.1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3" x14ac:dyDescent="0.1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3" x14ac:dyDescent="0.1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3" x14ac:dyDescent="0.1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3" x14ac:dyDescent="0.1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3" x14ac:dyDescent="0.1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3" x14ac:dyDescent="0.1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3" x14ac:dyDescent="0.1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3" x14ac:dyDescent="0.1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3" x14ac:dyDescent="0.1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3" x14ac:dyDescent="0.1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3" x14ac:dyDescent="0.1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3" x14ac:dyDescent="0.1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3" x14ac:dyDescent="0.1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3" x14ac:dyDescent="0.1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3" x14ac:dyDescent="0.1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3" x14ac:dyDescent="0.1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3" x14ac:dyDescent="0.1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3" x14ac:dyDescent="0.1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3" x14ac:dyDescent="0.1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3" x14ac:dyDescent="0.1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3" x14ac:dyDescent="0.1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3" x14ac:dyDescent="0.1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3" x14ac:dyDescent="0.1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3" x14ac:dyDescent="0.1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3" x14ac:dyDescent="0.1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3" x14ac:dyDescent="0.1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3" x14ac:dyDescent="0.1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3" x14ac:dyDescent="0.1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3" x14ac:dyDescent="0.1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3" x14ac:dyDescent="0.1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3" x14ac:dyDescent="0.1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3" x14ac:dyDescent="0.1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3" x14ac:dyDescent="0.1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3" x14ac:dyDescent="0.1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3" x14ac:dyDescent="0.1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3" x14ac:dyDescent="0.1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3" x14ac:dyDescent="0.1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3" x14ac:dyDescent="0.1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3" x14ac:dyDescent="0.1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3" x14ac:dyDescent="0.1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3" x14ac:dyDescent="0.1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3" x14ac:dyDescent="0.1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3" x14ac:dyDescent="0.1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3" x14ac:dyDescent="0.1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3" x14ac:dyDescent="0.1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3" x14ac:dyDescent="0.1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3" x14ac:dyDescent="0.1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3" x14ac:dyDescent="0.1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3" x14ac:dyDescent="0.1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3" x14ac:dyDescent="0.1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3" x14ac:dyDescent="0.1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3" x14ac:dyDescent="0.1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3" x14ac:dyDescent="0.1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3" x14ac:dyDescent="0.1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3" x14ac:dyDescent="0.1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3" x14ac:dyDescent="0.1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3" x14ac:dyDescent="0.1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3" x14ac:dyDescent="0.1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3" x14ac:dyDescent="0.1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3" x14ac:dyDescent="0.1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3" x14ac:dyDescent="0.1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3" x14ac:dyDescent="0.1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3" x14ac:dyDescent="0.1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3" x14ac:dyDescent="0.1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3" x14ac:dyDescent="0.1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3" x14ac:dyDescent="0.1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3" x14ac:dyDescent="0.1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3" x14ac:dyDescent="0.1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3" x14ac:dyDescent="0.1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3" x14ac:dyDescent="0.1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3" x14ac:dyDescent="0.1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3" x14ac:dyDescent="0.1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3" x14ac:dyDescent="0.1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3" x14ac:dyDescent="0.1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3" x14ac:dyDescent="0.1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3" x14ac:dyDescent="0.1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3" x14ac:dyDescent="0.1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3" x14ac:dyDescent="0.1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3" x14ac:dyDescent="0.1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3" x14ac:dyDescent="0.1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3" x14ac:dyDescent="0.1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3" x14ac:dyDescent="0.1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3" x14ac:dyDescent="0.1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3" x14ac:dyDescent="0.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3" x14ac:dyDescent="0.1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3" x14ac:dyDescent="0.1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3" x14ac:dyDescent="0.1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3" x14ac:dyDescent="0.1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3" x14ac:dyDescent="0.1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3" x14ac:dyDescent="0.1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3" x14ac:dyDescent="0.1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3" x14ac:dyDescent="0.1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3" x14ac:dyDescent="0.1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3" x14ac:dyDescent="0.1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3" x14ac:dyDescent="0.1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3" x14ac:dyDescent="0.1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3" x14ac:dyDescent="0.1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3" x14ac:dyDescent="0.1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3" x14ac:dyDescent="0.1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3" x14ac:dyDescent="0.1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3" x14ac:dyDescent="0.1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3" x14ac:dyDescent="0.1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3" x14ac:dyDescent="0.1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3" x14ac:dyDescent="0.1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3" x14ac:dyDescent="0.1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3" x14ac:dyDescent="0.1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3" x14ac:dyDescent="0.1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3" x14ac:dyDescent="0.1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3" x14ac:dyDescent="0.1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3" x14ac:dyDescent="0.1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3" x14ac:dyDescent="0.1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3" x14ac:dyDescent="0.1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3" x14ac:dyDescent="0.1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3" x14ac:dyDescent="0.1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3" x14ac:dyDescent="0.1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3" x14ac:dyDescent="0.1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3" x14ac:dyDescent="0.1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3" x14ac:dyDescent="0.1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3" x14ac:dyDescent="0.1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3" x14ac:dyDescent="0.1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3" x14ac:dyDescent="0.1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3" x14ac:dyDescent="0.1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3" x14ac:dyDescent="0.1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3" x14ac:dyDescent="0.1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3" x14ac:dyDescent="0.1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3" x14ac:dyDescent="0.1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3" x14ac:dyDescent="0.1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3" x14ac:dyDescent="0.1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3" x14ac:dyDescent="0.1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3" x14ac:dyDescent="0.1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3" x14ac:dyDescent="0.1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3" x14ac:dyDescent="0.1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3" x14ac:dyDescent="0.1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3" x14ac:dyDescent="0.1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3" x14ac:dyDescent="0.1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3" x14ac:dyDescent="0.1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3" x14ac:dyDescent="0.1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3" x14ac:dyDescent="0.1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3" x14ac:dyDescent="0.1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3" x14ac:dyDescent="0.1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3" x14ac:dyDescent="0.1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3" x14ac:dyDescent="0.1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3" x14ac:dyDescent="0.1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3" x14ac:dyDescent="0.1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3" x14ac:dyDescent="0.1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3" x14ac:dyDescent="0.1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3" x14ac:dyDescent="0.1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3" x14ac:dyDescent="0.1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3" x14ac:dyDescent="0.1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3" x14ac:dyDescent="0.1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3" x14ac:dyDescent="0.1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3" x14ac:dyDescent="0.1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3" x14ac:dyDescent="0.1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3" x14ac:dyDescent="0.1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3" x14ac:dyDescent="0.1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3" x14ac:dyDescent="0.1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3" x14ac:dyDescent="0.1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3" x14ac:dyDescent="0.1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3" x14ac:dyDescent="0.1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3" x14ac:dyDescent="0.1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3" x14ac:dyDescent="0.1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3" x14ac:dyDescent="0.1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3" x14ac:dyDescent="0.1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3" x14ac:dyDescent="0.1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3" x14ac:dyDescent="0.1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3" x14ac:dyDescent="0.1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3" x14ac:dyDescent="0.1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3" x14ac:dyDescent="0.1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3" x14ac:dyDescent="0.1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3" x14ac:dyDescent="0.1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3" x14ac:dyDescent="0.1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3" x14ac:dyDescent="0.1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3" x14ac:dyDescent="0.1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3" x14ac:dyDescent="0.1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3" x14ac:dyDescent="0.1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3" x14ac:dyDescent="0.1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3" x14ac:dyDescent="0.1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3" x14ac:dyDescent="0.1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3" x14ac:dyDescent="0.1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3" x14ac:dyDescent="0.1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3" x14ac:dyDescent="0.1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3" x14ac:dyDescent="0.1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3" x14ac:dyDescent="0.1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3" x14ac:dyDescent="0.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3" x14ac:dyDescent="0.1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3" x14ac:dyDescent="0.1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3" x14ac:dyDescent="0.1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3" x14ac:dyDescent="0.1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3" x14ac:dyDescent="0.1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3" x14ac:dyDescent="0.1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3" x14ac:dyDescent="0.1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3" x14ac:dyDescent="0.1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3" x14ac:dyDescent="0.1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3" x14ac:dyDescent="0.1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3" x14ac:dyDescent="0.1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3" x14ac:dyDescent="0.1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3" x14ac:dyDescent="0.1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3" x14ac:dyDescent="0.1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3" x14ac:dyDescent="0.1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3" x14ac:dyDescent="0.1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3" x14ac:dyDescent="0.1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3" x14ac:dyDescent="0.1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3" x14ac:dyDescent="0.1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3" x14ac:dyDescent="0.1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3" x14ac:dyDescent="0.1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3" x14ac:dyDescent="0.1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3" x14ac:dyDescent="0.1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3" x14ac:dyDescent="0.1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3" x14ac:dyDescent="0.1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3" x14ac:dyDescent="0.1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3" x14ac:dyDescent="0.1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3" x14ac:dyDescent="0.1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3" x14ac:dyDescent="0.1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3" x14ac:dyDescent="0.1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3" x14ac:dyDescent="0.1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3" x14ac:dyDescent="0.1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3" x14ac:dyDescent="0.1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3" x14ac:dyDescent="0.1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3" x14ac:dyDescent="0.1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3" x14ac:dyDescent="0.1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3" x14ac:dyDescent="0.1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3" x14ac:dyDescent="0.1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3" x14ac:dyDescent="0.1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3" x14ac:dyDescent="0.1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3" x14ac:dyDescent="0.1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3" x14ac:dyDescent="0.1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3" x14ac:dyDescent="0.1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3" x14ac:dyDescent="0.1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3" x14ac:dyDescent="0.1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3" x14ac:dyDescent="0.1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3" x14ac:dyDescent="0.1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3" x14ac:dyDescent="0.1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3" x14ac:dyDescent="0.1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3" x14ac:dyDescent="0.1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3" x14ac:dyDescent="0.1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3" x14ac:dyDescent="0.1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3" x14ac:dyDescent="0.1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3" x14ac:dyDescent="0.1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3" x14ac:dyDescent="0.1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3" x14ac:dyDescent="0.1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3" x14ac:dyDescent="0.1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3" x14ac:dyDescent="0.1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3" x14ac:dyDescent="0.1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3" x14ac:dyDescent="0.1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3" x14ac:dyDescent="0.1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3" x14ac:dyDescent="0.1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3" x14ac:dyDescent="0.1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3" x14ac:dyDescent="0.1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3" x14ac:dyDescent="0.1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3" x14ac:dyDescent="0.1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3" x14ac:dyDescent="0.1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3" x14ac:dyDescent="0.1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3" x14ac:dyDescent="0.1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3" x14ac:dyDescent="0.1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3" x14ac:dyDescent="0.1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3" x14ac:dyDescent="0.1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3" x14ac:dyDescent="0.1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3" x14ac:dyDescent="0.1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3" x14ac:dyDescent="0.1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3" x14ac:dyDescent="0.1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3" x14ac:dyDescent="0.1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3" x14ac:dyDescent="0.1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3" x14ac:dyDescent="0.1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3" x14ac:dyDescent="0.1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3" x14ac:dyDescent="0.1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3" x14ac:dyDescent="0.1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3" x14ac:dyDescent="0.1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3" x14ac:dyDescent="0.1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3" x14ac:dyDescent="0.1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3" x14ac:dyDescent="0.1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3" x14ac:dyDescent="0.1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3" x14ac:dyDescent="0.1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3" x14ac:dyDescent="0.1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3" x14ac:dyDescent="0.1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3" x14ac:dyDescent="0.1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3" x14ac:dyDescent="0.1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3" x14ac:dyDescent="0.1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3" x14ac:dyDescent="0.1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3" x14ac:dyDescent="0.1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3" x14ac:dyDescent="0.1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3" x14ac:dyDescent="0.1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3" x14ac:dyDescent="0.1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3" x14ac:dyDescent="0.1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3" x14ac:dyDescent="0.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3" x14ac:dyDescent="0.1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3" x14ac:dyDescent="0.1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3" x14ac:dyDescent="0.1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3" x14ac:dyDescent="0.1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3" x14ac:dyDescent="0.1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3" x14ac:dyDescent="0.1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3" x14ac:dyDescent="0.1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3" x14ac:dyDescent="0.1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3" x14ac:dyDescent="0.1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3" x14ac:dyDescent="0.1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3" x14ac:dyDescent="0.1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3" x14ac:dyDescent="0.1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3" x14ac:dyDescent="0.1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3" x14ac:dyDescent="0.1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3" x14ac:dyDescent="0.1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3" x14ac:dyDescent="0.1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3" x14ac:dyDescent="0.1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3" x14ac:dyDescent="0.1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3" x14ac:dyDescent="0.1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3" x14ac:dyDescent="0.1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3" x14ac:dyDescent="0.1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3" x14ac:dyDescent="0.1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3" x14ac:dyDescent="0.1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3" x14ac:dyDescent="0.1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3" x14ac:dyDescent="0.1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3" x14ac:dyDescent="0.1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3" x14ac:dyDescent="0.1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3" x14ac:dyDescent="0.1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3" x14ac:dyDescent="0.1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3" x14ac:dyDescent="0.1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3" x14ac:dyDescent="0.1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3" x14ac:dyDescent="0.1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3" x14ac:dyDescent="0.1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3" x14ac:dyDescent="0.1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3" x14ac:dyDescent="0.1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3" x14ac:dyDescent="0.1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3" x14ac:dyDescent="0.1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3" x14ac:dyDescent="0.1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3" x14ac:dyDescent="0.1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3" x14ac:dyDescent="0.1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3" x14ac:dyDescent="0.1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3" x14ac:dyDescent="0.1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3" x14ac:dyDescent="0.1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3" x14ac:dyDescent="0.1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3" x14ac:dyDescent="0.1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3" x14ac:dyDescent="0.1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3" x14ac:dyDescent="0.1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3" x14ac:dyDescent="0.1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3" x14ac:dyDescent="0.1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3" x14ac:dyDescent="0.1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3" x14ac:dyDescent="0.1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3" x14ac:dyDescent="0.1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3" x14ac:dyDescent="0.1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3" x14ac:dyDescent="0.1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3" x14ac:dyDescent="0.1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3" x14ac:dyDescent="0.1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3" x14ac:dyDescent="0.1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3" x14ac:dyDescent="0.1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3" x14ac:dyDescent="0.1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3" x14ac:dyDescent="0.1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3" x14ac:dyDescent="0.1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3" x14ac:dyDescent="0.1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3" x14ac:dyDescent="0.1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3" x14ac:dyDescent="0.1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3" x14ac:dyDescent="0.1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3" x14ac:dyDescent="0.1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3" x14ac:dyDescent="0.1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3" x14ac:dyDescent="0.1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3" x14ac:dyDescent="0.1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3" x14ac:dyDescent="0.1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3" x14ac:dyDescent="0.1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3" x14ac:dyDescent="0.1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3" x14ac:dyDescent="0.1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3" x14ac:dyDescent="0.1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3" x14ac:dyDescent="0.1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3" x14ac:dyDescent="0.1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3" x14ac:dyDescent="0.1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3" x14ac:dyDescent="0.1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3" x14ac:dyDescent="0.1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3" x14ac:dyDescent="0.1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3" x14ac:dyDescent="0.1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3" x14ac:dyDescent="0.1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3" x14ac:dyDescent="0.1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3" x14ac:dyDescent="0.1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3" x14ac:dyDescent="0.1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3" x14ac:dyDescent="0.1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3" x14ac:dyDescent="0.1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3" x14ac:dyDescent="0.1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3" x14ac:dyDescent="0.1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3" x14ac:dyDescent="0.1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3" x14ac:dyDescent="0.1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3" x14ac:dyDescent="0.1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3" x14ac:dyDescent="0.1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3" x14ac:dyDescent="0.1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3" x14ac:dyDescent="0.1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3" x14ac:dyDescent="0.1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3" x14ac:dyDescent="0.1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3" x14ac:dyDescent="0.1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3" x14ac:dyDescent="0.1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3" x14ac:dyDescent="0.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3" x14ac:dyDescent="0.1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3" x14ac:dyDescent="0.1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3" x14ac:dyDescent="0.1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3" x14ac:dyDescent="0.1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3" x14ac:dyDescent="0.1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3" x14ac:dyDescent="0.1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3" x14ac:dyDescent="0.1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3" x14ac:dyDescent="0.1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3" x14ac:dyDescent="0.1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3" x14ac:dyDescent="0.1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3" x14ac:dyDescent="0.1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3" x14ac:dyDescent="0.1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3" x14ac:dyDescent="0.1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3" x14ac:dyDescent="0.1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3" x14ac:dyDescent="0.1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3" x14ac:dyDescent="0.1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3" x14ac:dyDescent="0.1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3" x14ac:dyDescent="0.1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3" x14ac:dyDescent="0.1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3" x14ac:dyDescent="0.1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3" x14ac:dyDescent="0.1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3" x14ac:dyDescent="0.1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3" x14ac:dyDescent="0.1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3" x14ac:dyDescent="0.1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3" x14ac:dyDescent="0.1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3" x14ac:dyDescent="0.1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3" x14ac:dyDescent="0.1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3" x14ac:dyDescent="0.1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3" x14ac:dyDescent="0.1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3" x14ac:dyDescent="0.1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3" x14ac:dyDescent="0.1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3" x14ac:dyDescent="0.1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3" x14ac:dyDescent="0.1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3" x14ac:dyDescent="0.1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3" x14ac:dyDescent="0.1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3" x14ac:dyDescent="0.1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3" x14ac:dyDescent="0.1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3" x14ac:dyDescent="0.1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3" x14ac:dyDescent="0.1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3" x14ac:dyDescent="0.1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3" x14ac:dyDescent="0.1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3" x14ac:dyDescent="0.1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3" x14ac:dyDescent="0.1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3" x14ac:dyDescent="0.1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3" x14ac:dyDescent="0.1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3" x14ac:dyDescent="0.1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3" x14ac:dyDescent="0.1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3" x14ac:dyDescent="0.1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3" x14ac:dyDescent="0.1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3" x14ac:dyDescent="0.1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3" x14ac:dyDescent="0.1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3" x14ac:dyDescent="0.1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3" x14ac:dyDescent="0.1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3" x14ac:dyDescent="0.1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3" x14ac:dyDescent="0.1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3" x14ac:dyDescent="0.1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3" x14ac:dyDescent="0.1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3" x14ac:dyDescent="0.1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3" x14ac:dyDescent="0.1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3" x14ac:dyDescent="0.1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3" x14ac:dyDescent="0.1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3" x14ac:dyDescent="0.1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3" x14ac:dyDescent="0.1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3" x14ac:dyDescent="0.1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3" x14ac:dyDescent="0.1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3" x14ac:dyDescent="0.1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3" x14ac:dyDescent="0.1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3" x14ac:dyDescent="0.1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3" x14ac:dyDescent="0.1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3" x14ac:dyDescent="0.1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3" x14ac:dyDescent="0.1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3" x14ac:dyDescent="0.1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3" x14ac:dyDescent="0.1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3" x14ac:dyDescent="0.1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3" x14ac:dyDescent="0.1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3" x14ac:dyDescent="0.1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3" x14ac:dyDescent="0.1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3" x14ac:dyDescent="0.1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3" x14ac:dyDescent="0.1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3" x14ac:dyDescent="0.1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3" x14ac:dyDescent="0.1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3" x14ac:dyDescent="0.1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3" x14ac:dyDescent="0.1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3" x14ac:dyDescent="0.1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3" x14ac:dyDescent="0.1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opLeftCell="A32" workbookViewId="0">
      <selection activeCell="A48" sqref="A48"/>
    </sheetView>
  </sheetViews>
  <sheetFormatPr baseColWidth="10" defaultColWidth="14.5" defaultRowHeight="15.75" customHeight="1" x14ac:dyDescent="0.15"/>
  <sheetData>
    <row r="1" spans="1:27" ht="13" x14ac:dyDescent="0.15">
      <c r="A1" s="3" t="s">
        <v>23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.5" customHeight="1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4"/>
    </row>
    <row r="3" spans="1:27" ht="13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3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3" x14ac:dyDescent="0.15">
      <c r="A5" s="4" t="s">
        <v>1</v>
      </c>
      <c r="B5" s="15">
        <v>2.677079</v>
      </c>
      <c r="D5" s="4" t="s">
        <v>2</v>
      </c>
      <c r="E5" s="15">
        <v>-0.34539199999999998</v>
      </c>
      <c r="G5" s="4" t="s">
        <v>3</v>
      </c>
      <c r="H5" s="15">
        <v>3.7387200000000002E-2</v>
      </c>
      <c r="J5" s="4" t="s">
        <v>4</v>
      </c>
      <c r="K5" s="1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3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3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3" x14ac:dyDescent="0.15">
      <c r="A8" s="4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 t="s">
        <v>24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3" x14ac:dyDescent="0.15">
      <c r="A9" s="4" t="s">
        <v>6</v>
      </c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25</v>
      </c>
      <c r="H9" s="4" t="s">
        <v>13</v>
      </c>
      <c r="I9" s="4" t="s">
        <v>26</v>
      </c>
      <c r="J9" s="4" t="s">
        <v>15</v>
      </c>
      <c r="K9" s="4" t="s">
        <v>27</v>
      </c>
      <c r="L9" s="4"/>
      <c r="M9" s="4" t="s">
        <v>7</v>
      </c>
      <c r="N9" s="4" t="s">
        <v>8</v>
      </c>
      <c r="O9" s="4" t="s">
        <v>9</v>
      </c>
      <c r="P9" s="4" t="s">
        <v>10</v>
      </c>
      <c r="Q9" s="4" t="s">
        <v>11</v>
      </c>
      <c r="R9" s="4" t="s">
        <v>25</v>
      </c>
      <c r="S9" s="4" t="s">
        <v>13</v>
      </c>
      <c r="T9" s="4" t="s">
        <v>26</v>
      </c>
      <c r="U9" s="4" t="s">
        <v>15</v>
      </c>
      <c r="V9" s="4" t="s">
        <v>27</v>
      </c>
      <c r="W9" s="4"/>
      <c r="X9" s="4"/>
      <c r="Y9" s="4"/>
      <c r="Z9" s="4"/>
      <c r="AA9" s="4"/>
    </row>
    <row r="10" spans="1:27" ht="14" x14ac:dyDescent="0.15">
      <c r="A10" s="4">
        <v>10</v>
      </c>
      <c r="B10" s="14">
        <v>2.694286</v>
      </c>
      <c r="C10" s="14">
        <f t="shared" ref="C10:C17" si="0">ABS($B10-$B$5)</f>
        <v>1.7206999999999972E-2</v>
      </c>
      <c r="D10" s="14">
        <f>A10*C10</f>
        <v>0.17206999999999972</v>
      </c>
      <c r="E10" s="14">
        <f>A10*D10</f>
        <v>1.7206999999999972</v>
      </c>
      <c r="F10" s="14">
        <v>-0.34377099999999999</v>
      </c>
      <c r="G10" s="14">
        <f>ABS($F10-$E$5)</f>
        <v>1.6209999999999836E-3</v>
      </c>
      <c r="H10" s="14">
        <v>3.6786300000000001E-2</v>
      </c>
      <c r="I10" s="14">
        <f>ABS($H10-$H$5)</f>
        <v>6.0090000000000143E-4</v>
      </c>
      <c r="J10" s="14">
        <v>-1.5543309999999999</v>
      </c>
      <c r="K10" s="14">
        <f>ABS($J10-$K$5)</f>
        <v>1.5543309999999999</v>
      </c>
      <c r="L10" s="4"/>
      <c r="M10" s="14">
        <v>2.6602299999999999</v>
      </c>
      <c r="N10" s="14">
        <f ca="1">ABS($N10-$B$5)</f>
        <v>1.6849000000000114E-2</v>
      </c>
      <c r="O10" s="14">
        <f ca="1">L10*N10</f>
        <v>0.16849000000000114</v>
      </c>
      <c r="P10" s="14">
        <f ca="1">L10*O10</f>
        <v>1.6849000000000114</v>
      </c>
      <c r="Q10" s="14">
        <v>-0.34321200000000002</v>
      </c>
      <c r="R10" s="14">
        <f ca="1">ABS($R10-$E$5)</f>
        <v>2.1799999999999597E-3</v>
      </c>
      <c r="S10" s="14">
        <v>3.7243699999999998E-2</v>
      </c>
      <c r="T10" s="14">
        <f ca="1">ABS($T10-$H$5)</f>
        <v>1.4350000000000473E-4</v>
      </c>
      <c r="U10" s="14">
        <v>-1.5193509999999999</v>
      </c>
      <c r="V10" s="14">
        <f ca="1">ABS($V10-$K$5)</f>
        <v>1.0354000000000196E-2</v>
      </c>
      <c r="W10" s="4"/>
      <c r="X10" s="4"/>
      <c r="Y10" s="4"/>
      <c r="Z10" s="4"/>
      <c r="AA10" s="4"/>
    </row>
    <row r="11" spans="1:27" ht="14" x14ac:dyDescent="0.15">
      <c r="A11" s="4">
        <v>20</v>
      </c>
      <c r="B11" s="14">
        <v>2.6921020000000002</v>
      </c>
      <c r="C11" s="14">
        <f t="shared" si="0"/>
        <v>1.5023000000000231E-2</v>
      </c>
      <c r="D11" s="14">
        <f t="shared" ref="D11:D17" si="1">A11*C11</f>
        <v>0.30046000000000461</v>
      </c>
      <c r="E11" s="14">
        <f t="shared" ref="E11:E17" si="2">A11*D11</f>
        <v>6.0092000000000922</v>
      </c>
      <c r="F11" s="14">
        <v>-0.34445199999999998</v>
      </c>
      <c r="G11" s="14">
        <f t="shared" ref="G11:G17" si="3">ABS($F11-$E$5)</f>
        <v>9.3999999999999639E-4</v>
      </c>
      <c r="H11" s="14">
        <v>3.7071E-2</v>
      </c>
      <c r="I11" s="14">
        <f t="shared" ref="I11:I17" si="4">ABS($H11-$H$5)</f>
        <v>3.1620000000000259E-4</v>
      </c>
      <c r="J11" s="14">
        <v>-1.539501</v>
      </c>
      <c r="K11" s="14">
        <f t="shared" ref="K11:K17" si="5">ABS($J11-$K$5)</f>
        <v>1.539501</v>
      </c>
      <c r="L11" s="4"/>
      <c r="M11" s="14">
        <v>2.6688459999999998</v>
      </c>
      <c r="N11" s="14">
        <f t="shared" ref="N11:N17" ca="1" si="6">ABS($N11-$B$5)</f>
        <v>8.2330000000001569E-3</v>
      </c>
      <c r="O11" s="14">
        <f t="shared" ref="O11:O17" ca="1" si="7">L11*N11</f>
        <v>0.16466000000000314</v>
      </c>
      <c r="P11" s="14">
        <f t="shared" ref="P11:P17" ca="1" si="8">L11*O11</f>
        <v>3.2932000000000627</v>
      </c>
      <c r="Q11" s="14">
        <v>-0.34443299999999999</v>
      </c>
      <c r="R11" s="14">
        <f t="shared" ref="R11:R17" ca="1" si="9">ABS($R11-$E$5)</f>
        <v>9.5899999999998764E-4</v>
      </c>
      <c r="S11" s="14">
        <v>3.7352299999999998E-2</v>
      </c>
      <c r="T11" s="14">
        <f t="shared" ref="T11:T17" ca="1" si="10">ABS($T11-$H$5)</f>
        <v>3.4900000000004372E-5</v>
      </c>
      <c r="U11" s="14">
        <v>-1.52674</v>
      </c>
      <c r="V11" s="14">
        <f t="shared" ref="V11:V17" ca="1" si="11">ABS($V11-$K$5)</f>
        <v>2.9650000000001064E-3</v>
      </c>
      <c r="W11" s="4"/>
      <c r="X11" s="4"/>
      <c r="Y11" s="4"/>
      <c r="Z11" s="4"/>
      <c r="AA11" s="4"/>
    </row>
    <row r="12" spans="1:27" ht="14" x14ac:dyDescent="0.15">
      <c r="A12" s="4">
        <v>40</v>
      </c>
      <c r="B12" s="14">
        <v>2.6790759999999998</v>
      </c>
      <c r="C12" s="14">
        <f t="shared" si="0"/>
        <v>1.9969999999998045E-3</v>
      </c>
      <c r="D12" s="14">
        <f t="shared" si="1"/>
        <v>7.9879999999992179E-2</v>
      </c>
      <c r="E12" s="14">
        <f t="shared" si="2"/>
        <v>3.1951999999996872</v>
      </c>
      <c r="F12" s="14">
        <v>-0.344835</v>
      </c>
      <c r="G12" s="14">
        <f t="shared" si="3"/>
        <v>5.5699999999997418E-4</v>
      </c>
      <c r="H12" s="14">
        <v>3.7278600000000002E-2</v>
      </c>
      <c r="I12" s="14">
        <f t="shared" si="4"/>
        <v>1.0860000000000036E-4</v>
      </c>
      <c r="J12" s="14">
        <v>-1.537471</v>
      </c>
      <c r="K12" s="14">
        <f t="shared" si="5"/>
        <v>1.537471</v>
      </c>
      <c r="L12" s="4"/>
      <c r="M12" s="14">
        <v>2.6745779999999999</v>
      </c>
      <c r="N12" s="14">
        <f t="shared" ca="1" si="6"/>
        <v>2.5010000000000865E-3</v>
      </c>
      <c r="O12" s="14">
        <f t="shared" ca="1" si="7"/>
        <v>0.10004000000000346</v>
      </c>
      <c r="P12" s="14">
        <f t="shared" ca="1" si="8"/>
        <v>4.0016000000001384</v>
      </c>
      <c r="Q12" s="14">
        <v>-0.34505599999999997</v>
      </c>
      <c r="R12" s="14">
        <f t="shared" ca="1" si="9"/>
        <v>3.3600000000000296E-4</v>
      </c>
      <c r="S12" s="14">
        <v>3.73555E-2</v>
      </c>
      <c r="T12" s="14">
        <f t="shared" ca="1" si="10"/>
        <v>3.1700000000002559E-5</v>
      </c>
      <c r="U12" s="14">
        <v>-1.527568</v>
      </c>
      <c r="V12" s="14">
        <f t="shared" ca="1" si="11"/>
        <v>2.1370000000000555E-3</v>
      </c>
      <c r="W12" s="4"/>
      <c r="X12" s="4"/>
      <c r="Y12" s="4"/>
      <c r="Z12" s="4"/>
      <c r="AA12" s="4"/>
    </row>
    <row r="13" spans="1:27" ht="14" x14ac:dyDescent="0.15">
      <c r="A13" s="4">
        <v>80</v>
      </c>
      <c r="B13" s="14">
        <v>2.6671710000000002</v>
      </c>
      <c r="C13" s="14">
        <f t="shared" si="0"/>
        <v>9.9079999999998059E-3</v>
      </c>
      <c r="D13" s="14">
        <f t="shared" si="1"/>
        <v>0.79263999999998447</v>
      </c>
      <c r="E13" s="14">
        <f t="shared" si="2"/>
        <v>63.411199999998757</v>
      </c>
      <c r="F13" s="14">
        <v>-0.34511799999999998</v>
      </c>
      <c r="G13" s="14">
        <f t="shared" si="3"/>
        <v>2.7399999999999647E-4</v>
      </c>
      <c r="H13" s="14">
        <v>3.7463299999999998E-2</v>
      </c>
      <c r="I13" s="14">
        <f t="shared" si="4"/>
        <v>7.6099999999995616E-5</v>
      </c>
      <c r="J13" s="14">
        <v>-1.5406740000000001</v>
      </c>
      <c r="K13" s="14">
        <f t="shared" si="5"/>
        <v>1.5406740000000001</v>
      </c>
      <c r="L13" s="4"/>
      <c r="M13" s="14">
        <v>2.6766480000000001</v>
      </c>
      <c r="N13" s="14">
        <f t="shared" ca="1" si="6"/>
        <v>4.3099999999984817E-4</v>
      </c>
      <c r="O13" s="14">
        <f t="shared" ca="1" si="7"/>
        <v>3.4479999999987854E-2</v>
      </c>
      <c r="P13" s="14">
        <f t="shared" ca="1" si="8"/>
        <v>2.7583999999990283</v>
      </c>
      <c r="Q13" s="14">
        <v>-0.34536</v>
      </c>
      <c r="R13" s="14">
        <f t="shared" ca="1" si="9"/>
        <v>3.1999999999976492E-5</v>
      </c>
      <c r="S13" s="14">
        <v>3.7392799999999997E-2</v>
      </c>
      <c r="T13" s="14">
        <f t="shared" ca="1" si="10"/>
        <v>5.5999999999944983E-6</v>
      </c>
      <c r="U13" s="14">
        <v>-1.52955</v>
      </c>
      <c r="V13" s="14">
        <f t="shared" ca="1" si="11"/>
        <v>1.5500000000012726E-4</v>
      </c>
      <c r="W13" s="4"/>
      <c r="X13" s="4"/>
      <c r="Y13" s="4"/>
      <c r="Z13" s="4"/>
      <c r="AA13" s="4"/>
    </row>
    <row r="14" spans="1:27" ht="14" x14ac:dyDescent="0.15">
      <c r="A14" s="4">
        <v>160</v>
      </c>
      <c r="B14" s="14">
        <v>2.6787420000000002</v>
      </c>
      <c r="C14" s="14">
        <f t="shared" si="0"/>
        <v>1.6630000000001921E-3</v>
      </c>
      <c r="D14" s="14">
        <f t="shared" si="1"/>
        <v>0.26608000000003074</v>
      </c>
      <c r="E14" s="14">
        <f t="shared" si="2"/>
        <v>42.572800000004918</v>
      </c>
      <c r="F14" s="14">
        <v>-0.34527999999999998</v>
      </c>
      <c r="G14" s="14">
        <f t="shared" si="3"/>
        <v>1.1200000000000099E-4</v>
      </c>
      <c r="H14" s="14">
        <v>3.7351500000000003E-2</v>
      </c>
      <c r="I14" s="14">
        <f t="shared" si="4"/>
        <v>3.5699999999999621E-5</v>
      </c>
      <c r="J14" s="14">
        <v>-1.5310239999999999</v>
      </c>
      <c r="K14" s="14">
        <f t="shared" si="5"/>
        <v>1.5310239999999999</v>
      </c>
      <c r="L14" s="4"/>
      <c r="M14" s="14">
        <v>2.6759059999999999</v>
      </c>
      <c r="N14" s="14">
        <f t="shared" ca="1" si="6"/>
        <v>1.1730000000000906E-3</v>
      </c>
      <c r="O14" s="14">
        <f t="shared" ca="1" si="7"/>
        <v>0.1876800000000145</v>
      </c>
      <c r="P14" s="14">
        <f t="shared" ca="1" si="8"/>
        <v>30.02880000000232</v>
      </c>
      <c r="Q14" s="14">
        <v>-0.34527400000000003</v>
      </c>
      <c r="R14" s="14">
        <f t="shared" ca="1" si="9"/>
        <v>1.1799999999995148E-4</v>
      </c>
      <c r="S14" s="14">
        <v>3.7383199999999998E-2</v>
      </c>
      <c r="T14" s="14">
        <f t="shared" ca="1" si="10"/>
        <v>4.0000000000040004E-6</v>
      </c>
      <c r="U14" s="14">
        <v>-1.5293890000000001</v>
      </c>
      <c r="V14" s="14">
        <f t="shared" ca="1" si="11"/>
        <v>3.1599999999998296E-4</v>
      </c>
      <c r="W14" s="4"/>
      <c r="X14" s="4"/>
      <c r="Y14" s="4"/>
      <c r="Z14" s="4"/>
      <c r="AA14" s="4"/>
    </row>
    <row r="15" spans="1:27" ht="14" x14ac:dyDescent="0.15">
      <c r="A15" s="4">
        <v>320</v>
      </c>
      <c r="B15" s="14">
        <v>2.6750530000000001</v>
      </c>
      <c r="C15" s="14">
        <f t="shared" si="0"/>
        <v>2.0259999999998612E-3</v>
      </c>
      <c r="D15" s="14">
        <f t="shared" si="1"/>
        <v>0.6483199999999556</v>
      </c>
      <c r="E15" s="14">
        <f t="shared" si="2"/>
        <v>207.46239999998579</v>
      </c>
      <c r="F15" s="14">
        <v>-0.345329</v>
      </c>
      <c r="G15" s="14">
        <f t="shared" si="3"/>
        <v>6.2999999999979739E-5</v>
      </c>
      <c r="H15" s="14">
        <v>3.7401700000000003E-2</v>
      </c>
      <c r="I15" s="14">
        <f t="shared" si="4"/>
        <v>1.4500000000000624E-5</v>
      </c>
      <c r="J15" s="14">
        <v>-1.5321340000000001</v>
      </c>
      <c r="K15" s="14">
        <f t="shared" si="5"/>
        <v>1.5321340000000001</v>
      </c>
      <c r="L15" s="4"/>
      <c r="M15" s="14">
        <v>2.6768969999999999</v>
      </c>
      <c r="N15" s="14">
        <f t="shared" ca="1" si="6"/>
        <v>1.8200000000012651E-4</v>
      </c>
      <c r="O15" s="14">
        <f t="shared" ca="1" si="7"/>
        <v>5.8240000000040482E-2</v>
      </c>
      <c r="P15" s="14">
        <f t="shared" ca="1" si="8"/>
        <v>18.636800000012954</v>
      </c>
      <c r="Q15" s="14">
        <v>-0.34538099999999999</v>
      </c>
      <c r="R15" s="14">
        <f t="shared" ca="1" si="9"/>
        <v>1.0999999999983245E-5</v>
      </c>
      <c r="S15" s="14">
        <v>3.7388699999999997E-2</v>
      </c>
      <c r="T15" s="14">
        <f t="shared" ca="1" si="10"/>
        <v>1.4999999999945612E-6</v>
      </c>
      <c r="U15" s="14">
        <v>-1.529644</v>
      </c>
      <c r="V15" s="14">
        <f t="shared" ca="1" si="11"/>
        <v>6.1000000000088761E-5</v>
      </c>
      <c r="W15" s="4"/>
      <c r="X15" s="4"/>
      <c r="Y15" s="4"/>
      <c r="Z15" s="4"/>
      <c r="AA15" s="4"/>
    </row>
    <row r="16" spans="1:27" ht="14" x14ac:dyDescent="0.15">
      <c r="A16" s="4">
        <v>640</v>
      </c>
      <c r="B16" s="14">
        <v>2.6762069999999998</v>
      </c>
      <c r="C16" s="14">
        <f t="shared" si="0"/>
        <v>8.7200000000020594E-4</v>
      </c>
      <c r="D16" s="14">
        <f t="shared" si="1"/>
        <v>0.5580800000001318</v>
      </c>
      <c r="E16" s="14">
        <f t="shared" si="2"/>
        <v>357.17120000008435</v>
      </c>
      <c r="F16" s="14">
        <v>-0.34536099999999997</v>
      </c>
      <c r="G16" s="14">
        <f t="shared" si="3"/>
        <v>3.1000000000003247E-5</v>
      </c>
      <c r="H16" s="14">
        <v>3.7393000000000003E-2</v>
      </c>
      <c r="I16" s="14">
        <f t="shared" si="4"/>
        <v>5.8000000000002494E-6</v>
      </c>
      <c r="J16" s="14">
        <v>-1.5308139999999999</v>
      </c>
      <c r="K16" s="14">
        <f t="shared" si="5"/>
        <v>1.5308139999999999</v>
      </c>
      <c r="L16" s="4"/>
      <c r="M16" s="14">
        <v>2.6770290000000001</v>
      </c>
      <c r="N16" s="14">
        <f t="shared" ca="1" si="6"/>
        <v>4.9999999999883471E-5</v>
      </c>
      <c r="O16" s="14">
        <f t="shared" ca="1" si="7"/>
        <v>3.1999999999925421E-2</v>
      </c>
      <c r="P16" s="14">
        <f t="shared" ca="1" si="8"/>
        <v>20.47999999995227</v>
      </c>
      <c r="Q16" s="14">
        <v>-0.34538799999999997</v>
      </c>
      <c r="R16" s="14">
        <f t="shared" ca="1" si="9"/>
        <v>4.0000000000040004E-6</v>
      </c>
      <c r="S16" s="14">
        <v>3.7387499999999997E-2</v>
      </c>
      <c r="T16" s="14">
        <f t="shared" ca="1" si="10"/>
        <v>2.9999999999474891E-7</v>
      </c>
      <c r="U16" s="14">
        <v>-1.5296270000000001</v>
      </c>
      <c r="V16" s="14">
        <f t="shared" ca="1" si="11"/>
        <v>7.8000000000022496E-5</v>
      </c>
      <c r="W16" s="4"/>
      <c r="X16" s="4"/>
      <c r="Y16" s="4"/>
      <c r="Z16" s="4"/>
      <c r="AA16" s="4"/>
    </row>
    <row r="17" spans="1:27" ht="14" x14ac:dyDescent="0.15">
      <c r="A17" s="4">
        <v>1280</v>
      </c>
      <c r="B17" s="14">
        <v>2.676752</v>
      </c>
      <c r="C17" s="14">
        <f t="shared" si="0"/>
        <v>3.2699999999996621E-4</v>
      </c>
      <c r="D17" s="14">
        <f t="shared" si="1"/>
        <v>0.41855999999995674</v>
      </c>
      <c r="E17" s="14">
        <f t="shared" si="2"/>
        <v>535.75679999994463</v>
      </c>
      <c r="F17" s="14">
        <v>-0.34537899999999999</v>
      </c>
      <c r="G17" s="14">
        <f t="shared" si="3"/>
        <v>1.2999999999985246E-5</v>
      </c>
      <c r="H17" s="14">
        <v>3.7388999999999999E-2</v>
      </c>
      <c r="I17" s="14">
        <f t="shared" si="4"/>
        <v>1.799999999996249E-6</v>
      </c>
      <c r="J17" s="14">
        <v>-1.5301720000000001</v>
      </c>
      <c r="K17" s="14">
        <f t="shared" si="5"/>
        <v>1.5301720000000001</v>
      </c>
      <c r="L17" s="4"/>
      <c r="M17" s="14">
        <v>2.6769820000000002</v>
      </c>
      <c r="N17" s="14">
        <f t="shared" ca="1" si="6"/>
        <v>9.6999999999791697E-5</v>
      </c>
      <c r="O17" s="14">
        <f t="shared" ca="1" si="7"/>
        <v>0.12415999999973337</v>
      </c>
      <c r="P17" s="14">
        <f t="shared" ca="1" si="8"/>
        <v>158.92479999965872</v>
      </c>
      <c r="Q17" s="14">
        <v>-0.34538799999999997</v>
      </c>
      <c r="R17" s="14">
        <f t="shared" ca="1" si="9"/>
        <v>4.0000000000040004E-6</v>
      </c>
      <c r="S17" s="14">
        <v>3.7387799999999999E-2</v>
      </c>
      <c r="T17" s="14">
        <f t="shared" ca="1" si="10"/>
        <v>5.9999999999643672E-7</v>
      </c>
      <c r="U17" s="14">
        <v>-1.5296689999999999</v>
      </c>
      <c r="V17" s="14">
        <f t="shared" ca="1" si="11"/>
        <v>3.6000000000147026E-5</v>
      </c>
      <c r="W17" s="4"/>
      <c r="X17" s="4"/>
      <c r="Y17" s="4"/>
      <c r="Z17" s="4"/>
      <c r="AA17" s="4"/>
    </row>
    <row r="18" spans="1:27" ht="13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3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3" x14ac:dyDescent="0.15">
      <c r="A20" s="4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 t="s">
        <v>24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3" x14ac:dyDescent="0.15">
      <c r="A21" s="4" t="s">
        <v>6</v>
      </c>
      <c r="B21" s="4" t="s">
        <v>7</v>
      </c>
      <c r="C21" s="4" t="s">
        <v>8</v>
      </c>
      <c r="D21" s="4" t="s">
        <v>9</v>
      </c>
      <c r="E21" s="4" t="s">
        <v>10</v>
      </c>
      <c r="F21" s="4" t="s">
        <v>11</v>
      </c>
      <c r="G21" s="4" t="s">
        <v>25</v>
      </c>
      <c r="H21" s="4" t="s">
        <v>13</v>
      </c>
      <c r="I21" s="4" t="s">
        <v>26</v>
      </c>
      <c r="J21" s="4" t="s">
        <v>15</v>
      </c>
      <c r="K21" s="4" t="s">
        <v>27</v>
      </c>
      <c r="L21" s="4"/>
      <c r="M21" s="4" t="s">
        <v>7</v>
      </c>
      <c r="N21" s="4" t="s">
        <v>8</v>
      </c>
      <c r="O21" s="4" t="s">
        <v>9</v>
      </c>
      <c r="P21" s="4" t="s">
        <v>10</v>
      </c>
      <c r="Q21" s="4" t="s">
        <v>11</v>
      </c>
      <c r="R21" s="4" t="s">
        <v>25</v>
      </c>
      <c r="S21" s="4" t="s">
        <v>13</v>
      </c>
      <c r="T21" s="4" t="s">
        <v>26</v>
      </c>
      <c r="U21" s="4" t="s">
        <v>15</v>
      </c>
      <c r="V21" s="4" t="s">
        <v>27</v>
      </c>
      <c r="W21" s="4"/>
      <c r="X21" s="4"/>
      <c r="Y21" s="4"/>
      <c r="Z21" s="4"/>
      <c r="AA21" s="4"/>
    </row>
    <row r="22" spans="1:27" ht="14" x14ac:dyDescent="0.15">
      <c r="A22" s="4">
        <v>10</v>
      </c>
      <c r="B22" s="14">
        <v>2.6628409999999998</v>
      </c>
      <c r="C22" s="14">
        <f t="shared" ref="C22:C29" si="12">ABS($B22-$B$5)</f>
        <v>1.4238000000000195E-2</v>
      </c>
      <c r="D22" s="14">
        <f>A22*C22</f>
        <v>0.14238000000000195</v>
      </c>
      <c r="E22" s="14">
        <f>A22*D22</f>
        <v>1.4238000000000195</v>
      </c>
      <c r="F22" s="14">
        <v>-0.34300599999999998</v>
      </c>
      <c r="G22" s="14">
        <f t="shared" ref="G22:G29" si="13">ABS($F22-$E$5)</f>
        <v>2.3859999999999992E-3</v>
      </c>
      <c r="H22" s="14">
        <v>3.7117299999999999E-2</v>
      </c>
      <c r="I22" s="14">
        <f>ABS($H22-$H$5)</f>
        <v>2.6990000000000347E-4</v>
      </c>
      <c r="J22" s="14">
        <v>-1.5747960000000001</v>
      </c>
      <c r="K22" s="14">
        <f>ABS($J22-$K$5)</f>
        <v>1.5747960000000001</v>
      </c>
      <c r="L22" s="4"/>
      <c r="M22" s="14">
        <v>2.6637620000000002</v>
      </c>
      <c r="N22" s="14">
        <f ca="1">ABS($N22-$B$5)</f>
        <v>1.3316999999999801E-2</v>
      </c>
      <c r="O22" s="14">
        <f ca="1">L22*N22</f>
        <v>0.13316999999999801</v>
      </c>
      <c r="P22" s="14">
        <f ca="1">L22*O22</f>
        <v>1.3316999999999801</v>
      </c>
      <c r="Q22" s="14">
        <v>-0.34372999999999998</v>
      </c>
      <c r="R22" s="14">
        <f ca="1">ABS($R22-$E$5)</f>
        <v>1.6619999999999968E-3</v>
      </c>
      <c r="S22" s="14">
        <v>3.72906E-2</v>
      </c>
      <c r="T22" s="14">
        <f ca="1">ABS($T22-$H$5)</f>
        <v>9.660000000000224E-5</v>
      </c>
      <c r="U22" s="14">
        <v>-1.5215829999999999</v>
      </c>
      <c r="V22" s="14">
        <f ca="1">ABS($V22-$K$5)</f>
        <v>8.1220000000001846E-3</v>
      </c>
      <c r="W22" s="4"/>
      <c r="X22" s="4"/>
      <c r="Y22" s="4"/>
      <c r="Z22" s="4"/>
      <c r="AA22" s="4"/>
    </row>
    <row r="23" spans="1:27" ht="14" x14ac:dyDescent="0.15">
      <c r="A23" s="4">
        <v>20</v>
      </c>
      <c r="B23" s="14">
        <v>2.670833</v>
      </c>
      <c r="C23" s="14">
        <f t="shared" si="12"/>
        <v>6.2459999999999738E-3</v>
      </c>
      <c r="D23" s="14">
        <f t="shared" ref="D23:D29" si="14">A23*C23</f>
        <v>0.12491999999999948</v>
      </c>
      <c r="E23" s="14">
        <f t="shared" ref="E23:E29" si="15">A23*D23</f>
        <v>2.4983999999999895</v>
      </c>
      <c r="F23" s="14">
        <v>-0.34434199999999998</v>
      </c>
      <c r="G23" s="14">
        <f t="shared" si="13"/>
        <v>1.0499999999999954E-3</v>
      </c>
      <c r="H23" s="14">
        <v>3.7307699999999999E-2</v>
      </c>
      <c r="I23" s="14">
        <f t="shared" ref="I23:I29" si="16">ABS($H23-$H$5)</f>
        <v>7.9500000000003179E-5</v>
      </c>
      <c r="J23" s="14">
        <v>-1.5531839999999999</v>
      </c>
      <c r="K23" s="14">
        <f t="shared" ref="K23:K29" si="17">ABS($J23-$K$5)</f>
        <v>1.5531839999999999</v>
      </c>
      <c r="L23" s="4"/>
      <c r="M23" s="14">
        <v>2.6710389999999999</v>
      </c>
      <c r="N23" s="14">
        <f t="shared" ref="N23:N29" ca="1" si="18">ABS($N23-$B$5)</f>
        <v>6.0400000000000453E-3</v>
      </c>
      <c r="O23" s="14">
        <f t="shared" ref="O23:O29" ca="1" si="19">L23*N23</f>
        <v>0.12080000000000091</v>
      </c>
      <c r="P23" s="14">
        <f t="shared" ref="P23:P29" ca="1" si="20">L23*O23</f>
        <v>2.4160000000000181</v>
      </c>
      <c r="Q23" s="14">
        <v>-0.34471299999999999</v>
      </c>
      <c r="R23" s="14">
        <f t="shared" ref="R23:R29" ca="1" si="21">ABS($R23-$E$5)</f>
        <v>6.7899999999998517E-4</v>
      </c>
      <c r="S23" s="14">
        <v>3.7375899999999997E-2</v>
      </c>
      <c r="T23" s="14">
        <f t="shared" ref="T23:T29" ca="1" si="22">ABS($T23-$H$5)</f>
        <v>1.130000000000575E-5</v>
      </c>
      <c r="U23" s="14">
        <v>-1.5276799999999999</v>
      </c>
      <c r="V23" s="14">
        <f t="shared" ref="V23:V29" ca="1" si="23">ABS($V23-$K$5)</f>
        <v>2.0250000000001656E-3</v>
      </c>
      <c r="W23" s="4"/>
      <c r="X23" s="4"/>
      <c r="Y23" s="4"/>
      <c r="Z23" s="4"/>
      <c r="AA23" s="4"/>
    </row>
    <row r="24" spans="1:27" ht="14" x14ac:dyDescent="0.15">
      <c r="A24" s="4">
        <v>40</v>
      </c>
      <c r="B24" s="14">
        <v>2.6740529999999998</v>
      </c>
      <c r="C24" s="14">
        <f t="shared" si="12"/>
        <v>3.0260000000001952E-3</v>
      </c>
      <c r="D24" s="14">
        <f t="shared" si="14"/>
        <v>0.12104000000000781</v>
      </c>
      <c r="E24" s="14">
        <f t="shared" si="15"/>
        <v>4.8416000000003123</v>
      </c>
      <c r="F24" s="14">
        <v>-0.34487099999999998</v>
      </c>
      <c r="G24" s="14">
        <f t="shared" si="13"/>
        <v>5.2099999999999369E-4</v>
      </c>
      <c r="H24" s="14">
        <v>3.7334899999999997E-2</v>
      </c>
      <c r="I24" s="14">
        <f t="shared" si="16"/>
        <v>5.230000000000512E-5</v>
      </c>
      <c r="J24" s="14">
        <v>-1.540602</v>
      </c>
      <c r="K24" s="14">
        <f t="shared" si="17"/>
        <v>1.540602</v>
      </c>
      <c r="L24" s="4"/>
      <c r="M24" s="14">
        <v>2.6741239999999999</v>
      </c>
      <c r="N24" s="14">
        <f t="shared" ca="1" si="18"/>
        <v>2.9550000000000409E-3</v>
      </c>
      <c r="O24" s="14">
        <f t="shared" ca="1" si="19"/>
        <v>0.11820000000000164</v>
      </c>
      <c r="P24" s="14">
        <f t="shared" ca="1" si="20"/>
        <v>4.7280000000000655</v>
      </c>
      <c r="Q24" s="14">
        <v>-0.34505799999999998</v>
      </c>
      <c r="R24" s="14">
        <f t="shared" ca="1" si="21"/>
        <v>3.3400000000000096E-4</v>
      </c>
      <c r="S24" s="14">
        <v>3.7364700000000001E-2</v>
      </c>
      <c r="T24" s="14">
        <f t="shared" ca="1" si="22"/>
        <v>2.2500000000001685E-5</v>
      </c>
      <c r="U24" s="14">
        <v>-1.528071</v>
      </c>
      <c r="V24" s="14">
        <f t="shared" ca="1" si="23"/>
        <v>1.6340000000001353E-3</v>
      </c>
      <c r="W24" s="4"/>
      <c r="X24" s="4"/>
      <c r="Y24" s="4"/>
      <c r="Z24" s="4"/>
      <c r="AA24" s="4"/>
    </row>
    <row r="25" spans="1:27" ht="14" x14ac:dyDescent="0.15">
      <c r="A25" s="4">
        <v>80</v>
      </c>
      <c r="B25" s="14">
        <v>2.6753140000000002</v>
      </c>
      <c r="C25" s="14">
        <f t="shared" si="12"/>
        <v>1.7649999999997945E-3</v>
      </c>
      <c r="D25" s="14">
        <f t="shared" si="14"/>
        <v>0.14119999999998356</v>
      </c>
      <c r="E25" s="14">
        <f t="shared" si="15"/>
        <v>11.295999999998685</v>
      </c>
      <c r="F25" s="14">
        <v>-0.34513500000000003</v>
      </c>
      <c r="G25" s="14">
        <f t="shared" si="13"/>
        <v>2.5699999999995171E-4</v>
      </c>
      <c r="H25" s="14">
        <v>3.7371599999999998E-2</v>
      </c>
      <c r="I25" s="14">
        <f t="shared" si="16"/>
        <v>1.5600000000004499E-5</v>
      </c>
      <c r="J25" s="14">
        <v>-1.5355510000000001</v>
      </c>
      <c r="K25" s="14">
        <f t="shared" si="17"/>
        <v>1.5355510000000001</v>
      </c>
      <c r="L25" s="4"/>
      <c r="M25" s="14">
        <v>2.6753499999999999</v>
      </c>
      <c r="N25" s="14">
        <f t="shared" ca="1" si="18"/>
        <v>1.7290000000000916E-3</v>
      </c>
      <c r="O25" s="14">
        <f t="shared" ca="1" si="19"/>
        <v>0.13832000000000733</v>
      </c>
      <c r="P25" s="14">
        <f t="shared" ca="1" si="20"/>
        <v>11.065600000000586</v>
      </c>
      <c r="Q25" s="14">
        <v>-0.34522799999999998</v>
      </c>
      <c r="R25" s="14">
        <f t="shared" ca="1" si="21"/>
        <v>1.6399999999999748E-4</v>
      </c>
      <c r="S25" s="14">
        <v>3.7385399999999999E-2</v>
      </c>
      <c r="T25" s="14">
        <f t="shared" ca="1" si="22"/>
        <v>1.8000000000031879E-6</v>
      </c>
      <c r="U25" s="14">
        <v>-1.5293330000000001</v>
      </c>
      <c r="V25" s="14">
        <f t="shared" ca="1" si="23"/>
        <v>3.7200000000003897E-4</v>
      </c>
      <c r="W25" s="4"/>
      <c r="X25" s="4"/>
      <c r="Y25" s="4"/>
      <c r="Z25" s="4"/>
      <c r="AA25" s="4"/>
    </row>
    <row r="26" spans="1:27" ht="14" x14ac:dyDescent="0.15">
      <c r="A26" s="4">
        <v>160</v>
      </c>
      <c r="B26" s="14">
        <v>2.6762679999999999</v>
      </c>
      <c r="C26" s="14">
        <f t="shared" si="12"/>
        <v>8.1100000000011718E-4</v>
      </c>
      <c r="D26" s="14">
        <f t="shared" si="14"/>
        <v>0.12976000000001875</v>
      </c>
      <c r="E26" s="14">
        <f t="shared" si="15"/>
        <v>20.761600000003</v>
      </c>
      <c r="F26" s="14">
        <v>-0.34527000000000002</v>
      </c>
      <c r="G26" s="14">
        <f t="shared" si="13"/>
        <v>1.2199999999995548E-4</v>
      </c>
      <c r="H26" s="14">
        <v>3.73794E-2</v>
      </c>
      <c r="I26" s="14">
        <f t="shared" si="16"/>
        <v>7.8000000000022496E-6</v>
      </c>
      <c r="J26" s="14">
        <v>-1.5325800000000001</v>
      </c>
      <c r="K26" s="14">
        <f t="shared" si="17"/>
        <v>1.5325800000000001</v>
      </c>
      <c r="L26" s="4"/>
      <c r="M26" s="14">
        <v>2.676272</v>
      </c>
      <c r="N26" s="14">
        <f t="shared" ca="1" si="18"/>
        <v>8.0700000000000216E-4</v>
      </c>
      <c r="O26" s="14">
        <f t="shared" ca="1" si="19"/>
        <v>0.12912000000000035</v>
      </c>
      <c r="P26" s="14">
        <f t="shared" ca="1" si="20"/>
        <v>20.659200000000055</v>
      </c>
      <c r="Q26" s="14">
        <v>-0.34531600000000001</v>
      </c>
      <c r="R26" s="14">
        <f t="shared" ca="1" si="21"/>
        <v>7.5999999999964984E-5</v>
      </c>
      <c r="S26" s="14">
        <v>3.7386200000000001E-2</v>
      </c>
      <c r="T26" s="14">
        <f t="shared" ca="1" si="22"/>
        <v>1.0000000000010001E-6</v>
      </c>
      <c r="U26" s="14">
        <v>-1.5294920000000001</v>
      </c>
      <c r="V26" s="14">
        <f t="shared" ca="1" si="23"/>
        <v>2.1300000000001873E-4</v>
      </c>
      <c r="W26" s="4"/>
      <c r="X26" s="4"/>
      <c r="Y26" s="4"/>
      <c r="Z26" s="4"/>
      <c r="AA26" s="4"/>
    </row>
    <row r="27" spans="1:27" ht="14" x14ac:dyDescent="0.15">
      <c r="A27" s="4">
        <v>320</v>
      </c>
      <c r="B27" s="14">
        <v>2.67665</v>
      </c>
      <c r="C27" s="14">
        <f t="shared" si="12"/>
        <v>4.290000000000127E-4</v>
      </c>
      <c r="D27" s="14">
        <f t="shared" si="14"/>
        <v>0.13728000000000407</v>
      </c>
      <c r="E27" s="14">
        <f t="shared" si="15"/>
        <v>43.929600000001301</v>
      </c>
      <c r="F27" s="14">
        <v>-0.34533199999999997</v>
      </c>
      <c r="G27" s="14">
        <f t="shared" si="13"/>
        <v>6.0000000000004494E-5</v>
      </c>
      <c r="H27" s="14">
        <v>3.7383800000000002E-2</v>
      </c>
      <c r="I27" s="14">
        <f t="shared" si="16"/>
        <v>3.4000000000006247E-6</v>
      </c>
      <c r="J27" s="14">
        <v>-1.531137</v>
      </c>
      <c r="K27" s="14">
        <f t="shared" si="17"/>
        <v>1.531137</v>
      </c>
      <c r="L27" s="4"/>
      <c r="M27" s="14">
        <v>2.6766559999999999</v>
      </c>
      <c r="N27" s="14">
        <f t="shared" ca="1" si="18"/>
        <v>4.2300000000006222E-4</v>
      </c>
      <c r="O27" s="14">
        <f t="shared" ca="1" si="19"/>
        <v>0.13536000000001991</v>
      </c>
      <c r="P27" s="14">
        <f t="shared" ca="1" si="20"/>
        <v>43.315200000006371</v>
      </c>
      <c r="Q27" s="14">
        <v>-0.34535500000000002</v>
      </c>
      <c r="R27" s="14">
        <f t="shared" ca="1" si="21"/>
        <v>3.6999999999953737E-5</v>
      </c>
      <c r="S27" s="14">
        <v>3.73871E-2</v>
      </c>
      <c r="T27" s="14">
        <f t="shared" ca="1" si="22"/>
        <v>1.0000000000287557E-7</v>
      </c>
      <c r="U27" s="14">
        <v>-1.5295939999999999</v>
      </c>
      <c r="V27" s="14">
        <f t="shared" ca="1" si="23"/>
        <v>1.1100000000019428E-4</v>
      </c>
      <c r="W27" s="4"/>
      <c r="X27" s="4"/>
      <c r="Y27" s="4"/>
      <c r="Z27" s="4"/>
      <c r="AA27" s="4"/>
    </row>
    <row r="28" spans="1:27" ht="14" x14ac:dyDescent="0.15">
      <c r="A28" s="4">
        <v>640</v>
      </c>
      <c r="B28" s="14">
        <v>2.6768529999999999</v>
      </c>
      <c r="C28" s="14">
        <f t="shared" si="12"/>
        <v>2.2600000000005949E-4</v>
      </c>
      <c r="D28" s="14">
        <f t="shared" si="14"/>
        <v>0.14464000000003807</v>
      </c>
      <c r="E28" s="14">
        <f t="shared" si="15"/>
        <v>92.569600000024366</v>
      </c>
      <c r="F28" s="14">
        <v>-0.34536299999999998</v>
      </c>
      <c r="G28" s="14">
        <f t="shared" si="13"/>
        <v>2.9000000000001247E-5</v>
      </c>
      <c r="H28" s="14">
        <v>3.7385799999999997E-2</v>
      </c>
      <c r="I28" s="14">
        <f t="shared" si="16"/>
        <v>1.4000000000055635E-6</v>
      </c>
      <c r="J28" s="14">
        <v>-1.53041</v>
      </c>
      <c r="K28" s="14">
        <f t="shared" si="17"/>
        <v>1.53041</v>
      </c>
      <c r="L28" s="4"/>
      <c r="M28" s="14">
        <v>2.6768550000000002</v>
      </c>
      <c r="N28" s="14">
        <f t="shared" ca="1" si="18"/>
        <v>2.2399999999977993E-4</v>
      </c>
      <c r="O28" s="14">
        <f t="shared" ca="1" si="19"/>
        <v>0.14335999999985916</v>
      </c>
      <c r="P28" s="14">
        <f t="shared" ca="1" si="20"/>
        <v>91.75039999990986</v>
      </c>
      <c r="Q28" s="14">
        <v>-0.34537499999999999</v>
      </c>
      <c r="R28" s="14">
        <f t="shared" ca="1" si="21"/>
        <v>1.6999999999989246E-5</v>
      </c>
      <c r="S28" s="14">
        <v>3.7387400000000001E-2</v>
      </c>
      <c r="T28" s="14">
        <f t="shared" ca="1" si="22"/>
        <v>1.9999999999881224E-7</v>
      </c>
      <c r="U28" s="14">
        <v>-1.529639</v>
      </c>
      <c r="V28" s="14">
        <f t="shared" ca="1" si="23"/>
        <v>6.6000000000121517E-5</v>
      </c>
      <c r="W28" s="4"/>
      <c r="X28" s="4"/>
      <c r="Y28" s="4"/>
      <c r="Z28" s="4"/>
      <c r="AA28" s="4"/>
    </row>
    <row r="29" spans="1:27" ht="14" x14ac:dyDescent="0.15">
      <c r="A29" s="4">
        <v>1280</v>
      </c>
      <c r="B29" s="14">
        <v>2.6769530000000001</v>
      </c>
      <c r="C29" s="14">
        <f t="shared" si="12"/>
        <v>1.2599999999984846E-4</v>
      </c>
      <c r="D29" s="14">
        <f t="shared" si="14"/>
        <v>0.16127999999980602</v>
      </c>
      <c r="E29" s="14">
        <f t="shared" si="15"/>
        <v>206.43839999975171</v>
      </c>
      <c r="F29" s="14">
        <v>-0.34537899999999999</v>
      </c>
      <c r="G29" s="14">
        <f t="shared" si="13"/>
        <v>1.2999999999985246E-5</v>
      </c>
      <c r="H29" s="14">
        <v>3.7386799999999998E-2</v>
      </c>
      <c r="I29" s="14">
        <f t="shared" si="16"/>
        <v>4.0000000000456337E-7</v>
      </c>
      <c r="J29" s="14">
        <v>-1.5300469999999999</v>
      </c>
      <c r="K29" s="14">
        <f t="shared" si="17"/>
        <v>1.5300469999999999</v>
      </c>
      <c r="L29" s="4"/>
      <c r="M29" s="14">
        <v>2.676955</v>
      </c>
      <c r="N29" s="14">
        <f t="shared" ca="1" si="18"/>
        <v>1.2400000000001299E-4</v>
      </c>
      <c r="O29" s="14">
        <f t="shared" ca="1" si="19"/>
        <v>0.15872000000001663</v>
      </c>
      <c r="P29" s="14">
        <f t="shared" ca="1" si="20"/>
        <v>203.16160000002128</v>
      </c>
      <c r="Q29" s="14">
        <v>-0.345385</v>
      </c>
      <c r="R29" s="14">
        <f t="shared" ca="1" si="21"/>
        <v>6.999999999979245E-6</v>
      </c>
      <c r="S29" s="14">
        <v>3.73876E-2</v>
      </c>
      <c r="T29" s="14">
        <f t="shared" ca="1" si="22"/>
        <v>3.9999999999762448E-7</v>
      </c>
      <c r="U29" s="14">
        <v>-1.5296620000000001</v>
      </c>
      <c r="V29" s="14">
        <f t="shared" ca="1" si="23"/>
        <v>4.3000000000015248E-5</v>
      </c>
      <c r="W29" s="4"/>
      <c r="X29" s="4"/>
      <c r="Y29" s="4"/>
      <c r="Z29" s="4"/>
      <c r="AA29" s="4"/>
    </row>
    <row r="30" spans="1:27" ht="13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3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3" x14ac:dyDescent="0.15">
      <c r="A32" s="4" t="s">
        <v>18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 t="s">
        <v>24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3" x14ac:dyDescent="0.15">
      <c r="A33" s="4" t="s">
        <v>6</v>
      </c>
      <c r="B33" s="4" t="s">
        <v>7</v>
      </c>
      <c r="C33" s="4" t="s">
        <v>8</v>
      </c>
      <c r="D33" s="4" t="s">
        <v>9</v>
      </c>
      <c r="E33" s="4" t="s">
        <v>10</v>
      </c>
      <c r="F33" s="4" t="s">
        <v>11</v>
      </c>
      <c r="G33" s="4" t="s">
        <v>25</v>
      </c>
      <c r="H33" s="4" t="s">
        <v>13</v>
      </c>
      <c r="I33" s="4" t="s">
        <v>26</v>
      </c>
      <c r="J33" s="4" t="s">
        <v>15</v>
      </c>
      <c r="K33" s="4" t="s">
        <v>27</v>
      </c>
      <c r="L33" s="4"/>
      <c r="M33" s="4" t="s">
        <v>7</v>
      </c>
      <c r="N33" s="4" t="s">
        <v>8</v>
      </c>
      <c r="O33" s="4" t="s">
        <v>9</v>
      </c>
      <c r="P33" s="4" t="s">
        <v>10</v>
      </c>
      <c r="Q33" s="4" t="s">
        <v>11</v>
      </c>
      <c r="R33" s="4" t="s">
        <v>25</v>
      </c>
      <c r="S33" s="4" t="s">
        <v>13</v>
      </c>
      <c r="T33" s="4" t="s">
        <v>26</v>
      </c>
      <c r="U33" s="4" t="s">
        <v>15</v>
      </c>
      <c r="V33" s="4" t="s">
        <v>27</v>
      </c>
      <c r="W33" s="4"/>
      <c r="X33" s="4"/>
      <c r="Y33" s="4"/>
      <c r="Z33" s="4"/>
      <c r="AA33" s="4"/>
    </row>
    <row r="34" spans="1:27" ht="14" x14ac:dyDescent="0.15">
      <c r="A34" s="4">
        <v>10</v>
      </c>
      <c r="B34" s="14">
        <v>2.683017</v>
      </c>
      <c r="C34" s="14">
        <f t="shared" ref="C34:C41" si="24">ABS($B34-$B$5)</f>
        <v>5.9379999999999988E-3</v>
      </c>
      <c r="D34" s="14">
        <f>A34*C34</f>
        <v>5.9379999999999988E-2</v>
      </c>
      <c r="E34" s="14">
        <f>A34*D34</f>
        <v>0.59379999999999988</v>
      </c>
      <c r="F34" s="14">
        <v>-0.34484799999999999</v>
      </c>
      <c r="G34" s="14">
        <f t="shared" ref="G34:G41" si="25">ABS($F34-$E$5)</f>
        <v>5.4399999999998894E-4</v>
      </c>
      <c r="H34" s="14">
        <v>3.7188699999999998E-2</v>
      </c>
      <c r="I34" s="14">
        <f>ABS($H34-$H$5)</f>
        <v>1.9850000000000423E-4</v>
      </c>
      <c r="J34" s="14">
        <v>-1.5047429999999999</v>
      </c>
      <c r="K34" s="14">
        <f>ABS($J34-$K$5)</f>
        <v>1.5047429999999999</v>
      </c>
      <c r="L34" s="4"/>
      <c r="M34" s="14">
        <v>2.6803029999999999</v>
      </c>
      <c r="N34" s="14">
        <f ca="1">ABS($N34-$B$5)</f>
        <v>3.2239999999998936E-3</v>
      </c>
      <c r="O34" s="14">
        <f ca="1">L34*N34</f>
        <v>3.2239999999998936E-2</v>
      </c>
      <c r="P34" s="14">
        <f ca="1">L34*O34</f>
        <v>0.32239999999998936</v>
      </c>
      <c r="Q34" s="14">
        <v>-0.34503299999999998</v>
      </c>
      <c r="R34" s="14">
        <f ca="1">ABS($R34-$E$5)</f>
        <v>3.5899999999999821E-4</v>
      </c>
      <c r="S34" s="14">
        <v>3.6980699999999998E-2</v>
      </c>
      <c r="T34" s="14">
        <f ca="1">ABS($T34-$H$5)</f>
        <v>4.0650000000000408E-4</v>
      </c>
      <c r="U34" s="14">
        <v>-1.516967</v>
      </c>
      <c r="V34" s="14">
        <f ca="1">ABS($V34-$K$5)</f>
        <v>1.2738000000000138E-2</v>
      </c>
      <c r="W34" s="4"/>
      <c r="X34" s="4"/>
      <c r="Y34" s="4"/>
      <c r="Z34" s="4"/>
      <c r="AA34" s="4"/>
    </row>
    <row r="35" spans="1:27" ht="14" x14ac:dyDescent="0.15">
      <c r="A35" s="4">
        <v>20</v>
      </c>
      <c r="B35" s="14">
        <v>2.6788259999999999</v>
      </c>
      <c r="C35" s="14">
        <f t="shared" si="24"/>
        <v>1.746999999999943E-3</v>
      </c>
      <c r="D35" s="14">
        <f t="shared" ref="D35:D41" si="26">A35*C35</f>
        <v>3.4939999999998861E-2</v>
      </c>
      <c r="E35" s="14">
        <f t="shared" ref="E35:E41" si="27">A35*D35</f>
        <v>0.69879999999997722</v>
      </c>
      <c r="F35" s="14">
        <v>-0.34567700000000001</v>
      </c>
      <c r="G35" s="14">
        <f t="shared" si="25"/>
        <v>2.8500000000003523E-4</v>
      </c>
      <c r="H35" s="14">
        <v>3.7498099999999999E-2</v>
      </c>
      <c r="I35" s="14">
        <f t="shared" ref="I35:I41" si="28">ABS($H35-$H$5)</f>
        <v>1.1089999999999711E-4</v>
      </c>
      <c r="J35" s="14">
        <v>-1.5315719999999999</v>
      </c>
      <c r="K35" s="14">
        <f t="shared" ref="K35:K41" si="29">ABS($J35-$K$5)</f>
        <v>1.5315719999999999</v>
      </c>
      <c r="L35" s="4"/>
      <c r="M35" s="14">
        <v>2.6783169999999998</v>
      </c>
      <c r="N35" s="14">
        <f t="shared" ref="N35:N41" ca="1" si="30">ABS($N35-$B$5)</f>
        <v>1.2379999999998503E-3</v>
      </c>
      <c r="O35" s="14">
        <f t="shared" ref="O35:O41" ca="1" si="31">L35*N35</f>
        <v>2.4759999999997007E-2</v>
      </c>
      <c r="P35" s="14">
        <f t="shared" ref="P35:P41" ca="1" si="32">L35*O35</f>
        <v>0.49519999999994013</v>
      </c>
      <c r="Q35" s="14">
        <v>-0.34569699999999998</v>
      </c>
      <c r="R35" s="14">
        <f t="shared" ref="R35:R41" ca="1" si="33">ABS($R35-$E$5)</f>
        <v>3.0499999999999972E-4</v>
      </c>
      <c r="S35" s="14">
        <v>3.7461099999999997E-2</v>
      </c>
      <c r="T35" s="14">
        <f t="shared" ref="T35:T41" ca="1" si="34">ABS($T35-$H$5)</f>
        <v>7.3899999999994803E-5</v>
      </c>
      <c r="U35" s="14">
        <v>-1.5337780000000001</v>
      </c>
      <c r="V35" s="14">
        <f t="shared" ref="V35:V41" ca="1" si="35">ABS($V35-$K$5)</f>
        <v>4.0729999999999933E-3</v>
      </c>
      <c r="W35" s="4"/>
      <c r="X35" s="4"/>
      <c r="Y35" s="4"/>
      <c r="Z35" s="4"/>
      <c r="AA35" s="4"/>
    </row>
    <row r="36" spans="1:27" ht="14" x14ac:dyDescent="0.15">
      <c r="A36" s="4">
        <v>40</v>
      </c>
      <c r="B36" s="14">
        <v>2.677273</v>
      </c>
      <c r="C36" s="14">
        <f t="shared" si="24"/>
        <v>1.9400000000002748E-4</v>
      </c>
      <c r="D36" s="14">
        <f t="shared" si="26"/>
        <v>7.7600000000010994E-3</v>
      </c>
      <c r="E36" s="14">
        <f t="shared" si="27"/>
        <v>0.31040000000004397</v>
      </c>
      <c r="F36" s="14">
        <v>-0.34539999999999998</v>
      </c>
      <c r="G36" s="14">
        <f t="shared" si="25"/>
        <v>8.0000000000080007E-6</v>
      </c>
      <c r="H36" s="14">
        <v>3.7362100000000002E-2</v>
      </c>
      <c r="I36" s="14">
        <f t="shared" si="28"/>
        <v>2.5100000000000122E-5</v>
      </c>
      <c r="J36" s="14">
        <v>-1.5280199999999999</v>
      </c>
      <c r="K36" s="14">
        <f t="shared" si="29"/>
        <v>1.5280199999999999</v>
      </c>
      <c r="L36" s="4"/>
      <c r="M36" s="14">
        <v>2.6772089999999999</v>
      </c>
      <c r="N36" s="14">
        <f t="shared" ca="1" si="30"/>
        <v>1.2999999999996348E-4</v>
      </c>
      <c r="O36" s="14">
        <f t="shared" ca="1" si="31"/>
        <v>5.1999999999985391E-3</v>
      </c>
      <c r="P36" s="14">
        <f t="shared" ca="1" si="32"/>
        <v>0.20799999999994156</v>
      </c>
      <c r="Q36" s="14">
        <v>-0.34540300000000002</v>
      </c>
      <c r="R36" s="14">
        <f t="shared" ca="1" si="33"/>
        <v>1.1000000000038757E-5</v>
      </c>
      <c r="S36" s="14">
        <v>3.7353600000000001E-2</v>
      </c>
      <c r="T36" s="14">
        <f t="shared" ca="1" si="34"/>
        <v>3.3600000000001684E-5</v>
      </c>
      <c r="U36" s="14">
        <v>-1.5284610000000001</v>
      </c>
      <c r="V36" s="14">
        <f t="shared" ca="1" si="35"/>
        <v>1.2440000000000229E-3</v>
      </c>
      <c r="W36" s="4"/>
      <c r="X36" s="4"/>
      <c r="Y36" s="4"/>
      <c r="Z36" s="4"/>
      <c r="AA36" s="4"/>
    </row>
    <row r="37" spans="1:27" ht="14" x14ac:dyDescent="0.15">
      <c r="A37" s="4">
        <v>80</v>
      </c>
      <c r="B37" s="14">
        <v>2.6765750000000001</v>
      </c>
      <c r="C37" s="14">
        <f t="shared" si="24"/>
        <v>5.0399999999983791E-4</v>
      </c>
      <c r="D37" s="14">
        <f t="shared" si="26"/>
        <v>4.0319999999987033E-2</v>
      </c>
      <c r="E37" s="14">
        <f t="shared" si="27"/>
        <v>3.2255999999989626</v>
      </c>
      <c r="F37" s="14">
        <v>-0.34539999999999998</v>
      </c>
      <c r="G37" s="14">
        <f t="shared" si="25"/>
        <v>8.0000000000080007E-6</v>
      </c>
      <c r="H37" s="14">
        <v>3.7408299999999998E-2</v>
      </c>
      <c r="I37" s="14">
        <f t="shared" si="28"/>
        <v>2.1099999999996122E-5</v>
      </c>
      <c r="J37" s="14">
        <v>-1.5305</v>
      </c>
      <c r="K37" s="14">
        <f t="shared" si="29"/>
        <v>1.5305</v>
      </c>
      <c r="L37" s="4"/>
      <c r="M37" s="14">
        <v>2.6765750000000001</v>
      </c>
      <c r="N37" s="14">
        <f t="shared" ca="1" si="30"/>
        <v>5.0399999999983791E-4</v>
      </c>
      <c r="O37" s="14">
        <f t="shared" ca="1" si="31"/>
        <v>4.0319999999987033E-2</v>
      </c>
      <c r="P37" s="14">
        <f t="shared" ca="1" si="32"/>
        <v>3.2255999999989626</v>
      </c>
      <c r="Q37" s="14">
        <v>-0.34539799999999998</v>
      </c>
      <c r="R37" s="14">
        <f t="shared" ca="1" si="33"/>
        <v>6.0000000000060005E-6</v>
      </c>
      <c r="S37" s="14">
        <v>3.7406099999999998E-2</v>
      </c>
      <c r="T37" s="14">
        <f t="shared" ca="1" si="34"/>
        <v>1.8899999999995309E-5</v>
      </c>
      <c r="U37" s="14">
        <v>-1.5305949999999999</v>
      </c>
      <c r="V37" s="14">
        <f t="shared" ca="1" si="35"/>
        <v>8.8999999999983537E-4</v>
      </c>
      <c r="W37" s="4"/>
      <c r="X37" s="4"/>
      <c r="Y37" s="4"/>
      <c r="Z37" s="4"/>
      <c r="AA37" s="4"/>
    </row>
    <row r="38" spans="1:27" ht="14" x14ac:dyDescent="0.15">
      <c r="A38" s="4">
        <v>160</v>
      </c>
      <c r="B38" s="14">
        <v>2.6772209999999999</v>
      </c>
      <c r="C38" s="14">
        <f t="shared" si="24"/>
        <v>1.4199999999986446E-4</v>
      </c>
      <c r="D38" s="14">
        <f t="shared" si="26"/>
        <v>2.2719999999978313E-2</v>
      </c>
      <c r="E38" s="14">
        <f t="shared" si="27"/>
        <v>3.6351999999965301</v>
      </c>
      <c r="F38" s="14">
        <v>-0.34540399999999999</v>
      </c>
      <c r="G38" s="14">
        <f t="shared" si="25"/>
        <v>1.2000000000012001E-5</v>
      </c>
      <c r="H38" s="14">
        <v>3.7387200000000002E-2</v>
      </c>
      <c r="I38" s="14">
        <f t="shared" si="28"/>
        <v>0</v>
      </c>
      <c r="J38" s="14">
        <v>-1.529609</v>
      </c>
      <c r="K38" s="14">
        <f t="shared" si="29"/>
        <v>1.529609</v>
      </c>
      <c r="L38" s="4"/>
      <c r="M38" s="14">
        <v>2.6771940000000001</v>
      </c>
      <c r="N38" s="14">
        <f t="shared" ca="1" si="30"/>
        <v>1.1500000000008725E-4</v>
      </c>
      <c r="O38" s="14">
        <f t="shared" ca="1" si="31"/>
        <v>1.8400000000013961E-2</v>
      </c>
      <c r="P38" s="14">
        <f t="shared" ca="1" si="32"/>
        <v>2.9440000000022337</v>
      </c>
      <c r="Q38" s="14">
        <v>-0.34540399999999999</v>
      </c>
      <c r="R38" s="14">
        <f t="shared" ca="1" si="33"/>
        <v>1.2000000000012001E-5</v>
      </c>
      <c r="S38" s="14">
        <v>3.7386999999999997E-2</v>
      </c>
      <c r="T38" s="14">
        <f t="shared" ca="1" si="34"/>
        <v>2.0000000000575113E-7</v>
      </c>
      <c r="U38" s="14">
        <v>-1.52965</v>
      </c>
      <c r="V38" s="14">
        <f t="shared" ca="1" si="35"/>
        <v>5.5000000000138272E-5</v>
      </c>
      <c r="W38" s="4"/>
      <c r="X38" s="4"/>
      <c r="Y38" s="4"/>
      <c r="Z38" s="4"/>
      <c r="AA38" s="4"/>
    </row>
    <row r="39" spans="1:27" ht="14" x14ac:dyDescent="0.15">
      <c r="A39" s="4">
        <v>320</v>
      </c>
      <c r="B39" s="14">
        <v>2.6770320000000001</v>
      </c>
      <c r="C39" s="14">
        <f t="shared" si="24"/>
        <v>4.6999999999908226E-5</v>
      </c>
      <c r="D39" s="14">
        <f t="shared" si="26"/>
        <v>1.5039999999970632E-2</v>
      </c>
      <c r="E39" s="14">
        <f t="shared" si="27"/>
        <v>4.8127999999906024</v>
      </c>
      <c r="F39" s="14">
        <v>-0.34539500000000001</v>
      </c>
      <c r="G39" s="14">
        <f t="shared" si="25"/>
        <v>3.0000000000307558E-6</v>
      </c>
      <c r="H39" s="14">
        <v>3.7388200000000003E-2</v>
      </c>
      <c r="I39" s="14">
        <f t="shared" si="28"/>
        <v>1.0000000000010001E-6</v>
      </c>
      <c r="J39" s="14">
        <v>-1.5296940000000001</v>
      </c>
      <c r="K39" s="14">
        <f t="shared" si="29"/>
        <v>1.5296940000000001</v>
      </c>
      <c r="L39" s="4"/>
      <c r="M39" s="14">
        <v>2.6770399999999999</v>
      </c>
      <c r="N39" s="14">
        <f t="shared" ca="1" si="30"/>
        <v>3.900000000012227E-5</v>
      </c>
      <c r="O39" s="14">
        <f t="shared" ca="1" si="31"/>
        <v>1.2480000000039126E-2</v>
      </c>
      <c r="P39" s="14">
        <f t="shared" ca="1" si="32"/>
        <v>3.9936000000125205</v>
      </c>
      <c r="Q39" s="14">
        <v>-0.34539500000000001</v>
      </c>
      <c r="R39" s="14">
        <f t="shared" ca="1" si="33"/>
        <v>3.0000000000307558E-6</v>
      </c>
      <c r="S39" s="14">
        <v>3.7387999999999998E-2</v>
      </c>
      <c r="T39" s="14">
        <f t="shared" ca="1" si="34"/>
        <v>7.9999999999524896E-7</v>
      </c>
      <c r="U39" s="14">
        <v>-1.529695</v>
      </c>
      <c r="V39" s="14">
        <f t="shared" ca="1" si="35"/>
        <v>1.0000000000065512E-5</v>
      </c>
      <c r="W39" s="4"/>
      <c r="X39" s="4"/>
      <c r="Y39" s="4"/>
      <c r="Z39" s="4"/>
      <c r="AA39" s="4"/>
    </row>
    <row r="40" spans="1:27" ht="14" x14ac:dyDescent="0.15">
      <c r="A40" s="4">
        <v>640</v>
      </c>
      <c r="B40" s="14">
        <v>2.6770550000000002</v>
      </c>
      <c r="C40" s="14">
        <f t="shared" si="24"/>
        <v>2.3999999999801958E-5</v>
      </c>
      <c r="D40" s="14">
        <f t="shared" si="26"/>
        <v>1.5359999999873253E-2</v>
      </c>
      <c r="E40" s="14">
        <f t="shared" si="27"/>
        <v>9.8303999999188818</v>
      </c>
      <c r="F40" s="14">
        <v>-0.34539500000000001</v>
      </c>
      <c r="G40" s="14">
        <f t="shared" si="25"/>
        <v>3.0000000000307558E-6</v>
      </c>
      <c r="H40" s="14">
        <v>3.7387799999999999E-2</v>
      </c>
      <c r="I40" s="14">
        <f t="shared" si="28"/>
        <v>5.9999999999643672E-7</v>
      </c>
      <c r="J40" s="14">
        <v>-1.529682</v>
      </c>
      <c r="K40" s="14">
        <f t="shared" si="29"/>
        <v>1.529682</v>
      </c>
      <c r="L40" s="4"/>
      <c r="M40" s="14">
        <v>2.677054</v>
      </c>
      <c r="N40" s="14">
        <f t="shared" ca="1" si="30"/>
        <v>2.4999999999941735E-5</v>
      </c>
      <c r="O40" s="14">
        <f t="shared" ca="1" si="31"/>
        <v>1.5999999999962711E-2</v>
      </c>
      <c r="P40" s="14">
        <f t="shared" ca="1" si="32"/>
        <v>10.239999999976135</v>
      </c>
      <c r="Q40" s="14">
        <v>-0.34539500000000001</v>
      </c>
      <c r="R40" s="14">
        <f t="shared" ca="1" si="33"/>
        <v>3.0000000000307558E-6</v>
      </c>
      <c r="S40" s="14">
        <v>3.7387700000000003E-2</v>
      </c>
      <c r="T40" s="14">
        <f t="shared" ca="1" si="34"/>
        <v>5.0000000000050004E-7</v>
      </c>
      <c r="U40" s="14">
        <v>-1.529684</v>
      </c>
      <c r="V40" s="14">
        <f t="shared" ca="1" si="35"/>
        <v>2.1000000000048757E-5</v>
      </c>
      <c r="W40" s="4"/>
      <c r="X40" s="4"/>
      <c r="Y40" s="4"/>
      <c r="Z40" s="4"/>
      <c r="AA40" s="4"/>
    </row>
    <row r="41" spans="1:27" ht="14" x14ac:dyDescent="0.15">
      <c r="A41" s="4">
        <v>1280</v>
      </c>
      <c r="B41" s="14">
        <v>2.677054</v>
      </c>
      <c r="C41" s="14">
        <f t="shared" si="24"/>
        <v>2.4999999999941735E-5</v>
      </c>
      <c r="D41" s="14">
        <f t="shared" si="26"/>
        <v>3.1999999999925421E-2</v>
      </c>
      <c r="E41" s="14">
        <f t="shared" si="27"/>
        <v>40.959999999904539</v>
      </c>
      <c r="F41" s="14">
        <v>-0.34539399999999998</v>
      </c>
      <c r="G41" s="14">
        <f t="shared" si="25"/>
        <v>2.0000000000020002E-6</v>
      </c>
      <c r="H41" s="14">
        <v>3.7387799999999999E-2</v>
      </c>
      <c r="I41" s="14">
        <f t="shared" si="28"/>
        <v>5.9999999999643672E-7</v>
      </c>
      <c r="J41" s="14">
        <v>-1.529684</v>
      </c>
      <c r="K41" s="14">
        <f t="shared" si="29"/>
        <v>1.529684</v>
      </c>
      <c r="L41" s="4"/>
      <c r="M41" s="14">
        <v>2.677054</v>
      </c>
      <c r="N41" s="14">
        <f t="shared" ca="1" si="30"/>
        <v>2.4999999999941735E-5</v>
      </c>
      <c r="O41" s="14">
        <f t="shared" ca="1" si="31"/>
        <v>3.1999999999925421E-2</v>
      </c>
      <c r="P41" s="14">
        <f t="shared" ca="1" si="32"/>
        <v>40.959999999904539</v>
      </c>
      <c r="Q41" s="14">
        <v>-0.34539399999999998</v>
      </c>
      <c r="R41" s="14">
        <f t="shared" ca="1" si="33"/>
        <v>2.0000000000020002E-6</v>
      </c>
      <c r="S41" s="14">
        <v>3.7387799999999999E-2</v>
      </c>
      <c r="T41" s="14">
        <f t="shared" ca="1" si="34"/>
        <v>5.9999999999643672E-7</v>
      </c>
      <c r="U41" s="14">
        <v>-1.529685</v>
      </c>
      <c r="V41" s="14">
        <f t="shared" ca="1" si="35"/>
        <v>2.0000000000131024E-5</v>
      </c>
      <c r="W41" s="4"/>
      <c r="X41" s="4"/>
      <c r="Y41" s="4"/>
      <c r="Z41" s="4"/>
      <c r="AA41" s="4"/>
    </row>
    <row r="42" spans="1:27" ht="1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3" x14ac:dyDescent="0.15">
      <c r="A44" s="4" t="s">
        <v>19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3" x14ac:dyDescent="0.15">
      <c r="A45" s="15" t="s">
        <v>36</v>
      </c>
      <c r="B45" s="15"/>
      <c r="C45" s="15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3" x14ac:dyDescent="0.15">
      <c r="A46" s="4" t="s">
        <v>21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3" x14ac:dyDescent="0.15">
      <c r="A47" s="15" t="s">
        <v>37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3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3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3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3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3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3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3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3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3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3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3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3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3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3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3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3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3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3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3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3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3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3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3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3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3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3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3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3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3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3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3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3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3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3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3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3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3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3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3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3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3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3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3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3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3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3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3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3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3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3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3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3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3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3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3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3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3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3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3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3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3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3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3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3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3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3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3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3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3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3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3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3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3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3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3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3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3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3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3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3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3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3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3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3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3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3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3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3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3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3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3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E19" sqref="E19"/>
    </sheetView>
  </sheetViews>
  <sheetFormatPr baseColWidth="10" defaultColWidth="9" defaultRowHeight="13" x14ac:dyDescent="0.15"/>
  <cols>
    <col min="1" max="1" width="21.83203125" customWidth="1"/>
    <col min="2" max="2" width="9.6640625"/>
    <col min="3" max="6" width="12.83203125"/>
  </cols>
  <sheetData>
    <row r="1" spans="1:6" x14ac:dyDescent="0.15">
      <c r="A1" s="3" t="s">
        <v>28</v>
      </c>
      <c r="B1" s="4"/>
    </row>
    <row r="2" spans="1:6" s="1" customFormat="1" ht="1.5" customHeight="1" x14ac:dyDescent="0.15">
      <c r="A2" s="5"/>
      <c r="B2" s="5"/>
    </row>
    <row r="3" spans="1:6" x14ac:dyDescent="0.15">
      <c r="A3" s="4" t="s">
        <v>29</v>
      </c>
      <c r="B3" s="4"/>
    </row>
    <row r="4" spans="1:6" x14ac:dyDescent="0.15">
      <c r="A4" t="s">
        <v>30</v>
      </c>
      <c r="B4" s="6">
        <v>2560</v>
      </c>
    </row>
    <row r="6" spans="1:6" x14ac:dyDescent="0.15">
      <c r="A6" t="s">
        <v>31</v>
      </c>
    </row>
    <row r="7" spans="1:6" s="2" customFormat="1" x14ac:dyDescent="0.15">
      <c r="A7" t="s">
        <v>32</v>
      </c>
      <c r="B7" s="2">
        <v>0.05</v>
      </c>
      <c r="C7" s="2">
        <v>1</v>
      </c>
      <c r="D7" s="2">
        <v>0.37216339781983998</v>
      </c>
      <c r="E7" s="2">
        <v>0.272880370402456</v>
      </c>
      <c r="F7" s="2">
        <v>0.27289215010781198</v>
      </c>
    </row>
    <row r="8" spans="1:6" s="2" customFormat="1" x14ac:dyDescent="0.15">
      <c r="A8" t="s">
        <v>33</v>
      </c>
      <c r="B8" s="2">
        <v>2.0003199999999999</v>
      </c>
      <c r="C8" s="2">
        <v>12.031161907994001</v>
      </c>
      <c r="D8" s="2">
        <v>5.1656747549895803</v>
      </c>
      <c r="E8" s="2">
        <v>4.0798711718748297</v>
      </c>
      <c r="F8" s="2">
        <v>4.0799991557593902</v>
      </c>
    </row>
    <row r="9" spans="1:6" x14ac:dyDescent="0.15">
      <c r="A9" t="s">
        <v>34</v>
      </c>
    </row>
    <row r="11" spans="1:6" x14ac:dyDescent="0.15">
      <c r="A11" t="s">
        <v>35</v>
      </c>
      <c r="B11" s="2">
        <v>0.27289200000000002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Stefanica</dc:creator>
  <cp:lastModifiedBy>Julius Gruber</cp:lastModifiedBy>
  <cp:lastPrinted>2019-09-11T23:43:00Z</cp:lastPrinted>
  <dcterms:created xsi:type="dcterms:W3CDTF">2019-09-11T23:28:00Z</dcterms:created>
  <dcterms:modified xsi:type="dcterms:W3CDTF">2023-09-25T18:24:32Z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1855b2-0a05-4494-a903-f3f23f3f98e0_Enabled">
    <vt:lpwstr>true</vt:lpwstr>
  </property>
  <property fmtid="{D5CDD505-2E9C-101B-9397-08002B2CF9AE}" pid="3" name="MSIP_Label_fa1855b2-0a05-4494-a903-f3f23f3f98e0_SetDate">
    <vt:lpwstr>2022-09-19T17:30:02Z</vt:lpwstr>
  </property>
  <property fmtid="{D5CDD505-2E9C-101B-9397-08002B2CF9AE}" pid="4" name="MSIP_Label_fa1855b2-0a05-4494-a903-f3f23f3f98e0_Method">
    <vt:lpwstr>Standard</vt:lpwstr>
  </property>
  <property fmtid="{D5CDD505-2E9C-101B-9397-08002B2CF9AE}" pid="5" name="MSIP_Label_fa1855b2-0a05-4494-a903-f3f23f3f98e0_Name">
    <vt:lpwstr>defa4170-0d19-0005-0004-bc88714345d2</vt:lpwstr>
  </property>
  <property fmtid="{D5CDD505-2E9C-101B-9397-08002B2CF9AE}" pid="6" name="MSIP_Label_fa1855b2-0a05-4494-a903-f3f23f3f98e0_SiteId">
    <vt:lpwstr>6f60f0b3-5f06-4e09-9715-989dba8cc7d8</vt:lpwstr>
  </property>
  <property fmtid="{D5CDD505-2E9C-101B-9397-08002B2CF9AE}" pid="7" name="MSIP_Label_fa1855b2-0a05-4494-a903-f3f23f3f98e0_ActionId">
    <vt:lpwstr>bf45ed36-4b31-4854-8b5d-2fb110f69f25</vt:lpwstr>
  </property>
  <property fmtid="{D5CDD505-2E9C-101B-9397-08002B2CF9AE}" pid="8" name="MSIP_Label_fa1855b2-0a05-4494-a903-f3f23f3f98e0_ContentBits">
    <vt:lpwstr>0</vt:lpwstr>
  </property>
  <property fmtid="{D5CDD505-2E9C-101B-9397-08002B2CF9AE}" pid="9" name="ICV">
    <vt:lpwstr>E4AB9482B45448228B9A75110E5A2EDA_12</vt:lpwstr>
  </property>
  <property fmtid="{D5CDD505-2E9C-101B-9397-08002B2CF9AE}" pid="10" name="KSOProductBuildVer">
    <vt:lpwstr>2052-12.1.0.15374</vt:lpwstr>
  </property>
</Properties>
</file>