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showInkAnnotation="0" codeName="ThisWorkbook"/>
  <mc:AlternateContent xmlns:mc="http://schemas.openxmlformats.org/markup-compatibility/2006">
    <mc:Choice Requires="x15">
      <x15ac:absPath xmlns:x15ac="http://schemas.microsoft.com/office/spreadsheetml/2010/11/ac" url="C:\Users\bradp\Downloads\"/>
    </mc:Choice>
  </mc:AlternateContent>
  <xr:revisionPtr revIDLastSave="0" documentId="8_{F6573DD8-ACB9-4CBB-8C47-F0149A9C0A6C}" xr6:coauthVersionLast="47" xr6:coauthVersionMax="47" xr10:uidLastSave="{00000000-0000-0000-0000-000000000000}"/>
  <bookViews>
    <workbookView xWindow="-108" yWindow="-108" windowWidth="23256" windowHeight="12456"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91028"/>
  <customWorkbookViews>
    <customWorkbookView name="Windows User - Personal View" guid="{4F4801AE-CF13-47EB-965F-6A9B2DCE6E42}" mergeInterval="0" personalView="1" maximized="1" windowWidth="1920" windowHeight="101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 l="1"/>
  <c r="I22" i="1"/>
  <c r="I21" i="1"/>
  <c r="I20" i="1"/>
  <c r="I19" i="1"/>
  <c r="I18" i="1"/>
  <c r="I17" i="1"/>
  <c r="I11" i="1"/>
  <c r="I10" i="1"/>
  <c r="I16" i="1"/>
  <c r="I15" i="1"/>
  <c r="I14" i="1"/>
  <c r="I13" i="1"/>
  <c r="I12" i="1"/>
  <c r="A5" i="1"/>
  <c r="I8" i="1"/>
  <c r="A29" i="1"/>
  <c r="A31" i="1"/>
  <c r="I23" i="1" l="1"/>
  <c r="I26" i="1" s="1"/>
</calcChain>
</file>

<file path=xl/sharedStrings.xml><?xml version="1.0" encoding="utf-8"?>
<sst xmlns="http://schemas.openxmlformats.org/spreadsheetml/2006/main" count="224" uniqueCount="184">
  <si>
    <t xml:space="preserve">                   Course/Capstone/eProject/FURI Purchase Request</t>
  </si>
  <si>
    <t>Name of Class or Project:   EGR 304/314</t>
  </si>
  <si>
    <t>Vendor (one vendor per form):  Digi-key</t>
  </si>
  <si>
    <t>Date</t>
  </si>
  <si>
    <t>Faculty/PI Contact</t>
  </si>
  <si>
    <t>Student Name &amp; Email</t>
  </si>
  <si>
    <t>eProject?            Capstone Project?             Course Project?</t>
  </si>
  <si>
    <r>
      <t xml:space="preserve">eProject Industry Sponsor </t>
    </r>
    <r>
      <rPr>
        <b/>
        <i/>
        <sz val="8.5"/>
        <rFont val="Century Gothic"/>
        <family val="2"/>
      </rPr>
      <t>(if applicable)</t>
    </r>
  </si>
  <si>
    <t>Jordan / Kelley / Nichols</t>
  </si>
  <si>
    <r>
      <rPr>
        <b/>
        <sz val="9"/>
        <color rgb="FF000000"/>
        <rFont val="Century Gothic"/>
      </rPr>
      <t xml:space="preserve">                 </t>
    </r>
    <r>
      <rPr>
        <sz val="9"/>
        <color rgb="FF000000"/>
        <rFont val="Century Gothic"/>
      </rPr>
      <t xml:space="preserve"> Yes  / </t>
    </r>
    <r>
      <rPr>
        <b/>
        <sz val="9"/>
        <color rgb="FF000000"/>
        <rFont val="Century Gothic"/>
      </rPr>
      <t xml:space="preserve"> No                  </t>
    </r>
    <r>
      <rPr>
        <sz val="9"/>
        <color rgb="FF000000"/>
        <rFont val="Century Gothic"/>
      </rPr>
      <t xml:space="preserve">Yes  / </t>
    </r>
    <r>
      <rPr>
        <b/>
        <sz val="9"/>
        <color rgb="FF000000"/>
        <rFont val="Century Gothic"/>
      </rPr>
      <t xml:space="preserve"> No                            </t>
    </r>
    <r>
      <rPr>
        <b/>
        <sz val="9"/>
        <color rgb="FFFF0000"/>
        <rFont val="Century Gothic"/>
      </rPr>
      <t>Yes</t>
    </r>
    <r>
      <rPr>
        <b/>
        <sz val="9"/>
        <color rgb="FF000000"/>
        <rFont val="Century Gothic"/>
      </rPr>
      <t xml:space="preserve"> </t>
    </r>
    <r>
      <rPr>
        <sz val="9"/>
        <color rgb="FF000000"/>
        <rFont val="Century Gothic"/>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</si>
  <si>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</si>
  <si>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</si>
  <si>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</si>
  <si>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</si>
  <si>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</si>
  <si>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</si>
  <si>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</si>
  <si>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</si>
  <si>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</si>
  <si>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</si>
  <si>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t>safety goggles</t>
  </si>
  <si>
    <t>protect student/instructor eyes while working
on project; benefit to the University of reducing number of accidents in the lab</t>
  </si>
  <si>
    <t xml:space="preserve"> </t>
  </si>
  <si>
    <t>Sub-Total</t>
  </si>
  <si>
    <t xml:space="preserve">      Chair or PI Approval: </t>
  </si>
  <si>
    <t xml:space="preserve">Date: </t>
  </si>
  <si>
    <t>Tax</t>
  </si>
  <si>
    <t>Shipping</t>
  </si>
  <si>
    <t>Grand Total</t>
  </si>
  <si>
    <r>
      <t xml:space="preserve">Business Purpose/Public Benefit:  </t>
    </r>
    <r>
      <rPr>
        <b/>
        <sz val="10"/>
        <color theme="1" tint="0.249977111117893"/>
        <rFont val="Arial"/>
        <family val="2"/>
      </rPr>
      <t>(Click on yellow line.  Next, select an option on the drop-down arrow on the right of the box)</t>
    </r>
  </si>
  <si>
    <t>Lab / Classroom / Medical Supplies</t>
  </si>
  <si>
    <t>Student:  Forward completed form to Instructor/Project Mentor for approval</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</si>
  <si>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</si>
  <si>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</si>
  <si>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</si>
  <si>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</si>
  <si>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</si>
  <si>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</si>
  <si>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</si>
  <si>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</si>
  <si>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</si>
  <si>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</si>
  <si>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Audiovisual Electronic Equipment and Accessories (Non-Capital)</t>
  </si>
  <si>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</si>
  <si>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</si>
  <si>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</si>
  <si>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</si>
  <si>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</si>
  <si>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</si>
  <si>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</si>
  <si>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</si>
  <si>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</si>
  <si>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</si>
  <si>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</si>
  <si>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</si>
  <si>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</si>
  <si>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</si>
  <si>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</si>
  <si>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</si>
  <si>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</si>
  <si>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</si>
  <si>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</si>
  <si>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</si>
  <si>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t>Electronic Devices – Computers</t>
  </si>
  <si>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</si>
  <si>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</si>
  <si>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</si>
  <si>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</si>
  <si>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</si>
  <si>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</si>
  <si>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</si>
  <si>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</si>
  <si>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</si>
  <si>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</si>
  <si>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</si>
  <si>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</si>
  <si>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</si>
  <si>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</si>
  <si>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</si>
  <si>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</si>
  <si>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</si>
  <si>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</si>
  <si>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</si>
  <si>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</si>
  <si>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</si>
  <si>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</si>
  <si>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</si>
  <si>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</si>
  <si>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</si>
  <si>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</si>
  <si>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</si>
  <si>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</si>
  <si>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</si>
  <si>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</si>
  <si>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</si>
  <si>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</si>
  <si>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</si>
  <si>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</si>
  <si>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</si>
  <si>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</si>
  <si>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</si>
  <si>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</si>
  <si>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</si>
  <si>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</si>
  <si>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</si>
  <si>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</si>
  <si>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</si>
  <si>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</si>
  <si>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t>Business Purpose:</t>
    </r>
    <r>
      <rPr>
        <sz val="12"/>
        <rFont val="Garamond"/>
        <family val="1"/>
      </rPr>
      <t xml:space="preserve">  Green or Red Parking Passes to be used by ASU employees or invited speakers/guests to attend meetings, classes, and functions at the various ASU Campuses.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</si>
  <si>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</si>
  <si>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</si>
  <si>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</si>
  <si>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</si>
  <si>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</si>
  <si>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</si>
  <si>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</si>
  <si>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</si>
  <si>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</si>
  <si>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</si>
  <si>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</si>
  <si>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</si>
  <si>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</si>
  <si>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</si>
  <si>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</si>
  <si>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</si>
  <si>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</si>
  <si>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</si>
  <si>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</si>
  <si>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</si>
  <si>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</si>
  <si>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t>Bradley Pollock bmpollo1@asu.edu</t>
  </si>
  <si>
    <r>
      <t xml:space="preserve">www.thisistheplace.com/12345ABCDE </t>
    </r>
    <r>
      <rPr>
        <b/>
        <i/>
        <sz val="10"/>
        <color rgb="FFFF0000"/>
        <rFont val="Garamond"/>
        <family val="2"/>
        <scheme val="minor"/>
      </rPr>
      <t>(SAMPLE: PLEASE START ON NEXT LINE)</t>
    </r>
  </si>
  <si>
    <t>150-PIC18F27Q84-I/SO-ND</t>
  </si>
  <si>
    <t>LM2575D2T-3.3R4GOSCT-ND</t>
  </si>
  <si>
    <t>448-BTM9011EPXUMA1CT-ND</t>
  </si>
  <si>
    <t>493-2306-1-ND</t>
  </si>
  <si>
    <t>PCE5026CT-ND</t>
  </si>
  <si>
    <t>160-1645-1-ND</t>
  </si>
  <si>
    <t>237-2256-ND</t>
  </si>
  <si>
    <t>CP-002B-ND</t>
  </si>
  <si>
    <t>S9337-ND</t>
  </si>
  <si>
    <t>900-0702460801-ND</t>
  </si>
  <si>
    <t>B5B-XH-A</t>
  </si>
  <si>
    <t>811-2464-ND</t>
  </si>
  <si>
    <t>1471-1491-ND</t>
  </si>
  <si>
    <t>CKN12310-1-ND</t>
  </si>
  <si>
    <t>https://www.microchip.com/en-us/product/pic18f27q84</t>
  </si>
  <si>
    <t>https://www.onsemi.com/pdf/datasheet/lm2575-d.pdf</t>
  </si>
  <si>
    <t>https://www.infineon.com/dgdl/Infineon-Infineon-BTM901xEP-DS-v01_00-EN-DataSheet-v01_00-EN.pdf?fileId=8ac78c8c90530b3a01912d365ee4326f</t>
  </si>
  <si>
    <t>https://www.nichicon.co.jp/english/series_items/catalog_pdf/e-uud.pdf</t>
  </si>
  <si>
    <t>https://industrial.panasonic.com/cdbs/www-data/pdf/RDE0000/ABA0000C1240.pdf</t>
  </si>
  <si>
    <t>https://optoelectronics.liteon.com/upload/download/DS22-2000-233/LTST-C171TBKT(0630).pdf</t>
  </si>
  <si>
    <t>http://catalog.triadmagnetics.com/Asset/WSU050-3000-13.pdf</t>
  </si>
  <si>
    <t>https://www.sameskydevices.com/product/resource/pj-002b.pdf</t>
  </si>
  <si>
    <t>https://s3.amazonaws.com/catalogspreads-pdf/PAGE128-129%20.100%20JUMPER.pdf</t>
  </si>
  <si>
    <t>https://www.digikey.com/en/products/detail/molex/0702460801/760165</t>
  </si>
  <si>
    <t>https://www.jst-mfg.com/product/pdf/eng/eXH.pdf</t>
  </si>
  <si>
    <t>https://search.murata.co.jp/Ceramy/image/img/P02A/kmp_6000b.pdf</t>
  </si>
  <si>
    <t>https://download.mikroe.com/documents/datasheets/step-motor-5v-28byj48-datasheet.pdf</t>
  </si>
  <si>
    <t>https://www.ckswitches.com/media/2779/pts636.pdf</t>
  </si>
  <si>
    <t>8-bit Microcontroller</t>
  </si>
  <si>
    <t>3.3V Buck Switching Power Regulator</t>
  </si>
  <si>
    <t>SPI Motor Driver</t>
  </si>
  <si>
    <t>100uF (50V) Capacitor</t>
  </si>
  <si>
    <t>330uF (50V) Capacitor</t>
  </si>
  <si>
    <t>LED (Blue) 470nm 3.3V 0805 pack</t>
  </si>
  <si>
    <t xml:space="preserve">5V 15 W AC/DC External Wall Mount (Class II) </t>
  </si>
  <si>
    <t>Barrel Jack</t>
  </si>
  <si>
    <t>Power Jumper (1x2, 2.54mm) 3A Rated</t>
  </si>
  <si>
    <t>2x4 IDC Header Male</t>
  </si>
  <si>
    <t>Motor Wire Harness Receptacle (JST HX - A)</t>
  </si>
  <si>
    <t>330uH Inductor 4A 80mOhm</t>
  </si>
  <si>
    <t>5V Stepper Motor</t>
  </si>
  <si>
    <t>Tactile switch</t>
  </si>
  <si>
    <t>Controls the device</t>
  </si>
  <si>
    <t>Allows for proper and safe device function</t>
  </si>
  <si>
    <t>Enables motor use</t>
  </si>
  <si>
    <t>Component of power regulator</t>
  </si>
  <si>
    <t>Indicators for proper function</t>
  </si>
  <si>
    <t>Powers Device</t>
  </si>
  <si>
    <t>Allows power to get to device</t>
  </si>
  <si>
    <t>Device Communication</t>
  </si>
  <si>
    <t>Allows Motor Function</t>
  </si>
  <si>
    <t>Core device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</si>
</sst>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quot;$&quot;#,##0.00"/>
    <numFmt numFmtId="166" formatCode="_(&quot;$&quot;* #,##0.000_);_(&quot;$&quot;* \(#,##0.000\);_(&quot;$&quot;* &quot;-&quot;???_);_(@_)"/>
    <numFmt numFmtId="167" formatCode="_([$$-409]* #,##0.00_);_([$$-409]* \(#,##0.00\);_([$$-409]* &quot;-&quot;??_);_(@_)"/>
  </numFmts>
  <fonts count="46" x14ac:knownFonts="1">
    <font>
      <sz val="10"/>
      <name val="Arial"/>
    </font>
    <font>
      <sz val="11"/>
      <color theme="1"/>
      <name val="Garamond"/>
      <family val="2"/>
      <scheme val="minor"/>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b/>
      <sz val="9"/>
      <color rgb="FF000000"/>
      <name val="Century Gothic"/>
    </font>
    <font>
      <sz val="9"/>
      <color rgb="FF000000"/>
      <name val="Century Gothic"/>
    </font>
    <font>
      <b/>
      <sz val="9"/>
      <color rgb="FFFF0000"/>
      <name val="Century Gothic"/>
    </font>
    <font>
      <sz val="10"/>
      <name val="Arial"/>
      <family val="2"/>
    </font>
    <font>
      <sz val="10"/>
      <color rgb="FF000000"/>
      <name val="Arial"/>
      <family val="2"/>
    </font>
    <font>
      <i/>
      <sz val="10"/>
      <name val="Garamond"/>
      <family val="2"/>
      <scheme val="minor"/>
    </font>
    <font>
      <b/>
      <i/>
      <sz val="10"/>
      <color rgb="FFFF0000"/>
      <name val="Garamond"/>
      <family val="2"/>
      <scheme val="minor"/>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0" fillId="0" borderId="0" applyNumberFormat="0" applyFill="0" applyBorder="0" applyAlignment="0" applyProtection="0"/>
    <xf numFmtId="0" fontId="1" fillId="0" borderId="0"/>
  </cellStyleXfs>
  <cellXfs count="88">
    <xf numFmtId="0" fontId="0" fillId="0" borderId="0" xfId="0"/>
    <xf numFmtId="0" fontId="4" fillId="0" borderId="0" xfId="0" applyFont="1"/>
    <xf numFmtId="165" fontId="5" fillId="0" borderId="0" xfId="0" applyNumberFormat="1" applyFont="1" applyAlignment="1">
      <alignment horizontal="right" indent="1"/>
    </xf>
    <xf numFmtId="0" fontId="11" fillId="0" borderId="0" xfId="0" applyFont="1"/>
    <xf numFmtId="0" fontId="12" fillId="0" borderId="0" xfId="0" applyFont="1"/>
    <xf numFmtId="0" fontId="13" fillId="0" borderId="0" xfId="0" applyFont="1" applyAlignment="1">
      <alignment vertical="center"/>
    </xf>
    <xf numFmtId="0" fontId="14" fillId="0" borderId="0" xfId="0" applyFont="1" applyAlignment="1">
      <alignment vertical="center"/>
    </xf>
    <xf numFmtId="165" fontId="9" fillId="0" borderId="1" xfId="0" applyNumberFormat="1" applyFont="1" applyBorder="1"/>
    <xf numFmtId="165" fontId="6" fillId="0" borderId="13" xfId="0" applyNumberFormat="1" applyFont="1" applyBorder="1" applyAlignment="1">
      <alignment horizontal="right" indent="1"/>
    </xf>
    <xf numFmtId="0" fontId="18" fillId="0" borderId="0" xfId="0" applyFont="1"/>
    <xf numFmtId="0" fontId="19" fillId="0" borderId="0" xfId="0" applyFont="1"/>
    <xf numFmtId="0" fontId="22" fillId="2" borderId="0" xfId="0" applyFont="1" applyFill="1" applyAlignment="1">
      <alignment horizontal="center"/>
    </xf>
    <xf numFmtId="0" fontId="22" fillId="2" borderId="0" xfId="0" applyFont="1" applyFill="1" applyAlignment="1">
      <alignment horizontal="center" wrapText="1"/>
    </xf>
    <xf numFmtId="0" fontId="19" fillId="2" borderId="0" xfId="0" applyFont="1" applyFill="1" applyAlignment="1">
      <alignment horizontal="left" wrapText="1"/>
    </xf>
    <xf numFmtId="0" fontId="19" fillId="2" borderId="0" xfId="0" applyFont="1" applyFill="1" applyAlignment="1">
      <alignment horizontal="left"/>
    </xf>
    <xf numFmtId="164" fontId="25" fillId="0" borderId="0" xfId="0" applyNumberFormat="1" applyFont="1" applyAlignment="1">
      <alignment horizontal="left" vertical="center"/>
    </xf>
    <xf numFmtId="0" fontId="18" fillId="0" borderId="0" xfId="0" applyFont="1" applyAlignment="1">
      <alignment horizontal="center"/>
    </xf>
    <xf numFmtId="0" fontId="26" fillId="0" borderId="0" xfId="0" applyFont="1" applyAlignment="1">
      <alignment horizontal="left"/>
    </xf>
    <xf numFmtId="44" fontId="26" fillId="0" borderId="4" xfId="0" applyNumberFormat="1" applyFont="1" applyBorder="1" applyAlignment="1">
      <alignment vertical="center"/>
    </xf>
    <xf numFmtId="0" fontId="16" fillId="0" borderId="0" xfId="0" applyFont="1"/>
    <xf numFmtId="0" fontId="7" fillId="0" borderId="14" xfId="0" applyFont="1" applyBorder="1"/>
    <xf numFmtId="0" fontId="7" fillId="0" borderId="15" xfId="0" applyFont="1" applyBorder="1"/>
    <xf numFmtId="0" fontId="7" fillId="0" borderId="16" xfId="0" applyFont="1" applyBorder="1"/>
    <xf numFmtId="0" fontId="8" fillId="0" borderId="17" xfId="0" applyFont="1" applyBorder="1" applyAlignment="1">
      <alignment horizontal="right"/>
    </xf>
    <xf numFmtId="0" fontId="8" fillId="0" borderId="18" xfId="0" applyFont="1" applyBorder="1" applyAlignment="1">
      <alignment horizontal="right"/>
    </xf>
    <xf numFmtId="0" fontId="29" fillId="0" borderId="0" xfId="0" applyFont="1"/>
    <xf numFmtId="0" fontId="31" fillId="0" borderId="0" xfId="0" applyFont="1" applyAlignment="1">
      <alignment horizontal="center"/>
    </xf>
    <xf numFmtId="0" fontId="32" fillId="0" borderId="2" xfId="0" applyFont="1" applyBorder="1"/>
    <xf numFmtId="0" fontId="32" fillId="0" borderId="0" xfId="0" applyFont="1"/>
    <xf numFmtId="0" fontId="33" fillId="0" borderId="0" xfId="0" applyFont="1" applyAlignment="1">
      <alignment horizontal="center"/>
    </xf>
    <xf numFmtId="0" fontId="34" fillId="0" borderId="0" xfId="0" applyFont="1" applyAlignment="1">
      <alignment horizontal="center"/>
    </xf>
    <xf numFmtId="0" fontId="30" fillId="0" borderId="1" xfId="0" applyFont="1" applyBorder="1"/>
    <xf numFmtId="0" fontId="24" fillId="3" borderId="4" xfId="0" applyFont="1" applyFill="1" applyBorder="1" applyAlignment="1">
      <alignment horizontal="left" vertical="center"/>
    </xf>
    <xf numFmtId="164" fontId="24" fillId="0" borderId="4" xfId="0" applyNumberFormat="1" applyFont="1" applyBorder="1" applyAlignment="1">
      <alignment horizontal="left" vertical="center"/>
    </xf>
    <xf numFmtId="0" fontId="15" fillId="0" borderId="4" xfId="0" applyFont="1" applyBorder="1" applyAlignment="1">
      <alignment horizontal="left" vertical="center"/>
    </xf>
    <xf numFmtId="0" fontId="27" fillId="0" borderId="0" xfId="0" applyFont="1" applyAlignment="1">
      <alignment horizontal="center" vertical="center" wrapText="1"/>
    </xf>
    <xf numFmtId="0" fontId="30" fillId="0" borderId="0" xfId="0" applyFont="1" applyAlignment="1">
      <alignment horizontal="right"/>
    </xf>
    <xf numFmtId="0" fontId="30" fillId="0" borderId="1" xfId="0" applyFont="1" applyBorder="1" applyAlignment="1">
      <alignment horizontal="left"/>
    </xf>
    <xf numFmtId="0" fontId="32" fillId="0" borderId="0" xfId="0" applyFont="1" applyAlignment="1">
      <alignment horizontal="right"/>
    </xf>
    <xf numFmtId="164" fontId="22" fillId="2" borderId="0" xfId="0" applyNumberFormat="1" applyFont="1" applyFill="1" applyAlignment="1">
      <alignment horizontal="center"/>
    </xf>
    <xf numFmtId="0" fontId="27" fillId="0" borderId="0" xfId="0" applyFont="1" applyAlignment="1">
      <alignment horizontal="center" vertical="center" wrapText="1"/>
    </xf>
    <xf numFmtId="0" fontId="8" fillId="0" borderId="0" xfId="0" applyFont="1" applyAlignment="1">
      <alignment horizontal="left"/>
    </xf>
    <xf numFmtId="0" fontId="30" fillId="0" borderId="0" xfId="0" applyFont="1" applyAlignment="1">
      <alignment horizontal="right"/>
    </xf>
    <xf numFmtId="0" fontId="19" fillId="0" borderId="0" xfId="0" applyFont="1" applyAlignment="1">
      <alignment horizontal="right"/>
    </xf>
    <xf numFmtId="0" fontId="20" fillId="0" borderId="0" xfId="0" applyFont="1" applyAlignment="1">
      <alignment horizontal="left"/>
    </xf>
    <xf numFmtId="0" fontId="26" fillId="0" borderId="12" xfId="0" applyFont="1" applyBorder="1" applyAlignment="1">
      <alignment horizontal="left" vertical="center"/>
    </xf>
    <xf numFmtId="0" fontId="18" fillId="0" borderId="0" xfId="0" applyFont="1" applyAlignment="1">
      <alignment horizontal="center" vertical="center" wrapText="1"/>
    </xf>
    <xf numFmtId="0" fontId="28" fillId="0" borderId="0" xfId="0" applyFont="1" applyAlignment="1">
      <alignment horizontal="center" vertical="center" wrapText="1"/>
    </xf>
    <xf numFmtId="0" fontId="35" fillId="5" borderId="0" xfId="0" applyFont="1" applyFill="1" applyAlignment="1">
      <alignment horizontal="center" vertical="center"/>
    </xf>
    <xf numFmtId="0" fontId="30" fillId="0" borderId="1" xfId="0" applyFont="1" applyBorder="1" applyAlignment="1">
      <alignment horizontal="left"/>
    </xf>
    <xf numFmtId="0" fontId="32" fillId="0" borderId="0" xfId="0" applyFont="1" applyAlignment="1">
      <alignment horizontal="right"/>
    </xf>
    <xf numFmtId="0" fontId="32" fillId="0" borderId="2" xfId="0" applyFont="1" applyBorder="1" applyAlignment="1">
      <alignment horizontal="left"/>
    </xf>
    <xf numFmtId="0" fontId="17" fillId="2" borderId="0" xfId="0" applyFont="1" applyFill="1" applyAlignment="1">
      <alignment horizontal="center"/>
    </xf>
    <xf numFmtId="0" fontId="21" fillId="3" borderId="0" xfId="0" applyFont="1" applyFill="1" applyAlignment="1">
      <alignment horizontal="left"/>
    </xf>
    <xf numFmtId="0" fontId="22" fillId="2" borderId="1" xfId="0" applyFont="1" applyFill="1" applyBorder="1" applyAlignment="1">
      <alignment horizontal="center"/>
    </xf>
    <xf numFmtId="0" fontId="39" fillId="0" borderId="11" xfId="0" applyFont="1" applyBorder="1" applyAlignment="1">
      <alignment horizontal="left" vertical="center"/>
    </xf>
    <xf numFmtId="0" fontId="22" fillId="0" borderId="2" xfId="0" applyFont="1" applyBorder="1" applyAlignment="1">
      <alignment horizontal="left" vertical="center"/>
    </xf>
    <xf numFmtId="0" fontId="22" fillId="0" borderId="12" xfId="0" applyFont="1" applyBorder="1" applyAlignment="1">
      <alignment horizontal="left" vertical="center"/>
    </xf>
    <xf numFmtId="0" fontId="3" fillId="0" borderId="9" xfId="0" applyFont="1" applyBorder="1" applyAlignment="1">
      <alignment horizontal="left" vertical="top" wrapText="1"/>
    </xf>
    <xf numFmtId="0" fontId="3" fillId="0" borderId="1" xfId="0" applyFont="1" applyBorder="1" applyAlignment="1">
      <alignment horizontal="left" vertical="top" wrapText="1"/>
    </xf>
    <xf numFmtId="0" fontId="3" fillId="0" borderId="10" xfId="0" applyFont="1" applyBorder="1" applyAlignment="1">
      <alignment horizontal="left" vertical="top" wrapText="1"/>
    </xf>
    <xf numFmtId="0" fontId="3" fillId="0" borderId="5" xfId="0" applyFont="1" applyBorder="1" applyAlignment="1">
      <alignment horizontal="left"/>
    </xf>
    <xf numFmtId="0" fontId="3" fillId="0" borderId="3" xfId="0" applyFont="1" applyBorder="1" applyAlignment="1">
      <alignment horizontal="left"/>
    </xf>
    <xf numFmtId="0" fontId="3" fillId="0" borderId="6" xfId="0" applyFont="1" applyBorder="1" applyAlignment="1">
      <alignment horizontal="left"/>
    </xf>
    <xf numFmtId="0" fontId="3" fillId="0" borderId="7" xfId="0" applyFont="1" applyBorder="1" applyAlignment="1">
      <alignment horizontal="left" vertical="center" wrapText="1"/>
    </xf>
    <xf numFmtId="0" fontId="3" fillId="0" borderId="0" xfId="0" applyFont="1" applyAlignment="1">
      <alignment horizontal="left" vertical="center" wrapText="1"/>
    </xf>
    <xf numFmtId="0" fontId="3" fillId="0" borderId="8" xfId="0" applyFont="1" applyBorder="1" applyAlignment="1">
      <alignment horizontal="left" vertical="center" wrapText="1"/>
    </xf>
    <xf numFmtId="0" fontId="10" fillId="0" borderId="11" xfId="1" applyNumberFormat="1" applyFill="1" applyBorder="1" applyAlignment="1">
      <alignment horizontal="left" vertical="center"/>
    </xf>
    <xf numFmtId="164" fontId="37" fillId="6" borderId="0" xfId="0" applyNumberFormat="1" applyFont="1" applyFill="1" applyAlignment="1">
      <alignment horizontal="left"/>
    </xf>
    <xf numFmtId="164" fontId="38" fillId="6" borderId="0" xfId="0" applyNumberFormat="1" applyFont="1" applyFill="1" applyAlignment="1">
      <alignment horizontal="left"/>
    </xf>
    <xf numFmtId="164" fontId="22" fillId="2" borderId="0" xfId="0" applyNumberFormat="1" applyFont="1" applyFill="1" applyAlignment="1">
      <alignment horizontal="center"/>
    </xf>
    <xf numFmtId="0" fontId="24" fillId="0" borderId="4" xfId="0" applyFont="1" applyBorder="1" applyAlignment="1">
      <alignment horizontal="left" vertical="center" wrapText="1"/>
    </xf>
    <xf numFmtId="166" fontId="24" fillId="0" borderId="4" xfId="0" applyNumberFormat="1" applyFont="1" applyBorder="1" applyAlignment="1">
      <alignment horizontal="left" vertical="center"/>
    </xf>
    <xf numFmtId="44" fontId="44" fillId="4" borderId="4" xfId="0" applyNumberFormat="1" applyFont="1" applyFill="1" applyBorder="1" applyAlignment="1">
      <alignment horizontal="left" vertical="center"/>
    </xf>
    <xf numFmtId="167" fontId="24" fillId="0" borderId="4" xfId="0" applyNumberFormat="1" applyFont="1" applyBorder="1" applyAlignment="1">
      <alignment horizontal="left" vertical="center"/>
    </xf>
    <xf numFmtId="1" fontId="44" fillId="4" borderId="4" xfId="0" applyNumberFormat="1" applyFont="1" applyFill="1" applyBorder="1" applyAlignment="1">
      <alignment horizontal="center" vertical="center"/>
    </xf>
    <xf numFmtId="2" fontId="44" fillId="4" borderId="4" xfId="0" applyNumberFormat="1" applyFont="1" applyFill="1" applyBorder="1" applyAlignment="1">
      <alignment horizontal="left" vertical="center"/>
    </xf>
    <xf numFmtId="0" fontId="44" fillId="4" borderId="4" xfId="0" applyFont="1" applyFill="1" applyBorder="1" applyAlignment="1">
      <alignment horizontal="left" vertical="center" wrapText="1"/>
    </xf>
    <xf numFmtId="0" fontId="44" fillId="4" borderId="4" xfId="0" applyFont="1" applyFill="1" applyBorder="1" applyAlignment="1">
      <alignment horizontal="left" vertical="center" wrapText="1"/>
    </xf>
    <xf numFmtId="166" fontId="44" fillId="4" borderId="4" xfId="0" applyNumberFormat="1" applyFont="1" applyFill="1" applyBorder="1" applyAlignment="1">
      <alignment horizontal="left" vertical="center"/>
    </xf>
    <xf numFmtId="0" fontId="26" fillId="0" borderId="0" xfId="0" applyFont="1" applyBorder="1" applyAlignment="1">
      <alignment horizontal="left"/>
    </xf>
    <xf numFmtId="44" fontId="26" fillId="0" borderId="19" xfId="0" applyNumberFormat="1" applyFont="1" applyBorder="1" applyAlignment="1">
      <alignment vertical="center"/>
    </xf>
    <xf numFmtId="0" fontId="42" fillId="0" borderId="4" xfId="0" applyFont="1" applyBorder="1"/>
    <xf numFmtId="0" fontId="43" fillId="0" borderId="4" xfId="0" applyFont="1" applyBorder="1"/>
    <xf numFmtId="0" fontId="10" fillId="0" borderId="4" xfId="1" applyBorder="1"/>
    <xf numFmtId="0" fontId="42" fillId="0" borderId="4" xfId="0" applyFont="1" applyBorder="1"/>
    <xf numFmtId="0" fontId="0" fillId="0" borderId="4" xfId="0" applyBorder="1"/>
    <xf numFmtId="0" fontId="1" fillId="0" borderId="4" xfId="2" applyBorder="1"/>
  </cellXfs>
  <cellStyles count="3">
    <cellStyle name="Hyperlink" xfId="1" builtinId="8"/>
    <cellStyle name="Normal" xfId="0" builtinId="0"/>
    <cellStyle name="Normal 2" xfId="2" xr:uid="{8DBEFA96-601F-47CC-B337-965C6A53993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404812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twoCellAnchor editAs="oneCell">
    <xdr:from>
      <xdr:col>0</xdr:col>
      <xdr:colOff>31750</xdr:colOff>
      <xdr:row>28</xdr:row>
      <xdr:rowOff>23812</xdr:rowOff>
    </xdr:from>
    <xdr:to>
      <xdr:col>7</xdr:col>
      <xdr:colOff>508000</xdr:colOff>
      <xdr:row>31</xdr:row>
      <xdr:rowOff>256688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1750" y="6238875"/>
          <a:ext cx="10620375" cy="126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onsemi.com/pdf/datasheet/lm2575-d.pdf" TargetMode="External"/><Relationship Id="rId7" Type="http://schemas.openxmlformats.org/officeDocument/2006/relationships/printerSettings" Target="../printerSettings/printerSettings2.bin"/><Relationship Id="rId2" Type="http://schemas.openxmlformats.org/officeDocument/2006/relationships/hyperlink" Target="https://www.microchip.com/en-us/product/pic18f27q84" TargetMode="External"/><Relationship Id="rId1" Type="http://schemas.openxmlformats.org/officeDocument/2006/relationships/printerSettings" Target="../printerSettings/printerSettings1.bin"/><Relationship Id="rId6" Type="http://schemas.openxmlformats.org/officeDocument/2006/relationships/hyperlink" Target="https://www.digikey.com/en/products/detail/molex/0702460801/760165" TargetMode="External"/><Relationship Id="rId5" Type="http://schemas.openxmlformats.org/officeDocument/2006/relationships/hyperlink" Target="https://www.nichicon.co.jp/english/series_items/catalog_pdf/e-uud.pdf" TargetMode="External"/><Relationship Id="rId4" Type="http://schemas.openxmlformats.org/officeDocument/2006/relationships/hyperlink" Target="https://www.infineon.com/dgdl/Infineon-Infineon-BTM901xEP-DS-v01_00-EN-DataSheet-v01_00-EN.pdf?fileId=8ac78c8c90530b3a01912d365ee4326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
  <sheetViews>
    <sheetView showGridLines="0" tabSelected="1" zoomScale="60" zoomScaleNormal="60" workbookViewId="0">
      <selection activeCell="L23" sqref="L23"/>
    </sheetView>
  </sheetViews>
  <sheetFormatPr defaultColWidth="9.109375" defaultRowHeight="13.2" x14ac:dyDescent="0.25"/>
  <cols>
    <col min="1" max="1" width="8" style="1" customWidth="1"/>
    <col min="2" max="2" width="18" style="1" bestFit="1" customWidth="1"/>
    <col min="3" max="3" width="25.109375" style="1" customWidth="1"/>
    <col min="4" max="4" width="30.6640625" style="1" customWidth="1"/>
    <col min="5" max="5" width="11" style="1" customWidth="1"/>
    <col min="6" max="6" width="22.44140625" style="1" customWidth="1"/>
    <col min="7" max="7" width="37.88671875" style="1" customWidth="1"/>
    <col min="8" max="8" width="10" style="1" customWidth="1"/>
    <col min="9" max="16384" width="9.109375" style="1"/>
  </cols>
  <sheetData>
    <row r="1" spans="1:9" s="9" customFormat="1" ht="58.5" customHeight="1" x14ac:dyDescent="0.6">
      <c r="A1" s="52" t="s">
        <v>0</v>
      </c>
      <c r="B1" s="52"/>
      <c r="C1" s="52"/>
      <c r="D1" s="52"/>
      <c r="E1" s="52"/>
      <c r="F1" s="52"/>
      <c r="G1" s="52"/>
      <c r="H1" s="52"/>
      <c r="I1" s="52"/>
    </row>
    <row r="2" spans="1:9" s="10" customFormat="1" ht="18" customHeight="1" x14ac:dyDescent="0.25">
      <c r="A2" s="44" t="s">
        <v>1</v>
      </c>
      <c r="B2" s="44"/>
      <c r="C2" s="44"/>
      <c r="D2" s="44"/>
      <c r="E2" s="53" t="s">
        <v>2</v>
      </c>
      <c r="F2" s="53"/>
      <c r="G2" s="53"/>
      <c r="H2" s="53"/>
      <c r="I2" s="53"/>
    </row>
    <row r="3" spans="1:9" s="10" customFormat="1" ht="14.1" customHeight="1" x14ac:dyDescent="0.25"/>
    <row r="4" spans="1:9" s="9" customFormat="1" ht="15" customHeight="1" x14ac:dyDescent="0.25">
      <c r="A4" s="11" t="s">
        <v>3</v>
      </c>
      <c r="B4" s="11" t="s">
        <v>4</v>
      </c>
      <c r="C4" s="12" t="s">
        <v>5</v>
      </c>
      <c r="D4" s="54" t="s">
        <v>6</v>
      </c>
      <c r="E4" s="54"/>
      <c r="F4" s="54"/>
      <c r="G4" s="12" t="s">
        <v>7</v>
      </c>
      <c r="H4" s="13"/>
      <c r="I4" s="14"/>
    </row>
    <row r="5" spans="1:9" s="9" customFormat="1" ht="15" customHeight="1" x14ac:dyDescent="0.25">
      <c r="A5" s="33">
        <f ca="1">TODAY()</f>
        <v>45716</v>
      </c>
      <c r="B5" s="33" t="s">
        <v>8</v>
      </c>
      <c r="C5" s="32" t="s">
        <v>130</v>
      </c>
      <c r="D5" s="55" t="s">
        <v>9</v>
      </c>
      <c r="E5" s="56"/>
      <c r="F5" s="57"/>
      <c r="G5" s="34" t="s">
        <v>10</v>
      </c>
      <c r="H5" s="15"/>
      <c r="I5" s="15"/>
    </row>
    <row r="6" spans="1:9" s="9" customFormat="1" ht="15" customHeight="1" x14ac:dyDescent="0.25">
      <c r="A6" s="68" t="s">
        <v>11</v>
      </c>
      <c r="B6" s="69"/>
      <c r="C6" s="69"/>
      <c r="D6" s="69"/>
      <c r="E6" s="69"/>
      <c r="F6" s="69"/>
      <c r="G6" s="69"/>
      <c r="H6" s="69"/>
      <c r="I6" s="69"/>
    </row>
    <row r="7" spans="1:9" s="16" customFormat="1" ht="15" customHeight="1" x14ac:dyDescent="0.25">
      <c r="A7" s="39" t="s">
        <v>12</v>
      </c>
      <c r="B7" s="39" t="s">
        <v>13</v>
      </c>
      <c r="C7" s="70" t="s">
        <v>14</v>
      </c>
      <c r="D7" s="70"/>
      <c r="E7" s="54" t="s">
        <v>15</v>
      </c>
      <c r="F7" s="54"/>
      <c r="G7" s="11" t="s">
        <v>16</v>
      </c>
      <c r="H7" s="11" t="s">
        <v>17</v>
      </c>
      <c r="I7" s="11" t="s">
        <v>18</v>
      </c>
    </row>
    <row r="8" spans="1:9" s="9" customFormat="1" ht="87" customHeight="1" x14ac:dyDescent="0.25">
      <c r="A8" s="75">
        <v>6</v>
      </c>
      <c r="B8" s="76" t="s">
        <v>19</v>
      </c>
      <c r="C8" s="77" t="s">
        <v>131</v>
      </c>
      <c r="D8" s="77"/>
      <c r="E8" s="77" t="s">
        <v>20</v>
      </c>
      <c r="F8" s="77"/>
      <c r="G8" s="78" t="s">
        <v>21</v>
      </c>
      <c r="H8" s="79">
        <v>3.49</v>
      </c>
      <c r="I8" s="73">
        <f>SUM(A8*H8)</f>
        <v>20.94</v>
      </c>
    </row>
    <row r="9" spans="1:9" s="9" customFormat="1" ht="28.2" customHeight="1" x14ac:dyDescent="0.25">
      <c r="A9" s="82">
        <v>3</v>
      </c>
      <c r="B9" s="83" t="s">
        <v>132</v>
      </c>
      <c r="C9" s="84" t="s">
        <v>146</v>
      </c>
      <c r="D9" s="84"/>
      <c r="E9" s="85" t="s">
        <v>160</v>
      </c>
      <c r="F9" s="85"/>
      <c r="G9" s="71" t="s">
        <v>174</v>
      </c>
      <c r="H9" s="72">
        <v>2.1</v>
      </c>
      <c r="I9" s="73">
        <f t="shared" ref="I9:I10" si="0">SUM(A9*H9)</f>
        <v>6.3000000000000007</v>
      </c>
    </row>
    <row r="10" spans="1:9" s="9" customFormat="1" ht="28.2" customHeight="1" x14ac:dyDescent="0.25">
      <c r="A10" s="82">
        <v>4</v>
      </c>
      <c r="B10" s="83" t="s">
        <v>133</v>
      </c>
      <c r="C10" s="84" t="s">
        <v>147</v>
      </c>
      <c r="D10" s="84"/>
      <c r="E10" s="85" t="s">
        <v>161</v>
      </c>
      <c r="F10" s="85"/>
      <c r="G10" s="71" t="s">
        <v>175</v>
      </c>
      <c r="H10" s="72">
        <v>3.32</v>
      </c>
      <c r="I10" s="73">
        <f t="shared" si="0"/>
        <v>13.28</v>
      </c>
    </row>
    <row r="11" spans="1:9" s="9" customFormat="1" ht="28.2" customHeight="1" x14ac:dyDescent="0.25">
      <c r="A11" s="82">
        <v>4</v>
      </c>
      <c r="B11" s="83" t="s">
        <v>134</v>
      </c>
      <c r="C11" s="84" t="s">
        <v>148</v>
      </c>
      <c r="D11" s="84"/>
      <c r="E11" s="85" t="s">
        <v>162</v>
      </c>
      <c r="F11" s="85"/>
      <c r="G11" s="71" t="s">
        <v>176</v>
      </c>
      <c r="H11" s="74">
        <v>1.95</v>
      </c>
      <c r="I11" s="73">
        <f>SUM(A11*H11)</f>
        <v>7.8</v>
      </c>
    </row>
    <row r="12" spans="1:9" s="9" customFormat="1" ht="28.2" customHeight="1" x14ac:dyDescent="0.25">
      <c r="A12" s="82">
        <v>2</v>
      </c>
      <c r="B12" s="83" t="s">
        <v>135</v>
      </c>
      <c r="C12" s="84" t="s">
        <v>149</v>
      </c>
      <c r="D12" s="84"/>
      <c r="E12" s="85" t="s">
        <v>163</v>
      </c>
      <c r="F12" s="85"/>
      <c r="G12" s="71" t="s">
        <v>177</v>
      </c>
      <c r="H12" s="74">
        <v>0.56000000000000005</v>
      </c>
      <c r="I12" s="73">
        <f>SUM(A12*H12)</f>
        <v>1.1200000000000001</v>
      </c>
    </row>
    <row r="13" spans="1:9" s="9" customFormat="1" ht="28.2" customHeight="1" x14ac:dyDescent="0.25">
      <c r="A13" s="82">
        <v>2</v>
      </c>
      <c r="B13" s="83" t="s">
        <v>136</v>
      </c>
      <c r="C13" s="84" t="s">
        <v>150</v>
      </c>
      <c r="D13" s="84"/>
      <c r="E13" s="85" t="s">
        <v>164</v>
      </c>
      <c r="F13" s="85"/>
      <c r="G13" s="71" t="s">
        <v>177</v>
      </c>
      <c r="H13" s="72">
        <v>1.31</v>
      </c>
      <c r="I13" s="73">
        <f t="shared" ref="I13" si="1">SUM(A13*H13)</f>
        <v>2.62</v>
      </c>
    </row>
    <row r="14" spans="1:9" s="9" customFormat="1" ht="28.2" customHeight="1" x14ac:dyDescent="0.3">
      <c r="A14" s="82">
        <v>5</v>
      </c>
      <c r="B14" s="83" t="s">
        <v>137</v>
      </c>
      <c r="C14" s="86" t="s">
        <v>151</v>
      </c>
      <c r="D14" s="86"/>
      <c r="E14" s="87" t="s">
        <v>165</v>
      </c>
      <c r="F14" s="87"/>
      <c r="G14" s="71" t="s">
        <v>178</v>
      </c>
      <c r="H14" s="72">
        <v>0.23</v>
      </c>
      <c r="I14" s="73">
        <f t="shared" ref="I14" si="2">SUM(A14*H14)</f>
        <v>1.1500000000000001</v>
      </c>
    </row>
    <row r="15" spans="1:9" s="9" customFormat="1" ht="28.2" customHeight="1" x14ac:dyDescent="0.3">
      <c r="A15" s="82">
        <v>1</v>
      </c>
      <c r="B15" s="83" t="s">
        <v>138</v>
      </c>
      <c r="C15" s="84" t="s">
        <v>152</v>
      </c>
      <c r="D15" s="84"/>
      <c r="E15" s="87" t="s">
        <v>166</v>
      </c>
      <c r="F15" s="87"/>
      <c r="G15" s="71" t="s">
        <v>179</v>
      </c>
      <c r="H15" s="72">
        <v>9.7200000000000006</v>
      </c>
      <c r="I15" s="73">
        <f t="shared" ref="I15:I18" si="3">SUM(A15*H15)</f>
        <v>9.7200000000000006</v>
      </c>
    </row>
    <row r="16" spans="1:9" s="9" customFormat="1" ht="28.2" customHeight="1" x14ac:dyDescent="0.3">
      <c r="A16" s="82">
        <v>1</v>
      </c>
      <c r="B16" s="83" t="s">
        <v>139</v>
      </c>
      <c r="C16" s="86" t="s">
        <v>153</v>
      </c>
      <c r="D16" s="86"/>
      <c r="E16" s="87" t="s">
        <v>167</v>
      </c>
      <c r="F16" s="87"/>
      <c r="G16" s="71" t="s">
        <v>179</v>
      </c>
      <c r="H16" s="72">
        <v>0.49</v>
      </c>
      <c r="I16" s="73">
        <f t="shared" si="3"/>
        <v>0.49</v>
      </c>
    </row>
    <row r="17" spans="1:9" s="9" customFormat="1" ht="28.2" customHeight="1" x14ac:dyDescent="0.3">
      <c r="A17" s="82">
        <v>4</v>
      </c>
      <c r="B17" s="83" t="s">
        <v>140</v>
      </c>
      <c r="C17" s="86" t="s">
        <v>154</v>
      </c>
      <c r="D17" s="86"/>
      <c r="E17" s="87" t="s">
        <v>168</v>
      </c>
      <c r="F17" s="87"/>
      <c r="G17" s="71" t="s">
        <v>180</v>
      </c>
      <c r="H17" s="72">
        <v>0.1</v>
      </c>
      <c r="I17" s="73">
        <f t="shared" si="3"/>
        <v>0.4</v>
      </c>
    </row>
    <row r="18" spans="1:9" s="9" customFormat="1" ht="28.2" customHeight="1" x14ac:dyDescent="0.3">
      <c r="A18" s="82">
        <v>4</v>
      </c>
      <c r="B18" s="83" t="s">
        <v>141</v>
      </c>
      <c r="C18" s="84" t="s">
        <v>155</v>
      </c>
      <c r="D18" s="84"/>
      <c r="E18" s="87" t="s">
        <v>169</v>
      </c>
      <c r="F18" s="87"/>
      <c r="G18" s="71" t="s">
        <v>181</v>
      </c>
      <c r="H18" s="72">
        <v>0.95</v>
      </c>
      <c r="I18" s="73">
        <f t="shared" si="3"/>
        <v>3.8</v>
      </c>
    </row>
    <row r="19" spans="1:9" s="9" customFormat="1" ht="28.2" customHeight="1" x14ac:dyDescent="0.3">
      <c r="A19" s="82">
        <v>2</v>
      </c>
      <c r="B19" s="83" t="s">
        <v>142</v>
      </c>
      <c r="C19" s="86" t="s">
        <v>156</v>
      </c>
      <c r="D19" s="86"/>
      <c r="E19" s="87" t="s">
        <v>170</v>
      </c>
      <c r="F19" s="87"/>
      <c r="G19" s="71" t="s">
        <v>182</v>
      </c>
      <c r="H19" s="74">
        <v>0.21</v>
      </c>
      <c r="I19" s="73">
        <f>SUM(A19*H19)</f>
        <v>0.42</v>
      </c>
    </row>
    <row r="20" spans="1:9" s="9" customFormat="1" ht="28.2" customHeight="1" x14ac:dyDescent="0.3">
      <c r="A20" s="82">
        <v>1</v>
      </c>
      <c r="B20" s="83" t="s">
        <v>143</v>
      </c>
      <c r="C20" s="86" t="s">
        <v>157</v>
      </c>
      <c r="D20" s="86"/>
      <c r="E20" s="87" t="s">
        <v>171</v>
      </c>
      <c r="F20" s="87"/>
      <c r="G20" s="71" t="s">
        <v>177</v>
      </c>
      <c r="H20" s="72">
        <v>2.42</v>
      </c>
      <c r="I20" s="73">
        <f t="shared" ref="I20" si="4">SUM(A20*H20)</f>
        <v>2.42</v>
      </c>
    </row>
    <row r="21" spans="1:9" ht="28.2" customHeight="1" x14ac:dyDescent="0.3">
      <c r="A21" s="82">
        <v>1</v>
      </c>
      <c r="B21" s="83" t="s">
        <v>144</v>
      </c>
      <c r="C21" s="86" t="s">
        <v>158</v>
      </c>
      <c r="D21" s="86"/>
      <c r="E21" s="87" t="s">
        <v>172</v>
      </c>
      <c r="F21" s="87"/>
      <c r="G21" s="71" t="s">
        <v>183</v>
      </c>
      <c r="H21" s="74">
        <v>9.6</v>
      </c>
      <c r="I21" s="73">
        <f>SUM(A21*H21)</f>
        <v>9.6</v>
      </c>
    </row>
    <row r="22" spans="1:9" ht="28.2" customHeight="1" x14ac:dyDescent="0.3">
      <c r="A22" s="82">
        <v>1</v>
      </c>
      <c r="B22" s="83" t="s">
        <v>145</v>
      </c>
      <c r="C22" s="86" t="s">
        <v>159</v>
      </c>
      <c r="D22" s="86"/>
      <c r="E22" s="87" t="s">
        <v>173</v>
      </c>
      <c r="F22" s="87"/>
      <c r="G22" s="71" t="s">
        <v>181</v>
      </c>
      <c r="H22" s="72">
        <v>0.18</v>
      </c>
      <c r="I22" s="73">
        <f t="shared" ref="I22" si="5">SUM(A22*H22)</f>
        <v>0.18</v>
      </c>
    </row>
    <row r="23" spans="1:9" s="9" customFormat="1" ht="28.2" customHeight="1" thickBot="1" x14ac:dyDescent="0.3">
      <c r="A23" s="17"/>
      <c r="B23" s="80"/>
      <c r="C23" s="80"/>
      <c r="D23" s="80"/>
      <c r="E23" s="17"/>
      <c r="F23" s="17"/>
      <c r="G23" s="17"/>
      <c r="H23" s="17" t="s">
        <v>23</v>
      </c>
      <c r="I23" s="81">
        <f>SUM(I9:I22)</f>
        <v>59.300000000000004</v>
      </c>
    </row>
    <row r="24" spans="1:9" s="9" customFormat="1" ht="28.2" customHeight="1" thickBot="1" x14ac:dyDescent="0.3">
      <c r="A24" s="41" t="s">
        <v>24</v>
      </c>
      <c r="B24" s="41"/>
      <c r="C24" s="20"/>
      <c r="D24" s="21"/>
      <c r="E24" s="22"/>
      <c r="F24" s="23" t="s">
        <v>25</v>
      </c>
      <c r="G24" s="24"/>
      <c r="H24" s="17" t="s">
        <v>26</v>
      </c>
      <c r="I24" s="18"/>
    </row>
    <row r="25" spans="1:9" s="9" customFormat="1" ht="28.2" customHeight="1" x14ac:dyDescent="0.25">
      <c r="A25" s="17"/>
      <c r="B25" s="17"/>
      <c r="C25" s="17"/>
      <c r="D25" s="17"/>
      <c r="E25" s="17"/>
      <c r="F25" s="17"/>
      <c r="G25" s="17"/>
      <c r="H25" s="17" t="s">
        <v>27</v>
      </c>
      <c r="I25" s="18"/>
    </row>
    <row r="26" spans="1:9" s="19" customFormat="1" ht="28.2" customHeight="1" x14ac:dyDescent="0.25">
      <c r="A26" s="67"/>
      <c r="B26" s="45"/>
      <c r="C26" s="17"/>
      <c r="D26" s="17"/>
      <c r="E26" s="17"/>
      <c r="F26" s="17"/>
      <c r="G26" s="17"/>
      <c r="H26" s="17" t="s">
        <v>28</v>
      </c>
      <c r="I26" s="18">
        <f>SUM(I23:I25)</f>
        <v>59.300000000000004</v>
      </c>
    </row>
    <row r="27" spans="1:9" s="25" customFormat="1" ht="28.2" customHeight="1" x14ac:dyDescent="0.25">
      <c r="A27" s="7" t="s">
        <v>29</v>
      </c>
      <c r="B27" s="7"/>
      <c r="C27" s="7"/>
      <c r="D27" s="2"/>
      <c r="E27" s="2"/>
      <c r="F27" s="2"/>
      <c r="G27" s="2"/>
      <c r="H27" s="8"/>
      <c r="I27" s="1"/>
    </row>
    <row r="28" spans="1:9" s="25" customFormat="1" ht="28.2" customHeight="1" x14ac:dyDescent="0.3">
      <c r="A28" s="61" t="s">
        <v>30</v>
      </c>
      <c r="B28" s="62"/>
      <c r="C28" s="62"/>
      <c r="D28" s="62"/>
      <c r="E28" s="62"/>
      <c r="F28" s="62"/>
      <c r="G28" s="62"/>
      <c r="H28" s="63"/>
      <c r="I28" s="1"/>
    </row>
    <row r="29" spans="1:9" s="10" customFormat="1" ht="28.2" customHeight="1" x14ac:dyDescent="0.25">
      <c r="A29" s="64" t="str">
        <f>VLOOKUP(A28, Sheet1!$A$3:$C$31, 2, FALSE)</f>
        <v>Business Purpose:  A commodity needed for experimentation, observation or practice in a field of study (such as goggles, aprons, test tubes, flasks, and plates etc).</v>
      </c>
      <c r="B29" s="65"/>
      <c r="C29" s="65"/>
      <c r="D29" s="65"/>
      <c r="E29" s="65"/>
      <c r="F29" s="65"/>
      <c r="G29" s="65"/>
      <c r="H29" s="66"/>
      <c r="I29" s="1"/>
    </row>
    <row r="30" spans="1:9" s="10" customFormat="1" ht="28.2" customHeight="1" x14ac:dyDescent="0.25">
      <c r="A30" s="64"/>
      <c r="B30" s="65"/>
      <c r="C30" s="65"/>
      <c r="D30" s="65"/>
      <c r="E30" s="65"/>
      <c r="F30" s="65"/>
      <c r="G30" s="65"/>
      <c r="H30" s="66"/>
      <c r="I30" s="1"/>
    </row>
    <row r="31" spans="1:9" ht="28.2" customHeight="1" x14ac:dyDescent="0.25">
      <c r="A31" s="58" t="str">
        <f>VLOOKUP(A28, Sheet1!$A$3:$C$31, 3, FALSE)</f>
        <v>Public Benefit:  Supplies are used in day-to-day lab operations.  ASU benefits from this expense as the supplies purchased allow departmental lab employees and students to perform general lab duties, projects, and research activities.</v>
      </c>
      <c r="B31" s="59"/>
      <c r="C31" s="59"/>
      <c r="D31" s="59"/>
      <c r="E31" s="59"/>
      <c r="F31" s="59"/>
      <c r="G31" s="59"/>
      <c r="H31" s="60"/>
    </row>
    <row r="32" spans="1:9" ht="28.2" customHeight="1" x14ac:dyDescent="0.25">
      <c r="A32" s="40" t="s">
        <v>31</v>
      </c>
      <c r="B32" s="46"/>
      <c r="C32" s="47"/>
      <c r="D32" s="47"/>
      <c r="E32" s="47"/>
      <c r="F32" s="47"/>
      <c r="G32" s="47"/>
      <c r="H32" s="47"/>
      <c r="I32" s="47"/>
    </row>
    <row r="33" spans="1:9" ht="28.2" customHeight="1" x14ac:dyDescent="0.25">
      <c r="A33" s="40" t="s">
        <v>32</v>
      </c>
      <c r="B33" s="46"/>
      <c r="C33" s="46"/>
      <c r="D33" s="46"/>
      <c r="E33" s="46"/>
      <c r="F33" s="46"/>
      <c r="G33" s="46"/>
      <c r="H33" s="46"/>
      <c r="I33" s="46"/>
    </row>
    <row r="34" spans="1:9" ht="28.2" customHeight="1" x14ac:dyDescent="0.25">
      <c r="A34" s="35"/>
      <c r="B34" s="40" t="s">
        <v>33</v>
      </c>
      <c r="C34" s="40"/>
      <c r="D34" s="40"/>
      <c r="E34" s="40"/>
      <c r="F34" s="40"/>
      <c r="G34" s="40"/>
      <c r="H34" s="40"/>
      <c r="I34" s="40"/>
    </row>
    <row r="35" spans="1:9" x14ac:dyDescent="0.25">
      <c r="A35" s="48" t="s">
        <v>34</v>
      </c>
      <c r="B35" s="48"/>
      <c r="C35" s="48"/>
      <c r="D35" s="48"/>
      <c r="E35" s="48"/>
      <c r="F35" s="48"/>
      <c r="G35" s="48"/>
      <c r="H35" s="48"/>
      <c r="I35" s="48"/>
    </row>
    <row r="36" spans="1:9" x14ac:dyDescent="0.25">
      <c r="A36" s="42" t="s">
        <v>35</v>
      </c>
      <c r="B36" s="42"/>
      <c r="C36" s="42"/>
      <c r="D36" s="37"/>
      <c r="E36" s="26"/>
      <c r="F36" s="36"/>
      <c r="G36" s="36" t="s">
        <v>36</v>
      </c>
      <c r="H36" s="49"/>
      <c r="I36" s="49"/>
    </row>
    <row r="37" spans="1:9" x14ac:dyDescent="0.25">
      <c r="A37" s="50" t="s">
        <v>37</v>
      </c>
      <c r="B37" s="50"/>
      <c r="C37" s="50"/>
      <c r="D37" s="27"/>
      <c r="E37" s="28"/>
      <c r="F37" s="38"/>
      <c r="G37" s="38" t="s">
        <v>38</v>
      </c>
      <c r="H37" s="51"/>
      <c r="I37" s="51"/>
    </row>
    <row r="38" spans="1:9" x14ac:dyDescent="0.25">
      <c r="A38" s="29"/>
      <c r="B38" s="29"/>
      <c r="C38" s="30"/>
      <c r="D38" s="30"/>
      <c r="E38" s="30"/>
      <c r="F38" s="30"/>
      <c r="G38" s="30"/>
      <c r="H38" s="30"/>
      <c r="I38" s="10"/>
    </row>
    <row r="39" spans="1:9" x14ac:dyDescent="0.25">
      <c r="A39" s="42" t="s">
        <v>39</v>
      </c>
      <c r="B39" s="43"/>
      <c r="C39" s="43"/>
      <c r="D39" s="31"/>
      <c r="E39" s="10"/>
      <c r="F39" s="10"/>
      <c r="G39" s="10"/>
      <c r="H39" s="10"/>
      <c r="I39" s="10"/>
    </row>
  </sheetData>
  <customSheetViews>
    <customSheetView guid="{4F4801AE-CF13-47EB-965F-6A9B2DCE6E42}" showPageBreaks="1" showGridLines="0" fitToPage="1" printArea="1">
      <selection activeCell="B53" sqref="B53"/>
      <pageMargins left="0" right="0" top="0" bottom="0" header="0" footer="0"/>
      <printOptions horizontalCentered="1"/>
      <pageSetup scale="99" orientation="portrait" r:id="rId1"/>
      <headerFooter alignWithMargins="0">
        <oddFooter>&amp;RRevised 7/31/14</oddFooter>
      </headerFooter>
    </customSheetView>
  </customSheetViews>
  <mergeCells count="54">
    <mergeCell ref="C22:D22"/>
    <mergeCell ref="E22:F22"/>
    <mergeCell ref="C12:D12"/>
    <mergeCell ref="C19:D19"/>
    <mergeCell ref="C9:D9"/>
    <mergeCell ref="C16:D16"/>
    <mergeCell ref="E16:F16"/>
    <mergeCell ref="E14:F14"/>
    <mergeCell ref="C15:D15"/>
    <mergeCell ref="E15:F15"/>
    <mergeCell ref="A1:I1"/>
    <mergeCell ref="E2:I2"/>
    <mergeCell ref="D4:F4"/>
    <mergeCell ref="D5:F5"/>
    <mergeCell ref="A31:H31"/>
    <mergeCell ref="A28:H28"/>
    <mergeCell ref="A29:H29"/>
    <mergeCell ref="A30:H30"/>
    <mergeCell ref="A26:B26"/>
    <mergeCell ref="E9:F9"/>
    <mergeCell ref="C10:D10"/>
    <mergeCell ref="E10:F10"/>
    <mergeCell ref="A6:I6"/>
    <mergeCell ref="C7:D7"/>
    <mergeCell ref="E7:F7"/>
    <mergeCell ref="C8:D8"/>
    <mergeCell ref="E8:F8"/>
    <mergeCell ref="E19:F19"/>
    <mergeCell ref="E11:F11"/>
    <mergeCell ref="C17:D17"/>
    <mergeCell ref="E17:F17"/>
    <mergeCell ref="C18:D18"/>
    <mergeCell ref="E18:F18"/>
    <mergeCell ref="E12:F12"/>
    <mergeCell ref="C13:D13"/>
    <mergeCell ref="E13:F13"/>
    <mergeCell ref="C14:D14"/>
    <mergeCell ref="C20:D20"/>
    <mergeCell ref="E20:F20"/>
    <mergeCell ref="A39:C39"/>
    <mergeCell ref="A2:D2"/>
    <mergeCell ref="C11:D11"/>
    <mergeCell ref="A32:I32"/>
    <mergeCell ref="A33:I33"/>
    <mergeCell ref="A35:I35"/>
    <mergeCell ref="A36:C36"/>
    <mergeCell ref="H36:I36"/>
    <mergeCell ref="A37:C37"/>
    <mergeCell ref="H37:I37"/>
    <mergeCell ref="C21:D21"/>
    <mergeCell ref="E21:F21"/>
    <mergeCell ref="B34:I34"/>
    <mergeCell ref="B23:D23"/>
    <mergeCell ref="A24:B24"/>
  </mergeCells>
  <phoneticPr fontId="2" type="noConversion"/>
  <hyperlinks>
    <hyperlink ref="C9" r:id="rId2" xr:uid="{3E85A4DD-D555-4F44-A05F-57704E408BCD}"/>
    <hyperlink ref="C10" r:id="rId3" xr:uid="{9FA70B67-A944-4978-AF94-DE413583F232}"/>
    <hyperlink ref="C11" r:id="rId4" xr:uid="{92C0E4B9-22B4-4899-9FA0-25F19A7925AD}"/>
    <hyperlink ref="C12" r:id="rId5" xr:uid="{290292A4-51E3-4405-A1F6-3AFE553CB688}"/>
    <hyperlink ref="C18" r:id="rId6" xr:uid="{96F1E78F-006F-4175-828F-8857162ECD61}"/>
  </hyperlinks>
  <printOptions horizontalCentered="1"/>
  <pageMargins left="0.25" right="0.25" top="0.3" bottom="0.3" header="0" footer="0"/>
  <pageSetup scale="80" orientation="landscape" r:id="rId7"/>
  <headerFooter alignWithMargins="0">
    <oddFooter>&amp;LS:/Schools/TPS/Business/Forms Purchase Request Form - Rev 8- 30-2017 &amp;RRevised 08/30/2017</oddFooter>
  </headerFooter>
  <drawing r:id="rId8"/>
  <extLst>
    <ext xmlns:x14="http://schemas.microsoft.com/office/spreadsheetml/2009/9/main" uri="{CCE6A557-97BC-4b89-ADB6-D9C93CAAB3DF}">
      <x14:dataValidations xmlns:xm="http://schemas.microsoft.com/office/excel/2006/main" disablePrompts="1"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9.109375" defaultRowHeight="15.6" x14ac:dyDescent="0.3"/>
  <cols>
    <col min="1" max="1" width="62.44140625" style="3" bestFit="1" customWidth="1"/>
    <col min="2" max="2" width="59.33203125" style="3" customWidth="1"/>
    <col min="3" max="3" width="58.33203125" style="3" customWidth="1"/>
    <col min="4" max="4" width="12.33203125" style="3" customWidth="1"/>
    <col min="5" max="5" width="55.88671875" style="3" bestFit="1" customWidth="1"/>
    <col min="6" max="6" width="64.33203125" style="3" customWidth="1"/>
    <col min="7" max="7" width="12.33203125" style="3" customWidth="1"/>
    <col min="8" max="8" width="16" style="3" customWidth="1"/>
    <col min="9" max="9" width="17.33203125" style="3" customWidth="1"/>
    <col min="10" max="10" width="24.6640625" style="3" customWidth="1"/>
    <col min="11" max="16384" width="9.109375" style="3"/>
  </cols>
  <sheetData>
    <row r="2" spans="1:10" x14ac:dyDescent="0.3">
      <c r="A2" s="4" t="s">
        <v>40</v>
      </c>
      <c r="B2" s="4"/>
      <c r="C2" s="4"/>
      <c r="D2" s="4"/>
      <c r="E2" s="4" t="s">
        <v>41</v>
      </c>
      <c r="F2" s="4"/>
      <c r="G2" s="4"/>
      <c r="H2" s="4"/>
      <c r="I2" s="4"/>
      <c r="J2" s="4"/>
    </row>
    <row r="3" spans="1:10" x14ac:dyDescent="0.3">
      <c r="A3" s="4" t="s">
        <v>22</v>
      </c>
      <c r="B3" s="4" t="s">
        <v>22</v>
      </c>
      <c r="C3" s="4" t="s">
        <v>22</v>
      </c>
      <c r="D3" s="4"/>
      <c r="E3" s="4"/>
      <c r="G3" s="4"/>
      <c r="H3" s="4"/>
      <c r="I3" s="4"/>
      <c r="J3" s="4"/>
    </row>
    <row r="4" spans="1:10" x14ac:dyDescent="0.3">
      <c r="A4" s="3" t="s">
        <v>42</v>
      </c>
      <c r="B4" s="3" t="s">
        <v>43</v>
      </c>
      <c r="C4" s="3" t="s">
        <v>44</v>
      </c>
      <c r="D4" s="3" t="s">
        <v>22</v>
      </c>
      <c r="E4" s="3" t="s">
        <v>45</v>
      </c>
      <c r="F4" s="3" t="s">
        <v>46</v>
      </c>
    </row>
    <row r="5" spans="1:10" x14ac:dyDescent="0.3">
      <c r="A5" s="3" t="s">
        <v>47</v>
      </c>
      <c r="B5" s="3" t="s">
        <v>48</v>
      </c>
      <c r="C5" s="3" t="s">
        <v>49</v>
      </c>
      <c r="D5" s="3" t="s">
        <v>22</v>
      </c>
      <c r="E5" s="3" t="s">
        <v>50</v>
      </c>
      <c r="F5" s="3" t="s">
        <v>51</v>
      </c>
    </row>
    <row r="6" spans="1:10" x14ac:dyDescent="0.3">
      <c r="A6" s="3" t="s">
        <v>52</v>
      </c>
      <c r="B6" s="3" t="s">
        <v>53</v>
      </c>
      <c r="C6" s="3" t="s">
        <v>54</v>
      </c>
      <c r="D6" s="3" t="s">
        <v>22</v>
      </c>
      <c r="E6" s="3" t="s">
        <v>55</v>
      </c>
      <c r="F6" s="3" t="s">
        <v>56</v>
      </c>
    </row>
    <row r="7" spans="1:10" x14ac:dyDescent="0.3">
      <c r="A7" s="3" t="s">
        <v>57</v>
      </c>
      <c r="B7" s="3" t="s">
        <v>58</v>
      </c>
      <c r="C7" s="3" t="s">
        <v>59</v>
      </c>
      <c r="D7" s="3" t="s">
        <v>22</v>
      </c>
    </row>
    <row r="8" spans="1:10" x14ac:dyDescent="0.3">
      <c r="A8" s="3" t="s">
        <v>60</v>
      </c>
      <c r="B8" s="3" t="s">
        <v>61</v>
      </c>
      <c r="C8" s="3" t="s">
        <v>62</v>
      </c>
      <c r="D8" s="3" t="s">
        <v>22</v>
      </c>
    </row>
    <row r="9" spans="1:10" x14ac:dyDescent="0.3">
      <c r="A9" s="3" t="s">
        <v>63</v>
      </c>
      <c r="B9" s="3" t="s">
        <v>64</v>
      </c>
      <c r="C9" s="5" t="s">
        <v>65</v>
      </c>
      <c r="D9" s="3" t="s">
        <v>22</v>
      </c>
    </row>
    <row r="10" spans="1:10" x14ac:dyDescent="0.3">
      <c r="A10" s="3" t="s">
        <v>66</v>
      </c>
      <c r="B10" s="3" t="s">
        <v>67</v>
      </c>
      <c r="C10" s="3" t="s">
        <v>68</v>
      </c>
      <c r="D10" s="3" t="s">
        <v>22</v>
      </c>
    </row>
    <row r="11" spans="1:10" x14ac:dyDescent="0.3">
      <c r="A11" s="3" t="s">
        <v>69</v>
      </c>
      <c r="B11" s="5" t="s">
        <v>70</v>
      </c>
      <c r="C11" s="5" t="s">
        <v>71</v>
      </c>
      <c r="D11" s="3" t="s">
        <v>22</v>
      </c>
    </row>
    <row r="12" spans="1:10" x14ac:dyDescent="0.3">
      <c r="A12" s="3" t="s">
        <v>72</v>
      </c>
      <c r="B12" s="3" t="s">
        <v>73</v>
      </c>
      <c r="C12" s="3" t="s">
        <v>74</v>
      </c>
      <c r="D12" s="3" t="s">
        <v>22</v>
      </c>
    </row>
    <row r="13" spans="1:10" x14ac:dyDescent="0.3">
      <c r="A13" s="3" t="s">
        <v>75</v>
      </c>
      <c r="B13" s="3" t="s">
        <v>76</v>
      </c>
      <c r="C13" s="3" t="s">
        <v>77</v>
      </c>
      <c r="D13" s="3" t="s">
        <v>22</v>
      </c>
    </row>
    <row r="14" spans="1:10" x14ac:dyDescent="0.3">
      <c r="A14" s="3" t="s">
        <v>78</v>
      </c>
      <c r="B14" s="6" t="s">
        <v>79</v>
      </c>
      <c r="C14" s="3" t="s">
        <v>80</v>
      </c>
      <c r="D14" s="3" t="s">
        <v>22</v>
      </c>
    </row>
    <row r="15" spans="1:10" x14ac:dyDescent="0.3">
      <c r="A15" s="3" t="s">
        <v>81</v>
      </c>
      <c r="B15" s="3" t="s">
        <v>82</v>
      </c>
      <c r="C15" s="3" t="s">
        <v>83</v>
      </c>
      <c r="D15" s="3" t="s">
        <v>22</v>
      </c>
    </row>
    <row r="16" spans="1:10" x14ac:dyDescent="0.3">
      <c r="A16" s="3" t="s">
        <v>84</v>
      </c>
      <c r="B16" s="3" t="s">
        <v>85</v>
      </c>
      <c r="C16" s="5" t="s">
        <v>86</v>
      </c>
      <c r="D16" s="3" t="s">
        <v>22</v>
      </c>
    </row>
    <row r="17" spans="1:4" x14ac:dyDescent="0.3">
      <c r="A17" s="3" t="s">
        <v>87</v>
      </c>
      <c r="B17" s="5" t="s">
        <v>88</v>
      </c>
      <c r="C17" s="3" t="s">
        <v>89</v>
      </c>
      <c r="D17" s="3" t="s">
        <v>22</v>
      </c>
    </row>
    <row r="18" spans="1:4" x14ac:dyDescent="0.3">
      <c r="A18" s="3" t="s">
        <v>30</v>
      </c>
      <c r="B18" s="3" t="s">
        <v>90</v>
      </c>
      <c r="C18" s="3" t="s">
        <v>91</v>
      </c>
      <c r="D18" s="3" t="s">
        <v>22</v>
      </c>
    </row>
    <row r="19" spans="1:4" x14ac:dyDescent="0.3">
      <c r="A19" s="3" t="s">
        <v>92</v>
      </c>
      <c r="B19" s="3" t="s">
        <v>93</v>
      </c>
      <c r="C19" s="5" t="s">
        <v>94</v>
      </c>
      <c r="D19" s="3" t="s">
        <v>22</v>
      </c>
    </row>
    <row r="20" spans="1:4" x14ac:dyDescent="0.3">
      <c r="A20" s="3" t="s">
        <v>95</v>
      </c>
      <c r="B20" s="6" t="s">
        <v>96</v>
      </c>
      <c r="C20" s="3" t="s">
        <v>97</v>
      </c>
      <c r="D20" s="3" t="s">
        <v>22</v>
      </c>
    </row>
    <row r="21" spans="1:4" x14ac:dyDescent="0.3">
      <c r="A21" s="3" t="s">
        <v>98</v>
      </c>
      <c r="B21" s="5" t="s">
        <v>99</v>
      </c>
      <c r="C21" s="5" t="s">
        <v>100</v>
      </c>
      <c r="D21" s="3" t="s">
        <v>22</v>
      </c>
    </row>
    <row r="22" spans="1:4" x14ac:dyDescent="0.3">
      <c r="A22" s="6" t="s">
        <v>101</v>
      </c>
      <c r="B22" s="5" t="s">
        <v>102</v>
      </c>
      <c r="C22" s="5" t="s">
        <v>103</v>
      </c>
      <c r="D22" s="3" t="s">
        <v>22</v>
      </c>
    </row>
    <row r="23" spans="1:4" x14ac:dyDescent="0.3">
      <c r="A23" s="3" t="s">
        <v>104</v>
      </c>
      <c r="B23" s="5" t="s">
        <v>105</v>
      </c>
      <c r="C23" s="5" t="s">
        <v>106</v>
      </c>
      <c r="D23" s="3" t="s">
        <v>22</v>
      </c>
    </row>
    <row r="24" spans="1:4" x14ac:dyDescent="0.3">
      <c r="A24" s="3" t="s">
        <v>107</v>
      </c>
      <c r="B24" s="5" t="s">
        <v>108</v>
      </c>
      <c r="C24" s="5" t="s">
        <v>109</v>
      </c>
      <c r="D24" s="3" t="s">
        <v>22</v>
      </c>
    </row>
    <row r="25" spans="1:4" x14ac:dyDescent="0.3">
      <c r="A25" s="3" t="s">
        <v>110</v>
      </c>
      <c r="B25" s="3" t="s">
        <v>111</v>
      </c>
      <c r="C25" s="3" t="s">
        <v>62</v>
      </c>
      <c r="D25" s="3" t="s">
        <v>22</v>
      </c>
    </row>
    <row r="26" spans="1:4" x14ac:dyDescent="0.3">
      <c r="A26" s="6" t="s">
        <v>112</v>
      </c>
      <c r="B26" s="5" t="s">
        <v>113</v>
      </c>
      <c r="C26" s="5" t="s">
        <v>114</v>
      </c>
      <c r="D26" s="3" t="s">
        <v>22</v>
      </c>
    </row>
    <row r="27" spans="1:4" x14ac:dyDescent="0.3">
      <c r="A27" s="3" t="s">
        <v>115</v>
      </c>
      <c r="B27" s="5" t="s">
        <v>116</v>
      </c>
      <c r="C27" s="5" t="s">
        <v>117</v>
      </c>
      <c r="D27" s="3" t="s">
        <v>22</v>
      </c>
    </row>
    <row r="28" spans="1:4" x14ac:dyDescent="0.3">
      <c r="A28" s="3" t="s">
        <v>118</v>
      </c>
      <c r="B28" s="5" t="s">
        <v>119</v>
      </c>
      <c r="C28" s="5" t="s">
        <v>120</v>
      </c>
      <c r="D28" s="3" t="s">
        <v>22</v>
      </c>
    </row>
    <row r="29" spans="1:4" x14ac:dyDescent="0.3">
      <c r="A29" s="3" t="s">
        <v>121</v>
      </c>
      <c r="B29" s="5" t="s">
        <v>122</v>
      </c>
      <c r="C29" s="5" t="s">
        <v>123</v>
      </c>
      <c r="D29" s="3" t="s">
        <v>22</v>
      </c>
    </row>
    <row r="30" spans="1:4" x14ac:dyDescent="0.3">
      <c r="A30" s="3" t="s">
        <v>124</v>
      </c>
      <c r="B30" s="5" t="s">
        <v>125</v>
      </c>
      <c r="C30" s="5" t="s">
        <v>126</v>
      </c>
      <c r="D30" s="3" t="s">
        <v>22</v>
      </c>
    </row>
    <row r="31" spans="1:4" x14ac:dyDescent="0.3">
      <c r="A31" s="6" t="s">
        <v>127</v>
      </c>
      <c r="B31" s="5" t="s">
        <v>128</v>
      </c>
      <c r="C31" s="5" t="s">
        <v>129</v>
      </c>
      <c r="D31" s="3" t="s">
        <v>22</v>
      </c>
    </row>
    <row r="32" spans="1:4" x14ac:dyDescent="0.3">
      <c r="D32" s="3" t="s">
        <v>22</v>
      </c>
    </row>
    <row r="33" spans="4:4" x14ac:dyDescent="0.3">
      <c r="D33" s="3" t="s">
        <v>22</v>
      </c>
    </row>
    <row r="34" spans="4:4" x14ac:dyDescent="0.3">
      <c r="D34" s="3" t="s">
        <v>22</v>
      </c>
    </row>
    <row r="35" spans="4:4" x14ac:dyDescent="0.3">
      <c r="D35" s="3" t="s">
        <v>22</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subject/>
  <dc:creator>Lacey Ward</dc:creator>
  <cp:keywords/>
  <dc:description/>
  <cp:lastModifiedBy>Bradley Pollock (Student)</cp:lastModifiedBy>
  <cp:revision/>
  <dcterms:created xsi:type="dcterms:W3CDTF">2014-07-15T00:30:30Z</dcterms:created>
  <dcterms:modified xsi:type="dcterms:W3CDTF">2025-03-01T05:41:03Z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