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rels" ContentType="application/vnd.openxmlformats-package.relationships+xml"/>
  <Default Extension="emf" ContentType="image/x-emf"/>
  <Default Extension="vml" ContentType="application/vnd.openxmlformats-officedocument.vmlDrawing"/>
  <Default Extension="bin" ContentType="application/vnd.openxmlformats-officedocument.oleObject"/>
  <Default Extension="png" ContentType="image/p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0" yWindow="0" windowWidth="25600" windowHeight="16060" tabRatio="667"/>
  </bookViews>
  <sheets>
    <sheet name="Pins Used PRO-MINI" sheetId="3" r:id="rId1"/>
    <sheet name="Circuit digram &amp; calcs" sheetId="5" r:id="rId2"/>
    <sheet name="sparkfun" sheetId="2" r:id="rId3"/>
    <sheet name="circuit calcs" sheetId="4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" i="3" l="1"/>
  <c r="I1" i="3"/>
  <c r="H2" i="3"/>
  <c r="J31" i="3"/>
  <c r="I33" i="3"/>
  <c r="G6" i="5"/>
  <c r="G7" i="5"/>
  <c r="G5" i="5"/>
  <c r="E5" i="5"/>
  <c r="E6" i="5"/>
  <c r="E7" i="5"/>
  <c r="B15" i="5"/>
  <c r="B17" i="5"/>
  <c r="B49" i="3"/>
  <c r="G49" i="3"/>
  <c r="B50" i="3"/>
  <c r="G50" i="3"/>
  <c r="B48" i="3"/>
  <c r="G48" i="3"/>
  <c r="E50" i="3"/>
  <c r="E49" i="3"/>
  <c r="E48" i="3"/>
  <c r="E42" i="3"/>
  <c r="G42" i="3"/>
  <c r="E43" i="3"/>
  <c r="G43" i="3"/>
  <c r="E41" i="3"/>
  <c r="G41" i="3"/>
  <c r="B43" i="3"/>
  <c r="B42" i="3"/>
  <c r="B41" i="3"/>
  <c r="K23" i="4"/>
  <c r="K24" i="4"/>
  <c r="K8" i="4"/>
  <c r="O3" i="4"/>
  <c r="Y162" i="2"/>
  <c r="AD32" i="2"/>
  <c r="AD31" i="2"/>
  <c r="AD30" i="2"/>
  <c r="AD29" i="2"/>
  <c r="AD28" i="2"/>
  <c r="AD27" i="2"/>
  <c r="AD26" i="2"/>
  <c r="AD25" i="2"/>
  <c r="AD24" i="2"/>
  <c r="AD23" i="2"/>
  <c r="AD22" i="2"/>
  <c r="AD21" i="2"/>
  <c r="AD20" i="2"/>
  <c r="AD19" i="2"/>
  <c r="Y19" i="2"/>
  <c r="S29" i="2"/>
  <c r="S30" i="2"/>
  <c r="U30" i="2"/>
  <c r="Y30" i="2"/>
  <c r="L172" i="2"/>
  <c r="L173" i="2"/>
  <c r="M172" i="2"/>
  <c r="M173" i="2"/>
  <c r="N172" i="2"/>
  <c r="N173" i="2"/>
  <c r="O172" i="2"/>
  <c r="O173" i="2"/>
  <c r="P172" i="2"/>
  <c r="P173" i="2"/>
  <c r="Q172" i="2"/>
  <c r="Q173" i="2"/>
  <c r="R172" i="2"/>
  <c r="R173" i="2"/>
  <c r="S172" i="2"/>
  <c r="S173" i="2"/>
  <c r="U173" i="2"/>
  <c r="Y173" i="2"/>
  <c r="L161" i="2"/>
  <c r="L162" i="2"/>
  <c r="M161" i="2"/>
  <c r="M162" i="2"/>
  <c r="N161" i="2"/>
  <c r="N162" i="2"/>
  <c r="O161" i="2"/>
  <c r="O162" i="2"/>
  <c r="P161" i="2"/>
  <c r="P162" i="2"/>
  <c r="Q161" i="2"/>
  <c r="Q162" i="2"/>
  <c r="R161" i="2"/>
  <c r="R162" i="2"/>
  <c r="S161" i="2"/>
  <c r="S162" i="2"/>
  <c r="U162" i="2"/>
  <c r="L150" i="2"/>
  <c r="L151" i="2"/>
  <c r="M150" i="2"/>
  <c r="M151" i="2"/>
  <c r="N150" i="2"/>
  <c r="N151" i="2"/>
  <c r="O150" i="2"/>
  <c r="O151" i="2"/>
  <c r="P150" i="2"/>
  <c r="P151" i="2"/>
  <c r="Q150" i="2"/>
  <c r="Q151" i="2"/>
  <c r="R150" i="2"/>
  <c r="R151" i="2"/>
  <c r="S150" i="2"/>
  <c r="S151" i="2"/>
  <c r="U151" i="2"/>
  <c r="Y151" i="2"/>
  <c r="L139" i="2"/>
  <c r="L140" i="2"/>
  <c r="M139" i="2"/>
  <c r="M140" i="2"/>
  <c r="N139" i="2"/>
  <c r="N140" i="2"/>
  <c r="O139" i="2"/>
  <c r="O140" i="2"/>
  <c r="P139" i="2"/>
  <c r="P140" i="2"/>
  <c r="Q139" i="2"/>
  <c r="Q140" i="2"/>
  <c r="R139" i="2"/>
  <c r="R140" i="2"/>
  <c r="S139" i="2"/>
  <c r="S140" i="2"/>
  <c r="U140" i="2"/>
  <c r="Y140" i="2"/>
  <c r="L128" i="2"/>
  <c r="L129" i="2"/>
  <c r="M128" i="2"/>
  <c r="M129" i="2"/>
  <c r="N128" i="2"/>
  <c r="N129" i="2"/>
  <c r="O128" i="2"/>
  <c r="O129" i="2"/>
  <c r="P128" i="2"/>
  <c r="P129" i="2"/>
  <c r="Q128" i="2"/>
  <c r="Q129" i="2"/>
  <c r="R128" i="2"/>
  <c r="R129" i="2"/>
  <c r="S128" i="2"/>
  <c r="S129" i="2"/>
  <c r="U129" i="2"/>
  <c r="Y129" i="2"/>
  <c r="L117" i="2"/>
  <c r="L118" i="2"/>
  <c r="M117" i="2"/>
  <c r="M118" i="2"/>
  <c r="N117" i="2"/>
  <c r="N118" i="2"/>
  <c r="O117" i="2"/>
  <c r="O118" i="2"/>
  <c r="P117" i="2"/>
  <c r="P118" i="2"/>
  <c r="Q117" i="2"/>
  <c r="Q118" i="2"/>
  <c r="R117" i="2"/>
  <c r="R118" i="2"/>
  <c r="S117" i="2"/>
  <c r="S118" i="2"/>
  <c r="U118" i="2"/>
  <c r="Y118" i="2"/>
  <c r="L106" i="2"/>
  <c r="L107" i="2"/>
  <c r="M106" i="2"/>
  <c r="M107" i="2"/>
  <c r="N106" i="2"/>
  <c r="N107" i="2"/>
  <c r="O106" i="2"/>
  <c r="O107" i="2"/>
  <c r="P106" i="2"/>
  <c r="P107" i="2"/>
  <c r="Q106" i="2"/>
  <c r="Q107" i="2"/>
  <c r="R106" i="2"/>
  <c r="R107" i="2"/>
  <c r="S106" i="2"/>
  <c r="S107" i="2"/>
  <c r="U107" i="2"/>
  <c r="Y107" i="2"/>
  <c r="L95" i="2"/>
  <c r="L96" i="2"/>
  <c r="M95" i="2"/>
  <c r="M96" i="2"/>
  <c r="N95" i="2"/>
  <c r="N96" i="2"/>
  <c r="O95" i="2"/>
  <c r="O96" i="2"/>
  <c r="P95" i="2"/>
  <c r="P96" i="2"/>
  <c r="Q95" i="2"/>
  <c r="Q96" i="2"/>
  <c r="R95" i="2"/>
  <c r="R96" i="2"/>
  <c r="S95" i="2"/>
  <c r="S96" i="2"/>
  <c r="U96" i="2"/>
  <c r="Y96" i="2"/>
  <c r="L84" i="2"/>
  <c r="L85" i="2"/>
  <c r="M84" i="2"/>
  <c r="M85" i="2"/>
  <c r="N84" i="2"/>
  <c r="N85" i="2"/>
  <c r="O84" i="2"/>
  <c r="O85" i="2"/>
  <c r="P84" i="2"/>
  <c r="P85" i="2"/>
  <c r="Q84" i="2"/>
  <c r="Q85" i="2"/>
  <c r="R84" i="2"/>
  <c r="R85" i="2"/>
  <c r="S84" i="2"/>
  <c r="S85" i="2"/>
  <c r="U85" i="2"/>
  <c r="Y85" i="2"/>
  <c r="L73" i="2"/>
  <c r="L74" i="2"/>
  <c r="M73" i="2"/>
  <c r="M74" i="2"/>
  <c r="N73" i="2"/>
  <c r="N74" i="2"/>
  <c r="O73" i="2"/>
  <c r="O74" i="2"/>
  <c r="P73" i="2"/>
  <c r="P74" i="2"/>
  <c r="Q73" i="2"/>
  <c r="Q74" i="2"/>
  <c r="R73" i="2"/>
  <c r="R74" i="2"/>
  <c r="S73" i="2"/>
  <c r="S74" i="2"/>
  <c r="U74" i="2"/>
  <c r="Y74" i="2"/>
  <c r="L62" i="2"/>
  <c r="L63" i="2"/>
  <c r="M62" i="2"/>
  <c r="M63" i="2"/>
  <c r="N62" i="2"/>
  <c r="N63" i="2"/>
  <c r="O62" i="2"/>
  <c r="O63" i="2"/>
  <c r="P62" i="2"/>
  <c r="P63" i="2"/>
  <c r="Q62" i="2"/>
  <c r="Q63" i="2"/>
  <c r="R62" i="2"/>
  <c r="R63" i="2"/>
  <c r="S62" i="2"/>
  <c r="S63" i="2"/>
  <c r="U63" i="2"/>
  <c r="Y63" i="2"/>
  <c r="L51" i="2"/>
  <c r="L52" i="2"/>
  <c r="M51" i="2"/>
  <c r="M52" i="2"/>
  <c r="N51" i="2"/>
  <c r="N52" i="2"/>
  <c r="O51" i="2"/>
  <c r="O52" i="2"/>
  <c r="P51" i="2"/>
  <c r="P52" i="2"/>
  <c r="Q51" i="2"/>
  <c r="Q52" i="2"/>
  <c r="R51" i="2"/>
  <c r="R52" i="2"/>
  <c r="S51" i="2"/>
  <c r="S52" i="2"/>
  <c r="U52" i="2"/>
  <c r="Y52" i="2"/>
  <c r="M40" i="2"/>
  <c r="M41" i="2"/>
  <c r="N40" i="2"/>
  <c r="N41" i="2"/>
  <c r="O40" i="2"/>
  <c r="O41" i="2"/>
  <c r="P40" i="2"/>
  <c r="P41" i="2"/>
  <c r="Q40" i="2"/>
  <c r="Q41" i="2"/>
  <c r="U41" i="2"/>
  <c r="Y41" i="2"/>
  <c r="L40" i="2"/>
  <c r="L41" i="2"/>
  <c r="U19" i="2"/>
  <c r="S40" i="2"/>
  <c r="S41" i="2"/>
  <c r="R40" i="2"/>
  <c r="R41" i="2"/>
  <c r="R29" i="2"/>
  <c r="R30" i="2"/>
  <c r="Q29" i="2"/>
  <c r="Q30" i="2"/>
  <c r="P29" i="2"/>
  <c r="P30" i="2"/>
  <c r="O29" i="2"/>
  <c r="O30" i="2"/>
  <c r="N29" i="2"/>
  <c r="N30" i="2"/>
  <c r="M29" i="2"/>
  <c r="M30" i="2"/>
  <c r="L29" i="2"/>
  <c r="L30" i="2"/>
  <c r="L18" i="2"/>
  <c r="L19" i="2"/>
  <c r="M18" i="2"/>
  <c r="M19" i="2"/>
  <c r="N18" i="2"/>
  <c r="N19" i="2"/>
  <c r="O18" i="2"/>
  <c r="O19" i="2"/>
  <c r="P18" i="2"/>
  <c r="P19" i="2"/>
  <c r="Q18" i="2"/>
  <c r="Q19" i="2"/>
  <c r="R18" i="2"/>
  <c r="R19" i="2"/>
  <c r="S18" i="2"/>
  <c r="S19" i="2"/>
  <c r="L7" i="2"/>
  <c r="M7" i="2"/>
  <c r="N7" i="2"/>
  <c r="O7" i="2"/>
  <c r="P7" i="2"/>
  <c r="Q7" i="2"/>
  <c r="R7" i="2"/>
  <c r="S7" i="2"/>
  <c r="M12" i="2"/>
  <c r="N12" i="2"/>
  <c r="O12" i="2"/>
  <c r="P12" i="2"/>
  <c r="Q12" i="2"/>
  <c r="R12" i="2"/>
  <c r="S12" i="2"/>
  <c r="L12" i="2"/>
  <c r="M11" i="2"/>
  <c r="N11" i="2"/>
  <c r="O11" i="2"/>
  <c r="P11" i="2"/>
  <c r="Q11" i="2"/>
  <c r="R11" i="2"/>
  <c r="S11" i="2"/>
  <c r="L11" i="2"/>
  <c r="I9" i="2"/>
  <c r="I10" i="2"/>
  <c r="I11" i="2"/>
  <c r="I12" i="2"/>
  <c r="I13" i="2"/>
  <c r="I14" i="2"/>
  <c r="J14" i="2"/>
  <c r="H14" i="2"/>
  <c r="G14" i="2"/>
  <c r="F14" i="2"/>
  <c r="E14" i="2"/>
  <c r="D14" i="2"/>
  <c r="C14" i="2"/>
  <c r="J13" i="2"/>
  <c r="H13" i="2"/>
  <c r="G13" i="2"/>
  <c r="F13" i="2"/>
  <c r="E13" i="2"/>
  <c r="D13" i="2"/>
  <c r="C13" i="2"/>
  <c r="J12" i="2"/>
  <c r="H12" i="2"/>
  <c r="G12" i="2"/>
  <c r="F12" i="2"/>
  <c r="E12" i="2"/>
  <c r="D12" i="2"/>
  <c r="C12" i="2"/>
  <c r="J11" i="2"/>
  <c r="H11" i="2"/>
  <c r="G11" i="2"/>
  <c r="F11" i="2"/>
  <c r="E11" i="2"/>
  <c r="D11" i="2"/>
  <c r="C11" i="2"/>
  <c r="J10" i="2"/>
  <c r="H10" i="2"/>
  <c r="G10" i="2"/>
  <c r="F10" i="2"/>
  <c r="E10" i="2"/>
  <c r="D10" i="2"/>
  <c r="C10" i="2"/>
  <c r="J9" i="2"/>
  <c r="H9" i="2"/>
  <c r="G9" i="2"/>
  <c r="F9" i="2"/>
  <c r="E9" i="2"/>
  <c r="D9" i="2"/>
  <c r="C9" i="2"/>
  <c r="J8" i="2"/>
  <c r="I8" i="2"/>
  <c r="H8" i="2"/>
  <c r="G8" i="2"/>
  <c r="F8" i="2"/>
  <c r="E8" i="2"/>
  <c r="D8" i="2"/>
  <c r="C8" i="2"/>
  <c r="J7" i="2"/>
  <c r="I7" i="2"/>
  <c r="H7" i="2"/>
  <c r="G7" i="2"/>
  <c r="F7" i="2"/>
  <c r="E7" i="2"/>
  <c r="D7" i="2"/>
  <c r="C7" i="2"/>
</calcChain>
</file>

<file path=xl/sharedStrings.xml><?xml version="1.0" encoding="utf-8"?>
<sst xmlns="http://schemas.openxmlformats.org/spreadsheetml/2006/main" count="312" uniqueCount="144">
  <si>
    <t>B</t>
  </si>
  <si>
    <t>G</t>
  </si>
  <si>
    <t>0x00</t>
  </si>
  <si>
    <t>A</t>
  </si>
  <si>
    <t>Ascii</t>
  </si>
  <si>
    <t>Char</t>
  </si>
  <si>
    <t>0x49</t>
  </si>
  <si>
    <t>0x3E</t>
  </si>
  <si>
    <t>0x41</t>
  </si>
  <si>
    <t>0x51</t>
  </si>
  <si>
    <t>0x21</t>
  </si>
  <si>
    <t>0x5E</t>
  </si>
  <si>
    <t>Q</t>
  </si>
  <si>
    <t>CODE:</t>
  </si>
  <si>
    <t>char</t>
  </si>
  <si>
    <t>0x61</t>
  </si>
  <si>
    <t>0x45</t>
  </si>
  <si>
    <t>0x43</t>
  </si>
  <si>
    <t xml:space="preserve"> //90/ --&gt; Z</t>
  </si>
  <si>
    <t xml:space="preserve">    0x00</t>
  </si>
  <si>
    <t xml:space="preserve"> //79/ --&gt; O</t>
  </si>
  <si>
    <t>FINAL CODE:</t>
  </si>
  <si>
    <t>:</t>
  </si>
  <si>
    <t>Pin</t>
  </si>
  <si>
    <t>GND</t>
  </si>
  <si>
    <t>PWM</t>
  </si>
  <si>
    <t>Y</t>
  </si>
  <si>
    <t>A0</t>
  </si>
  <si>
    <t>A1</t>
  </si>
  <si>
    <t>A2</t>
  </si>
  <si>
    <t>A3</t>
  </si>
  <si>
    <t>A4</t>
  </si>
  <si>
    <t>A5</t>
  </si>
  <si>
    <t>Type</t>
  </si>
  <si>
    <t>Digital</t>
  </si>
  <si>
    <t>Vin</t>
  </si>
  <si>
    <t>=</t>
  </si>
  <si>
    <t>degree sign</t>
  </si>
  <si>
    <t>null</t>
  </si>
  <si>
    <t>R</t>
  </si>
  <si>
    <t>R1</t>
  </si>
  <si>
    <t>+</t>
  </si>
  <si>
    <t>R2</t>
  </si>
  <si>
    <t>Resistors in parallel</t>
  </si>
  <si>
    <t>1f</t>
  </si>
  <si>
    <t>HEX</t>
  </si>
  <si>
    <t>BIN</t>
  </si>
  <si>
    <t>Non inverting Amp</t>
  </si>
  <si>
    <t>Vout</t>
  </si>
  <si>
    <t>Gain</t>
  </si>
  <si>
    <t>RXI</t>
  </si>
  <si>
    <t>TXO</t>
  </si>
  <si>
    <t>RST</t>
  </si>
  <si>
    <t>A6</t>
  </si>
  <si>
    <t>A7</t>
  </si>
  <si>
    <t>VCC</t>
  </si>
  <si>
    <t>RAW</t>
  </si>
  <si>
    <t>Analog Input</t>
  </si>
  <si>
    <t>Microcontroller</t>
  </si>
  <si>
    <t>ATmega168</t>
  </si>
  <si>
    <t>Operating Voltage</t>
  </si>
  <si>
    <t>3.3V or 5V (depending on model)</t>
  </si>
  <si>
    <t>Input Voltage</t>
  </si>
  <si>
    <t>3.35 -12 V (3.3V model) or 5 - 12 V (5V model)</t>
  </si>
  <si>
    <t>Digital I/O Pins</t>
  </si>
  <si>
    <t>14 (of which 6 provide PWM output)</t>
  </si>
  <si>
    <t>Analog Input Pins</t>
  </si>
  <si>
    <t>DC Current per I/O Pin</t>
  </si>
  <si>
    <t>40 mA</t>
  </si>
  <si>
    <t>Flash Memory</t>
  </si>
  <si>
    <t>16 KB (of which 2 KB used by bootloader)</t>
  </si>
  <si>
    <t>SRAM</t>
  </si>
  <si>
    <t>1 KB</t>
  </si>
  <si>
    <t>EEPROM</t>
  </si>
  <si>
    <t>512 bytes</t>
  </si>
  <si>
    <t>Clock Speed</t>
  </si>
  <si>
    <t>8 MHz (3.3V model) or 16 MHz (5V model)</t>
  </si>
  <si>
    <t>Serial 0</t>
  </si>
  <si>
    <t>Int</t>
  </si>
  <si>
    <t>Serial 1</t>
  </si>
  <si>
    <t>SPI MOSI</t>
  </si>
  <si>
    <t>SPI MISO</t>
  </si>
  <si>
    <t>SPI SCK + LED</t>
  </si>
  <si>
    <t>I2C (SCL)</t>
  </si>
  <si>
    <t>I2C (SDA)</t>
  </si>
  <si>
    <t>Accelerometer INT1</t>
  </si>
  <si>
    <t>Accelerometer INT2</t>
  </si>
  <si>
    <t>Accelerometer SDA</t>
  </si>
  <si>
    <t>Accelerometer SDL</t>
  </si>
  <si>
    <t>Red LED</t>
  </si>
  <si>
    <t>Green LED</t>
  </si>
  <si>
    <t>Blue LED</t>
  </si>
  <si>
    <t>Shutdown line to swtch</t>
  </si>
  <si>
    <t>LED Details</t>
  </si>
  <si>
    <t>80mA forward current</t>
  </si>
  <si>
    <t>3.0-34 VDC Forward Voltage</t>
  </si>
  <si>
    <t>RED</t>
  </si>
  <si>
    <t>GREEN</t>
  </si>
  <si>
    <t>BLUE</t>
  </si>
  <si>
    <t>VDC Drop</t>
  </si>
  <si>
    <t>VDC delta</t>
  </si>
  <si>
    <t>Fwd Cur (mA)</t>
  </si>
  <si>
    <t>Max Ard Pin Current</t>
  </si>
  <si>
    <t>V</t>
  </si>
  <si>
    <t>Ω</t>
  </si>
  <si>
    <t>Ideal Resistor</t>
  </si>
  <si>
    <t>Chosen</t>
  </si>
  <si>
    <t>DARLINGTON MODE</t>
  </si>
  <si>
    <t>DIRECT MODE</t>
  </si>
  <si>
    <t>lower might be better…</t>
  </si>
  <si>
    <t>Rb</t>
  </si>
  <si>
    <t>from datasheet</t>
  </si>
  <si>
    <t>Vbe</t>
  </si>
  <si>
    <t>is this too small?</t>
  </si>
  <si>
    <t>Ib</t>
  </si>
  <si>
    <t>picked hi (max 300)</t>
  </si>
  <si>
    <t>Hfe</t>
  </si>
  <si>
    <t>Diode current limit</t>
  </si>
  <si>
    <t>Ic</t>
  </si>
  <si>
    <t>Vmcu</t>
  </si>
  <si>
    <t>max</t>
  </si>
  <si>
    <t>R3</t>
  </si>
  <si>
    <t>Blue</t>
  </si>
  <si>
    <t>Green</t>
  </si>
  <si>
    <t>Red</t>
  </si>
  <si>
    <t>Resistor values</t>
  </si>
  <si>
    <t>Current (A)</t>
  </si>
  <si>
    <t>Voltage Drop (V)</t>
  </si>
  <si>
    <t>Diodes</t>
  </si>
  <si>
    <t>Rail voltage 1</t>
  </si>
  <si>
    <t>v</t>
  </si>
  <si>
    <t>Parent Use</t>
  </si>
  <si>
    <t>Child Use</t>
  </si>
  <si>
    <t>ms</t>
  </si>
  <si>
    <t>sec</t>
  </si>
  <si>
    <t>RF CE</t>
  </si>
  <si>
    <t>RF CSN</t>
  </si>
  <si>
    <t>RF MISO</t>
  </si>
  <si>
    <t>RF MOSI</t>
  </si>
  <si>
    <t>RF SCK</t>
  </si>
  <si>
    <t>Eq Strobe</t>
  </si>
  <si>
    <t>Eq In</t>
  </si>
  <si>
    <t>Eq Reset</t>
  </si>
  <si>
    <t>Mode Switch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</si>
</sst>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#######"/>
    <numFmt numFmtId="165" formatCode="00000000"/>
  </numFmts>
  <fonts count="8" x14ac:knownFonts="1">
    <font>
      <sz val="10"/>
      <color theme="1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9"/>
      <color theme="1"/>
      <name val="Arial"/>
    </font>
    <font>
      <b/>
      <sz val="10"/>
      <color theme="1"/>
      <name val="Arial"/>
      <family val="2"/>
    </font>
    <font>
      <sz val="10"/>
      <color rgb="FF3F3F76"/>
      <name val="Arial"/>
      <family val="2"/>
    </font>
    <font>
      <b/>
      <sz val="10"/>
      <color rgb="FFFA7D00"/>
      <name val="Arial"/>
      <family val="2"/>
    </font>
    <font>
      <u/>
      <sz val="10"/>
      <color theme="1"/>
      <name val="Arial"/>
    </font>
  </fonts>
  <fills count="11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3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auto="1"/>
      </bottom>
      <diagonal/>
    </border>
  </borders>
  <cellStyleXfs count="40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5" fillId="2" borderId="10" applyNumberFormat="0" applyAlignment="0" applyProtection="0"/>
    <xf numFmtId="0" fontId="6" fillId="3" borderId="10" applyNumberFormat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5">
    <xf numFmtId="0" fontId="0" fillId="0" borderId="0" xfId="0"/>
    <xf numFmtId="0" fontId="3" fillId="0" borderId="0" xfId="0" applyFont="1" applyAlignment="1">
      <alignment horizontal="center" vertical="center"/>
    </xf>
    <xf numFmtId="0" fontId="3" fillId="0" borderId="0" xfId="0" applyFont="1"/>
    <xf numFmtId="0" fontId="0" fillId="0" borderId="0" xfId="0" applyAlignment="1">
      <alignment vertical="top" wrapText="1"/>
    </xf>
    <xf numFmtId="164" fontId="0" fillId="0" borderId="0" xfId="0" applyNumberFormat="1"/>
    <xf numFmtId="0" fontId="3" fillId="0" borderId="0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4" fillId="0" borderId="0" xfId="0" applyFont="1"/>
    <xf numFmtId="0" fontId="0" fillId="0" borderId="0" xfId="0" applyAlignment="1">
      <alignment horizontal="center" vertical="top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 vertical="top"/>
    </xf>
    <xf numFmtId="0" fontId="0" fillId="0" borderId="8" xfId="0" applyBorder="1" applyAlignment="1">
      <alignment horizontal="center"/>
    </xf>
    <xf numFmtId="0" fontId="0" fillId="0" borderId="5" xfId="0" applyBorder="1"/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6" xfId="0" applyBorder="1"/>
    <xf numFmtId="0" fontId="6" fillId="3" borderId="10" xfId="208" applyBorder="1"/>
    <xf numFmtId="0" fontId="5" fillId="2" borderId="10" xfId="207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4" fillId="0" borderId="5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8" xfId="0" applyFill="1" applyBorder="1"/>
    <xf numFmtId="0" fontId="6" fillId="3" borderId="11" xfId="208" applyBorder="1"/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0" fillId="0" borderId="3" xfId="0" applyBorder="1" applyAlignment="1">
      <alignment horizontal="center" vertical="top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right" vertical="top"/>
    </xf>
    <xf numFmtId="0" fontId="0" fillId="0" borderId="6" xfId="0" applyBorder="1" applyAlignment="1">
      <alignment horizontal="right"/>
    </xf>
    <xf numFmtId="0" fontId="0" fillId="0" borderId="0" xfId="0" applyBorder="1" applyAlignment="1">
      <alignment horizontal="center" vertical="top"/>
    </xf>
    <xf numFmtId="0" fontId="0" fillId="0" borderId="6" xfId="0" applyBorder="1" applyAlignment="1">
      <alignment horizontal="center" vertical="top"/>
    </xf>
    <xf numFmtId="0" fontId="0" fillId="0" borderId="8" xfId="0" applyBorder="1" applyAlignment="1">
      <alignment horizontal="center" vertical="top"/>
    </xf>
    <xf numFmtId="0" fontId="7" fillId="0" borderId="2" xfId="0" applyFont="1" applyBorder="1"/>
    <xf numFmtId="0" fontId="6" fillId="3" borderId="10" xfId="208"/>
    <xf numFmtId="0" fontId="0" fillId="4" borderId="0" xfId="0" applyFill="1"/>
    <xf numFmtId="0" fontId="0" fillId="0" borderId="0" xfId="0" quotePrefix="1" applyBorder="1"/>
    <xf numFmtId="0" fontId="0" fillId="0" borderId="0" xfId="0" applyAlignment="1">
      <alignment horizontal="right"/>
    </xf>
    <xf numFmtId="165" fontId="0" fillId="0" borderId="0" xfId="0" applyNumberFormat="1" applyAlignment="1">
      <alignment horizontal="right"/>
    </xf>
    <xf numFmtId="0" fontId="4" fillId="0" borderId="0" xfId="0" applyFont="1" applyAlignment="1">
      <alignment horizontal="right"/>
    </xf>
    <xf numFmtId="0" fontId="0" fillId="5" borderId="0" xfId="0" applyFill="1"/>
    <xf numFmtId="0" fontId="0" fillId="4" borderId="0" xfId="0" applyFill="1" applyAlignment="1">
      <alignment horizontal="left" vertical="top"/>
    </xf>
    <xf numFmtId="0" fontId="0" fillId="0" borderId="0" xfId="0" applyFill="1" applyAlignment="1">
      <alignment horizontal="left" vertical="top"/>
    </xf>
    <xf numFmtId="0" fontId="0" fillId="6" borderId="0" xfId="0" applyFill="1" applyAlignment="1">
      <alignment horizontal="left" vertical="top"/>
    </xf>
    <xf numFmtId="0" fontId="0" fillId="7" borderId="0" xfId="0" applyFill="1" applyAlignment="1">
      <alignment horizontal="left" vertical="top"/>
    </xf>
    <xf numFmtId="0" fontId="0" fillId="8" borderId="0" xfId="0" applyFill="1" applyAlignment="1">
      <alignment horizontal="left" vertical="top"/>
    </xf>
    <xf numFmtId="0" fontId="0" fillId="9" borderId="0" xfId="0" applyFill="1" applyAlignment="1">
      <alignment horizontal="left" vertical="top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10" borderId="0" xfId="0" applyFill="1" applyAlignment="1">
      <alignment horizontal="left" vertical="top"/>
    </xf>
  </cellXfs>
  <cellStyles count="401">
    <cellStyle name="Calculation" xfId="208" builtinId="22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Input" xfId="207" builtinId="20"/>
    <cellStyle name="Normal" xfId="0" builtinId="0"/>
  </cellStyles>
  <dxfs count="2">
    <dxf>
      <font>
        <color theme="0" tint="-0.499984740745262"/>
      </font>
      <fill>
        <patternFill patternType="solid">
          <fgColor indexed="64"/>
          <bgColor theme="1"/>
        </patternFill>
      </fill>
    </dxf>
    <dxf>
      <font>
        <color theme="0" tint="-0.249977111117893"/>
      </font>
      <fill>
        <patternFill patternType="solid">
          <fgColor indexed="64"/>
          <bgColor theme="0" tint="-4.9989318521683403E-2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4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Relationship Id="rId2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342900</xdr:colOff>
          <xdr:row>18</xdr:row>
          <xdr:rowOff>88900</xdr:rowOff>
        </xdr:from>
        <xdr:to>
          <xdr:col>2</xdr:col>
          <xdr:colOff>177800</xdr:colOff>
          <xdr:row>23</xdr:row>
          <xdr:rowOff>114300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800100</xdr:colOff>
          <xdr:row>26</xdr:row>
          <xdr:rowOff>12700</xdr:rowOff>
        </xdr:from>
        <xdr:to>
          <xdr:col>2</xdr:col>
          <xdr:colOff>25400</xdr:colOff>
          <xdr:row>32</xdr:row>
          <xdr:rowOff>0</xdr:rowOff>
        </xdr:to>
        <xdr:sp macro="" textlink="">
          <xdr:nvSpPr>
            <xdr:cNvPr id="2050" name="Object 2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50800</xdr:colOff>
      <xdr:row>13</xdr:row>
      <xdr:rowOff>12700</xdr:rowOff>
    </xdr:from>
    <xdr:to>
      <xdr:col>16</xdr:col>
      <xdr:colOff>558800</xdr:colOff>
      <xdr:row>23</xdr:row>
      <xdr:rowOff>76200</xdr:rowOff>
    </xdr:to>
    <xdr:pic>
      <xdr:nvPicPr>
        <xdr:cNvPr id="3073" name="Picture 1" descr="p-Amp Non-Inverting Amplifier.sv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1993900"/>
          <a:ext cx="3810000" cy="158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12700</xdr:colOff>
      <xdr:row>29</xdr:row>
      <xdr:rowOff>139700</xdr:rowOff>
    </xdr:from>
    <xdr:to>
      <xdr:col>14</xdr:col>
      <xdr:colOff>533400</xdr:colOff>
      <xdr:row>33</xdr:row>
      <xdr:rowOff>139700</xdr:rowOff>
    </xdr:to>
    <xdr:pic>
      <xdr:nvPicPr>
        <xdr:cNvPr id="3074" name="Picture 2" descr="_{\text{out}} = V_{\text{in}} \left( 1 + \frac{R_2}{R_1} \right)\,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19500" y="4559300"/>
          <a:ext cx="21717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Microsoft_Equation1.bin"/><Relationship Id="rId4" Type="http://schemas.openxmlformats.org/officeDocument/2006/relationships/image" Target="../media/image1.emf"/><Relationship Id="rId5" Type="http://schemas.openxmlformats.org/officeDocument/2006/relationships/oleObject" Target="../embeddings/Microsoft_Equation2.bin"/><Relationship Id="rId6" Type="http://schemas.openxmlformats.org/officeDocument/2006/relationships/image" Target="../media/image2.emf"/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"/>
  <sheetViews>
    <sheetView tabSelected="1" workbookViewId="0">
      <selection activeCell="F28" sqref="F28"/>
    </sheetView>
  </sheetViews>
  <sheetFormatPr baseColWidth="10" defaultRowHeight="12" x14ac:dyDescent="0"/>
  <cols>
    <col min="2" max="2" width="11.6640625" bestFit="1" customWidth="1"/>
    <col min="3" max="3" width="8.83203125" bestFit="1" customWidth="1"/>
    <col min="4" max="4" width="8.1640625" style="8" customWidth="1"/>
    <col min="5" max="5" width="3.1640625" style="8" customWidth="1"/>
    <col min="6" max="6" width="16.1640625" style="8" customWidth="1"/>
    <col min="7" max="7" width="42.33203125" customWidth="1"/>
    <col min="8" max="8" width="18.1640625" bestFit="1" customWidth="1"/>
    <col min="9" max="9" width="36.1640625" bestFit="1" customWidth="1"/>
  </cols>
  <sheetData>
    <row r="1" spans="1:10">
      <c r="G1" s="44">
        <v>100</v>
      </c>
      <c r="H1" s="41" t="str">
        <f>BIN2HEX(G1)</f>
        <v>4</v>
      </c>
      <c r="I1">
        <f>HEX2DEC(H1)*0.063</f>
        <v>0.252</v>
      </c>
    </row>
    <row r="2" spans="1:10">
      <c r="A2" s="7" t="s">
        <v>33</v>
      </c>
      <c r="B2" s="7" t="s">
        <v>25</v>
      </c>
      <c r="C2" s="7" t="s">
        <v>78</v>
      </c>
      <c r="D2" s="10" t="s">
        <v>23</v>
      </c>
      <c r="E2" s="10"/>
      <c r="F2" s="10" t="s">
        <v>131</v>
      </c>
      <c r="G2" s="10" t="s">
        <v>132</v>
      </c>
      <c r="H2" s="43" t="str">
        <f>HEX2BIN(I2)</f>
        <v>100</v>
      </c>
      <c r="I2" s="44">
        <v>4</v>
      </c>
    </row>
    <row r="3" spans="1:10">
      <c r="B3" s="9"/>
      <c r="C3" s="9"/>
      <c r="D3" s="8" t="s">
        <v>51</v>
      </c>
      <c r="F3" s="29"/>
      <c r="G3" s="29"/>
      <c r="H3" s="28" t="s">
        <v>79</v>
      </c>
      <c r="I3" t="s">
        <v>58</v>
      </c>
      <c r="J3" s="28" t="s">
        <v>59</v>
      </c>
    </row>
    <row r="4" spans="1:10">
      <c r="B4" s="9"/>
      <c r="C4" s="9"/>
      <c r="D4" s="8" t="s">
        <v>50</v>
      </c>
      <c r="F4" s="29"/>
      <c r="G4" s="29"/>
      <c r="H4" s="28" t="s">
        <v>77</v>
      </c>
      <c r="I4" t="s">
        <v>60</v>
      </c>
      <c r="J4" s="28" t="s">
        <v>61</v>
      </c>
    </row>
    <row r="5" spans="1:10">
      <c r="B5" s="9"/>
      <c r="C5" s="9"/>
      <c r="D5" s="8" t="s">
        <v>52</v>
      </c>
      <c r="F5" s="29"/>
      <c r="G5" s="29"/>
      <c r="H5" s="28"/>
      <c r="I5" t="s">
        <v>62</v>
      </c>
      <c r="J5" s="28" t="s">
        <v>63</v>
      </c>
    </row>
    <row r="6" spans="1:10">
      <c r="B6" s="9"/>
      <c r="C6" s="9"/>
      <c r="D6" s="8" t="s">
        <v>24</v>
      </c>
      <c r="F6" s="29"/>
      <c r="G6" s="29"/>
      <c r="H6" s="28"/>
      <c r="I6" t="s">
        <v>64</v>
      </c>
      <c r="J6" s="28" t="s">
        <v>65</v>
      </c>
    </row>
    <row r="7" spans="1:10">
      <c r="A7" t="s">
        <v>34</v>
      </c>
      <c r="B7" s="9"/>
      <c r="C7" s="9"/>
      <c r="D7" s="8">
        <v>1</v>
      </c>
      <c r="G7" s="8"/>
      <c r="H7" s="28"/>
      <c r="I7" t="s">
        <v>66</v>
      </c>
      <c r="J7" s="28">
        <v>6</v>
      </c>
    </row>
    <row r="8" spans="1:10">
      <c r="A8" t="s">
        <v>34</v>
      </c>
      <c r="B8" s="9"/>
      <c r="C8" s="9" t="s">
        <v>26</v>
      </c>
      <c r="D8" s="8">
        <v>2</v>
      </c>
      <c r="F8" s="48" t="s">
        <v>85</v>
      </c>
      <c r="G8" s="48" t="s">
        <v>85</v>
      </c>
      <c r="H8" s="28"/>
      <c r="I8" t="s">
        <v>67</v>
      </c>
      <c r="J8" s="28" t="s">
        <v>68</v>
      </c>
    </row>
    <row r="9" spans="1:10">
      <c r="A9" t="s">
        <v>34</v>
      </c>
      <c r="B9" s="9" t="s">
        <v>26</v>
      </c>
      <c r="C9" s="9" t="s">
        <v>26</v>
      </c>
      <c r="D9" s="8">
        <v>3</v>
      </c>
      <c r="F9" s="48" t="s">
        <v>86</v>
      </c>
      <c r="G9" s="48" t="s">
        <v>86</v>
      </c>
      <c r="H9" s="28"/>
      <c r="I9" t="s">
        <v>69</v>
      </c>
      <c r="J9" s="28" t="s">
        <v>70</v>
      </c>
    </row>
    <row r="10" spans="1:10">
      <c r="A10" t="s">
        <v>34</v>
      </c>
      <c r="B10" s="9"/>
      <c r="C10" s="9"/>
      <c r="D10" s="8">
        <v>4</v>
      </c>
      <c r="F10" s="45" t="s">
        <v>92</v>
      </c>
      <c r="G10" s="45" t="s">
        <v>92</v>
      </c>
      <c r="H10" s="28"/>
      <c r="I10" t="s">
        <v>71</v>
      </c>
      <c r="J10" s="28" t="s">
        <v>72</v>
      </c>
    </row>
    <row r="11" spans="1:10">
      <c r="A11" t="s">
        <v>34</v>
      </c>
      <c r="B11" s="9" t="s">
        <v>26</v>
      </c>
      <c r="C11" s="9"/>
      <c r="D11" s="8">
        <v>5</v>
      </c>
      <c r="F11" s="47" t="s">
        <v>89</v>
      </c>
      <c r="G11" s="47" t="s">
        <v>89</v>
      </c>
      <c r="H11" s="28"/>
      <c r="I11" t="s">
        <v>73</v>
      </c>
      <c r="J11" s="28" t="s">
        <v>74</v>
      </c>
    </row>
    <row r="12" spans="1:10">
      <c r="A12" t="s">
        <v>34</v>
      </c>
      <c r="B12" s="9" t="s">
        <v>26</v>
      </c>
      <c r="C12" s="9"/>
      <c r="D12" s="8">
        <v>6</v>
      </c>
      <c r="F12" s="47" t="s">
        <v>90</v>
      </c>
      <c r="G12" s="47" t="s">
        <v>90</v>
      </c>
      <c r="H12" s="28"/>
      <c r="I12" t="s">
        <v>75</v>
      </c>
      <c r="J12" s="28" t="s">
        <v>76</v>
      </c>
    </row>
    <row r="13" spans="1:10">
      <c r="A13" t="s">
        <v>34</v>
      </c>
      <c r="B13" s="9"/>
      <c r="C13" s="9"/>
      <c r="D13" s="8">
        <v>7</v>
      </c>
      <c r="F13" s="49" t="s">
        <v>136</v>
      </c>
      <c r="G13" s="49" t="s">
        <v>136</v>
      </c>
      <c r="H13" s="28"/>
    </row>
    <row r="14" spans="1:10">
      <c r="A14" t="s">
        <v>34</v>
      </c>
      <c r="B14" s="9"/>
      <c r="C14" s="9"/>
      <c r="D14" s="8">
        <v>8</v>
      </c>
      <c r="F14" s="49" t="s">
        <v>135</v>
      </c>
      <c r="G14" s="49" t="s">
        <v>135</v>
      </c>
      <c r="H14" s="28"/>
    </row>
    <row r="15" spans="1:10">
      <c r="A15" t="s">
        <v>34</v>
      </c>
      <c r="B15" s="9" t="s">
        <v>26</v>
      </c>
      <c r="C15" s="9"/>
      <c r="D15" s="8">
        <v>9</v>
      </c>
      <c r="F15" s="47" t="s">
        <v>91</v>
      </c>
      <c r="G15" s="47" t="s">
        <v>91</v>
      </c>
      <c r="H15" s="28"/>
    </row>
    <row r="16" spans="1:10">
      <c r="A16" t="s">
        <v>34</v>
      </c>
      <c r="B16" s="9" t="s">
        <v>26</v>
      </c>
      <c r="C16" s="9"/>
      <c r="D16" s="8">
        <v>10</v>
      </c>
      <c r="F16" s="50" t="s">
        <v>140</v>
      </c>
      <c r="G16" s="29"/>
      <c r="H16" s="28"/>
    </row>
    <row r="17" spans="1:10">
      <c r="A17" t="s">
        <v>34</v>
      </c>
      <c r="B17" s="9" t="s">
        <v>26</v>
      </c>
      <c r="C17" s="9"/>
      <c r="D17" s="8">
        <v>11</v>
      </c>
      <c r="F17" s="49" t="s">
        <v>138</v>
      </c>
      <c r="G17" s="49" t="s">
        <v>138</v>
      </c>
      <c r="H17" s="28" t="s">
        <v>80</v>
      </c>
    </row>
    <row r="18" spans="1:10">
      <c r="A18" t="s">
        <v>34</v>
      </c>
      <c r="B18" s="9"/>
      <c r="C18" s="9"/>
      <c r="D18" s="8">
        <v>12</v>
      </c>
      <c r="F18" s="49" t="s">
        <v>137</v>
      </c>
      <c r="G18" s="49" t="s">
        <v>137</v>
      </c>
      <c r="H18" s="28" t="s">
        <v>81</v>
      </c>
    </row>
    <row r="19" spans="1:10">
      <c r="A19" t="s">
        <v>34</v>
      </c>
      <c r="B19" s="9"/>
      <c r="C19" s="9"/>
      <c r="D19" s="8">
        <v>13</v>
      </c>
      <c r="F19" s="49" t="s">
        <v>139</v>
      </c>
      <c r="G19" s="49" t="s">
        <v>139</v>
      </c>
      <c r="H19" s="28" t="s">
        <v>82</v>
      </c>
    </row>
    <row r="20" spans="1:10">
      <c r="A20" t="s">
        <v>57</v>
      </c>
      <c r="B20" s="9"/>
      <c r="C20" s="9"/>
      <c r="D20" s="8">
        <v>14</v>
      </c>
      <c r="E20" s="8" t="s">
        <v>27</v>
      </c>
      <c r="F20" s="50" t="s">
        <v>142</v>
      </c>
      <c r="G20" s="46"/>
      <c r="H20" s="28"/>
    </row>
    <row r="21" spans="1:10">
      <c r="A21" t="s">
        <v>57</v>
      </c>
      <c r="B21" s="9"/>
      <c r="C21" s="9"/>
      <c r="D21" s="8">
        <v>15</v>
      </c>
      <c r="E21" s="8" t="s">
        <v>28</v>
      </c>
      <c r="F21" s="50" t="s">
        <v>141</v>
      </c>
      <c r="G21" s="46"/>
      <c r="H21" s="28"/>
    </row>
    <row r="22" spans="1:10">
      <c r="A22" t="s">
        <v>57</v>
      </c>
      <c r="B22" s="9"/>
      <c r="C22" s="9"/>
      <c r="D22" s="8">
        <v>16</v>
      </c>
      <c r="E22" s="8" t="s">
        <v>29</v>
      </c>
      <c r="F22" s="54" t="s">
        <v>143</v>
      </c>
      <c r="G22" s="54" t="s">
        <v>143</v>
      </c>
      <c r="H22" s="28"/>
      <c r="I22" t="s">
        <v>93</v>
      </c>
    </row>
    <row r="23" spans="1:10">
      <c r="A23" t="s">
        <v>57</v>
      </c>
      <c r="B23" s="9"/>
      <c r="C23" s="9"/>
      <c r="D23" s="8">
        <v>17</v>
      </c>
      <c r="E23" s="8" t="s">
        <v>30</v>
      </c>
      <c r="F23" s="46"/>
      <c r="G23" s="46"/>
      <c r="H23" s="28"/>
    </row>
    <row r="24" spans="1:10">
      <c r="A24" t="s">
        <v>57</v>
      </c>
      <c r="B24" s="9"/>
      <c r="C24" s="9"/>
      <c r="D24" s="8">
        <v>18</v>
      </c>
      <c r="E24" s="8" t="s">
        <v>31</v>
      </c>
      <c r="F24" s="48" t="s">
        <v>87</v>
      </c>
      <c r="G24" s="48" t="s">
        <v>87</v>
      </c>
      <c r="H24" s="28" t="s">
        <v>84</v>
      </c>
      <c r="I24" t="s">
        <v>94</v>
      </c>
    </row>
    <row r="25" spans="1:10">
      <c r="A25" t="s">
        <v>57</v>
      </c>
      <c r="B25" s="9"/>
      <c r="C25" s="9"/>
      <c r="D25" s="8">
        <v>19</v>
      </c>
      <c r="E25" s="8" t="s">
        <v>32</v>
      </c>
      <c r="F25" s="48" t="s">
        <v>88</v>
      </c>
      <c r="G25" s="48" t="s">
        <v>88</v>
      </c>
      <c r="H25" s="28" t="s">
        <v>83</v>
      </c>
      <c r="I25" t="s">
        <v>95</v>
      </c>
    </row>
    <row r="26" spans="1:10">
      <c r="A26" t="s">
        <v>57</v>
      </c>
      <c r="B26" s="9"/>
      <c r="C26" s="9"/>
      <c r="D26" s="8">
        <v>20</v>
      </c>
      <c r="E26" s="8" t="s">
        <v>53</v>
      </c>
      <c r="F26" s="46"/>
      <c r="G26" s="46"/>
      <c r="H26" s="28"/>
    </row>
    <row r="27" spans="1:10">
      <c r="A27" t="s">
        <v>57</v>
      </c>
      <c r="B27" s="9"/>
      <c r="C27" s="9"/>
      <c r="D27" s="8">
        <v>21</v>
      </c>
      <c r="E27" s="8" t="s">
        <v>54</v>
      </c>
      <c r="F27" s="46"/>
      <c r="G27" s="46"/>
      <c r="H27" s="28"/>
    </row>
    <row r="28" spans="1:10">
      <c r="B28" s="9"/>
      <c r="C28" s="9"/>
      <c r="D28" s="8" t="s">
        <v>55</v>
      </c>
      <c r="F28" s="46"/>
      <c r="G28" s="46"/>
      <c r="H28" s="28"/>
    </row>
    <row r="29" spans="1:10">
      <c r="B29" s="9"/>
      <c r="C29" s="9"/>
      <c r="D29" s="8" t="s">
        <v>52</v>
      </c>
      <c r="F29" s="46"/>
      <c r="G29" s="46"/>
      <c r="H29" s="28"/>
    </row>
    <row r="30" spans="1:10">
      <c r="B30" s="9"/>
      <c r="C30" s="9"/>
      <c r="D30" s="8" t="s">
        <v>24</v>
      </c>
      <c r="F30" s="46"/>
      <c r="G30" s="46"/>
      <c r="H30" s="28"/>
    </row>
    <row r="31" spans="1:10">
      <c r="B31" s="9"/>
      <c r="C31" s="9"/>
      <c r="D31" s="8" t="s">
        <v>56</v>
      </c>
      <c r="F31" s="46"/>
      <c r="G31" s="46"/>
      <c r="H31" s="28"/>
      <c r="J31" s="42" t="str">
        <f>DEC2BIN(I32)</f>
        <v>1011010</v>
      </c>
    </row>
    <row r="32" spans="1:10">
      <c r="H32" t="s">
        <v>133</v>
      </c>
      <c r="I32">
        <v>90</v>
      </c>
    </row>
    <row r="33" spans="1:10">
      <c r="H33">
        <v>320</v>
      </c>
      <c r="I33">
        <f>I32*H33/1000</f>
        <v>28.8</v>
      </c>
      <c r="J33" t="s">
        <v>134</v>
      </c>
    </row>
    <row r="37" spans="1:10">
      <c r="A37" t="s">
        <v>93</v>
      </c>
    </row>
    <row r="38" spans="1:10">
      <c r="A38" s="37" t="s">
        <v>108</v>
      </c>
      <c r="B38" s="24"/>
      <c r="C38" s="24"/>
      <c r="D38" s="30"/>
      <c r="E38" s="30"/>
      <c r="F38" s="30"/>
      <c r="G38" s="24"/>
      <c r="H38" s="25"/>
    </row>
    <row r="39" spans="1:10">
      <c r="A39" s="12"/>
      <c r="B39" s="31" t="s">
        <v>3</v>
      </c>
      <c r="C39" s="31" t="s">
        <v>103</v>
      </c>
      <c r="D39" s="32" t="s">
        <v>103</v>
      </c>
      <c r="E39" s="32" t="s">
        <v>3</v>
      </c>
      <c r="F39" s="32"/>
      <c r="G39" s="31" t="s">
        <v>104</v>
      </c>
      <c r="H39" s="33" t="s">
        <v>104</v>
      </c>
    </row>
    <row r="40" spans="1:10">
      <c r="A40" s="12">
        <v>3.3</v>
      </c>
      <c r="B40" s="14" t="s">
        <v>101</v>
      </c>
      <c r="C40" s="14" t="s">
        <v>99</v>
      </c>
      <c r="D40" s="34" t="s">
        <v>100</v>
      </c>
      <c r="E40" s="34" t="s">
        <v>102</v>
      </c>
      <c r="F40" s="34"/>
      <c r="G40" s="34" t="s">
        <v>105</v>
      </c>
      <c r="H40" s="35" t="s">
        <v>106</v>
      </c>
    </row>
    <row r="41" spans="1:10">
      <c r="A41" s="12" t="s">
        <v>96</v>
      </c>
      <c r="B41" s="14">
        <f>80/1000</f>
        <v>0.08</v>
      </c>
      <c r="C41" s="14">
        <v>2.2000000000000002</v>
      </c>
      <c r="D41" s="34">
        <v>0.1</v>
      </c>
      <c r="E41" s="34">
        <f>40/1000</f>
        <v>0.04</v>
      </c>
      <c r="F41" s="34"/>
      <c r="G41" s="34">
        <f>($A$40-C41)/E41</f>
        <v>27.499999999999989</v>
      </c>
      <c r="H41" s="15">
        <v>47</v>
      </c>
    </row>
    <row r="42" spans="1:10">
      <c r="A42" s="12" t="s">
        <v>97</v>
      </c>
      <c r="B42" s="14">
        <f>80/1000</f>
        <v>0.08</v>
      </c>
      <c r="C42" s="14">
        <v>3.2</v>
      </c>
      <c r="D42" s="34">
        <v>0.2</v>
      </c>
      <c r="E42" s="34">
        <f>40/1000</f>
        <v>0.04</v>
      </c>
      <c r="F42" s="34"/>
      <c r="G42" s="34">
        <f>($A$40-C42)/E42</f>
        <v>2.4999999999999911</v>
      </c>
      <c r="H42" s="15">
        <v>10</v>
      </c>
    </row>
    <row r="43" spans="1:10">
      <c r="A43" s="18" t="s">
        <v>98</v>
      </c>
      <c r="B43" s="19">
        <f>80/1000</f>
        <v>0.08</v>
      </c>
      <c r="C43" s="19">
        <v>3.2</v>
      </c>
      <c r="D43" s="36">
        <v>0.2</v>
      </c>
      <c r="E43" s="36">
        <f>40/1000</f>
        <v>0.04</v>
      </c>
      <c r="F43" s="36"/>
      <c r="G43" s="36">
        <f>($A$40-C43)/E43</f>
        <v>2.4999999999999911</v>
      </c>
      <c r="H43" s="20">
        <v>10</v>
      </c>
    </row>
    <row r="44" spans="1:10">
      <c r="G44" s="8"/>
    </row>
    <row r="45" spans="1:10">
      <c r="A45" s="37" t="s">
        <v>107</v>
      </c>
      <c r="B45" s="24"/>
      <c r="C45" s="24"/>
      <c r="D45" s="30"/>
      <c r="E45" s="30"/>
      <c r="F45" s="30"/>
      <c r="G45" s="24"/>
      <c r="H45" s="25"/>
    </row>
    <row r="46" spans="1:10">
      <c r="A46" s="12"/>
      <c r="B46" s="31" t="s">
        <v>3</v>
      </c>
      <c r="C46" s="31" t="s">
        <v>103</v>
      </c>
      <c r="D46" s="32" t="s">
        <v>103</v>
      </c>
      <c r="E46" s="32" t="s">
        <v>3</v>
      </c>
      <c r="F46" s="32"/>
      <c r="G46" s="31" t="s">
        <v>104</v>
      </c>
      <c r="H46" s="33" t="s">
        <v>104</v>
      </c>
    </row>
    <row r="47" spans="1:10">
      <c r="A47" s="12">
        <v>3.7</v>
      </c>
      <c r="B47" s="14" t="s">
        <v>101</v>
      </c>
      <c r="C47" s="14" t="s">
        <v>99</v>
      </c>
      <c r="D47" s="34" t="s">
        <v>100</v>
      </c>
      <c r="E47" s="34" t="s">
        <v>102</v>
      </c>
      <c r="F47" s="34"/>
      <c r="G47" s="34" t="s">
        <v>105</v>
      </c>
      <c r="H47" s="35" t="s">
        <v>106</v>
      </c>
    </row>
    <row r="48" spans="1:10">
      <c r="A48" s="12" t="s">
        <v>96</v>
      </c>
      <c r="B48" s="14">
        <f>80/1000</f>
        <v>0.08</v>
      </c>
      <c r="C48" s="14">
        <v>2.2000000000000002</v>
      </c>
      <c r="D48" s="34">
        <v>0.1</v>
      </c>
      <c r="E48" s="34">
        <f>40/1000</f>
        <v>0.04</v>
      </c>
      <c r="F48" s="34"/>
      <c r="G48" s="34">
        <f>($A$47-C48)/B48</f>
        <v>18.75</v>
      </c>
      <c r="H48" s="15">
        <v>47</v>
      </c>
    </row>
    <row r="49" spans="1:8">
      <c r="A49" s="12" t="s">
        <v>97</v>
      </c>
      <c r="B49" s="14">
        <f>80/1000</f>
        <v>0.08</v>
      </c>
      <c r="C49" s="14">
        <v>3.2</v>
      </c>
      <c r="D49" s="34">
        <v>0.2</v>
      </c>
      <c r="E49" s="34">
        <f>40/1000</f>
        <v>0.04</v>
      </c>
      <c r="F49" s="34"/>
      <c r="G49" s="34">
        <f>($A$47-C49)/B49</f>
        <v>6.25</v>
      </c>
      <c r="H49" s="15">
        <v>10</v>
      </c>
    </row>
    <row r="50" spans="1:8">
      <c r="A50" s="18" t="s">
        <v>98</v>
      </c>
      <c r="B50" s="19">
        <f>80/1000</f>
        <v>0.08</v>
      </c>
      <c r="C50" s="19">
        <v>3.2</v>
      </c>
      <c r="D50" s="36">
        <v>0.2</v>
      </c>
      <c r="E50" s="36">
        <f>40/1000</f>
        <v>0.04</v>
      </c>
      <c r="F50" s="36"/>
      <c r="G50" s="36">
        <f>($A$47-C50)/B50</f>
        <v>6.25</v>
      </c>
      <c r="H50" s="20">
        <v>10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H17"/>
  <sheetViews>
    <sheetView topLeftCell="A11" zoomScale="125" zoomScaleNormal="125" zoomScalePageLayoutView="125" workbookViewId="0">
      <selection activeCell="B6" sqref="B6"/>
    </sheetView>
  </sheetViews>
  <sheetFormatPr baseColWidth="10" defaultRowHeight="12" x14ac:dyDescent="0"/>
  <cols>
    <col min="2" max="2" width="13.6640625" bestFit="1" customWidth="1"/>
    <col min="3" max="3" width="9.5" bestFit="1" customWidth="1"/>
    <col min="4" max="4" width="6" customWidth="1"/>
    <col min="6" max="6" width="12.1640625" bestFit="1" customWidth="1"/>
    <col min="7" max="7" width="6.1640625" customWidth="1"/>
  </cols>
  <sheetData>
    <row r="2" spans="1:8">
      <c r="A2" t="s">
        <v>129</v>
      </c>
      <c r="B2">
        <v>3.7</v>
      </c>
      <c r="F2" s="14"/>
      <c r="G2" s="14"/>
      <c r="H2" s="14"/>
    </row>
    <row r="3" spans="1:8">
      <c r="F3" s="14"/>
      <c r="G3" s="40"/>
      <c r="H3" s="14"/>
    </row>
    <row r="4" spans="1:8">
      <c r="A4" t="s">
        <v>128</v>
      </c>
      <c r="B4" t="s">
        <v>127</v>
      </c>
      <c r="C4" t="s">
        <v>126</v>
      </c>
      <c r="D4" s="28" t="s">
        <v>125</v>
      </c>
      <c r="E4" s="9"/>
      <c r="F4" s="14" t="s">
        <v>130</v>
      </c>
      <c r="G4" s="14"/>
      <c r="H4" s="14"/>
    </row>
    <row r="5" spans="1:8">
      <c r="A5" t="s">
        <v>124</v>
      </c>
      <c r="B5">
        <v>2.2000000000000002</v>
      </c>
      <c r="C5">
        <v>7.4999999999999997E-2</v>
      </c>
      <c r="D5" t="s">
        <v>40</v>
      </c>
      <c r="E5" s="38">
        <f>($B$2-B5)/C5</f>
        <v>20</v>
      </c>
      <c r="F5">
        <v>2</v>
      </c>
      <c r="G5">
        <f>F5/E5</f>
        <v>0.1</v>
      </c>
    </row>
    <row r="6" spans="1:8">
      <c r="A6" t="s">
        <v>123</v>
      </c>
      <c r="B6">
        <v>3.2</v>
      </c>
      <c r="C6">
        <v>7.4999999999999997E-2</v>
      </c>
      <c r="D6" t="s">
        <v>42</v>
      </c>
      <c r="E6" s="38">
        <f>($B$2-B6)/C6</f>
        <v>6.666666666666667</v>
      </c>
      <c r="F6">
        <v>2.7</v>
      </c>
      <c r="G6">
        <f>F6/E6</f>
        <v>0.40500000000000003</v>
      </c>
    </row>
    <row r="7" spans="1:8">
      <c r="A7" t="s">
        <v>122</v>
      </c>
      <c r="B7">
        <v>3.2</v>
      </c>
      <c r="C7">
        <v>7.4999999999999997E-2</v>
      </c>
      <c r="D7" t="s">
        <v>121</v>
      </c>
      <c r="E7" s="38">
        <f>($B$2-B7)/C7</f>
        <v>6.666666666666667</v>
      </c>
      <c r="F7">
        <v>2.9</v>
      </c>
      <c r="G7">
        <f>F7/E7</f>
        <v>0.43499999999999994</v>
      </c>
    </row>
    <row r="9" spans="1:8">
      <c r="A9" t="s">
        <v>114</v>
      </c>
      <c r="B9">
        <v>0.04</v>
      </c>
      <c r="C9" t="s">
        <v>120</v>
      </c>
    </row>
    <row r="10" spans="1:8">
      <c r="A10" t="s">
        <v>119</v>
      </c>
      <c r="B10">
        <v>3.3</v>
      </c>
    </row>
    <row r="12" spans="1:8">
      <c r="A12" t="s">
        <v>118</v>
      </c>
      <c r="B12">
        <v>0.08</v>
      </c>
      <c r="C12" t="s">
        <v>117</v>
      </c>
    </row>
    <row r="13" spans="1:8">
      <c r="A13" t="s">
        <v>116</v>
      </c>
      <c r="B13" s="39">
        <v>150</v>
      </c>
      <c r="C13" t="s">
        <v>115</v>
      </c>
    </row>
    <row r="15" spans="1:8">
      <c r="A15" t="s">
        <v>114</v>
      </c>
      <c r="B15" s="38">
        <f>B12/B13</f>
        <v>5.3333333333333336E-4</v>
      </c>
      <c r="C15" t="s">
        <v>113</v>
      </c>
    </row>
    <row r="16" spans="1:8">
      <c r="A16" t="s">
        <v>112</v>
      </c>
      <c r="B16">
        <v>0.75</v>
      </c>
      <c r="C16" t="s">
        <v>111</v>
      </c>
    </row>
    <row r="17" spans="1:3">
      <c r="A17" t="s">
        <v>110</v>
      </c>
      <c r="B17" s="38">
        <f>B13/B12*(B10-B16)</f>
        <v>4781.25</v>
      </c>
      <c r="C17" t="s">
        <v>109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  <oleObjects>
    <mc:AlternateContent xmlns:mc="http://schemas.openxmlformats.org/markup-compatibility/2006">
      <mc:Choice Requires="x14">
        <oleObject progId="Equation.3" shapeId="2049" r:id="rId3">
          <objectPr defaultSize="0" autoPict="0" r:id="rId4">
            <anchor moveWithCells="1">
              <from>
                <xdr:col>0</xdr:col>
                <xdr:colOff>342900</xdr:colOff>
                <xdr:row>18</xdr:row>
                <xdr:rowOff>88900</xdr:rowOff>
              </from>
              <to>
                <xdr:col>2</xdr:col>
                <xdr:colOff>177800</xdr:colOff>
                <xdr:row>23</xdr:row>
                <xdr:rowOff>114300</xdr:rowOff>
              </to>
            </anchor>
          </objectPr>
        </oleObject>
      </mc:Choice>
      <mc:Fallback>
        <oleObject progId="Equation.3" shapeId="2049" r:id="rId3"/>
      </mc:Fallback>
    </mc:AlternateContent>
    <mc:AlternateContent xmlns:mc="http://schemas.openxmlformats.org/markup-compatibility/2006">
      <mc:Choice Requires="x14">
        <oleObject progId="Equation.3" shapeId="2050" r:id="rId5">
          <objectPr defaultSize="0" autoPict="0" r:id="rId6">
            <anchor moveWithCells="1">
              <from>
                <xdr:col>0</xdr:col>
                <xdr:colOff>800100</xdr:colOff>
                <xdr:row>26</xdr:row>
                <xdr:rowOff>12700</xdr:rowOff>
              </from>
              <to>
                <xdr:col>2</xdr:col>
                <xdr:colOff>25400</xdr:colOff>
                <xdr:row>32</xdr:row>
                <xdr:rowOff>0</xdr:rowOff>
              </to>
            </anchor>
          </objectPr>
        </oleObject>
      </mc:Choice>
      <mc:Fallback>
        <oleObject progId="Equation.3" shapeId="2050" r:id="rId5"/>
      </mc:Fallback>
    </mc:AlternateContent>
  </oleObject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79"/>
  <sheetViews>
    <sheetView topLeftCell="A2" zoomScale="75" zoomScaleNormal="75" zoomScalePageLayoutView="75" workbookViewId="0">
      <selection activeCell="C80" sqref="B80:C80"/>
    </sheetView>
  </sheetViews>
  <sheetFormatPr baseColWidth="10" defaultRowHeight="12" x14ac:dyDescent="0"/>
  <cols>
    <col min="1" max="2" width="2.6640625" customWidth="1"/>
    <col min="3" max="3" width="2.5" customWidth="1"/>
    <col min="4" max="10" width="2.6640625" customWidth="1"/>
    <col min="11" max="11" width="4.6640625" customWidth="1"/>
  </cols>
  <sheetData>
    <row r="1" spans="1:22">
      <c r="T1" t="s">
        <v>4</v>
      </c>
      <c r="U1" t="s">
        <v>5</v>
      </c>
    </row>
    <row r="2" spans="1:22">
      <c r="L2" s="3" t="s">
        <v>2</v>
      </c>
      <c r="M2" t="s">
        <v>7</v>
      </c>
      <c r="N2" t="s">
        <v>8</v>
      </c>
      <c r="O2" t="s">
        <v>8</v>
      </c>
      <c r="P2" t="s">
        <v>8</v>
      </c>
      <c r="Q2" t="s">
        <v>7</v>
      </c>
      <c r="R2" t="s">
        <v>2</v>
      </c>
      <c r="S2" t="s">
        <v>2</v>
      </c>
      <c r="T2" t="s">
        <v>20</v>
      </c>
      <c r="U2" t="s">
        <v>0</v>
      </c>
    </row>
    <row r="3" spans="1:22">
      <c r="L3" s="3" t="s">
        <v>2</v>
      </c>
      <c r="M3" s="3" t="s">
        <v>15</v>
      </c>
      <c r="N3" s="3" t="s">
        <v>9</v>
      </c>
      <c r="O3" s="3" t="s">
        <v>6</v>
      </c>
      <c r="P3" s="3" t="s">
        <v>16</v>
      </c>
      <c r="Q3" s="3" t="s">
        <v>17</v>
      </c>
      <c r="R3" s="3" t="s">
        <v>2</v>
      </c>
      <c r="S3" s="3" t="s">
        <v>2</v>
      </c>
      <c r="T3" s="3" t="s">
        <v>18</v>
      </c>
      <c r="U3" s="3" t="s">
        <v>3</v>
      </c>
    </row>
    <row r="4" spans="1:22">
      <c r="L4" t="s">
        <v>7</v>
      </c>
      <c r="M4" t="s">
        <v>8</v>
      </c>
      <c r="N4" t="s">
        <v>9</v>
      </c>
      <c r="O4" t="s">
        <v>10</v>
      </c>
      <c r="P4" t="s">
        <v>11</v>
      </c>
      <c r="Q4" t="s">
        <v>2</v>
      </c>
      <c r="R4" t="s">
        <v>2</v>
      </c>
      <c r="S4" t="s">
        <v>2</v>
      </c>
      <c r="T4">
        <v>81</v>
      </c>
      <c r="U4" t="s">
        <v>12</v>
      </c>
    </row>
    <row r="5" spans="1:22">
      <c r="A5" s="1" t="s">
        <v>3</v>
      </c>
      <c r="B5" s="1"/>
      <c r="C5" s="1">
        <v>7</v>
      </c>
      <c r="D5" s="1">
        <v>6</v>
      </c>
      <c r="E5" s="1">
        <v>5</v>
      </c>
      <c r="F5" s="1">
        <v>4</v>
      </c>
      <c r="G5" s="1">
        <v>3</v>
      </c>
      <c r="H5" s="1">
        <v>2</v>
      </c>
      <c r="I5" s="1">
        <v>1</v>
      </c>
      <c r="J5" s="1">
        <v>0</v>
      </c>
    </row>
    <row r="6" spans="1:22" ht="12" customHeight="1">
      <c r="A6" s="1"/>
      <c r="B6" s="1" t="s">
        <v>0</v>
      </c>
      <c r="C6" s="1">
        <v>0</v>
      </c>
      <c r="D6" s="1">
        <v>1</v>
      </c>
      <c r="E6" s="1">
        <v>2</v>
      </c>
      <c r="F6" s="1">
        <v>3</v>
      </c>
      <c r="G6" s="1">
        <v>4</v>
      </c>
      <c r="H6" s="1">
        <v>5</v>
      </c>
      <c r="I6" s="1">
        <v>6</v>
      </c>
      <c r="J6" s="1">
        <v>7</v>
      </c>
      <c r="L6" t="s">
        <v>19</v>
      </c>
      <c r="M6" t="s">
        <v>7</v>
      </c>
      <c r="N6" t="s">
        <v>8</v>
      </c>
      <c r="O6" t="s">
        <v>8</v>
      </c>
      <c r="P6" t="s">
        <v>8</v>
      </c>
      <c r="Q6" t="s">
        <v>7</v>
      </c>
      <c r="R6" t="s">
        <v>2</v>
      </c>
      <c r="S6" t="s">
        <v>2</v>
      </c>
      <c r="T6" s="3">
        <v>65</v>
      </c>
      <c r="U6" s="3" t="s">
        <v>3</v>
      </c>
      <c r="V6" s="3"/>
    </row>
    <row r="7" spans="1:22" ht="11" customHeight="1">
      <c r="A7" s="1">
        <v>0</v>
      </c>
      <c r="B7" s="1">
        <v>0</v>
      </c>
      <c r="C7" s="6" t="str">
        <f t="shared" ref="C7:C14" si="0">MID($L$7,8-$B7,1)</f>
        <v>0</v>
      </c>
      <c r="D7" s="6" t="str">
        <f t="shared" ref="D7:D14" si="1">MID($M$7,8-$B7,1)</f>
        <v>0</v>
      </c>
      <c r="E7" s="6" t="str">
        <f t="shared" ref="E7:E14" si="2">MID($N$7,8-$B7,1)</f>
        <v>1</v>
      </c>
      <c r="F7" s="6" t="str">
        <f t="shared" ref="F7:F14" si="3">MID($O$7,8-$B7,1)</f>
        <v>1</v>
      </c>
      <c r="G7" s="6" t="str">
        <f t="shared" ref="G7:G14" si="4">MID($P$7,8-$B7,1)</f>
        <v>1</v>
      </c>
      <c r="H7" s="6" t="str">
        <f t="shared" ref="H7:H14" si="5">MID($Q$7,8-$B7,1)</f>
        <v>0</v>
      </c>
      <c r="I7" s="6" t="str">
        <f t="shared" ref="I7:I14" si="6">MID($R$7,8-$B7,1)</f>
        <v>0</v>
      </c>
      <c r="J7" s="6" t="str">
        <f t="shared" ref="J7:J14" si="7">MID($S$7,8-$B7,1)</f>
        <v>0</v>
      </c>
      <c r="L7" s="4" t="str">
        <f>TEXT(HEX2BIN(RIGHT(L6,2)),"00000000")</f>
        <v>00000000</v>
      </c>
      <c r="M7" s="4" t="str">
        <f t="shared" ref="M7:S7" si="8">TEXT(HEX2BIN(RIGHT(M6,2)),"00000000")</f>
        <v>00111110</v>
      </c>
      <c r="N7" s="4" t="str">
        <f t="shared" si="8"/>
        <v>01000001</v>
      </c>
      <c r="O7" s="4" t="str">
        <f t="shared" si="8"/>
        <v>01000001</v>
      </c>
      <c r="P7" s="4" t="str">
        <f t="shared" si="8"/>
        <v>01000001</v>
      </c>
      <c r="Q7" s="4" t="str">
        <f t="shared" si="8"/>
        <v>00111110</v>
      </c>
      <c r="R7" s="4" t="str">
        <f t="shared" si="8"/>
        <v>00000000</v>
      </c>
      <c r="S7" s="4" t="str">
        <f t="shared" si="8"/>
        <v>00000000</v>
      </c>
    </row>
    <row r="8" spans="1:22" ht="11" customHeight="1">
      <c r="A8" s="1">
        <v>1</v>
      </c>
      <c r="B8" s="1">
        <v>1</v>
      </c>
      <c r="C8" s="6" t="str">
        <f t="shared" si="0"/>
        <v>0</v>
      </c>
      <c r="D8" s="6" t="str">
        <f t="shared" si="1"/>
        <v>1</v>
      </c>
      <c r="E8" s="6" t="str">
        <f t="shared" si="2"/>
        <v>0</v>
      </c>
      <c r="F8" s="6" t="str">
        <f t="shared" si="3"/>
        <v>0</v>
      </c>
      <c r="G8" s="6" t="str">
        <f t="shared" si="4"/>
        <v>0</v>
      </c>
      <c r="H8" s="6" t="str">
        <f t="shared" si="5"/>
        <v>1</v>
      </c>
      <c r="I8" s="6" t="str">
        <f t="shared" si="6"/>
        <v>0</v>
      </c>
      <c r="J8" s="6" t="str">
        <f t="shared" si="7"/>
        <v>0</v>
      </c>
    </row>
    <row r="9" spans="1:22" ht="11" customHeight="1">
      <c r="A9" s="1">
        <v>2</v>
      </c>
      <c r="B9" s="1">
        <v>2</v>
      </c>
      <c r="C9" s="6" t="str">
        <f t="shared" si="0"/>
        <v>0</v>
      </c>
      <c r="D9" s="6" t="str">
        <f t="shared" si="1"/>
        <v>1</v>
      </c>
      <c r="E9" s="6" t="str">
        <f t="shared" si="2"/>
        <v>0</v>
      </c>
      <c r="F9" s="6" t="str">
        <f t="shared" si="3"/>
        <v>0</v>
      </c>
      <c r="G9" s="6" t="str">
        <f t="shared" si="4"/>
        <v>0</v>
      </c>
      <c r="H9" s="6" t="str">
        <f t="shared" si="5"/>
        <v>1</v>
      </c>
      <c r="I9" s="6" t="str">
        <f t="shared" si="6"/>
        <v>0</v>
      </c>
      <c r="J9" s="6" t="str">
        <f t="shared" si="7"/>
        <v>0</v>
      </c>
    </row>
    <row r="10" spans="1:22" ht="11" customHeight="1">
      <c r="A10" s="1">
        <v>3</v>
      </c>
      <c r="B10" s="1">
        <v>3</v>
      </c>
      <c r="C10" s="6" t="str">
        <f t="shared" si="0"/>
        <v>0</v>
      </c>
      <c r="D10" s="6" t="str">
        <f t="shared" si="1"/>
        <v>1</v>
      </c>
      <c r="E10" s="6" t="str">
        <f t="shared" si="2"/>
        <v>0</v>
      </c>
      <c r="F10" s="6" t="str">
        <f t="shared" si="3"/>
        <v>0</v>
      </c>
      <c r="G10" s="6" t="str">
        <f t="shared" si="4"/>
        <v>0</v>
      </c>
      <c r="H10" s="6" t="str">
        <f t="shared" si="5"/>
        <v>1</v>
      </c>
      <c r="I10" s="6" t="str">
        <f t="shared" si="6"/>
        <v>0</v>
      </c>
      <c r="J10" s="6" t="str">
        <f t="shared" si="7"/>
        <v>0</v>
      </c>
    </row>
    <row r="11" spans="1:22" ht="11" customHeight="1">
      <c r="A11" s="1">
        <v>4</v>
      </c>
      <c r="B11" s="1">
        <v>4</v>
      </c>
      <c r="C11" s="6" t="str">
        <f t="shared" si="0"/>
        <v>0</v>
      </c>
      <c r="D11" s="6" t="str">
        <f t="shared" si="1"/>
        <v>1</v>
      </c>
      <c r="E11" s="6" t="str">
        <f t="shared" si="2"/>
        <v>0</v>
      </c>
      <c r="F11" s="6" t="str">
        <f t="shared" si="3"/>
        <v>0</v>
      </c>
      <c r="G11" s="6" t="str">
        <f t="shared" si="4"/>
        <v>0</v>
      </c>
      <c r="H11" s="6" t="str">
        <f t="shared" si="5"/>
        <v>1</v>
      </c>
      <c r="I11" s="6" t="str">
        <f t="shared" si="6"/>
        <v>0</v>
      </c>
      <c r="J11" s="6" t="str">
        <f t="shared" si="7"/>
        <v>0</v>
      </c>
      <c r="K11" s="5"/>
      <c r="L11" s="4" t="b">
        <f t="shared" ref="L11:S11" si="9">L7=L18</f>
        <v>1</v>
      </c>
      <c r="M11" s="4" t="b">
        <f t="shared" si="9"/>
        <v>0</v>
      </c>
      <c r="N11" s="4" t="b">
        <f t="shared" si="9"/>
        <v>0</v>
      </c>
      <c r="O11" s="4" t="b">
        <f t="shared" si="9"/>
        <v>0</v>
      </c>
      <c r="P11" s="4" t="b">
        <f t="shared" si="9"/>
        <v>0</v>
      </c>
      <c r="Q11" s="4" t="b">
        <f t="shared" si="9"/>
        <v>0</v>
      </c>
      <c r="R11" s="4" t="b">
        <f t="shared" si="9"/>
        <v>1</v>
      </c>
      <c r="S11" s="4" t="b">
        <f t="shared" si="9"/>
        <v>1</v>
      </c>
    </row>
    <row r="12" spans="1:22" ht="11" customHeight="1">
      <c r="A12" s="1">
        <v>5</v>
      </c>
      <c r="B12" s="1">
        <v>5</v>
      </c>
      <c r="C12" s="6" t="str">
        <f t="shared" si="0"/>
        <v>0</v>
      </c>
      <c r="D12" s="6" t="str">
        <f t="shared" si="1"/>
        <v>1</v>
      </c>
      <c r="E12" s="6" t="str">
        <f t="shared" si="2"/>
        <v>0</v>
      </c>
      <c r="F12" s="6" t="str">
        <f t="shared" si="3"/>
        <v>0</v>
      </c>
      <c r="G12" s="6" t="str">
        <f t="shared" si="4"/>
        <v>0</v>
      </c>
      <c r="H12" s="6" t="str">
        <f t="shared" si="5"/>
        <v>1</v>
      </c>
      <c r="I12" s="6" t="str">
        <f t="shared" si="6"/>
        <v>0</v>
      </c>
      <c r="J12" s="6" t="str">
        <f t="shared" si="7"/>
        <v>0</v>
      </c>
      <c r="K12" s="5"/>
      <c r="L12" s="4" t="b">
        <f t="shared" ref="L12:S12" si="10">L6=L19</f>
        <v>0</v>
      </c>
      <c r="M12" s="4" t="b">
        <f t="shared" si="10"/>
        <v>0</v>
      </c>
      <c r="N12" s="4" t="b">
        <f t="shared" si="10"/>
        <v>0</v>
      </c>
      <c r="O12" s="4" t="b">
        <f t="shared" si="10"/>
        <v>0</v>
      </c>
      <c r="P12" s="4" t="b">
        <f t="shared" si="10"/>
        <v>0</v>
      </c>
      <c r="Q12" s="4" t="b">
        <f t="shared" si="10"/>
        <v>0</v>
      </c>
      <c r="R12" s="4" t="b">
        <f t="shared" si="10"/>
        <v>1</v>
      </c>
      <c r="S12" s="4" t="b">
        <f t="shared" si="10"/>
        <v>1</v>
      </c>
    </row>
    <row r="13" spans="1:22" ht="11" customHeight="1">
      <c r="A13" s="1">
        <v>6</v>
      </c>
      <c r="B13" s="1">
        <v>6</v>
      </c>
      <c r="C13" s="6" t="str">
        <f t="shared" si="0"/>
        <v>0</v>
      </c>
      <c r="D13" s="6" t="str">
        <f t="shared" si="1"/>
        <v>0</v>
      </c>
      <c r="E13" s="6" t="str">
        <f t="shared" si="2"/>
        <v>1</v>
      </c>
      <c r="F13" s="6" t="str">
        <f t="shared" si="3"/>
        <v>1</v>
      </c>
      <c r="G13" s="6" t="str">
        <f t="shared" si="4"/>
        <v>1</v>
      </c>
      <c r="H13" s="6" t="str">
        <f t="shared" si="5"/>
        <v>0</v>
      </c>
      <c r="I13" s="6" t="str">
        <f t="shared" si="6"/>
        <v>0</v>
      </c>
      <c r="J13" s="6" t="str">
        <f t="shared" si="7"/>
        <v>0</v>
      </c>
      <c r="K13" s="5"/>
      <c r="L13" s="4"/>
    </row>
    <row r="14" spans="1:22" ht="11" customHeight="1">
      <c r="A14" s="1">
        <v>7</v>
      </c>
      <c r="B14" s="1">
        <v>7</v>
      </c>
      <c r="C14" s="6" t="str">
        <f t="shared" si="0"/>
        <v>0</v>
      </c>
      <c r="D14" s="6" t="str">
        <f t="shared" si="1"/>
        <v>0</v>
      </c>
      <c r="E14" s="6" t="str">
        <f t="shared" si="2"/>
        <v>0</v>
      </c>
      <c r="F14" s="6" t="str">
        <f t="shared" si="3"/>
        <v>0</v>
      </c>
      <c r="G14" s="6" t="str">
        <f t="shared" si="4"/>
        <v>0</v>
      </c>
      <c r="H14" s="6" t="str">
        <f t="shared" si="5"/>
        <v>0</v>
      </c>
      <c r="I14" s="6" t="str">
        <f t="shared" si="6"/>
        <v>0</v>
      </c>
      <c r="J14" s="6" t="str">
        <f t="shared" si="7"/>
        <v>0</v>
      </c>
      <c r="K14" s="5"/>
      <c r="L14" s="4"/>
    </row>
    <row r="15" spans="1:22" ht="11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5"/>
    </row>
    <row r="16" spans="1:22" ht="11" customHeight="1">
      <c r="A16" s="1" t="s">
        <v>1</v>
      </c>
      <c r="B16" s="1"/>
      <c r="C16" s="1">
        <v>0</v>
      </c>
      <c r="D16" s="1">
        <v>1</v>
      </c>
      <c r="E16" s="1">
        <v>2</v>
      </c>
      <c r="F16" s="1">
        <v>3</v>
      </c>
      <c r="G16" s="1">
        <v>4</v>
      </c>
      <c r="H16" s="1">
        <v>5</v>
      </c>
      <c r="I16" s="1">
        <v>6</v>
      </c>
      <c r="J16" s="1">
        <v>7</v>
      </c>
      <c r="K16" s="5"/>
    </row>
    <row r="17" spans="1:30" ht="11" customHeight="1">
      <c r="A17" s="1"/>
      <c r="B17" s="1" t="s">
        <v>0</v>
      </c>
      <c r="C17" s="1">
        <v>0</v>
      </c>
      <c r="D17" s="1">
        <v>1</v>
      </c>
      <c r="E17" s="1">
        <v>2</v>
      </c>
      <c r="F17" s="1">
        <v>3</v>
      </c>
      <c r="G17" s="1">
        <v>4</v>
      </c>
      <c r="H17" s="1">
        <v>5</v>
      </c>
      <c r="I17" s="1">
        <v>6</v>
      </c>
      <c r="J17" s="1">
        <v>7</v>
      </c>
      <c r="K17" s="5"/>
      <c r="L17" s="4"/>
    </row>
    <row r="18" spans="1:30" ht="11" customHeight="1">
      <c r="A18" s="1">
        <v>0</v>
      </c>
      <c r="B18" s="1">
        <v>0</v>
      </c>
      <c r="C18" s="6">
        <v>0</v>
      </c>
      <c r="D18" s="6">
        <v>0</v>
      </c>
      <c r="E18" s="6">
        <v>1</v>
      </c>
      <c r="F18" s="6">
        <v>1</v>
      </c>
      <c r="G18" s="6">
        <v>1</v>
      </c>
      <c r="H18" s="6">
        <v>0</v>
      </c>
      <c r="I18" s="6">
        <v>0</v>
      </c>
      <c r="J18" s="6">
        <v>0</v>
      </c>
      <c r="K18" s="5"/>
      <c r="L18" t="str">
        <f t="shared" ref="L18:S18" si="11">C25&amp;C24&amp;C23&amp;C22&amp;C21&amp;C20&amp;C19&amp;C18</f>
        <v>00000000</v>
      </c>
      <c r="M18" t="str">
        <f t="shared" si="11"/>
        <v>01111110</v>
      </c>
      <c r="N18" t="str">
        <f t="shared" si="11"/>
        <v>00010001</v>
      </c>
      <c r="O18" t="str">
        <f t="shared" si="11"/>
        <v>00010001</v>
      </c>
      <c r="P18" t="str">
        <f t="shared" si="11"/>
        <v>00010001</v>
      </c>
      <c r="Q18" t="str">
        <f t="shared" si="11"/>
        <v>01111110</v>
      </c>
      <c r="R18" t="str">
        <f t="shared" si="11"/>
        <v>00000000</v>
      </c>
      <c r="S18" t="str">
        <f t="shared" si="11"/>
        <v>00000000</v>
      </c>
      <c r="T18" t="s">
        <v>14</v>
      </c>
      <c r="U18" t="s">
        <v>13</v>
      </c>
      <c r="Y18" t="s">
        <v>21</v>
      </c>
    </row>
    <row r="19" spans="1:30" ht="11" customHeight="1">
      <c r="A19" s="1">
        <v>1</v>
      </c>
      <c r="B19" s="1">
        <v>1</v>
      </c>
      <c r="C19" s="6">
        <v>0</v>
      </c>
      <c r="D19" s="6">
        <v>1</v>
      </c>
      <c r="E19" s="6">
        <v>0</v>
      </c>
      <c r="F19" s="6">
        <v>0</v>
      </c>
      <c r="G19" s="6">
        <v>0</v>
      </c>
      <c r="H19" s="6">
        <v>1</v>
      </c>
      <c r="I19" s="6">
        <v>0</v>
      </c>
      <c r="J19" s="6">
        <v>0</v>
      </c>
      <c r="L19" t="str">
        <f>"0x"&amp;TEXT(BIN2HEX(L18),"00")</f>
        <v>0x00</v>
      </c>
      <c r="M19" t="str">
        <f t="shared" ref="M19:S19" si="12">"0x"&amp;TEXT(BIN2HEX(M18),"00")</f>
        <v>0x7E</v>
      </c>
      <c r="N19" t="str">
        <f t="shared" si="12"/>
        <v>0x11</v>
      </c>
      <c r="O19" t="str">
        <f t="shared" si="12"/>
        <v>0x11</v>
      </c>
      <c r="P19" t="str">
        <f t="shared" si="12"/>
        <v>0x11</v>
      </c>
      <c r="Q19" t="str">
        <f t="shared" si="12"/>
        <v>0x7E</v>
      </c>
      <c r="R19" t="str">
        <f t="shared" si="12"/>
        <v>0x00</v>
      </c>
      <c r="S19" t="str">
        <f t="shared" si="12"/>
        <v>0x00</v>
      </c>
      <c r="T19" t="s">
        <v>3</v>
      </c>
      <c r="U19" s="7" t="str">
        <f>$L19&amp;","&amp;$M19&amp;","&amp;$N19&amp;","&amp;$O19&amp;","&amp;$P19&amp;","&amp;$Q19&amp;","&amp;$R19&amp;","&amp;$S19&amp;","</f>
        <v>0x00,0x7E,0x11,0x11,0x11,0x7E,0x00,0x00,</v>
      </c>
      <c r="Y19" t="str">
        <f>U19&amp;"//"&amp;CODE(T19)&amp;"/ --&gt;"&amp;T19</f>
        <v>0x00,0x7E,0x11,0x11,0x11,0x7E,0x00,0x00,//65/ --&gt;A</v>
      </c>
      <c r="AD19" t="str">
        <f>Y19</f>
        <v>0x00,0x7E,0x11,0x11,0x11,0x7E,0x00,0x00,//65/ --&gt;A</v>
      </c>
    </row>
    <row r="20" spans="1:30" ht="11" customHeight="1">
      <c r="A20" s="1">
        <v>2</v>
      </c>
      <c r="B20" s="1">
        <v>2</v>
      </c>
      <c r="C20" s="6">
        <v>0</v>
      </c>
      <c r="D20" s="6">
        <v>1</v>
      </c>
      <c r="E20" s="6">
        <v>0</v>
      </c>
      <c r="F20" s="6">
        <v>0</v>
      </c>
      <c r="G20" s="6">
        <v>0</v>
      </c>
      <c r="H20" s="6">
        <v>1</v>
      </c>
      <c r="I20" s="6">
        <v>0</v>
      </c>
      <c r="J20" s="6">
        <v>0</v>
      </c>
      <c r="AD20" t="str">
        <f>Y30</f>
        <v>0x00,0x7E,0x11,0x11,0x11,0x7E,0x00,0x00,//65/ --&gt;A</v>
      </c>
    </row>
    <row r="21" spans="1:30" ht="11" customHeight="1">
      <c r="A21" s="1">
        <v>3</v>
      </c>
      <c r="B21" s="1">
        <v>3</v>
      </c>
      <c r="C21" s="6">
        <v>0</v>
      </c>
      <c r="D21" s="6">
        <v>1</v>
      </c>
      <c r="E21" s="6">
        <v>0</v>
      </c>
      <c r="F21" s="6">
        <v>0</v>
      </c>
      <c r="G21" s="6">
        <v>0</v>
      </c>
      <c r="H21" s="6">
        <v>1</v>
      </c>
      <c r="I21" s="6">
        <v>0</v>
      </c>
      <c r="J21" s="6">
        <v>0</v>
      </c>
      <c r="L21" s="7"/>
      <c r="AD21" t="str">
        <f>Y41</f>
        <v>0x00,0x3C,0x52,0x4A,0x46,0x3C,0x00,0x00,//48/ --&gt;0</v>
      </c>
    </row>
    <row r="22" spans="1:30" ht="11" customHeight="1">
      <c r="A22" s="1">
        <v>4</v>
      </c>
      <c r="B22" s="1">
        <v>4</v>
      </c>
      <c r="C22" s="6">
        <v>0</v>
      </c>
      <c r="D22" s="6">
        <v>1</v>
      </c>
      <c r="E22" s="6">
        <v>1</v>
      </c>
      <c r="F22" s="6">
        <v>1</v>
      </c>
      <c r="G22" s="6">
        <v>1</v>
      </c>
      <c r="H22" s="6">
        <v>1</v>
      </c>
      <c r="I22" s="6">
        <v>0</v>
      </c>
      <c r="J22" s="6">
        <v>0</v>
      </c>
      <c r="AD22" t="str">
        <f>Y52</f>
        <v>0x00,0x00,0x44,0x7E,0x40,0x00,0x00,0x00,//49/ --&gt;1</v>
      </c>
    </row>
    <row r="23" spans="1:30" ht="11" customHeight="1">
      <c r="A23" s="1">
        <v>5</v>
      </c>
      <c r="B23" s="1">
        <v>5</v>
      </c>
      <c r="C23" s="6">
        <v>0</v>
      </c>
      <c r="D23" s="6">
        <v>1</v>
      </c>
      <c r="E23" s="6">
        <v>0</v>
      </c>
      <c r="F23" s="6">
        <v>0</v>
      </c>
      <c r="G23" s="6">
        <v>0</v>
      </c>
      <c r="H23" s="6">
        <v>1</v>
      </c>
      <c r="I23" s="6">
        <v>0</v>
      </c>
      <c r="J23" s="6">
        <v>0</v>
      </c>
      <c r="AD23" t="str">
        <f>Y63</f>
        <v>0x00,0x44,0x62,0x52,0x4A,0x44,0x00,0x00,//50/ --&gt;2</v>
      </c>
    </row>
    <row r="24" spans="1:30" ht="11" customHeight="1">
      <c r="A24" s="1">
        <v>6</v>
      </c>
      <c r="B24" s="1">
        <v>6</v>
      </c>
      <c r="C24" s="6">
        <v>0</v>
      </c>
      <c r="D24" s="6">
        <v>1</v>
      </c>
      <c r="E24" s="6">
        <v>0</v>
      </c>
      <c r="F24" s="6">
        <v>0</v>
      </c>
      <c r="G24" s="6">
        <v>0</v>
      </c>
      <c r="H24" s="6">
        <v>1</v>
      </c>
      <c r="I24" s="6">
        <v>0</v>
      </c>
      <c r="J24" s="6">
        <v>0</v>
      </c>
      <c r="AD24" t="str">
        <f>Y74</f>
        <v>0x00,0x22,0x42,0x4A,0x56,0x22,0x00,0x00,//51/ --&gt;3</v>
      </c>
    </row>
    <row r="25" spans="1:30" ht="11" customHeight="1">
      <c r="A25" s="1">
        <v>7</v>
      </c>
      <c r="B25" s="1">
        <v>7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AD25" t="str">
        <f>Y85</f>
        <v>0x00,0x10,0x18,0x14,0x7E,0x10,0x00,0x00,//52/ --&gt;4</v>
      </c>
    </row>
    <row r="26" spans="1:30" ht="11" customHeight="1">
      <c r="A26" s="1"/>
      <c r="B26" s="1"/>
      <c r="C26" s="5"/>
      <c r="D26" s="5"/>
      <c r="E26" s="5"/>
      <c r="F26" s="5"/>
      <c r="G26" s="5"/>
      <c r="H26" s="5"/>
      <c r="I26" s="5"/>
      <c r="J26" s="5"/>
      <c r="AD26" t="str">
        <f>Y96</f>
        <v>0x00,0x2E,0x4A,0x4A,0x4A,0x32,0x00,0x00,//53/ --&gt;5</v>
      </c>
    </row>
    <row r="27" spans="1:30" ht="11" customHeight="1">
      <c r="A27" s="1" t="s">
        <v>1</v>
      </c>
      <c r="B27" s="1"/>
      <c r="C27" s="1">
        <v>0</v>
      </c>
      <c r="D27" s="1">
        <v>1</v>
      </c>
      <c r="E27" s="1">
        <v>2</v>
      </c>
      <c r="F27" s="1">
        <v>3</v>
      </c>
      <c r="G27" s="1">
        <v>4</v>
      </c>
      <c r="H27" s="1">
        <v>5</v>
      </c>
      <c r="I27" s="1">
        <v>6</v>
      </c>
      <c r="J27" s="1">
        <v>7</v>
      </c>
      <c r="K27" s="5"/>
      <c r="AD27" t="str">
        <f>Y107</f>
        <v>0x00,0x3C,0x4A,0x4A,0x4A,0x30,0x00,0x00,//54/ --&gt;6</v>
      </c>
    </row>
    <row r="28" spans="1:30" ht="11" customHeight="1">
      <c r="A28" s="1"/>
      <c r="B28" s="1" t="s">
        <v>0</v>
      </c>
      <c r="C28" s="1">
        <v>0</v>
      </c>
      <c r="D28" s="1">
        <v>1</v>
      </c>
      <c r="E28" s="1">
        <v>2</v>
      </c>
      <c r="F28" s="1">
        <v>3</v>
      </c>
      <c r="G28" s="1">
        <v>4</v>
      </c>
      <c r="H28" s="1">
        <v>5</v>
      </c>
      <c r="I28" s="1">
        <v>6</v>
      </c>
      <c r="J28" s="1">
        <v>7</v>
      </c>
      <c r="K28" s="5"/>
      <c r="L28" s="4"/>
      <c r="AD28" t="str">
        <f>Y118</f>
        <v>0x00,0x02,0x02,0x72,0xA,0x06,0x00,0x00,//55/ --&gt;7</v>
      </c>
    </row>
    <row r="29" spans="1:30" ht="11" customHeight="1">
      <c r="A29" s="1">
        <v>0</v>
      </c>
      <c r="B29" s="1">
        <v>0</v>
      </c>
      <c r="C29" s="6">
        <v>0</v>
      </c>
      <c r="D29" s="6">
        <v>0</v>
      </c>
      <c r="E29" s="6">
        <v>1</v>
      </c>
      <c r="F29" s="6">
        <v>1</v>
      </c>
      <c r="G29" s="6">
        <v>1</v>
      </c>
      <c r="H29" s="6">
        <v>0</v>
      </c>
      <c r="I29" s="6">
        <v>0</v>
      </c>
      <c r="J29" s="6">
        <v>0</v>
      </c>
      <c r="K29" s="5"/>
      <c r="L29" t="str">
        <f t="shared" ref="L29:S29" si="13">C36&amp;C35&amp;C34&amp;C33&amp;C32&amp;C31&amp;C30&amp;C29</f>
        <v>00000000</v>
      </c>
      <c r="M29" t="str">
        <f t="shared" si="13"/>
        <v>01111110</v>
      </c>
      <c r="N29" t="str">
        <f t="shared" si="13"/>
        <v>00010001</v>
      </c>
      <c r="O29" t="str">
        <f t="shared" si="13"/>
        <v>00010001</v>
      </c>
      <c r="P29" t="str">
        <f t="shared" si="13"/>
        <v>00010001</v>
      </c>
      <c r="Q29" t="str">
        <f t="shared" si="13"/>
        <v>01111110</v>
      </c>
      <c r="R29" t="str">
        <f t="shared" si="13"/>
        <v>00000000</v>
      </c>
      <c r="S29" t="str">
        <f t="shared" si="13"/>
        <v>00000000</v>
      </c>
      <c r="T29" t="s">
        <v>14</v>
      </c>
      <c r="U29" t="s">
        <v>13</v>
      </c>
      <c r="Y29" t="s">
        <v>21</v>
      </c>
      <c r="AD29" t="str">
        <f>Y129</f>
        <v>0x00,0x34,0x4A,0x4A,0x4A,0x34,0x00,0x00,//56/ --&gt;8</v>
      </c>
    </row>
    <row r="30" spans="1:30" ht="11" customHeight="1">
      <c r="A30" s="1">
        <v>1</v>
      </c>
      <c r="B30" s="1">
        <v>1</v>
      </c>
      <c r="C30" s="6">
        <v>0</v>
      </c>
      <c r="D30" s="6">
        <v>1</v>
      </c>
      <c r="E30" s="6">
        <v>0</v>
      </c>
      <c r="F30" s="6">
        <v>0</v>
      </c>
      <c r="G30" s="6">
        <v>0</v>
      </c>
      <c r="H30" s="6">
        <v>1</v>
      </c>
      <c r="I30" s="6">
        <v>0</v>
      </c>
      <c r="J30" s="6">
        <v>0</v>
      </c>
      <c r="L30" t="str">
        <f t="shared" ref="L30:S30" si="14">"0x"&amp;TEXT(BIN2HEX(L29),"00")</f>
        <v>0x00</v>
      </c>
      <c r="M30" t="str">
        <f t="shared" si="14"/>
        <v>0x7E</v>
      </c>
      <c r="N30" t="str">
        <f t="shared" si="14"/>
        <v>0x11</v>
      </c>
      <c r="O30" t="str">
        <f t="shared" si="14"/>
        <v>0x11</v>
      </c>
      <c r="P30" t="str">
        <f t="shared" si="14"/>
        <v>0x11</v>
      </c>
      <c r="Q30" t="str">
        <f t="shared" si="14"/>
        <v>0x7E</v>
      </c>
      <c r="R30" t="str">
        <f t="shared" si="14"/>
        <v>0x00</v>
      </c>
      <c r="S30" t="str">
        <f t="shared" si="14"/>
        <v>0x00</v>
      </c>
      <c r="T30" t="s">
        <v>3</v>
      </c>
      <c r="U30" s="7" t="str">
        <f>$L30&amp;","&amp;$M30&amp;","&amp;$N30&amp;","&amp;$O30&amp;","&amp;$P30&amp;","&amp;$Q30&amp;","&amp;$R30&amp;","&amp;$S30&amp;","</f>
        <v>0x00,0x7E,0x11,0x11,0x11,0x7E,0x00,0x00,</v>
      </c>
      <c r="Y30" t="str">
        <f>U30&amp;"//"&amp;CODE(T30)&amp;"/ --&gt;"&amp;T30</f>
        <v>0x00,0x7E,0x11,0x11,0x11,0x7E,0x00,0x00,//65/ --&gt;A</v>
      </c>
      <c r="AD30" t="str">
        <f>Y140</f>
        <v>0x00,0xC,0x52,0x52,0x52,0x3C,0x00,0x00,//57/ --&gt;9</v>
      </c>
    </row>
    <row r="31" spans="1:30" ht="11" customHeight="1">
      <c r="A31" s="1">
        <v>2</v>
      </c>
      <c r="B31" s="1">
        <v>2</v>
      </c>
      <c r="C31" s="6">
        <v>0</v>
      </c>
      <c r="D31" s="6">
        <v>1</v>
      </c>
      <c r="E31" s="6">
        <v>0</v>
      </c>
      <c r="F31" s="6">
        <v>0</v>
      </c>
      <c r="G31" s="6">
        <v>0</v>
      </c>
      <c r="H31" s="6">
        <v>1</v>
      </c>
      <c r="I31" s="6">
        <v>0</v>
      </c>
      <c r="J31" s="6">
        <v>0</v>
      </c>
      <c r="AD31" t="str">
        <f>Y151</f>
        <v>0x00,0x00,0x00,0x66,0x00,0x00,0x00,0x00,//58/ --&gt;:</v>
      </c>
    </row>
    <row r="32" spans="1:30" ht="11" customHeight="1">
      <c r="A32" s="1">
        <v>3</v>
      </c>
      <c r="B32" s="1">
        <v>3</v>
      </c>
      <c r="C32" s="6">
        <v>0</v>
      </c>
      <c r="D32" s="6">
        <v>1</v>
      </c>
      <c r="E32" s="6">
        <v>0</v>
      </c>
      <c r="F32" s="6">
        <v>0</v>
      </c>
      <c r="G32" s="6">
        <v>0</v>
      </c>
      <c r="H32" s="6">
        <v>1</v>
      </c>
      <c r="I32" s="6">
        <v>0</v>
      </c>
      <c r="J32" s="6">
        <v>0</v>
      </c>
      <c r="L32" s="7"/>
      <c r="AD32" t="str">
        <f>Y162</f>
        <v>0x00,0x00,0x04,0xA,0x04,0x00,0x00,0x00,//100/ --&gt;degree sign</v>
      </c>
    </row>
    <row r="33" spans="1:25" ht="11" customHeight="1">
      <c r="A33" s="1">
        <v>4</v>
      </c>
      <c r="B33" s="1">
        <v>4</v>
      </c>
      <c r="C33" s="6">
        <v>0</v>
      </c>
      <c r="D33" s="6">
        <v>1</v>
      </c>
      <c r="E33" s="6">
        <v>1</v>
      </c>
      <c r="F33" s="6">
        <v>1</v>
      </c>
      <c r="G33" s="6">
        <v>1</v>
      </c>
      <c r="H33" s="6">
        <v>1</v>
      </c>
      <c r="I33" s="6">
        <v>0</v>
      </c>
      <c r="J33" s="6">
        <v>0</v>
      </c>
    </row>
    <row r="34" spans="1:25" ht="11" customHeight="1">
      <c r="A34" s="1">
        <v>5</v>
      </c>
      <c r="B34" s="1">
        <v>5</v>
      </c>
      <c r="C34" s="6">
        <v>0</v>
      </c>
      <c r="D34" s="6">
        <v>1</v>
      </c>
      <c r="E34" s="6">
        <v>0</v>
      </c>
      <c r="F34" s="6">
        <v>0</v>
      </c>
      <c r="G34" s="6">
        <v>0</v>
      </c>
      <c r="H34" s="6">
        <v>1</v>
      </c>
      <c r="I34" s="6">
        <v>0</v>
      </c>
      <c r="J34" s="6">
        <v>0</v>
      </c>
    </row>
    <row r="35" spans="1:25" ht="11" customHeight="1">
      <c r="A35" s="1">
        <v>6</v>
      </c>
      <c r="B35" s="1">
        <v>6</v>
      </c>
      <c r="C35" s="6">
        <v>0</v>
      </c>
      <c r="D35" s="6">
        <v>1</v>
      </c>
      <c r="E35" s="6">
        <v>0</v>
      </c>
      <c r="F35" s="6">
        <v>0</v>
      </c>
      <c r="G35" s="6">
        <v>0</v>
      </c>
      <c r="H35" s="6">
        <v>1</v>
      </c>
      <c r="I35" s="6">
        <v>0</v>
      </c>
      <c r="J35" s="6">
        <v>0</v>
      </c>
    </row>
    <row r="36" spans="1:25" ht="11" customHeight="1">
      <c r="A36" s="1">
        <v>7</v>
      </c>
      <c r="B36" s="1">
        <v>7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</row>
    <row r="37" spans="1:25" ht="11" customHeight="1"/>
    <row r="38" spans="1:25" ht="11" customHeight="1">
      <c r="A38" s="1" t="s">
        <v>1</v>
      </c>
      <c r="B38" s="1"/>
      <c r="C38" s="1">
        <v>0</v>
      </c>
      <c r="D38" s="1">
        <v>1</v>
      </c>
      <c r="E38" s="1">
        <v>2</v>
      </c>
      <c r="F38" s="1">
        <v>3</v>
      </c>
      <c r="G38" s="1">
        <v>4</v>
      </c>
      <c r="H38" s="1">
        <v>5</v>
      </c>
      <c r="I38" s="1">
        <v>6</v>
      </c>
      <c r="J38" s="1">
        <v>7</v>
      </c>
      <c r="K38" s="5"/>
    </row>
    <row r="39" spans="1:25" ht="11" customHeight="1">
      <c r="A39" s="1"/>
      <c r="B39" s="1" t="s">
        <v>0</v>
      </c>
      <c r="C39" s="1">
        <v>0</v>
      </c>
      <c r="D39" s="1">
        <v>1</v>
      </c>
      <c r="E39" s="1">
        <v>2</v>
      </c>
      <c r="F39" s="1">
        <v>3</v>
      </c>
      <c r="G39" s="1">
        <v>4</v>
      </c>
      <c r="H39" s="1">
        <v>5</v>
      </c>
      <c r="I39" s="1">
        <v>6</v>
      </c>
      <c r="J39" s="1">
        <v>7</v>
      </c>
      <c r="K39" s="5"/>
      <c r="L39" s="4"/>
    </row>
    <row r="40" spans="1:25" ht="11" customHeight="1">
      <c r="A40" s="1">
        <v>0</v>
      </c>
      <c r="B40" s="1">
        <v>0</v>
      </c>
      <c r="C40" s="6">
        <v>0</v>
      </c>
      <c r="D40" s="6">
        <v>0</v>
      </c>
      <c r="E40" s="6">
        <v>0</v>
      </c>
      <c r="F40" s="6">
        <v>0</v>
      </c>
      <c r="G40" s="6">
        <v>0</v>
      </c>
      <c r="H40" s="6">
        <v>0</v>
      </c>
      <c r="I40" s="6">
        <v>0</v>
      </c>
      <c r="J40" s="6">
        <v>0</v>
      </c>
      <c r="K40" s="5"/>
      <c r="L40" t="str">
        <f t="shared" ref="L40:S40" si="15">C47&amp;C46&amp;C45&amp;C44&amp;C43&amp;C42&amp;C41&amp;C40</f>
        <v>00000000</v>
      </c>
      <c r="M40" t="str">
        <f t="shared" si="15"/>
        <v>00111100</v>
      </c>
      <c r="N40" t="str">
        <f t="shared" si="15"/>
        <v>01010010</v>
      </c>
      <c r="O40" t="str">
        <f t="shared" si="15"/>
        <v>01001010</v>
      </c>
      <c r="P40" t="str">
        <f t="shared" si="15"/>
        <v>01000110</v>
      </c>
      <c r="Q40" t="str">
        <f t="shared" si="15"/>
        <v>00111100</v>
      </c>
      <c r="R40" t="str">
        <f t="shared" si="15"/>
        <v>00000000</v>
      </c>
      <c r="S40" t="str">
        <f t="shared" si="15"/>
        <v>00000000</v>
      </c>
      <c r="T40" t="s">
        <v>14</v>
      </c>
      <c r="U40" t="s">
        <v>13</v>
      </c>
      <c r="Y40" t="s">
        <v>21</v>
      </c>
    </row>
    <row r="41" spans="1:25" ht="11" customHeight="1">
      <c r="A41" s="1">
        <v>1</v>
      </c>
      <c r="B41" s="1">
        <v>1</v>
      </c>
      <c r="C41" s="6">
        <v>0</v>
      </c>
      <c r="D41" s="6">
        <v>0</v>
      </c>
      <c r="E41" s="6">
        <v>1</v>
      </c>
      <c r="F41" s="6">
        <v>1</v>
      </c>
      <c r="G41" s="6">
        <v>1</v>
      </c>
      <c r="H41" s="6">
        <v>0</v>
      </c>
      <c r="I41" s="6">
        <v>0</v>
      </c>
      <c r="J41" s="6">
        <v>0</v>
      </c>
      <c r="L41" t="str">
        <f t="shared" ref="L41:S41" si="16">"0x"&amp;TEXT(BIN2HEX(L40),"00")</f>
        <v>0x00</v>
      </c>
      <c r="M41" t="str">
        <f t="shared" si="16"/>
        <v>0x3C</v>
      </c>
      <c r="N41" t="str">
        <f t="shared" si="16"/>
        <v>0x52</v>
      </c>
      <c r="O41" t="str">
        <f t="shared" si="16"/>
        <v>0x4A</v>
      </c>
      <c r="P41" t="str">
        <f t="shared" si="16"/>
        <v>0x46</v>
      </c>
      <c r="Q41" t="str">
        <f t="shared" si="16"/>
        <v>0x3C</v>
      </c>
      <c r="R41" t="str">
        <f t="shared" si="16"/>
        <v>0x00</v>
      </c>
      <c r="S41" t="str">
        <f t="shared" si="16"/>
        <v>0x00</v>
      </c>
      <c r="T41">
        <v>0</v>
      </c>
      <c r="U41" s="7" t="str">
        <f>$L41&amp;","&amp;$M41&amp;","&amp;$N41&amp;","&amp;$O41&amp;","&amp;$P41&amp;","&amp;$Q41&amp;","&amp;$R41&amp;","&amp;$S41&amp;","</f>
        <v>0x00,0x3C,0x52,0x4A,0x46,0x3C,0x00,0x00,</v>
      </c>
      <c r="Y41" t="str">
        <f>U41&amp;"//"&amp;CODE(T41)&amp;"/ --&gt;"&amp;T41</f>
        <v>0x00,0x3C,0x52,0x4A,0x46,0x3C,0x00,0x00,//48/ --&gt;0</v>
      </c>
    </row>
    <row r="42" spans="1:25" ht="11" customHeight="1">
      <c r="A42" s="1">
        <v>2</v>
      </c>
      <c r="B42" s="1">
        <v>2</v>
      </c>
      <c r="C42" s="6">
        <v>0</v>
      </c>
      <c r="D42" s="6">
        <v>1</v>
      </c>
      <c r="E42" s="6">
        <v>0</v>
      </c>
      <c r="F42" s="6">
        <v>0</v>
      </c>
      <c r="G42" s="6">
        <v>1</v>
      </c>
      <c r="H42" s="6">
        <v>1</v>
      </c>
      <c r="I42" s="6">
        <v>0</v>
      </c>
      <c r="J42" s="6">
        <v>0</v>
      </c>
    </row>
    <row r="43" spans="1:25" ht="11" customHeight="1">
      <c r="A43" s="1">
        <v>3</v>
      </c>
      <c r="B43" s="1">
        <v>3</v>
      </c>
      <c r="C43" s="6">
        <v>0</v>
      </c>
      <c r="D43" s="6">
        <v>1</v>
      </c>
      <c r="E43" s="6">
        <v>0</v>
      </c>
      <c r="F43" s="6">
        <v>1</v>
      </c>
      <c r="G43" s="6">
        <v>0</v>
      </c>
      <c r="H43" s="6">
        <v>1</v>
      </c>
      <c r="I43" s="6">
        <v>0</v>
      </c>
      <c r="J43" s="6">
        <v>0</v>
      </c>
      <c r="L43" s="7"/>
    </row>
    <row r="44" spans="1:25" ht="11" customHeight="1">
      <c r="A44" s="1">
        <v>4</v>
      </c>
      <c r="B44" s="1">
        <v>4</v>
      </c>
      <c r="C44" s="6">
        <v>0</v>
      </c>
      <c r="D44" s="6">
        <v>1</v>
      </c>
      <c r="E44" s="6">
        <v>1</v>
      </c>
      <c r="F44" s="6">
        <v>0</v>
      </c>
      <c r="G44" s="6">
        <v>0</v>
      </c>
      <c r="H44" s="6">
        <v>1</v>
      </c>
      <c r="I44" s="6">
        <v>0</v>
      </c>
      <c r="J44" s="6">
        <v>0</v>
      </c>
    </row>
    <row r="45" spans="1:25" ht="11" customHeight="1">
      <c r="A45" s="1">
        <v>5</v>
      </c>
      <c r="B45" s="1">
        <v>5</v>
      </c>
      <c r="C45" s="6">
        <v>0</v>
      </c>
      <c r="D45" s="6">
        <v>1</v>
      </c>
      <c r="E45" s="6">
        <v>0</v>
      </c>
      <c r="F45" s="6">
        <v>0</v>
      </c>
      <c r="G45" s="6">
        <v>0</v>
      </c>
      <c r="H45" s="6">
        <v>1</v>
      </c>
      <c r="I45" s="6">
        <v>0</v>
      </c>
      <c r="J45" s="6">
        <v>0</v>
      </c>
    </row>
    <row r="46" spans="1:25" ht="11" customHeight="1">
      <c r="A46" s="1">
        <v>6</v>
      </c>
      <c r="B46" s="1">
        <v>6</v>
      </c>
      <c r="C46" s="6">
        <v>0</v>
      </c>
      <c r="D46" s="6">
        <v>0</v>
      </c>
      <c r="E46" s="6">
        <v>1</v>
      </c>
      <c r="F46" s="6">
        <v>1</v>
      </c>
      <c r="G46" s="6">
        <v>1</v>
      </c>
      <c r="H46" s="6">
        <v>0</v>
      </c>
      <c r="I46" s="6">
        <v>0</v>
      </c>
      <c r="J46" s="6">
        <v>0</v>
      </c>
    </row>
    <row r="47" spans="1:25" ht="11" customHeight="1">
      <c r="A47" s="1">
        <v>7</v>
      </c>
      <c r="B47" s="1">
        <v>7</v>
      </c>
      <c r="C47" s="6">
        <v>0</v>
      </c>
      <c r="D47" s="6">
        <v>0</v>
      </c>
      <c r="E47" s="6">
        <v>0</v>
      </c>
      <c r="F47" s="6">
        <v>0</v>
      </c>
      <c r="G47" s="6">
        <v>0</v>
      </c>
      <c r="H47" s="6">
        <v>0</v>
      </c>
      <c r="I47" s="6">
        <v>0</v>
      </c>
      <c r="J47" s="6">
        <v>0</v>
      </c>
    </row>
    <row r="49" spans="1:25" ht="11" customHeight="1">
      <c r="A49" s="1" t="s">
        <v>1</v>
      </c>
      <c r="B49" s="1"/>
      <c r="C49" s="1">
        <v>0</v>
      </c>
      <c r="D49" s="1">
        <v>1</v>
      </c>
      <c r="E49" s="1">
        <v>2</v>
      </c>
      <c r="F49" s="1">
        <v>3</v>
      </c>
      <c r="G49" s="1">
        <v>4</v>
      </c>
      <c r="H49" s="1">
        <v>5</v>
      </c>
      <c r="I49" s="1">
        <v>6</v>
      </c>
      <c r="J49" s="1">
        <v>7</v>
      </c>
      <c r="K49" s="5"/>
    </row>
    <row r="50" spans="1:25" ht="11" customHeight="1">
      <c r="A50" s="1"/>
      <c r="B50" s="1" t="s">
        <v>0</v>
      </c>
      <c r="C50" s="1">
        <v>0</v>
      </c>
      <c r="D50" s="1">
        <v>1</v>
      </c>
      <c r="E50" s="1">
        <v>2</v>
      </c>
      <c r="F50" s="1">
        <v>3</v>
      </c>
      <c r="G50" s="1">
        <v>4</v>
      </c>
      <c r="H50" s="1">
        <v>5</v>
      </c>
      <c r="I50" s="1">
        <v>6</v>
      </c>
      <c r="J50" s="1">
        <v>7</v>
      </c>
      <c r="K50" s="5"/>
      <c r="L50" s="4"/>
    </row>
    <row r="51" spans="1:25" ht="11" customHeight="1">
      <c r="A51" s="1">
        <v>0</v>
      </c>
      <c r="B51" s="1">
        <v>0</v>
      </c>
      <c r="C51" s="6">
        <v>0</v>
      </c>
      <c r="D51" s="6">
        <v>0</v>
      </c>
      <c r="E51" s="6">
        <v>0</v>
      </c>
      <c r="F51" s="6">
        <v>0</v>
      </c>
      <c r="G51" s="6">
        <v>0</v>
      </c>
      <c r="H51" s="6">
        <v>0</v>
      </c>
      <c r="I51" s="6">
        <v>0</v>
      </c>
      <c r="J51" s="6">
        <v>0</v>
      </c>
      <c r="K51" s="5"/>
      <c r="L51" t="str">
        <f t="shared" ref="L51:S51" si="17">C58&amp;C57&amp;C56&amp;C55&amp;C54&amp;C53&amp;C52&amp;C51</f>
        <v>00000000</v>
      </c>
      <c r="M51" t="str">
        <f t="shared" si="17"/>
        <v>00000000</v>
      </c>
      <c r="N51" t="str">
        <f t="shared" si="17"/>
        <v>01000100</v>
      </c>
      <c r="O51" t="str">
        <f t="shared" si="17"/>
        <v>01111110</v>
      </c>
      <c r="P51" t="str">
        <f t="shared" si="17"/>
        <v>01000000</v>
      </c>
      <c r="Q51" t="str">
        <f t="shared" si="17"/>
        <v>00000000</v>
      </c>
      <c r="R51" t="str">
        <f t="shared" si="17"/>
        <v>00000000</v>
      </c>
      <c r="S51" t="str">
        <f t="shared" si="17"/>
        <v>00000000</v>
      </c>
      <c r="T51" t="s">
        <v>14</v>
      </c>
      <c r="U51" t="s">
        <v>13</v>
      </c>
      <c r="Y51" t="s">
        <v>21</v>
      </c>
    </row>
    <row r="52" spans="1:25" ht="11" customHeight="1">
      <c r="A52" s="1">
        <v>1</v>
      </c>
      <c r="B52" s="1">
        <v>1</v>
      </c>
      <c r="C52" s="6">
        <v>0</v>
      </c>
      <c r="D52" s="6">
        <v>0</v>
      </c>
      <c r="E52" s="6">
        <v>0</v>
      </c>
      <c r="F52" s="6">
        <v>1</v>
      </c>
      <c r="G52" s="6">
        <v>0</v>
      </c>
      <c r="H52" s="6">
        <v>0</v>
      </c>
      <c r="I52" s="6">
        <v>0</v>
      </c>
      <c r="J52" s="6">
        <v>0</v>
      </c>
      <c r="L52" t="str">
        <f t="shared" ref="L52:S52" si="18">"0x"&amp;TEXT(BIN2HEX(L51),"00")</f>
        <v>0x00</v>
      </c>
      <c r="M52" t="str">
        <f t="shared" si="18"/>
        <v>0x00</v>
      </c>
      <c r="N52" t="str">
        <f t="shared" si="18"/>
        <v>0x44</v>
      </c>
      <c r="O52" t="str">
        <f t="shared" si="18"/>
        <v>0x7E</v>
      </c>
      <c r="P52" t="str">
        <f t="shared" si="18"/>
        <v>0x40</v>
      </c>
      <c r="Q52" t="str">
        <f t="shared" si="18"/>
        <v>0x00</v>
      </c>
      <c r="R52" t="str">
        <f t="shared" si="18"/>
        <v>0x00</v>
      </c>
      <c r="S52" t="str">
        <f t="shared" si="18"/>
        <v>0x00</v>
      </c>
      <c r="T52">
        <v>1</v>
      </c>
      <c r="U52" s="7" t="str">
        <f>$L52&amp;","&amp;$M52&amp;","&amp;$N52&amp;","&amp;$O52&amp;","&amp;$P52&amp;","&amp;$Q52&amp;","&amp;$R52&amp;","&amp;$S52&amp;","</f>
        <v>0x00,0x00,0x44,0x7E,0x40,0x00,0x00,0x00,</v>
      </c>
      <c r="Y52" t="str">
        <f>U52&amp;"//"&amp;CODE(T52)&amp;"/ --&gt;"&amp;T52</f>
        <v>0x00,0x00,0x44,0x7E,0x40,0x00,0x00,0x00,//49/ --&gt;1</v>
      </c>
    </row>
    <row r="53" spans="1:25" ht="11" customHeight="1">
      <c r="A53" s="1">
        <v>2</v>
      </c>
      <c r="B53" s="1">
        <v>2</v>
      </c>
      <c r="C53" s="6">
        <v>0</v>
      </c>
      <c r="D53" s="6">
        <v>0</v>
      </c>
      <c r="E53" s="6">
        <v>1</v>
      </c>
      <c r="F53" s="6">
        <v>1</v>
      </c>
      <c r="G53" s="6">
        <v>0</v>
      </c>
      <c r="H53" s="6">
        <v>0</v>
      </c>
      <c r="I53" s="6">
        <v>0</v>
      </c>
      <c r="J53" s="6">
        <v>0</v>
      </c>
    </row>
    <row r="54" spans="1:25" ht="11" customHeight="1">
      <c r="A54" s="1">
        <v>3</v>
      </c>
      <c r="B54" s="1">
        <v>3</v>
      </c>
      <c r="C54" s="6">
        <v>0</v>
      </c>
      <c r="D54" s="6">
        <v>0</v>
      </c>
      <c r="E54" s="6">
        <v>0</v>
      </c>
      <c r="F54" s="6">
        <v>1</v>
      </c>
      <c r="G54" s="6">
        <v>0</v>
      </c>
      <c r="H54" s="6">
        <v>0</v>
      </c>
      <c r="I54" s="6">
        <v>0</v>
      </c>
      <c r="J54" s="6">
        <v>0</v>
      </c>
      <c r="L54" s="7"/>
    </row>
    <row r="55" spans="1:25" ht="11" customHeight="1">
      <c r="A55" s="1">
        <v>4</v>
      </c>
      <c r="B55" s="1">
        <v>4</v>
      </c>
      <c r="C55" s="6">
        <v>0</v>
      </c>
      <c r="D55" s="6">
        <v>0</v>
      </c>
      <c r="E55" s="6">
        <v>0</v>
      </c>
      <c r="F55" s="6">
        <v>1</v>
      </c>
      <c r="G55" s="6">
        <v>0</v>
      </c>
      <c r="H55" s="6">
        <v>0</v>
      </c>
      <c r="I55" s="6">
        <v>0</v>
      </c>
      <c r="J55" s="6">
        <v>0</v>
      </c>
    </row>
    <row r="56" spans="1:25" ht="11" customHeight="1">
      <c r="A56" s="1">
        <v>5</v>
      </c>
      <c r="B56" s="1">
        <v>5</v>
      </c>
      <c r="C56" s="6">
        <v>0</v>
      </c>
      <c r="D56" s="6">
        <v>0</v>
      </c>
      <c r="E56" s="6">
        <v>0</v>
      </c>
      <c r="F56" s="6">
        <v>1</v>
      </c>
      <c r="G56" s="6">
        <v>0</v>
      </c>
      <c r="H56" s="6">
        <v>0</v>
      </c>
      <c r="I56" s="6">
        <v>0</v>
      </c>
      <c r="J56" s="6">
        <v>0</v>
      </c>
    </row>
    <row r="57" spans="1:25" ht="11" customHeight="1">
      <c r="A57" s="1">
        <v>6</v>
      </c>
      <c r="B57" s="1">
        <v>6</v>
      </c>
      <c r="C57" s="6">
        <v>0</v>
      </c>
      <c r="D57" s="6">
        <v>0</v>
      </c>
      <c r="E57" s="6">
        <v>1</v>
      </c>
      <c r="F57" s="6">
        <v>1</v>
      </c>
      <c r="G57" s="6">
        <v>1</v>
      </c>
      <c r="H57" s="6">
        <v>0</v>
      </c>
      <c r="I57" s="6">
        <v>0</v>
      </c>
      <c r="J57" s="6">
        <v>0</v>
      </c>
    </row>
    <row r="58" spans="1:25" ht="11" customHeight="1">
      <c r="A58" s="1">
        <v>7</v>
      </c>
      <c r="B58" s="1">
        <v>7</v>
      </c>
      <c r="C58" s="6">
        <v>0</v>
      </c>
      <c r="D58" s="6">
        <v>0</v>
      </c>
      <c r="E58" s="6">
        <v>0</v>
      </c>
      <c r="F58" s="6">
        <v>0</v>
      </c>
      <c r="G58" s="6">
        <v>0</v>
      </c>
      <c r="H58" s="6">
        <v>0</v>
      </c>
      <c r="I58" s="6">
        <v>0</v>
      </c>
      <c r="J58" s="6">
        <v>0</v>
      </c>
    </row>
    <row r="60" spans="1:25" ht="11" customHeight="1">
      <c r="A60" s="1" t="s">
        <v>1</v>
      </c>
      <c r="B60" s="1"/>
      <c r="C60" s="1">
        <v>0</v>
      </c>
      <c r="D60" s="1">
        <v>1</v>
      </c>
      <c r="E60" s="1">
        <v>2</v>
      </c>
      <c r="F60" s="1">
        <v>3</v>
      </c>
      <c r="G60" s="1">
        <v>4</v>
      </c>
      <c r="H60" s="1">
        <v>5</v>
      </c>
      <c r="I60" s="1">
        <v>6</v>
      </c>
      <c r="J60" s="1">
        <v>7</v>
      </c>
      <c r="K60" s="5"/>
    </row>
    <row r="61" spans="1:25" ht="11" customHeight="1">
      <c r="A61" s="1"/>
      <c r="B61" s="1" t="s">
        <v>0</v>
      </c>
      <c r="C61" s="1">
        <v>0</v>
      </c>
      <c r="D61" s="1">
        <v>1</v>
      </c>
      <c r="E61" s="1">
        <v>2</v>
      </c>
      <c r="F61" s="1">
        <v>3</v>
      </c>
      <c r="G61" s="1">
        <v>4</v>
      </c>
      <c r="H61" s="1">
        <v>5</v>
      </c>
      <c r="I61" s="1">
        <v>6</v>
      </c>
      <c r="J61" s="1">
        <v>7</v>
      </c>
      <c r="K61" s="5"/>
      <c r="L61" s="4"/>
    </row>
    <row r="62" spans="1:25" ht="11" customHeight="1">
      <c r="A62" s="1">
        <v>0</v>
      </c>
      <c r="B62" s="1">
        <v>0</v>
      </c>
      <c r="C62" s="6">
        <v>0</v>
      </c>
      <c r="D62" s="6">
        <v>0</v>
      </c>
      <c r="E62" s="6">
        <v>0</v>
      </c>
      <c r="F62" s="6">
        <v>0</v>
      </c>
      <c r="G62" s="6">
        <v>0</v>
      </c>
      <c r="H62" s="6">
        <v>0</v>
      </c>
      <c r="I62" s="6">
        <v>0</v>
      </c>
      <c r="J62" s="6">
        <v>0</v>
      </c>
      <c r="K62" s="5"/>
      <c r="L62" t="str">
        <f t="shared" ref="L62:S62" si="19">C69&amp;C68&amp;C67&amp;C66&amp;C65&amp;C64&amp;C63&amp;C62</f>
        <v>00000000</v>
      </c>
      <c r="M62" t="str">
        <f t="shared" si="19"/>
        <v>01000100</v>
      </c>
      <c r="N62" t="str">
        <f t="shared" si="19"/>
        <v>01100010</v>
      </c>
      <c r="O62" t="str">
        <f t="shared" si="19"/>
        <v>01010010</v>
      </c>
      <c r="P62" t="str">
        <f t="shared" si="19"/>
        <v>01001010</v>
      </c>
      <c r="Q62" t="str">
        <f t="shared" si="19"/>
        <v>01000100</v>
      </c>
      <c r="R62" t="str">
        <f t="shared" si="19"/>
        <v>00000000</v>
      </c>
      <c r="S62" t="str">
        <f t="shared" si="19"/>
        <v>00000000</v>
      </c>
      <c r="T62" t="s">
        <v>14</v>
      </c>
      <c r="U62" t="s">
        <v>13</v>
      </c>
      <c r="Y62" t="s">
        <v>21</v>
      </c>
    </row>
    <row r="63" spans="1:25" ht="11" customHeight="1">
      <c r="A63" s="1">
        <v>1</v>
      </c>
      <c r="B63" s="1">
        <v>1</v>
      </c>
      <c r="C63" s="6">
        <v>0</v>
      </c>
      <c r="D63" s="6">
        <v>0</v>
      </c>
      <c r="E63" s="6">
        <v>1</v>
      </c>
      <c r="F63" s="6">
        <v>1</v>
      </c>
      <c r="G63" s="6">
        <v>1</v>
      </c>
      <c r="H63" s="6">
        <v>0</v>
      </c>
      <c r="I63" s="6">
        <v>0</v>
      </c>
      <c r="J63" s="6">
        <v>0</v>
      </c>
      <c r="L63" t="str">
        <f t="shared" ref="L63:S63" si="20">"0x"&amp;TEXT(BIN2HEX(L62),"00")</f>
        <v>0x00</v>
      </c>
      <c r="M63" t="str">
        <f t="shared" si="20"/>
        <v>0x44</v>
      </c>
      <c r="N63" t="str">
        <f t="shared" si="20"/>
        <v>0x62</v>
      </c>
      <c r="O63" t="str">
        <f t="shared" si="20"/>
        <v>0x52</v>
      </c>
      <c r="P63" t="str">
        <f t="shared" si="20"/>
        <v>0x4A</v>
      </c>
      <c r="Q63" t="str">
        <f t="shared" si="20"/>
        <v>0x44</v>
      </c>
      <c r="R63" t="str">
        <f t="shared" si="20"/>
        <v>0x00</v>
      </c>
      <c r="S63" t="str">
        <f t="shared" si="20"/>
        <v>0x00</v>
      </c>
      <c r="T63">
        <v>2</v>
      </c>
      <c r="U63" s="7" t="str">
        <f>$L63&amp;","&amp;$M63&amp;","&amp;$N63&amp;","&amp;$O63&amp;","&amp;$P63&amp;","&amp;$Q63&amp;","&amp;$R63&amp;","&amp;$S63&amp;","</f>
        <v>0x00,0x44,0x62,0x52,0x4A,0x44,0x00,0x00,</v>
      </c>
      <c r="Y63" t="str">
        <f>U63&amp;"//"&amp;CODE(T63)&amp;"/ --&gt;"&amp;T63</f>
        <v>0x00,0x44,0x62,0x52,0x4A,0x44,0x00,0x00,//50/ --&gt;2</v>
      </c>
    </row>
    <row r="64" spans="1:25" ht="11" customHeight="1">
      <c r="A64" s="1">
        <v>2</v>
      </c>
      <c r="B64" s="1">
        <v>2</v>
      </c>
      <c r="C64" s="6">
        <v>0</v>
      </c>
      <c r="D64" s="6">
        <v>1</v>
      </c>
      <c r="E64" s="6">
        <v>0</v>
      </c>
      <c r="F64" s="6">
        <v>0</v>
      </c>
      <c r="G64" s="6">
        <v>0</v>
      </c>
      <c r="H64" s="6">
        <v>1</v>
      </c>
      <c r="I64" s="6">
        <v>0</v>
      </c>
      <c r="J64" s="6">
        <v>0</v>
      </c>
    </row>
    <row r="65" spans="1:25" ht="11" customHeight="1">
      <c r="A65" s="1">
        <v>3</v>
      </c>
      <c r="B65" s="1">
        <v>3</v>
      </c>
      <c r="C65" s="6">
        <v>0</v>
      </c>
      <c r="D65" s="6">
        <v>0</v>
      </c>
      <c r="E65" s="6">
        <v>0</v>
      </c>
      <c r="F65" s="6">
        <v>0</v>
      </c>
      <c r="G65" s="6">
        <v>1</v>
      </c>
      <c r="H65" s="6">
        <v>0</v>
      </c>
      <c r="I65" s="6">
        <v>0</v>
      </c>
      <c r="J65" s="6">
        <v>0</v>
      </c>
      <c r="L65" s="7"/>
    </row>
    <row r="66" spans="1:25" ht="11" customHeight="1">
      <c r="A66" s="1">
        <v>4</v>
      </c>
      <c r="B66" s="1">
        <v>4</v>
      </c>
      <c r="C66" s="6">
        <v>0</v>
      </c>
      <c r="D66" s="6">
        <v>0</v>
      </c>
      <c r="E66" s="6">
        <v>0</v>
      </c>
      <c r="F66" s="6">
        <v>1</v>
      </c>
      <c r="G66" s="6">
        <v>0</v>
      </c>
      <c r="H66" s="6">
        <v>0</v>
      </c>
      <c r="I66" s="6">
        <v>0</v>
      </c>
      <c r="J66" s="6">
        <v>0</v>
      </c>
    </row>
    <row r="67" spans="1:25" ht="11" customHeight="1">
      <c r="A67" s="1">
        <v>5</v>
      </c>
      <c r="B67" s="1">
        <v>5</v>
      </c>
      <c r="C67" s="6">
        <v>0</v>
      </c>
      <c r="D67" s="6">
        <v>0</v>
      </c>
      <c r="E67" s="6">
        <v>1</v>
      </c>
      <c r="F67" s="6">
        <v>0</v>
      </c>
      <c r="G67" s="6">
        <v>0</v>
      </c>
      <c r="H67" s="6">
        <v>0</v>
      </c>
      <c r="I67" s="6">
        <v>0</v>
      </c>
      <c r="J67" s="6">
        <v>0</v>
      </c>
    </row>
    <row r="68" spans="1:25" ht="11" customHeight="1">
      <c r="A68" s="1">
        <v>6</v>
      </c>
      <c r="B68" s="1">
        <v>6</v>
      </c>
      <c r="C68" s="6">
        <v>0</v>
      </c>
      <c r="D68" s="6">
        <v>1</v>
      </c>
      <c r="E68" s="6">
        <v>1</v>
      </c>
      <c r="F68" s="6">
        <v>1</v>
      </c>
      <c r="G68" s="6">
        <v>1</v>
      </c>
      <c r="H68" s="6">
        <v>1</v>
      </c>
      <c r="I68" s="6">
        <v>0</v>
      </c>
      <c r="J68" s="6">
        <v>0</v>
      </c>
    </row>
    <row r="69" spans="1:25" ht="11" customHeight="1">
      <c r="A69" s="1">
        <v>7</v>
      </c>
      <c r="B69" s="1">
        <v>7</v>
      </c>
      <c r="C69" s="6">
        <v>0</v>
      </c>
      <c r="D69" s="6">
        <v>0</v>
      </c>
      <c r="E69" s="6">
        <v>0</v>
      </c>
      <c r="F69" s="6">
        <v>0</v>
      </c>
      <c r="G69" s="6">
        <v>0</v>
      </c>
      <c r="H69" s="6">
        <v>0</v>
      </c>
      <c r="I69" s="6">
        <v>0</v>
      </c>
      <c r="J69" s="6">
        <v>0</v>
      </c>
    </row>
    <row r="71" spans="1:25" ht="11" customHeight="1">
      <c r="A71" s="1" t="s">
        <v>1</v>
      </c>
      <c r="B71" s="1"/>
      <c r="C71" s="1">
        <v>0</v>
      </c>
      <c r="D71" s="1">
        <v>1</v>
      </c>
      <c r="E71" s="1">
        <v>2</v>
      </c>
      <c r="F71" s="1">
        <v>3</v>
      </c>
      <c r="G71" s="1">
        <v>4</v>
      </c>
      <c r="H71" s="1">
        <v>5</v>
      </c>
      <c r="I71" s="1">
        <v>6</v>
      </c>
      <c r="J71" s="1">
        <v>7</v>
      </c>
      <c r="K71" s="5"/>
    </row>
    <row r="72" spans="1:25" ht="11" customHeight="1">
      <c r="A72" s="1"/>
      <c r="B72" s="1" t="s">
        <v>0</v>
      </c>
      <c r="C72" s="1">
        <v>0</v>
      </c>
      <c r="D72" s="1">
        <v>1</v>
      </c>
      <c r="E72" s="1">
        <v>2</v>
      </c>
      <c r="F72" s="1">
        <v>3</v>
      </c>
      <c r="G72" s="1">
        <v>4</v>
      </c>
      <c r="H72" s="1">
        <v>5</v>
      </c>
      <c r="I72" s="1">
        <v>6</v>
      </c>
      <c r="J72" s="1">
        <v>7</v>
      </c>
      <c r="K72" s="5"/>
      <c r="L72" s="4"/>
    </row>
    <row r="73" spans="1:25" ht="11" customHeight="1">
      <c r="A73" s="1">
        <v>0</v>
      </c>
      <c r="B73" s="1">
        <v>0</v>
      </c>
      <c r="C73" s="6">
        <v>0</v>
      </c>
      <c r="D73" s="6">
        <v>0</v>
      </c>
      <c r="E73" s="6">
        <v>0</v>
      </c>
      <c r="F73" s="6">
        <v>0</v>
      </c>
      <c r="G73" s="6">
        <v>0</v>
      </c>
      <c r="H73" s="6">
        <v>0</v>
      </c>
      <c r="I73" s="6">
        <v>0</v>
      </c>
      <c r="J73" s="6">
        <v>0</v>
      </c>
      <c r="K73" s="5"/>
      <c r="L73" t="str">
        <f t="shared" ref="L73:S73" si="21">C80&amp;C79&amp;C78&amp;C77&amp;C76&amp;C75&amp;C74&amp;C73</f>
        <v>00000000</v>
      </c>
      <c r="M73" t="str">
        <f t="shared" si="21"/>
        <v>00100010</v>
      </c>
      <c r="N73" t="str">
        <f t="shared" si="21"/>
        <v>01000010</v>
      </c>
      <c r="O73" t="str">
        <f t="shared" si="21"/>
        <v>01001010</v>
      </c>
      <c r="P73" t="str">
        <f t="shared" si="21"/>
        <v>01010110</v>
      </c>
      <c r="Q73" t="str">
        <f t="shared" si="21"/>
        <v>00100010</v>
      </c>
      <c r="R73" t="str">
        <f t="shared" si="21"/>
        <v>00000000</v>
      </c>
      <c r="S73" t="str">
        <f t="shared" si="21"/>
        <v>00000000</v>
      </c>
      <c r="T73" t="s">
        <v>14</v>
      </c>
      <c r="U73" t="s">
        <v>13</v>
      </c>
      <c r="Y73" t="s">
        <v>21</v>
      </c>
    </row>
    <row r="74" spans="1:25" ht="11" customHeight="1">
      <c r="A74" s="1">
        <v>1</v>
      </c>
      <c r="B74" s="1">
        <v>1</v>
      </c>
      <c r="C74" s="6">
        <v>0</v>
      </c>
      <c r="D74" s="6">
        <v>1</v>
      </c>
      <c r="E74" s="6">
        <v>1</v>
      </c>
      <c r="F74" s="6">
        <v>1</v>
      </c>
      <c r="G74" s="6">
        <v>1</v>
      </c>
      <c r="H74" s="6">
        <v>1</v>
      </c>
      <c r="I74" s="6">
        <v>0</v>
      </c>
      <c r="J74" s="6">
        <v>0</v>
      </c>
      <c r="L74" t="str">
        <f t="shared" ref="L74:S74" si="22">"0x"&amp;TEXT(BIN2HEX(L73),"00")</f>
        <v>0x00</v>
      </c>
      <c r="M74" t="str">
        <f t="shared" si="22"/>
        <v>0x22</v>
      </c>
      <c r="N74" t="str">
        <f t="shared" si="22"/>
        <v>0x42</v>
      </c>
      <c r="O74" t="str">
        <f t="shared" si="22"/>
        <v>0x4A</v>
      </c>
      <c r="P74" t="str">
        <f t="shared" si="22"/>
        <v>0x56</v>
      </c>
      <c r="Q74" t="str">
        <f t="shared" si="22"/>
        <v>0x22</v>
      </c>
      <c r="R74" t="str">
        <f t="shared" si="22"/>
        <v>0x00</v>
      </c>
      <c r="S74" t="str">
        <f t="shared" si="22"/>
        <v>0x00</v>
      </c>
      <c r="T74">
        <v>3</v>
      </c>
      <c r="U74" s="7" t="str">
        <f>$L74&amp;","&amp;$M74&amp;","&amp;$N74&amp;","&amp;$O74&amp;","&amp;$P74&amp;","&amp;$Q74&amp;","&amp;$R74&amp;","&amp;$S74&amp;","</f>
        <v>0x00,0x22,0x42,0x4A,0x56,0x22,0x00,0x00,</v>
      </c>
      <c r="Y74" t="str">
        <f>U74&amp;"//"&amp;CODE(T74)&amp;"/ --&gt;"&amp;T74</f>
        <v>0x00,0x22,0x42,0x4A,0x56,0x22,0x00,0x00,//51/ --&gt;3</v>
      </c>
    </row>
    <row r="75" spans="1:25" ht="11" customHeight="1">
      <c r="A75" s="1">
        <v>2</v>
      </c>
      <c r="B75" s="1">
        <v>2</v>
      </c>
      <c r="C75" s="6">
        <v>0</v>
      </c>
      <c r="D75" s="6">
        <v>0</v>
      </c>
      <c r="E75" s="6">
        <v>0</v>
      </c>
      <c r="F75" s="6">
        <v>0</v>
      </c>
      <c r="G75" s="6">
        <v>1</v>
      </c>
      <c r="H75" s="6">
        <v>0</v>
      </c>
      <c r="I75" s="6">
        <v>0</v>
      </c>
      <c r="J75" s="6">
        <v>0</v>
      </c>
    </row>
    <row r="76" spans="1:25" ht="11" customHeight="1">
      <c r="A76" s="1">
        <v>3</v>
      </c>
      <c r="B76" s="1">
        <v>3</v>
      </c>
      <c r="C76" s="6">
        <v>0</v>
      </c>
      <c r="D76" s="6">
        <v>0</v>
      </c>
      <c r="E76" s="6">
        <v>0</v>
      </c>
      <c r="F76" s="6">
        <v>1</v>
      </c>
      <c r="G76" s="6">
        <v>0</v>
      </c>
      <c r="H76" s="6">
        <v>0</v>
      </c>
      <c r="I76" s="6">
        <v>0</v>
      </c>
      <c r="J76" s="6">
        <v>0</v>
      </c>
      <c r="L76" s="7"/>
    </row>
    <row r="77" spans="1:25" ht="11" customHeight="1">
      <c r="A77" s="1">
        <v>4</v>
      </c>
      <c r="B77" s="1">
        <v>4</v>
      </c>
      <c r="C77" s="6">
        <v>0</v>
      </c>
      <c r="D77" s="6">
        <v>0</v>
      </c>
      <c r="E77" s="6">
        <v>0</v>
      </c>
      <c r="F77" s="6">
        <v>0</v>
      </c>
      <c r="G77" s="6">
        <v>1</v>
      </c>
      <c r="H77" s="6">
        <v>0</v>
      </c>
      <c r="I77" s="6">
        <v>0</v>
      </c>
      <c r="J77" s="6">
        <v>0</v>
      </c>
    </row>
    <row r="78" spans="1:25" ht="11" customHeight="1">
      <c r="A78" s="1">
        <v>5</v>
      </c>
      <c r="B78" s="1">
        <v>5</v>
      </c>
      <c r="C78" s="6">
        <v>0</v>
      </c>
      <c r="D78" s="6">
        <v>1</v>
      </c>
      <c r="E78" s="6">
        <v>0</v>
      </c>
      <c r="F78" s="6">
        <v>0</v>
      </c>
      <c r="G78" s="6">
        <v>0</v>
      </c>
      <c r="H78" s="6">
        <v>1</v>
      </c>
      <c r="I78" s="6">
        <v>0</v>
      </c>
      <c r="J78" s="6">
        <v>0</v>
      </c>
    </row>
    <row r="79" spans="1:25" ht="11" customHeight="1">
      <c r="A79" s="1">
        <v>6</v>
      </c>
      <c r="B79" s="1">
        <v>6</v>
      </c>
      <c r="C79" s="6">
        <v>0</v>
      </c>
      <c r="D79" s="6">
        <v>0</v>
      </c>
      <c r="E79" s="6">
        <v>1</v>
      </c>
      <c r="F79" s="6">
        <v>1</v>
      </c>
      <c r="G79" s="6">
        <v>1</v>
      </c>
      <c r="H79" s="6">
        <v>0</v>
      </c>
      <c r="I79" s="6">
        <v>0</v>
      </c>
      <c r="J79" s="6">
        <v>0</v>
      </c>
    </row>
    <row r="80" spans="1:25" ht="11" customHeight="1">
      <c r="A80" s="1">
        <v>7</v>
      </c>
      <c r="B80" s="1">
        <v>7</v>
      </c>
      <c r="C80" s="6">
        <v>0</v>
      </c>
      <c r="D80" s="6">
        <v>0</v>
      </c>
      <c r="E80" s="6">
        <v>0</v>
      </c>
      <c r="F80" s="6">
        <v>0</v>
      </c>
      <c r="G80" s="6">
        <v>0</v>
      </c>
      <c r="H80" s="6">
        <v>0</v>
      </c>
      <c r="I80" s="6">
        <v>0</v>
      </c>
      <c r="J80" s="6">
        <v>0</v>
      </c>
    </row>
    <row r="82" spans="1:25" ht="11" customHeight="1">
      <c r="A82" s="1" t="s">
        <v>1</v>
      </c>
      <c r="B82" s="1"/>
      <c r="C82" s="1">
        <v>0</v>
      </c>
      <c r="D82" s="1">
        <v>1</v>
      </c>
      <c r="E82" s="1">
        <v>2</v>
      </c>
      <c r="F82" s="1">
        <v>3</v>
      </c>
      <c r="G82" s="1">
        <v>4</v>
      </c>
      <c r="H82" s="1">
        <v>5</v>
      </c>
      <c r="I82" s="1">
        <v>6</v>
      </c>
      <c r="J82" s="1">
        <v>7</v>
      </c>
      <c r="K82" s="5"/>
    </row>
    <row r="83" spans="1:25" ht="11" customHeight="1">
      <c r="A83" s="1"/>
      <c r="B83" s="1" t="s">
        <v>0</v>
      </c>
      <c r="C83" s="1">
        <v>0</v>
      </c>
      <c r="D83" s="1">
        <v>1</v>
      </c>
      <c r="E83" s="1">
        <v>2</v>
      </c>
      <c r="F83" s="1">
        <v>3</v>
      </c>
      <c r="G83" s="1">
        <v>4</v>
      </c>
      <c r="H83" s="1">
        <v>5</v>
      </c>
      <c r="I83" s="1">
        <v>6</v>
      </c>
      <c r="J83" s="1">
        <v>7</v>
      </c>
      <c r="K83" s="5"/>
      <c r="L83" s="4"/>
    </row>
    <row r="84" spans="1:25" ht="11" customHeight="1">
      <c r="A84" s="1">
        <v>0</v>
      </c>
      <c r="B84" s="1">
        <v>0</v>
      </c>
      <c r="C84" s="6">
        <v>0</v>
      </c>
      <c r="D84" s="6">
        <v>0</v>
      </c>
      <c r="E84" s="6">
        <v>0</v>
      </c>
      <c r="F84" s="6">
        <v>0</v>
      </c>
      <c r="G84" s="6">
        <v>0</v>
      </c>
      <c r="H84" s="6">
        <v>0</v>
      </c>
      <c r="I84" s="6">
        <v>0</v>
      </c>
      <c r="J84" s="6">
        <v>0</v>
      </c>
      <c r="K84" s="5"/>
      <c r="L84" t="str">
        <f t="shared" ref="L84:S84" si="23">C91&amp;C90&amp;C89&amp;C88&amp;C87&amp;C86&amp;C85&amp;C84</f>
        <v>00000000</v>
      </c>
      <c r="M84" t="str">
        <f t="shared" si="23"/>
        <v>00010000</v>
      </c>
      <c r="N84" t="str">
        <f t="shared" si="23"/>
        <v>00011000</v>
      </c>
      <c r="O84" t="str">
        <f t="shared" si="23"/>
        <v>00010100</v>
      </c>
      <c r="P84" t="str">
        <f t="shared" si="23"/>
        <v>01111110</v>
      </c>
      <c r="Q84" t="str">
        <f t="shared" si="23"/>
        <v>00010000</v>
      </c>
      <c r="R84" t="str">
        <f t="shared" si="23"/>
        <v>00000000</v>
      </c>
      <c r="S84" t="str">
        <f t="shared" si="23"/>
        <v>00000000</v>
      </c>
      <c r="T84" t="s">
        <v>14</v>
      </c>
      <c r="U84" t="s">
        <v>13</v>
      </c>
      <c r="Y84" t="s">
        <v>21</v>
      </c>
    </row>
    <row r="85" spans="1:25" ht="11" customHeight="1">
      <c r="A85" s="1">
        <v>1</v>
      </c>
      <c r="B85" s="1">
        <v>1</v>
      </c>
      <c r="C85" s="6">
        <v>0</v>
      </c>
      <c r="D85" s="6">
        <v>0</v>
      </c>
      <c r="E85" s="6">
        <v>0</v>
      </c>
      <c r="F85" s="6">
        <v>0</v>
      </c>
      <c r="G85" s="6">
        <v>1</v>
      </c>
      <c r="H85" s="6">
        <v>0</v>
      </c>
      <c r="I85" s="6">
        <v>0</v>
      </c>
      <c r="J85" s="6">
        <v>0</v>
      </c>
      <c r="L85" t="str">
        <f t="shared" ref="L85:S85" si="24">"0x"&amp;TEXT(BIN2HEX(L84),"00")</f>
        <v>0x00</v>
      </c>
      <c r="M85" t="str">
        <f t="shared" si="24"/>
        <v>0x10</v>
      </c>
      <c r="N85" t="str">
        <f t="shared" si="24"/>
        <v>0x18</v>
      </c>
      <c r="O85" t="str">
        <f t="shared" si="24"/>
        <v>0x14</v>
      </c>
      <c r="P85" t="str">
        <f t="shared" si="24"/>
        <v>0x7E</v>
      </c>
      <c r="Q85" t="str">
        <f t="shared" si="24"/>
        <v>0x10</v>
      </c>
      <c r="R85" t="str">
        <f t="shared" si="24"/>
        <v>0x00</v>
      </c>
      <c r="S85" t="str">
        <f t="shared" si="24"/>
        <v>0x00</v>
      </c>
      <c r="T85">
        <v>4</v>
      </c>
      <c r="U85" s="7" t="str">
        <f>$L85&amp;","&amp;$M85&amp;","&amp;$N85&amp;","&amp;$O85&amp;","&amp;$P85&amp;","&amp;$Q85&amp;","&amp;$R85&amp;","&amp;$S85&amp;","</f>
        <v>0x00,0x10,0x18,0x14,0x7E,0x10,0x00,0x00,</v>
      </c>
      <c r="Y85" t="str">
        <f>U85&amp;"//"&amp;CODE(T85)&amp;"/ --&gt;"&amp;T85</f>
        <v>0x00,0x10,0x18,0x14,0x7E,0x10,0x00,0x00,//52/ --&gt;4</v>
      </c>
    </row>
    <row r="86" spans="1:25" ht="11" customHeight="1">
      <c r="A86" s="1">
        <v>2</v>
      </c>
      <c r="B86" s="1">
        <v>2</v>
      </c>
      <c r="C86" s="6">
        <v>0</v>
      </c>
      <c r="D86" s="6">
        <v>0</v>
      </c>
      <c r="E86" s="6">
        <v>0</v>
      </c>
      <c r="F86" s="6">
        <v>1</v>
      </c>
      <c r="G86" s="6">
        <v>1</v>
      </c>
      <c r="H86" s="6">
        <v>0</v>
      </c>
      <c r="I86" s="6">
        <v>0</v>
      </c>
      <c r="J86" s="6">
        <v>0</v>
      </c>
    </row>
    <row r="87" spans="1:25" ht="11" customHeight="1">
      <c r="A87" s="1">
        <v>3</v>
      </c>
      <c r="B87" s="1">
        <v>3</v>
      </c>
      <c r="C87" s="6">
        <v>0</v>
      </c>
      <c r="D87" s="6">
        <v>0</v>
      </c>
      <c r="E87" s="6">
        <v>1</v>
      </c>
      <c r="F87" s="6">
        <v>0</v>
      </c>
      <c r="G87" s="6">
        <v>1</v>
      </c>
      <c r="H87" s="6">
        <v>0</v>
      </c>
      <c r="I87" s="6">
        <v>0</v>
      </c>
      <c r="J87" s="6">
        <v>0</v>
      </c>
      <c r="L87" s="7"/>
    </row>
    <row r="88" spans="1:25" ht="11" customHeight="1">
      <c r="A88" s="1">
        <v>4</v>
      </c>
      <c r="B88" s="1">
        <v>4</v>
      </c>
      <c r="C88" s="6">
        <v>0</v>
      </c>
      <c r="D88" s="6">
        <v>1</v>
      </c>
      <c r="E88" s="6">
        <v>1</v>
      </c>
      <c r="F88" s="6">
        <v>1</v>
      </c>
      <c r="G88" s="6">
        <v>1</v>
      </c>
      <c r="H88" s="6">
        <v>1</v>
      </c>
      <c r="I88" s="6">
        <v>0</v>
      </c>
      <c r="J88" s="6">
        <v>0</v>
      </c>
    </row>
    <row r="89" spans="1:25" ht="11" customHeight="1">
      <c r="A89" s="1">
        <v>5</v>
      </c>
      <c r="B89" s="1">
        <v>5</v>
      </c>
      <c r="C89" s="6">
        <v>0</v>
      </c>
      <c r="D89" s="6">
        <v>0</v>
      </c>
      <c r="E89" s="6">
        <v>0</v>
      </c>
      <c r="F89" s="6">
        <v>0</v>
      </c>
      <c r="G89" s="6">
        <v>1</v>
      </c>
      <c r="H89" s="6">
        <v>0</v>
      </c>
      <c r="I89" s="6">
        <v>0</v>
      </c>
      <c r="J89" s="6">
        <v>0</v>
      </c>
    </row>
    <row r="90" spans="1:25" ht="11" customHeight="1">
      <c r="A90" s="1">
        <v>6</v>
      </c>
      <c r="B90" s="1">
        <v>6</v>
      </c>
      <c r="C90" s="6">
        <v>0</v>
      </c>
      <c r="D90" s="6">
        <v>0</v>
      </c>
      <c r="E90" s="6">
        <v>0</v>
      </c>
      <c r="F90" s="6">
        <v>0</v>
      </c>
      <c r="G90" s="6">
        <v>1</v>
      </c>
      <c r="H90" s="6">
        <v>0</v>
      </c>
      <c r="I90" s="6">
        <v>0</v>
      </c>
      <c r="J90" s="6">
        <v>0</v>
      </c>
    </row>
    <row r="91" spans="1:25" ht="11" customHeight="1">
      <c r="A91" s="1">
        <v>7</v>
      </c>
      <c r="B91" s="1">
        <v>7</v>
      </c>
      <c r="C91" s="6">
        <v>0</v>
      </c>
      <c r="D91" s="6">
        <v>0</v>
      </c>
      <c r="E91" s="6">
        <v>0</v>
      </c>
      <c r="F91" s="6">
        <v>0</v>
      </c>
      <c r="G91" s="6">
        <v>0</v>
      </c>
      <c r="H91" s="6">
        <v>0</v>
      </c>
      <c r="I91" s="6">
        <v>0</v>
      </c>
      <c r="J91" s="6">
        <v>0</v>
      </c>
    </row>
    <row r="93" spans="1:25" ht="11" customHeight="1">
      <c r="A93" s="1" t="s">
        <v>1</v>
      </c>
      <c r="B93" s="1"/>
      <c r="C93" s="1">
        <v>0</v>
      </c>
      <c r="D93" s="1">
        <v>1</v>
      </c>
      <c r="E93" s="1">
        <v>2</v>
      </c>
      <c r="F93" s="1">
        <v>3</v>
      </c>
      <c r="G93" s="1">
        <v>4</v>
      </c>
      <c r="H93" s="1">
        <v>5</v>
      </c>
      <c r="I93" s="1">
        <v>6</v>
      </c>
      <c r="J93" s="1">
        <v>7</v>
      </c>
      <c r="K93" s="5"/>
    </row>
    <row r="94" spans="1:25" ht="11" customHeight="1">
      <c r="A94" s="1"/>
      <c r="B94" s="1" t="s">
        <v>0</v>
      </c>
      <c r="C94" s="1">
        <v>0</v>
      </c>
      <c r="D94" s="1">
        <v>1</v>
      </c>
      <c r="E94" s="1">
        <v>2</v>
      </c>
      <c r="F94" s="1">
        <v>3</v>
      </c>
      <c r="G94" s="1">
        <v>4</v>
      </c>
      <c r="H94" s="1">
        <v>5</v>
      </c>
      <c r="I94" s="1">
        <v>6</v>
      </c>
      <c r="J94" s="1">
        <v>7</v>
      </c>
      <c r="K94" s="5"/>
      <c r="L94" s="4"/>
    </row>
    <row r="95" spans="1:25" ht="11" customHeight="1">
      <c r="A95" s="1">
        <v>0</v>
      </c>
      <c r="B95" s="1">
        <v>0</v>
      </c>
      <c r="C95" s="6">
        <v>0</v>
      </c>
      <c r="D95" s="6">
        <v>0</v>
      </c>
      <c r="E95" s="6">
        <v>0</v>
      </c>
      <c r="F95" s="6">
        <v>0</v>
      </c>
      <c r="G95" s="6">
        <v>0</v>
      </c>
      <c r="H95" s="6">
        <v>0</v>
      </c>
      <c r="I95" s="6">
        <v>0</v>
      </c>
      <c r="J95" s="6">
        <v>0</v>
      </c>
      <c r="K95" s="5"/>
      <c r="L95" t="str">
        <f t="shared" ref="L95:S95" si="25">C102&amp;C101&amp;C100&amp;C99&amp;C98&amp;C97&amp;C96&amp;C95</f>
        <v>00000000</v>
      </c>
      <c r="M95" t="str">
        <f t="shared" si="25"/>
        <v>00101110</v>
      </c>
      <c r="N95" t="str">
        <f t="shared" si="25"/>
        <v>01001010</v>
      </c>
      <c r="O95" t="str">
        <f t="shared" si="25"/>
        <v>01001010</v>
      </c>
      <c r="P95" t="str">
        <f t="shared" si="25"/>
        <v>01001010</v>
      </c>
      <c r="Q95" t="str">
        <f t="shared" si="25"/>
        <v>00110010</v>
      </c>
      <c r="R95" t="str">
        <f t="shared" si="25"/>
        <v>00000000</v>
      </c>
      <c r="S95" t="str">
        <f t="shared" si="25"/>
        <v>00000000</v>
      </c>
      <c r="T95" t="s">
        <v>14</v>
      </c>
      <c r="U95" t="s">
        <v>13</v>
      </c>
      <c r="Y95" t="s">
        <v>21</v>
      </c>
    </row>
    <row r="96" spans="1:25" ht="11" customHeight="1">
      <c r="A96" s="1">
        <v>1</v>
      </c>
      <c r="B96" s="1">
        <v>1</v>
      </c>
      <c r="C96" s="6">
        <v>0</v>
      </c>
      <c r="D96" s="6">
        <v>1</v>
      </c>
      <c r="E96" s="6">
        <v>1</v>
      </c>
      <c r="F96" s="6">
        <v>1</v>
      </c>
      <c r="G96" s="6">
        <v>1</v>
      </c>
      <c r="H96" s="6">
        <v>1</v>
      </c>
      <c r="I96" s="6">
        <v>0</v>
      </c>
      <c r="J96" s="6">
        <v>0</v>
      </c>
      <c r="L96" t="str">
        <f t="shared" ref="L96:S96" si="26">"0x"&amp;TEXT(BIN2HEX(L95),"00")</f>
        <v>0x00</v>
      </c>
      <c r="M96" t="str">
        <f t="shared" si="26"/>
        <v>0x2E</v>
      </c>
      <c r="N96" t="str">
        <f t="shared" si="26"/>
        <v>0x4A</v>
      </c>
      <c r="O96" t="str">
        <f t="shared" si="26"/>
        <v>0x4A</v>
      </c>
      <c r="P96" t="str">
        <f t="shared" si="26"/>
        <v>0x4A</v>
      </c>
      <c r="Q96" t="str">
        <f t="shared" si="26"/>
        <v>0x32</v>
      </c>
      <c r="R96" t="str">
        <f t="shared" si="26"/>
        <v>0x00</v>
      </c>
      <c r="S96" t="str">
        <f t="shared" si="26"/>
        <v>0x00</v>
      </c>
      <c r="T96">
        <v>5</v>
      </c>
      <c r="U96" s="7" t="str">
        <f>$L96&amp;","&amp;$M96&amp;","&amp;$N96&amp;","&amp;$O96&amp;","&amp;$P96&amp;","&amp;$Q96&amp;","&amp;$R96&amp;","&amp;$S96&amp;","</f>
        <v>0x00,0x2E,0x4A,0x4A,0x4A,0x32,0x00,0x00,</v>
      </c>
      <c r="Y96" t="str">
        <f>U96&amp;"//"&amp;CODE(T96)&amp;"/ --&gt;"&amp;T96</f>
        <v>0x00,0x2E,0x4A,0x4A,0x4A,0x32,0x00,0x00,//53/ --&gt;5</v>
      </c>
    </row>
    <row r="97" spans="1:25" ht="11" customHeight="1">
      <c r="A97" s="1">
        <v>2</v>
      </c>
      <c r="B97" s="1">
        <v>2</v>
      </c>
      <c r="C97" s="6">
        <v>0</v>
      </c>
      <c r="D97" s="6">
        <v>1</v>
      </c>
      <c r="E97" s="6">
        <v>0</v>
      </c>
      <c r="F97" s="6">
        <v>0</v>
      </c>
      <c r="G97" s="6">
        <v>0</v>
      </c>
      <c r="H97" s="6">
        <v>0</v>
      </c>
      <c r="I97" s="6">
        <v>0</v>
      </c>
      <c r="J97" s="6">
        <v>0</v>
      </c>
    </row>
    <row r="98" spans="1:25" ht="11" customHeight="1">
      <c r="A98" s="1">
        <v>3</v>
      </c>
      <c r="B98" s="1">
        <v>3</v>
      </c>
      <c r="C98" s="6">
        <v>0</v>
      </c>
      <c r="D98" s="6">
        <v>1</v>
      </c>
      <c r="E98" s="6">
        <v>1</v>
      </c>
      <c r="F98" s="6">
        <v>1</v>
      </c>
      <c r="G98" s="6">
        <v>1</v>
      </c>
      <c r="H98" s="6">
        <v>0</v>
      </c>
      <c r="I98" s="6">
        <v>0</v>
      </c>
      <c r="J98" s="6">
        <v>0</v>
      </c>
      <c r="L98" s="7"/>
    </row>
    <row r="99" spans="1:25" ht="11" customHeight="1">
      <c r="A99" s="1">
        <v>4</v>
      </c>
      <c r="B99" s="1">
        <v>4</v>
      </c>
      <c r="C99" s="6">
        <v>0</v>
      </c>
      <c r="D99" s="6">
        <v>0</v>
      </c>
      <c r="E99" s="6">
        <v>0</v>
      </c>
      <c r="F99" s="6">
        <v>0</v>
      </c>
      <c r="G99" s="6">
        <v>0</v>
      </c>
      <c r="H99" s="6">
        <v>1</v>
      </c>
      <c r="I99" s="6">
        <v>0</v>
      </c>
      <c r="J99" s="6">
        <v>0</v>
      </c>
    </row>
    <row r="100" spans="1:25" ht="11" customHeight="1">
      <c r="A100" s="1">
        <v>5</v>
      </c>
      <c r="B100" s="1">
        <v>5</v>
      </c>
      <c r="C100" s="6">
        <v>0</v>
      </c>
      <c r="D100" s="6">
        <v>1</v>
      </c>
      <c r="E100" s="6">
        <v>0</v>
      </c>
      <c r="F100" s="6">
        <v>0</v>
      </c>
      <c r="G100" s="6">
        <v>0</v>
      </c>
      <c r="H100" s="6">
        <v>1</v>
      </c>
      <c r="I100" s="6">
        <v>0</v>
      </c>
      <c r="J100" s="6">
        <v>0</v>
      </c>
    </row>
    <row r="101" spans="1:25" ht="11" customHeight="1">
      <c r="A101" s="1">
        <v>6</v>
      </c>
      <c r="B101" s="1">
        <v>6</v>
      </c>
      <c r="C101" s="6">
        <v>0</v>
      </c>
      <c r="D101" s="6">
        <v>0</v>
      </c>
      <c r="E101" s="6">
        <v>1</v>
      </c>
      <c r="F101" s="6">
        <v>1</v>
      </c>
      <c r="G101" s="6">
        <v>1</v>
      </c>
      <c r="H101" s="6">
        <v>0</v>
      </c>
      <c r="I101" s="6">
        <v>0</v>
      </c>
      <c r="J101" s="6">
        <v>0</v>
      </c>
    </row>
    <row r="102" spans="1:25" ht="11" customHeight="1">
      <c r="A102" s="1">
        <v>7</v>
      </c>
      <c r="B102" s="1">
        <v>7</v>
      </c>
      <c r="C102" s="6">
        <v>0</v>
      </c>
      <c r="D102" s="6">
        <v>0</v>
      </c>
      <c r="E102" s="6">
        <v>0</v>
      </c>
      <c r="F102" s="6">
        <v>0</v>
      </c>
      <c r="G102" s="6">
        <v>0</v>
      </c>
      <c r="H102" s="6">
        <v>0</v>
      </c>
      <c r="I102" s="6">
        <v>0</v>
      </c>
      <c r="J102" s="6">
        <v>0</v>
      </c>
    </row>
    <row r="104" spans="1:25" ht="11" customHeight="1">
      <c r="A104" s="1" t="s">
        <v>1</v>
      </c>
      <c r="B104" s="1"/>
      <c r="C104" s="1">
        <v>0</v>
      </c>
      <c r="D104" s="1">
        <v>1</v>
      </c>
      <c r="E104" s="1">
        <v>2</v>
      </c>
      <c r="F104" s="1">
        <v>3</v>
      </c>
      <c r="G104" s="1">
        <v>4</v>
      </c>
      <c r="H104" s="1">
        <v>5</v>
      </c>
      <c r="I104" s="1">
        <v>6</v>
      </c>
      <c r="J104" s="1">
        <v>7</v>
      </c>
      <c r="K104" s="5"/>
    </row>
    <row r="105" spans="1:25" ht="11" customHeight="1">
      <c r="A105" s="1"/>
      <c r="B105" s="1" t="s">
        <v>0</v>
      </c>
      <c r="C105" s="1">
        <v>0</v>
      </c>
      <c r="D105" s="1">
        <v>1</v>
      </c>
      <c r="E105" s="1">
        <v>2</v>
      </c>
      <c r="F105" s="1">
        <v>3</v>
      </c>
      <c r="G105" s="1">
        <v>4</v>
      </c>
      <c r="H105" s="1">
        <v>5</v>
      </c>
      <c r="I105" s="1">
        <v>6</v>
      </c>
      <c r="J105" s="1">
        <v>7</v>
      </c>
      <c r="K105" s="5"/>
      <c r="L105" s="4"/>
    </row>
    <row r="106" spans="1:25" ht="11" customHeight="1">
      <c r="A106" s="1">
        <v>0</v>
      </c>
      <c r="B106" s="1">
        <v>0</v>
      </c>
      <c r="C106" s="6">
        <v>0</v>
      </c>
      <c r="D106" s="6">
        <v>0</v>
      </c>
      <c r="E106" s="6">
        <v>0</v>
      </c>
      <c r="F106" s="6">
        <v>0</v>
      </c>
      <c r="G106" s="6">
        <v>0</v>
      </c>
      <c r="H106" s="6">
        <v>0</v>
      </c>
      <c r="I106" s="6">
        <v>0</v>
      </c>
      <c r="J106" s="6">
        <v>0</v>
      </c>
      <c r="K106" s="5"/>
      <c r="L106" t="str">
        <f t="shared" ref="L106:S106" si="27">C113&amp;C112&amp;C111&amp;C110&amp;C109&amp;C108&amp;C107&amp;C106</f>
        <v>00000000</v>
      </c>
      <c r="M106" t="str">
        <f t="shared" si="27"/>
        <v>00111100</v>
      </c>
      <c r="N106" t="str">
        <f t="shared" si="27"/>
        <v>01001010</v>
      </c>
      <c r="O106" t="str">
        <f t="shared" si="27"/>
        <v>01001010</v>
      </c>
      <c r="P106" t="str">
        <f t="shared" si="27"/>
        <v>01001010</v>
      </c>
      <c r="Q106" t="str">
        <f t="shared" si="27"/>
        <v>00110000</v>
      </c>
      <c r="R106" t="str">
        <f t="shared" si="27"/>
        <v>00000000</v>
      </c>
      <c r="S106" t="str">
        <f t="shared" si="27"/>
        <v>00000000</v>
      </c>
      <c r="T106" t="s">
        <v>14</v>
      </c>
      <c r="U106" t="s">
        <v>13</v>
      </c>
      <c r="Y106" t="s">
        <v>21</v>
      </c>
    </row>
    <row r="107" spans="1:25" ht="11" customHeight="1">
      <c r="A107" s="1">
        <v>1</v>
      </c>
      <c r="B107" s="1">
        <v>1</v>
      </c>
      <c r="C107" s="6">
        <v>0</v>
      </c>
      <c r="D107" s="6">
        <v>0</v>
      </c>
      <c r="E107" s="6">
        <v>1</v>
      </c>
      <c r="F107" s="6">
        <v>1</v>
      </c>
      <c r="G107" s="6">
        <v>1</v>
      </c>
      <c r="H107" s="6">
        <v>0</v>
      </c>
      <c r="I107" s="6">
        <v>0</v>
      </c>
      <c r="J107" s="6">
        <v>0</v>
      </c>
      <c r="L107" t="str">
        <f t="shared" ref="L107:S107" si="28">"0x"&amp;TEXT(BIN2HEX(L106),"00")</f>
        <v>0x00</v>
      </c>
      <c r="M107" t="str">
        <f t="shared" si="28"/>
        <v>0x3C</v>
      </c>
      <c r="N107" t="str">
        <f t="shared" si="28"/>
        <v>0x4A</v>
      </c>
      <c r="O107" t="str">
        <f t="shared" si="28"/>
        <v>0x4A</v>
      </c>
      <c r="P107" t="str">
        <f t="shared" si="28"/>
        <v>0x4A</v>
      </c>
      <c r="Q107" t="str">
        <f t="shared" si="28"/>
        <v>0x30</v>
      </c>
      <c r="R107" t="str">
        <f t="shared" si="28"/>
        <v>0x00</v>
      </c>
      <c r="S107" t="str">
        <f t="shared" si="28"/>
        <v>0x00</v>
      </c>
      <c r="T107">
        <v>6</v>
      </c>
      <c r="U107" s="7" t="str">
        <f>$L107&amp;","&amp;$M107&amp;","&amp;$N107&amp;","&amp;$O107&amp;","&amp;$P107&amp;","&amp;$Q107&amp;","&amp;$R107&amp;","&amp;$S107&amp;","</f>
        <v>0x00,0x3C,0x4A,0x4A,0x4A,0x30,0x00,0x00,</v>
      </c>
      <c r="Y107" t="str">
        <f>U107&amp;"//"&amp;CODE(T107)&amp;"/ --&gt;"&amp;T107</f>
        <v>0x00,0x3C,0x4A,0x4A,0x4A,0x30,0x00,0x00,//54/ --&gt;6</v>
      </c>
    </row>
    <row r="108" spans="1:25" ht="11" customHeight="1">
      <c r="A108" s="1">
        <v>2</v>
      </c>
      <c r="B108" s="1">
        <v>2</v>
      </c>
      <c r="C108" s="6">
        <v>0</v>
      </c>
      <c r="D108" s="6">
        <v>1</v>
      </c>
      <c r="E108" s="6">
        <v>0</v>
      </c>
      <c r="F108" s="6">
        <v>0</v>
      </c>
      <c r="G108" s="6">
        <v>0</v>
      </c>
      <c r="H108" s="6">
        <v>0</v>
      </c>
      <c r="I108" s="6">
        <v>0</v>
      </c>
      <c r="J108" s="6">
        <v>0</v>
      </c>
    </row>
    <row r="109" spans="1:25" ht="11" customHeight="1">
      <c r="A109" s="1">
        <v>3</v>
      </c>
      <c r="B109" s="1">
        <v>3</v>
      </c>
      <c r="C109" s="6">
        <v>0</v>
      </c>
      <c r="D109" s="6">
        <v>1</v>
      </c>
      <c r="E109" s="6">
        <v>1</v>
      </c>
      <c r="F109" s="6">
        <v>1</v>
      </c>
      <c r="G109" s="6">
        <v>1</v>
      </c>
      <c r="H109" s="6">
        <v>0</v>
      </c>
      <c r="I109" s="6">
        <v>0</v>
      </c>
      <c r="J109" s="6">
        <v>0</v>
      </c>
      <c r="L109" s="7"/>
    </row>
    <row r="110" spans="1:25" ht="11" customHeight="1">
      <c r="A110" s="1">
        <v>4</v>
      </c>
      <c r="B110" s="1">
        <v>4</v>
      </c>
      <c r="C110" s="6">
        <v>0</v>
      </c>
      <c r="D110" s="6">
        <v>1</v>
      </c>
      <c r="E110" s="6">
        <v>0</v>
      </c>
      <c r="F110" s="6">
        <v>0</v>
      </c>
      <c r="G110" s="6">
        <v>0</v>
      </c>
      <c r="H110" s="6">
        <v>1</v>
      </c>
      <c r="I110" s="6">
        <v>0</v>
      </c>
      <c r="J110" s="6">
        <v>0</v>
      </c>
    </row>
    <row r="111" spans="1:25" ht="11" customHeight="1">
      <c r="A111" s="1">
        <v>5</v>
      </c>
      <c r="B111" s="1">
        <v>5</v>
      </c>
      <c r="C111" s="6">
        <v>0</v>
      </c>
      <c r="D111" s="6">
        <v>1</v>
      </c>
      <c r="E111" s="6">
        <v>0</v>
      </c>
      <c r="F111" s="6">
        <v>0</v>
      </c>
      <c r="G111" s="6">
        <v>0</v>
      </c>
      <c r="H111" s="6">
        <v>1</v>
      </c>
      <c r="I111" s="6">
        <v>0</v>
      </c>
      <c r="J111" s="6">
        <v>0</v>
      </c>
    </row>
    <row r="112" spans="1:25" ht="11" customHeight="1">
      <c r="A112" s="1">
        <v>6</v>
      </c>
      <c r="B112" s="1">
        <v>6</v>
      </c>
      <c r="C112" s="6">
        <v>0</v>
      </c>
      <c r="D112" s="6">
        <v>0</v>
      </c>
      <c r="E112" s="6">
        <v>1</v>
      </c>
      <c r="F112" s="6">
        <v>1</v>
      </c>
      <c r="G112" s="6">
        <v>1</v>
      </c>
      <c r="H112" s="6">
        <v>0</v>
      </c>
      <c r="I112" s="6">
        <v>0</v>
      </c>
      <c r="J112" s="6">
        <v>0</v>
      </c>
    </row>
    <row r="113" spans="1:25" ht="11" customHeight="1">
      <c r="A113" s="1">
        <v>7</v>
      </c>
      <c r="B113" s="1">
        <v>7</v>
      </c>
      <c r="C113" s="6">
        <v>0</v>
      </c>
      <c r="D113" s="6">
        <v>0</v>
      </c>
      <c r="E113" s="6">
        <v>0</v>
      </c>
      <c r="F113" s="6">
        <v>0</v>
      </c>
      <c r="G113" s="6">
        <v>0</v>
      </c>
      <c r="H113" s="6">
        <v>0</v>
      </c>
      <c r="I113" s="6">
        <v>0</v>
      </c>
      <c r="J113" s="6">
        <v>0</v>
      </c>
    </row>
    <row r="115" spans="1:25" ht="11" customHeight="1">
      <c r="A115" s="1" t="s">
        <v>1</v>
      </c>
      <c r="B115" s="1"/>
      <c r="C115" s="1">
        <v>0</v>
      </c>
      <c r="D115" s="1">
        <v>1</v>
      </c>
      <c r="E115" s="1">
        <v>2</v>
      </c>
      <c r="F115" s="1">
        <v>3</v>
      </c>
      <c r="G115" s="1">
        <v>4</v>
      </c>
      <c r="H115" s="1">
        <v>5</v>
      </c>
      <c r="I115" s="1">
        <v>6</v>
      </c>
      <c r="J115" s="1">
        <v>7</v>
      </c>
      <c r="K115" s="5"/>
    </row>
    <row r="116" spans="1:25" ht="11" customHeight="1">
      <c r="A116" s="1"/>
      <c r="B116" s="1" t="s">
        <v>0</v>
      </c>
      <c r="C116" s="1">
        <v>0</v>
      </c>
      <c r="D116" s="1">
        <v>1</v>
      </c>
      <c r="E116" s="1">
        <v>2</v>
      </c>
      <c r="F116" s="1">
        <v>3</v>
      </c>
      <c r="G116" s="1">
        <v>4</v>
      </c>
      <c r="H116" s="1">
        <v>5</v>
      </c>
      <c r="I116" s="1">
        <v>6</v>
      </c>
      <c r="J116" s="1">
        <v>7</v>
      </c>
      <c r="K116" s="5"/>
      <c r="L116" s="4"/>
    </row>
    <row r="117" spans="1:25" ht="11" customHeight="1">
      <c r="A117" s="1">
        <v>0</v>
      </c>
      <c r="B117" s="1">
        <v>0</v>
      </c>
      <c r="C117" s="6">
        <v>0</v>
      </c>
      <c r="D117" s="6">
        <v>0</v>
      </c>
      <c r="E117" s="6">
        <v>0</v>
      </c>
      <c r="F117" s="6">
        <v>0</v>
      </c>
      <c r="G117" s="6">
        <v>0</v>
      </c>
      <c r="H117" s="6">
        <v>0</v>
      </c>
      <c r="I117" s="6">
        <v>0</v>
      </c>
      <c r="J117" s="6">
        <v>0</v>
      </c>
      <c r="K117" s="5"/>
      <c r="L117" t="str">
        <f t="shared" ref="L117:S117" si="29">C124&amp;C123&amp;C122&amp;C121&amp;C120&amp;C119&amp;C118&amp;C117</f>
        <v>00000000</v>
      </c>
      <c r="M117" t="str">
        <f t="shared" si="29"/>
        <v>00000010</v>
      </c>
      <c r="N117" t="str">
        <f t="shared" si="29"/>
        <v>00000010</v>
      </c>
      <c r="O117" t="str">
        <f t="shared" si="29"/>
        <v>01110010</v>
      </c>
      <c r="P117" t="str">
        <f t="shared" si="29"/>
        <v>00001010</v>
      </c>
      <c r="Q117" t="str">
        <f t="shared" si="29"/>
        <v>00000110</v>
      </c>
      <c r="R117" t="str">
        <f t="shared" si="29"/>
        <v>00000000</v>
      </c>
      <c r="S117" t="str">
        <f t="shared" si="29"/>
        <v>00000000</v>
      </c>
      <c r="T117" t="s">
        <v>14</v>
      </c>
      <c r="U117" t="s">
        <v>13</v>
      </c>
      <c r="Y117" t="s">
        <v>21</v>
      </c>
    </row>
    <row r="118" spans="1:25" ht="11" customHeight="1">
      <c r="A118" s="1">
        <v>1</v>
      </c>
      <c r="B118" s="1">
        <v>1</v>
      </c>
      <c r="C118" s="6">
        <v>0</v>
      </c>
      <c r="D118" s="6">
        <v>1</v>
      </c>
      <c r="E118" s="6">
        <v>1</v>
      </c>
      <c r="F118" s="6">
        <v>1</v>
      </c>
      <c r="G118" s="6">
        <v>1</v>
      </c>
      <c r="H118" s="6">
        <v>1</v>
      </c>
      <c r="I118" s="6">
        <v>0</v>
      </c>
      <c r="J118" s="6">
        <v>0</v>
      </c>
      <c r="L118" t="str">
        <f t="shared" ref="L118:S118" si="30">"0x"&amp;TEXT(BIN2HEX(L117),"00")</f>
        <v>0x00</v>
      </c>
      <c r="M118" t="str">
        <f t="shared" si="30"/>
        <v>0x02</v>
      </c>
      <c r="N118" t="str">
        <f t="shared" si="30"/>
        <v>0x02</v>
      </c>
      <c r="O118" t="str">
        <f t="shared" si="30"/>
        <v>0x72</v>
      </c>
      <c r="P118" t="str">
        <f t="shared" si="30"/>
        <v>0xA</v>
      </c>
      <c r="Q118" t="str">
        <f t="shared" si="30"/>
        <v>0x06</v>
      </c>
      <c r="R118" t="str">
        <f t="shared" si="30"/>
        <v>0x00</v>
      </c>
      <c r="S118" t="str">
        <f t="shared" si="30"/>
        <v>0x00</v>
      </c>
      <c r="T118">
        <v>7</v>
      </c>
      <c r="U118" s="7" t="str">
        <f>$L118&amp;","&amp;$M118&amp;","&amp;$N118&amp;","&amp;$O118&amp;","&amp;$P118&amp;","&amp;$Q118&amp;","&amp;$R118&amp;","&amp;$S118&amp;","</f>
        <v>0x00,0x02,0x02,0x72,0xA,0x06,0x00,0x00,</v>
      </c>
      <c r="Y118" t="str">
        <f>U118&amp;"//"&amp;CODE(T118)&amp;"/ --&gt;"&amp;T118</f>
        <v>0x00,0x02,0x02,0x72,0xA,0x06,0x00,0x00,//55/ --&gt;7</v>
      </c>
    </row>
    <row r="119" spans="1:25" ht="11" customHeight="1">
      <c r="A119" s="1">
        <v>2</v>
      </c>
      <c r="B119" s="1">
        <v>2</v>
      </c>
      <c r="C119" s="6">
        <v>0</v>
      </c>
      <c r="D119" s="6">
        <v>0</v>
      </c>
      <c r="E119" s="6">
        <v>0</v>
      </c>
      <c r="F119" s="6">
        <v>0</v>
      </c>
      <c r="G119" s="6">
        <v>0</v>
      </c>
      <c r="H119" s="6">
        <v>1</v>
      </c>
      <c r="I119" s="6">
        <v>0</v>
      </c>
      <c r="J119" s="6">
        <v>0</v>
      </c>
    </row>
    <row r="120" spans="1:25" ht="11" customHeight="1">
      <c r="A120" s="1">
        <v>3</v>
      </c>
      <c r="B120" s="1">
        <v>3</v>
      </c>
      <c r="C120" s="6">
        <v>0</v>
      </c>
      <c r="D120" s="6">
        <v>0</v>
      </c>
      <c r="E120" s="6">
        <v>0</v>
      </c>
      <c r="F120" s="6">
        <v>0</v>
      </c>
      <c r="G120" s="6">
        <v>1</v>
      </c>
      <c r="H120" s="6">
        <v>0</v>
      </c>
      <c r="I120" s="6">
        <v>0</v>
      </c>
      <c r="J120" s="6">
        <v>0</v>
      </c>
      <c r="L120" s="7"/>
    </row>
    <row r="121" spans="1:25" ht="11" customHeight="1">
      <c r="A121" s="1">
        <v>4</v>
      </c>
      <c r="B121" s="1">
        <v>4</v>
      </c>
      <c r="C121" s="6">
        <v>0</v>
      </c>
      <c r="D121" s="6">
        <v>0</v>
      </c>
      <c r="E121" s="6">
        <v>0</v>
      </c>
      <c r="F121" s="6">
        <v>1</v>
      </c>
      <c r="G121" s="6">
        <v>0</v>
      </c>
      <c r="H121" s="6">
        <v>0</v>
      </c>
      <c r="I121" s="6">
        <v>0</v>
      </c>
      <c r="J121" s="6">
        <v>0</v>
      </c>
    </row>
    <row r="122" spans="1:25" ht="11" customHeight="1">
      <c r="A122" s="1">
        <v>5</v>
      </c>
      <c r="B122" s="1">
        <v>5</v>
      </c>
      <c r="C122" s="6">
        <v>0</v>
      </c>
      <c r="D122" s="6">
        <v>0</v>
      </c>
      <c r="E122" s="6">
        <v>0</v>
      </c>
      <c r="F122" s="6">
        <v>1</v>
      </c>
      <c r="G122" s="6">
        <v>0</v>
      </c>
      <c r="H122" s="6">
        <v>0</v>
      </c>
      <c r="I122" s="6">
        <v>0</v>
      </c>
      <c r="J122" s="6">
        <v>0</v>
      </c>
    </row>
    <row r="123" spans="1:25" ht="11" customHeight="1">
      <c r="A123" s="1">
        <v>6</v>
      </c>
      <c r="B123" s="1">
        <v>6</v>
      </c>
      <c r="C123" s="6">
        <v>0</v>
      </c>
      <c r="D123" s="6">
        <v>0</v>
      </c>
      <c r="E123" s="6">
        <v>0</v>
      </c>
      <c r="F123" s="6">
        <v>1</v>
      </c>
      <c r="G123" s="6">
        <v>0</v>
      </c>
      <c r="H123" s="6">
        <v>0</v>
      </c>
      <c r="I123" s="6">
        <v>0</v>
      </c>
      <c r="J123" s="6">
        <v>0</v>
      </c>
    </row>
    <row r="124" spans="1:25" ht="11" customHeight="1">
      <c r="A124" s="1">
        <v>7</v>
      </c>
      <c r="B124" s="1">
        <v>7</v>
      </c>
      <c r="C124" s="6">
        <v>0</v>
      </c>
      <c r="D124" s="6">
        <v>0</v>
      </c>
      <c r="E124" s="6">
        <v>0</v>
      </c>
      <c r="F124" s="6">
        <v>0</v>
      </c>
      <c r="G124" s="6">
        <v>0</v>
      </c>
      <c r="H124" s="6">
        <v>0</v>
      </c>
      <c r="I124" s="6">
        <v>0</v>
      </c>
      <c r="J124" s="6">
        <v>0</v>
      </c>
    </row>
    <row r="126" spans="1:25" ht="11" customHeight="1">
      <c r="A126" s="1" t="s">
        <v>1</v>
      </c>
      <c r="B126" s="1"/>
      <c r="C126" s="1">
        <v>0</v>
      </c>
      <c r="D126" s="1">
        <v>1</v>
      </c>
      <c r="E126" s="1">
        <v>2</v>
      </c>
      <c r="F126" s="1">
        <v>3</v>
      </c>
      <c r="G126" s="1">
        <v>4</v>
      </c>
      <c r="H126" s="1">
        <v>5</v>
      </c>
      <c r="I126" s="1">
        <v>6</v>
      </c>
      <c r="J126" s="1">
        <v>7</v>
      </c>
      <c r="K126" s="5"/>
    </row>
    <row r="127" spans="1:25" ht="11" customHeight="1">
      <c r="A127" s="1"/>
      <c r="B127" s="1" t="s">
        <v>0</v>
      </c>
      <c r="C127" s="1">
        <v>0</v>
      </c>
      <c r="D127" s="1">
        <v>1</v>
      </c>
      <c r="E127" s="1">
        <v>2</v>
      </c>
      <c r="F127" s="1">
        <v>3</v>
      </c>
      <c r="G127" s="1">
        <v>4</v>
      </c>
      <c r="H127" s="1">
        <v>5</v>
      </c>
      <c r="I127" s="1">
        <v>6</v>
      </c>
      <c r="J127" s="1">
        <v>7</v>
      </c>
      <c r="K127" s="5"/>
      <c r="L127" s="4"/>
    </row>
    <row r="128" spans="1:25" ht="11" customHeight="1">
      <c r="A128" s="1">
        <v>0</v>
      </c>
      <c r="B128" s="1">
        <v>0</v>
      </c>
      <c r="C128" s="6">
        <v>0</v>
      </c>
      <c r="D128" s="6">
        <v>0</v>
      </c>
      <c r="E128" s="6">
        <v>0</v>
      </c>
      <c r="F128" s="6">
        <v>0</v>
      </c>
      <c r="G128" s="6">
        <v>0</v>
      </c>
      <c r="H128" s="6">
        <v>0</v>
      </c>
      <c r="I128" s="6">
        <v>0</v>
      </c>
      <c r="J128" s="6">
        <v>0</v>
      </c>
      <c r="K128" s="5"/>
      <c r="L128" t="str">
        <f t="shared" ref="L128:S128" si="31">C135&amp;C134&amp;C133&amp;C132&amp;C131&amp;C130&amp;C129&amp;C128</f>
        <v>00000000</v>
      </c>
      <c r="M128" t="str">
        <f t="shared" si="31"/>
        <v>00110100</v>
      </c>
      <c r="N128" t="str">
        <f t="shared" si="31"/>
        <v>01001010</v>
      </c>
      <c r="O128" t="str">
        <f t="shared" si="31"/>
        <v>01001010</v>
      </c>
      <c r="P128" t="str">
        <f t="shared" si="31"/>
        <v>01001010</v>
      </c>
      <c r="Q128" t="str">
        <f t="shared" si="31"/>
        <v>00110100</v>
      </c>
      <c r="R128" t="str">
        <f t="shared" si="31"/>
        <v>00000000</v>
      </c>
      <c r="S128" t="str">
        <f t="shared" si="31"/>
        <v>00000000</v>
      </c>
      <c r="T128" t="s">
        <v>14</v>
      </c>
      <c r="U128" t="s">
        <v>13</v>
      </c>
      <c r="Y128" t="s">
        <v>21</v>
      </c>
    </row>
    <row r="129" spans="1:25" ht="11" customHeight="1">
      <c r="A129" s="1">
        <v>1</v>
      </c>
      <c r="B129" s="1">
        <v>1</v>
      </c>
      <c r="C129" s="6">
        <v>0</v>
      </c>
      <c r="D129" s="6">
        <v>0</v>
      </c>
      <c r="E129" s="6">
        <v>1</v>
      </c>
      <c r="F129" s="6">
        <v>1</v>
      </c>
      <c r="G129" s="6">
        <v>1</v>
      </c>
      <c r="H129" s="6">
        <v>0</v>
      </c>
      <c r="I129" s="6">
        <v>0</v>
      </c>
      <c r="J129" s="6">
        <v>0</v>
      </c>
      <c r="L129" t="str">
        <f t="shared" ref="L129:S129" si="32">"0x"&amp;TEXT(BIN2HEX(L128),"00")</f>
        <v>0x00</v>
      </c>
      <c r="M129" t="str">
        <f t="shared" si="32"/>
        <v>0x34</v>
      </c>
      <c r="N129" t="str">
        <f t="shared" si="32"/>
        <v>0x4A</v>
      </c>
      <c r="O129" t="str">
        <f t="shared" si="32"/>
        <v>0x4A</v>
      </c>
      <c r="P129" t="str">
        <f t="shared" si="32"/>
        <v>0x4A</v>
      </c>
      <c r="Q129" t="str">
        <f t="shared" si="32"/>
        <v>0x34</v>
      </c>
      <c r="R129" t="str">
        <f t="shared" si="32"/>
        <v>0x00</v>
      </c>
      <c r="S129" t="str">
        <f t="shared" si="32"/>
        <v>0x00</v>
      </c>
      <c r="T129">
        <v>8</v>
      </c>
      <c r="U129" s="7" t="str">
        <f>$L129&amp;","&amp;$M129&amp;","&amp;$N129&amp;","&amp;$O129&amp;","&amp;$P129&amp;","&amp;$Q129&amp;","&amp;$R129&amp;","&amp;$S129&amp;","</f>
        <v>0x00,0x34,0x4A,0x4A,0x4A,0x34,0x00,0x00,</v>
      </c>
      <c r="Y129" t="str">
        <f>U129&amp;"//"&amp;CODE(T129)&amp;"/ --&gt;"&amp;T129</f>
        <v>0x00,0x34,0x4A,0x4A,0x4A,0x34,0x00,0x00,//56/ --&gt;8</v>
      </c>
    </row>
    <row r="130" spans="1:25" ht="11" customHeight="1">
      <c r="A130" s="1">
        <v>2</v>
      </c>
      <c r="B130" s="1">
        <v>2</v>
      </c>
      <c r="C130" s="6">
        <v>0</v>
      </c>
      <c r="D130" s="6">
        <v>1</v>
      </c>
      <c r="E130" s="6">
        <v>0</v>
      </c>
      <c r="F130" s="6">
        <v>0</v>
      </c>
      <c r="G130" s="6">
        <v>0</v>
      </c>
      <c r="H130" s="6">
        <v>1</v>
      </c>
      <c r="I130" s="6">
        <v>0</v>
      </c>
      <c r="J130" s="6">
        <v>0</v>
      </c>
    </row>
    <row r="131" spans="1:25" ht="11" customHeight="1">
      <c r="A131" s="1">
        <v>3</v>
      </c>
      <c r="B131" s="1">
        <v>3</v>
      </c>
      <c r="C131" s="6">
        <v>0</v>
      </c>
      <c r="D131" s="6">
        <v>0</v>
      </c>
      <c r="E131" s="6">
        <v>1</v>
      </c>
      <c r="F131" s="6">
        <v>1</v>
      </c>
      <c r="G131" s="6">
        <v>1</v>
      </c>
      <c r="H131" s="6">
        <v>0</v>
      </c>
      <c r="I131" s="6">
        <v>0</v>
      </c>
      <c r="J131" s="6">
        <v>0</v>
      </c>
      <c r="L131" s="7"/>
    </row>
    <row r="132" spans="1:25" ht="11" customHeight="1">
      <c r="A132" s="1">
        <v>4</v>
      </c>
      <c r="B132" s="1">
        <v>4</v>
      </c>
      <c r="C132" s="6">
        <v>0</v>
      </c>
      <c r="D132" s="6">
        <v>1</v>
      </c>
      <c r="E132" s="6">
        <v>0</v>
      </c>
      <c r="F132" s="6">
        <v>0</v>
      </c>
      <c r="G132" s="6">
        <v>0</v>
      </c>
      <c r="H132" s="6">
        <v>1</v>
      </c>
      <c r="I132" s="6">
        <v>0</v>
      </c>
      <c r="J132" s="6">
        <v>0</v>
      </c>
    </row>
    <row r="133" spans="1:25" ht="11" customHeight="1">
      <c r="A133" s="1">
        <v>5</v>
      </c>
      <c r="B133" s="1">
        <v>5</v>
      </c>
      <c r="C133" s="6">
        <v>0</v>
      </c>
      <c r="D133" s="6">
        <v>1</v>
      </c>
      <c r="E133" s="6">
        <v>0</v>
      </c>
      <c r="F133" s="6">
        <v>0</v>
      </c>
      <c r="G133" s="6">
        <v>0</v>
      </c>
      <c r="H133" s="6">
        <v>1</v>
      </c>
      <c r="I133" s="6">
        <v>0</v>
      </c>
      <c r="J133" s="6">
        <v>0</v>
      </c>
    </row>
    <row r="134" spans="1:25" ht="11" customHeight="1">
      <c r="A134" s="1">
        <v>6</v>
      </c>
      <c r="B134" s="1">
        <v>6</v>
      </c>
      <c r="C134" s="6">
        <v>0</v>
      </c>
      <c r="D134" s="6">
        <v>0</v>
      </c>
      <c r="E134" s="6">
        <v>1</v>
      </c>
      <c r="F134" s="6">
        <v>1</v>
      </c>
      <c r="G134" s="6">
        <v>1</v>
      </c>
      <c r="H134" s="6">
        <v>0</v>
      </c>
      <c r="I134" s="6">
        <v>0</v>
      </c>
      <c r="J134" s="6">
        <v>0</v>
      </c>
    </row>
    <row r="135" spans="1:25" ht="11" customHeight="1">
      <c r="A135" s="1">
        <v>7</v>
      </c>
      <c r="B135" s="1">
        <v>7</v>
      </c>
      <c r="C135" s="6">
        <v>0</v>
      </c>
      <c r="D135" s="6">
        <v>0</v>
      </c>
      <c r="E135" s="6">
        <v>0</v>
      </c>
      <c r="F135" s="6">
        <v>0</v>
      </c>
      <c r="G135" s="6">
        <v>0</v>
      </c>
      <c r="H135" s="6">
        <v>0</v>
      </c>
      <c r="I135" s="6">
        <v>0</v>
      </c>
      <c r="J135" s="6">
        <v>0</v>
      </c>
    </row>
    <row r="137" spans="1:25" ht="11" customHeight="1">
      <c r="A137" s="1" t="s">
        <v>1</v>
      </c>
      <c r="B137" s="1"/>
      <c r="C137" s="1">
        <v>0</v>
      </c>
      <c r="D137" s="1">
        <v>1</v>
      </c>
      <c r="E137" s="1">
        <v>2</v>
      </c>
      <c r="F137" s="1">
        <v>3</v>
      </c>
      <c r="G137" s="1">
        <v>4</v>
      </c>
      <c r="H137" s="1">
        <v>5</v>
      </c>
      <c r="I137" s="1">
        <v>6</v>
      </c>
      <c r="J137" s="1">
        <v>7</v>
      </c>
      <c r="K137" s="5"/>
    </row>
    <row r="138" spans="1:25" ht="11" customHeight="1">
      <c r="A138" s="1"/>
      <c r="B138" s="1" t="s">
        <v>0</v>
      </c>
      <c r="C138" s="1">
        <v>0</v>
      </c>
      <c r="D138" s="1">
        <v>1</v>
      </c>
      <c r="E138" s="1">
        <v>2</v>
      </c>
      <c r="F138" s="1">
        <v>3</v>
      </c>
      <c r="G138" s="1">
        <v>4</v>
      </c>
      <c r="H138" s="1">
        <v>5</v>
      </c>
      <c r="I138" s="1">
        <v>6</v>
      </c>
      <c r="J138" s="1">
        <v>7</v>
      </c>
      <c r="K138" s="5"/>
      <c r="L138" s="4"/>
    </row>
    <row r="139" spans="1:25" ht="11" customHeight="1">
      <c r="A139" s="1">
        <v>0</v>
      </c>
      <c r="B139" s="1">
        <v>0</v>
      </c>
      <c r="C139" s="6">
        <v>0</v>
      </c>
      <c r="D139" s="6">
        <v>0</v>
      </c>
      <c r="E139" s="6">
        <v>0</v>
      </c>
      <c r="F139" s="6">
        <v>0</v>
      </c>
      <c r="G139" s="6">
        <v>0</v>
      </c>
      <c r="H139" s="6">
        <v>0</v>
      </c>
      <c r="I139" s="6">
        <v>0</v>
      </c>
      <c r="J139" s="6">
        <v>0</v>
      </c>
      <c r="K139" s="5"/>
      <c r="L139" t="str">
        <f t="shared" ref="L139:S139" si="33">C146&amp;C145&amp;C144&amp;C143&amp;C142&amp;C141&amp;C140&amp;C139</f>
        <v>00000000</v>
      </c>
      <c r="M139" t="str">
        <f t="shared" si="33"/>
        <v>00001100</v>
      </c>
      <c r="N139" t="str">
        <f t="shared" si="33"/>
        <v>01010010</v>
      </c>
      <c r="O139" t="str">
        <f t="shared" si="33"/>
        <v>01010010</v>
      </c>
      <c r="P139" t="str">
        <f t="shared" si="33"/>
        <v>01010010</v>
      </c>
      <c r="Q139" t="str">
        <f t="shared" si="33"/>
        <v>00111100</v>
      </c>
      <c r="R139" t="str">
        <f t="shared" si="33"/>
        <v>00000000</v>
      </c>
      <c r="S139" t="str">
        <f t="shared" si="33"/>
        <v>00000000</v>
      </c>
      <c r="T139" t="s">
        <v>14</v>
      </c>
      <c r="U139" t="s">
        <v>13</v>
      </c>
      <c r="Y139" t="s">
        <v>21</v>
      </c>
    </row>
    <row r="140" spans="1:25" ht="11" customHeight="1">
      <c r="A140" s="1">
        <v>1</v>
      </c>
      <c r="B140" s="1">
        <v>1</v>
      </c>
      <c r="C140" s="6">
        <v>0</v>
      </c>
      <c r="D140" s="6">
        <v>0</v>
      </c>
      <c r="E140" s="6">
        <v>1</v>
      </c>
      <c r="F140" s="6">
        <v>1</v>
      </c>
      <c r="G140" s="6">
        <v>1</v>
      </c>
      <c r="H140" s="6">
        <v>0</v>
      </c>
      <c r="I140" s="6">
        <v>0</v>
      </c>
      <c r="J140" s="6">
        <v>0</v>
      </c>
      <c r="L140" t="str">
        <f t="shared" ref="L140:S140" si="34">"0x"&amp;TEXT(BIN2HEX(L139),"00")</f>
        <v>0x00</v>
      </c>
      <c r="M140" t="str">
        <f t="shared" si="34"/>
        <v>0xC</v>
      </c>
      <c r="N140" t="str">
        <f t="shared" si="34"/>
        <v>0x52</v>
      </c>
      <c r="O140" t="str">
        <f t="shared" si="34"/>
        <v>0x52</v>
      </c>
      <c r="P140" t="str">
        <f t="shared" si="34"/>
        <v>0x52</v>
      </c>
      <c r="Q140" t="str">
        <f t="shared" si="34"/>
        <v>0x3C</v>
      </c>
      <c r="R140" t="str">
        <f t="shared" si="34"/>
        <v>0x00</v>
      </c>
      <c r="S140" t="str">
        <f t="shared" si="34"/>
        <v>0x00</v>
      </c>
      <c r="T140">
        <v>9</v>
      </c>
      <c r="U140" s="7" t="str">
        <f>$L140&amp;","&amp;$M140&amp;","&amp;$N140&amp;","&amp;$O140&amp;","&amp;$P140&amp;","&amp;$Q140&amp;","&amp;$R140&amp;","&amp;$S140&amp;","</f>
        <v>0x00,0xC,0x52,0x52,0x52,0x3C,0x00,0x00,</v>
      </c>
      <c r="Y140" t="str">
        <f>U140&amp;"//"&amp;CODE(T140)&amp;"/ --&gt;"&amp;T140</f>
        <v>0x00,0xC,0x52,0x52,0x52,0x3C,0x00,0x00,//57/ --&gt;9</v>
      </c>
    </row>
    <row r="141" spans="1:25" ht="11" customHeight="1">
      <c r="A141" s="1">
        <v>2</v>
      </c>
      <c r="B141" s="1">
        <v>2</v>
      </c>
      <c r="C141" s="6">
        <v>0</v>
      </c>
      <c r="D141" s="6">
        <v>1</v>
      </c>
      <c r="E141" s="6">
        <v>0</v>
      </c>
      <c r="F141" s="6">
        <v>0</v>
      </c>
      <c r="G141" s="6">
        <v>0</v>
      </c>
      <c r="H141" s="6">
        <v>1</v>
      </c>
      <c r="I141" s="6">
        <v>0</v>
      </c>
      <c r="J141" s="6">
        <v>0</v>
      </c>
    </row>
    <row r="142" spans="1:25" ht="11" customHeight="1">
      <c r="A142" s="1">
        <v>3</v>
      </c>
      <c r="B142" s="1">
        <v>3</v>
      </c>
      <c r="C142" s="6">
        <v>0</v>
      </c>
      <c r="D142" s="6">
        <v>1</v>
      </c>
      <c r="E142" s="6">
        <v>0</v>
      </c>
      <c r="F142" s="6">
        <v>0</v>
      </c>
      <c r="G142" s="6">
        <v>0</v>
      </c>
      <c r="H142" s="6">
        <v>1</v>
      </c>
      <c r="I142" s="6">
        <v>0</v>
      </c>
      <c r="J142" s="6">
        <v>0</v>
      </c>
      <c r="L142" s="7"/>
    </row>
    <row r="143" spans="1:25" ht="11" customHeight="1">
      <c r="A143" s="1">
        <v>4</v>
      </c>
      <c r="B143" s="1">
        <v>4</v>
      </c>
      <c r="C143" s="6">
        <v>0</v>
      </c>
      <c r="D143" s="6">
        <v>0</v>
      </c>
      <c r="E143" s="6">
        <v>1</v>
      </c>
      <c r="F143" s="6">
        <v>1</v>
      </c>
      <c r="G143" s="6">
        <v>1</v>
      </c>
      <c r="H143" s="6">
        <v>1</v>
      </c>
      <c r="I143" s="6">
        <v>0</v>
      </c>
      <c r="J143" s="6">
        <v>0</v>
      </c>
    </row>
    <row r="144" spans="1:25" ht="11" customHeight="1">
      <c r="A144" s="1">
        <v>5</v>
      </c>
      <c r="B144" s="1">
        <v>5</v>
      </c>
      <c r="C144" s="6">
        <v>0</v>
      </c>
      <c r="D144" s="6">
        <v>0</v>
      </c>
      <c r="E144" s="6">
        <v>0</v>
      </c>
      <c r="F144" s="6">
        <v>0</v>
      </c>
      <c r="G144" s="6">
        <v>0</v>
      </c>
      <c r="H144" s="6">
        <v>1</v>
      </c>
      <c r="I144" s="6">
        <v>0</v>
      </c>
      <c r="J144" s="6">
        <v>0</v>
      </c>
    </row>
    <row r="145" spans="1:25" ht="11" customHeight="1">
      <c r="A145" s="1">
        <v>6</v>
      </c>
      <c r="B145" s="1">
        <v>6</v>
      </c>
      <c r="C145" s="6">
        <v>0</v>
      </c>
      <c r="D145" s="6">
        <v>0</v>
      </c>
      <c r="E145" s="6">
        <v>1</v>
      </c>
      <c r="F145" s="6">
        <v>1</v>
      </c>
      <c r="G145" s="6">
        <v>1</v>
      </c>
      <c r="H145" s="6">
        <v>0</v>
      </c>
      <c r="I145" s="6">
        <v>0</v>
      </c>
      <c r="J145" s="6">
        <v>0</v>
      </c>
    </row>
    <row r="146" spans="1:25" ht="11" customHeight="1">
      <c r="A146" s="1">
        <v>7</v>
      </c>
      <c r="B146" s="1">
        <v>7</v>
      </c>
      <c r="C146" s="6">
        <v>0</v>
      </c>
      <c r="D146" s="6">
        <v>0</v>
      </c>
      <c r="E146" s="6">
        <v>0</v>
      </c>
      <c r="F146" s="6">
        <v>0</v>
      </c>
      <c r="G146" s="6">
        <v>0</v>
      </c>
      <c r="H146" s="6">
        <v>0</v>
      </c>
      <c r="I146" s="6">
        <v>0</v>
      </c>
      <c r="J146" s="6">
        <v>0</v>
      </c>
    </row>
    <row r="148" spans="1:25" ht="11" customHeight="1">
      <c r="A148" s="1" t="s">
        <v>1</v>
      </c>
      <c r="B148" s="1"/>
      <c r="C148" s="1">
        <v>0</v>
      </c>
      <c r="D148" s="1">
        <v>1</v>
      </c>
      <c r="E148" s="1">
        <v>2</v>
      </c>
      <c r="F148" s="1">
        <v>3</v>
      </c>
      <c r="G148" s="1">
        <v>4</v>
      </c>
      <c r="H148" s="1">
        <v>5</v>
      </c>
      <c r="I148" s="1">
        <v>6</v>
      </c>
      <c r="J148" s="1">
        <v>7</v>
      </c>
      <c r="K148" s="5"/>
    </row>
    <row r="149" spans="1:25" ht="11" customHeight="1">
      <c r="A149" s="1"/>
      <c r="B149" s="1" t="s">
        <v>0</v>
      </c>
      <c r="C149" s="1">
        <v>0</v>
      </c>
      <c r="D149" s="1">
        <v>1</v>
      </c>
      <c r="E149" s="1">
        <v>2</v>
      </c>
      <c r="F149" s="1">
        <v>3</v>
      </c>
      <c r="G149" s="1">
        <v>4</v>
      </c>
      <c r="H149" s="1">
        <v>5</v>
      </c>
      <c r="I149" s="1">
        <v>6</v>
      </c>
      <c r="J149" s="1">
        <v>7</v>
      </c>
      <c r="K149" s="5"/>
      <c r="L149" s="4"/>
    </row>
    <row r="150" spans="1:25" ht="11" customHeight="1">
      <c r="A150" s="1">
        <v>0</v>
      </c>
      <c r="B150" s="1">
        <v>0</v>
      </c>
      <c r="C150" s="6">
        <v>0</v>
      </c>
      <c r="D150" s="6">
        <v>0</v>
      </c>
      <c r="E150" s="6">
        <v>0</v>
      </c>
      <c r="F150" s="6">
        <v>0</v>
      </c>
      <c r="G150" s="6">
        <v>0</v>
      </c>
      <c r="H150" s="6">
        <v>0</v>
      </c>
      <c r="I150" s="6">
        <v>0</v>
      </c>
      <c r="J150" s="6">
        <v>0</v>
      </c>
      <c r="K150" s="5"/>
      <c r="L150" t="str">
        <f t="shared" ref="L150:S150" si="35">C157&amp;C156&amp;C155&amp;C154&amp;C153&amp;C152&amp;C151&amp;C150</f>
        <v>00000000</v>
      </c>
      <c r="M150" t="str">
        <f t="shared" si="35"/>
        <v>00000000</v>
      </c>
      <c r="N150" t="str">
        <f t="shared" si="35"/>
        <v>00000000</v>
      </c>
      <c r="O150" t="str">
        <f t="shared" si="35"/>
        <v>01100110</v>
      </c>
      <c r="P150" t="str">
        <f t="shared" si="35"/>
        <v>00000000</v>
      </c>
      <c r="Q150" t="str">
        <f t="shared" si="35"/>
        <v>00000000</v>
      </c>
      <c r="R150" t="str">
        <f t="shared" si="35"/>
        <v>00000000</v>
      </c>
      <c r="S150" t="str">
        <f t="shared" si="35"/>
        <v>00000000</v>
      </c>
      <c r="T150" t="s">
        <v>14</v>
      </c>
      <c r="U150" t="s">
        <v>13</v>
      </c>
      <c r="Y150" t="s">
        <v>21</v>
      </c>
    </row>
    <row r="151" spans="1:25" ht="11" customHeight="1">
      <c r="A151" s="1">
        <v>1</v>
      </c>
      <c r="B151" s="1">
        <v>1</v>
      </c>
      <c r="C151" s="6">
        <v>0</v>
      </c>
      <c r="D151" s="6">
        <v>0</v>
      </c>
      <c r="E151" s="6">
        <v>0</v>
      </c>
      <c r="F151" s="6">
        <v>1</v>
      </c>
      <c r="G151" s="6">
        <v>0</v>
      </c>
      <c r="H151" s="6">
        <v>0</v>
      </c>
      <c r="I151" s="6">
        <v>0</v>
      </c>
      <c r="J151" s="6">
        <v>0</v>
      </c>
      <c r="L151" t="str">
        <f t="shared" ref="L151:S151" si="36">"0x"&amp;TEXT(BIN2HEX(L150),"00")</f>
        <v>0x00</v>
      </c>
      <c r="M151" t="str">
        <f t="shared" si="36"/>
        <v>0x00</v>
      </c>
      <c r="N151" t="str">
        <f t="shared" si="36"/>
        <v>0x00</v>
      </c>
      <c r="O151" t="str">
        <f t="shared" si="36"/>
        <v>0x66</v>
      </c>
      <c r="P151" t="str">
        <f t="shared" si="36"/>
        <v>0x00</v>
      </c>
      <c r="Q151" t="str">
        <f t="shared" si="36"/>
        <v>0x00</v>
      </c>
      <c r="R151" t="str">
        <f t="shared" si="36"/>
        <v>0x00</v>
      </c>
      <c r="S151" t="str">
        <f t="shared" si="36"/>
        <v>0x00</v>
      </c>
      <c r="T151" t="s">
        <v>22</v>
      </c>
      <c r="U151" s="7" t="str">
        <f>$L151&amp;","&amp;$M151&amp;","&amp;$N151&amp;","&amp;$O151&amp;","&amp;$P151&amp;","&amp;$Q151&amp;","&amp;$R151&amp;","&amp;$S151&amp;","</f>
        <v>0x00,0x00,0x00,0x66,0x00,0x00,0x00,0x00,</v>
      </c>
      <c r="Y151" t="str">
        <f>U151&amp;"//"&amp;CODE(T151)&amp;"/ --&gt;"&amp;T151</f>
        <v>0x00,0x00,0x00,0x66,0x00,0x00,0x00,0x00,//58/ --&gt;:</v>
      </c>
    </row>
    <row r="152" spans="1:25" ht="11" customHeight="1">
      <c r="A152" s="1">
        <v>2</v>
      </c>
      <c r="B152" s="1">
        <v>2</v>
      </c>
      <c r="C152" s="6">
        <v>0</v>
      </c>
      <c r="D152" s="6">
        <v>0</v>
      </c>
      <c r="E152" s="6">
        <v>0</v>
      </c>
      <c r="F152" s="6">
        <v>1</v>
      </c>
      <c r="G152" s="6">
        <v>0</v>
      </c>
      <c r="H152" s="6">
        <v>0</v>
      </c>
      <c r="I152" s="6">
        <v>0</v>
      </c>
      <c r="J152" s="6">
        <v>0</v>
      </c>
    </row>
    <row r="153" spans="1:25" ht="11" customHeight="1">
      <c r="A153" s="1">
        <v>3</v>
      </c>
      <c r="B153" s="1">
        <v>3</v>
      </c>
      <c r="C153" s="6">
        <v>0</v>
      </c>
      <c r="D153" s="6">
        <v>0</v>
      </c>
      <c r="E153" s="6">
        <v>0</v>
      </c>
      <c r="F153" s="6">
        <v>0</v>
      </c>
      <c r="G153" s="6">
        <v>0</v>
      </c>
      <c r="H153" s="6">
        <v>0</v>
      </c>
      <c r="I153" s="6">
        <v>0</v>
      </c>
      <c r="J153" s="6">
        <v>0</v>
      </c>
      <c r="L153" s="7"/>
    </row>
    <row r="154" spans="1:25" ht="11" customHeight="1">
      <c r="A154" s="1">
        <v>4</v>
      </c>
      <c r="B154" s="1">
        <v>4</v>
      </c>
      <c r="C154" s="6">
        <v>0</v>
      </c>
      <c r="D154" s="6">
        <v>0</v>
      </c>
      <c r="E154" s="6">
        <v>0</v>
      </c>
      <c r="F154" s="6">
        <v>0</v>
      </c>
      <c r="G154" s="6">
        <v>0</v>
      </c>
      <c r="H154" s="6">
        <v>0</v>
      </c>
      <c r="I154" s="6">
        <v>0</v>
      </c>
      <c r="J154" s="6">
        <v>0</v>
      </c>
    </row>
    <row r="155" spans="1:25" ht="11" customHeight="1">
      <c r="A155" s="1">
        <v>5</v>
      </c>
      <c r="B155" s="1">
        <v>5</v>
      </c>
      <c r="C155" s="6">
        <v>0</v>
      </c>
      <c r="D155" s="6">
        <v>0</v>
      </c>
      <c r="E155" s="6">
        <v>0</v>
      </c>
      <c r="F155" s="6">
        <v>1</v>
      </c>
      <c r="G155" s="6">
        <v>0</v>
      </c>
      <c r="H155" s="6">
        <v>0</v>
      </c>
      <c r="I155" s="6">
        <v>0</v>
      </c>
      <c r="J155" s="6">
        <v>0</v>
      </c>
    </row>
    <row r="156" spans="1:25" ht="11" customHeight="1">
      <c r="A156" s="1">
        <v>6</v>
      </c>
      <c r="B156" s="1">
        <v>6</v>
      </c>
      <c r="C156" s="6">
        <v>0</v>
      </c>
      <c r="D156" s="6">
        <v>0</v>
      </c>
      <c r="E156" s="6">
        <v>0</v>
      </c>
      <c r="F156" s="6">
        <v>1</v>
      </c>
      <c r="G156" s="6">
        <v>0</v>
      </c>
      <c r="H156" s="6">
        <v>0</v>
      </c>
      <c r="I156" s="6">
        <v>0</v>
      </c>
      <c r="J156" s="6">
        <v>0</v>
      </c>
    </row>
    <row r="157" spans="1:25" ht="11" customHeight="1">
      <c r="A157" s="1">
        <v>7</v>
      </c>
      <c r="B157" s="1">
        <v>7</v>
      </c>
      <c r="C157" s="6">
        <v>0</v>
      </c>
      <c r="D157" s="6">
        <v>0</v>
      </c>
      <c r="E157" s="6">
        <v>0</v>
      </c>
      <c r="F157" s="6">
        <v>0</v>
      </c>
      <c r="G157" s="6">
        <v>0</v>
      </c>
      <c r="H157" s="6">
        <v>0</v>
      </c>
      <c r="I157" s="6">
        <v>0</v>
      </c>
      <c r="J157" s="6">
        <v>0</v>
      </c>
    </row>
    <row r="159" spans="1:25" ht="11" customHeight="1">
      <c r="A159" s="1" t="s">
        <v>1</v>
      </c>
      <c r="B159" s="1"/>
      <c r="C159" s="1">
        <v>0</v>
      </c>
      <c r="D159" s="1">
        <v>1</v>
      </c>
      <c r="E159" s="1">
        <v>2</v>
      </c>
      <c r="F159" s="1">
        <v>3</v>
      </c>
      <c r="G159" s="1">
        <v>4</v>
      </c>
      <c r="H159" s="1">
        <v>5</v>
      </c>
      <c r="I159" s="1">
        <v>6</v>
      </c>
      <c r="J159" s="1">
        <v>7</v>
      </c>
      <c r="K159" s="5"/>
    </row>
    <row r="160" spans="1:25" ht="11" customHeight="1">
      <c r="A160" s="1"/>
      <c r="B160" s="1" t="s">
        <v>0</v>
      </c>
      <c r="C160" s="1">
        <v>0</v>
      </c>
      <c r="D160" s="1">
        <v>1</v>
      </c>
      <c r="E160" s="1">
        <v>2</v>
      </c>
      <c r="F160" s="1">
        <v>3</v>
      </c>
      <c r="G160" s="1">
        <v>4</v>
      </c>
      <c r="H160" s="1">
        <v>5</v>
      </c>
      <c r="I160" s="1">
        <v>6</v>
      </c>
      <c r="J160" s="1">
        <v>7</v>
      </c>
      <c r="K160" s="5"/>
      <c r="L160" s="4"/>
    </row>
    <row r="161" spans="1:25" ht="11" customHeight="1">
      <c r="A161" s="1">
        <v>0</v>
      </c>
      <c r="B161" s="1">
        <v>0</v>
      </c>
      <c r="C161" s="6">
        <v>0</v>
      </c>
      <c r="D161" s="6">
        <v>0</v>
      </c>
      <c r="E161" s="6">
        <v>0</v>
      </c>
      <c r="F161" s="6">
        <v>0</v>
      </c>
      <c r="G161" s="6">
        <v>0</v>
      </c>
      <c r="H161" s="6">
        <v>0</v>
      </c>
      <c r="I161" s="6">
        <v>0</v>
      </c>
      <c r="J161" s="6">
        <v>0</v>
      </c>
      <c r="K161" s="5"/>
      <c r="L161" t="str">
        <f t="shared" ref="L161:S161" si="37">C168&amp;C167&amp;C166&amp;C165&amp;C164&amp;C163&amp;C162&amp;C161</f>
        <v>00000000</v>
      </c>
      <c r="M161" t="str">
        <f t="shared" si="37"/>
        <v>00000000</v>
      </c>
      <c r="N161" t="str">
        <f t="shared" si="37"/>
        <v>00000100</v>
      </c>
      <c r="O161" t="str">
        <f t="shared" si="37"/>
        <v>00001010</v>
      </c>
      <c r="P161" t="str">
        <f t="shared" si="37"/>
        <v>00000100</v>
      </c>
      <c r="Q161" t="str">
        <f t="shared" si="37"/>
        <v>00000000</v>
      </c>
      <c r="R161" t="str">
        <f t="shared" si="37"/>
        <v>00000000</v>
      </c>
      <c r="S161" t="str">
        <f t="shared" si="37"/>
        <v>00000000</v>
      </c>
      <c r="T161" t="s">
        <v>14</v>
      </c>
      <c r="U161" t="s">
        <v>13</v>
      </c>
      <c r="Y161" t="s">
        <v>21</v>
      </c>
    </row>
    <row r="162" spans="1:25" ht="11" customHeight="1">
      <c r="A162" s="1">
        <v>1</v>
      </c>
      <c r="B162" s="1">
        <v>1</v>
      </c>
      <c r="C162" s="6">
        <v>0</v>
      </c>
      <c r="D162" s="6">
        <v>0</v>
      </c>
      <c r="E162" s="6">
        <v>0</v>
      </c>
      <c r="F162" s="6">
        <v>1</v>
      </c>
      <c r="G162" s="6">
        <v>0</v>
      </c>
      <c r="H162" s="6">
        <v>0</v>
      </c>
      <c r="I162" s="6">
        <v>0</v>
      </c>
      <c r="J162" s="6">
        <v>0</v>
      </c>
      <c r="L162" t="str">
        <f t="shared" ref="L162:S162" si="38">"0x"&amp;TEXT(BIN2HEX(L161),"00")</f>
        <v>0x00</v>
      </c>
      <c r="M162" t="str">
        <f t="shared" si="38"/>
        <v>0x00</v>
      </c>
      <c r="N162" t="str">
        <f t="shared" si="38"/>
        <v>0x04</v>
      </c>
      <c r="O162" t="str">
        <f t="shared" si="38"/>
        <v>0xA</v>
      </c>
      <c r="P162" t="str">
        <f t="shared" si="38"/>
        <v>0x04</v>
      </c>
      <c r="Q162" t="str">
        <f t="shared" si="38"/>
        <v>0x00</v>
      </c>
      <c r="R162" t="str">
        <f t="shared" si="38"/>
        <v>0x00</v>
      </c>
      <c r="S162" t="str">
        <f t="shared" si="38"/>
        <v>0x00</v>
      </c>
      <c r="T162" t="s">
        <v>37</v>
      </c>
      <c r="U162" s="7" t="str">
        <f>$L162&amp;","&amp;$M162&amp;","&amp;$N162&amp;","&amp;$O162&amp;","&amp;$P162&amp;","&amp;$Q162&amp;","&amp;$R162&amp;","&amp;$S162&amp;","</f>
        <v>0x00,0x00,0x04,0xA,0x04,0x00,0x00,0x00,</v>
      </c>
      <c r="Y162" t="str">
        <f>U162&amp;"//"&amp;CODE(T162)&amp;"/ --&gt;"&amp;T162</f>
        <v>0x00,0x00,0x04,0xA,0x04,0x00,0x00,0x00,//100/ --&gt;degree sign</v>
      </c>
    </row>
    <row r="163" spans="1:25" ht="11" customHeight="1">
      <c r="A163" s="1">
        <v>2</v>
      </c>
      <c r="B163" s="1">
        <v>2</v>
      </c>
      <c r="C163" s="6">
        <v>0</v>
      </c>
      <c r="D163" s="6">
        <v>0</v>
      </c>
      <c r="E163" s="6">
        <v>1</v>
      </c>
      <c r="F163" s="6">
        <v>0</v>
      </c>
      <c r="G163" s="6">
        <v>1</v>
      </c>
      <c r="H163" s="6">
        <v>0</v>
      </c>
      <c r="I163" s="6">
        <v>0</v>
      </c>
      <c r="J163" s="6">
        <v>0</v>
      </c>
    </row>
    <row r="164" spans="1:25" ht="11" customHeight="1">
      <c r="A164" s="1">
        <v>3</v>
      </c>
      <c r="B164" s="1">
        <v>3</v>
      </c>
      <c r="C164" s="6">
        <v>0</v>
      </c>
      <c r="D164" s="6">
        <v>0</v>
      </c>
      <c r="E164" s="6">
        <v>0</v>
      </c>
      <c r="F164" s="6">
        <v>1</v>
      </c>
      <c r="G164" s="6">
        <v>0</v>
      </c>
      <c r="H164" s="6">
        <v>0</v>
      </c>
      <c r="I164" s="6">
        <v>0</v>
      </c>
      <c r="J164" s="6">
        <v>0</v>
      </c>
      <c r="L164" s="7"/>
    </row>
    <row r="165" spans="1:25" ht="11" customHeight="1">
      <c r="A165" s="1">
        <v>4</v>
      </c>
      <c r="B165" s="1">
        <v>4</v>
      </c>
      <c r="C165" s="6">
        <v>0</v>
      </c>
      <c r="D165" s="6">
        <v>0</v>
      </c>
      <c r="E165" s="6">
        <v>0</v>
      </c>
      <c r="F165" s="6">
        <v>0</v>
      </c>
      <c r="G165" s="6">
        <v>0</v>
      </c>
      <c r="H165" s="6">
        <v>0</v>
      </c>
      <c r="I165" s="6">
        <v>0</v>
      </c>
      <c r="J165" s="6">
        <v>0</v>
      </c>
    </row>
    <row r="166" spans="1:25" ht="11" customHeight="1">
      <c r="A166" s="1">
        <v>5</v>
      </c>
      <c r="B166" s="1">
        <v>5</v>
      </c>
      <c r="C166" s="6">
        <v>0</v>
      </c>
      <c r="D166" s="6">
        <v>0</v>
      </c>
      <c r="E166" s="6">
        <v>0</v>
      </c>
      <c r="F166" s="6">
        <v>0</v>
      </c>
      <c r="G166" s="6">
        <v>0</v>
      </c>
      <c r="H166" s="6">
        <v>0</v>
      </c>
      <c r="I166" s="6">
        <v>0</v>
      </c>
      <c r="J166" s="6">
        <v>0</v>
      </c>
    </row>
    <row r="167" spans="1:25" ht="11" customHeight="1">
      <c r="A167" s="1">
        <v>6</v>
      </c>
      <c r="B167" s="1">
        <v>6</v>
      </c>
      <c r="C167" s="6">
        <v>0</v>
      </c>
      <c r="D167" s="6">
        <v>0</v>
      </c>
      <c r="E167" s="6">
        <v>0</v>
      </c>
      <c r="F167" s="6">
        <v>0</v>
      </c>
      <c r="G167" s="6">
        <v>0</v>
      </c>
      <c r="H167" s="6">
        <v>0</v>
      </c>
      <c r="I167" s="6">
        <v>0</v>
      </c>
      <c r="J167" s="6">
        <v>0</v>
      </c>
    </row>
    <row r="168" spans="1:25" ht="11" customHeight="1">
      <c r="A168" s="1">
        <v>7</v>
      </c>
      <c r="B168" s="1">
        <v>7</v>
      </c>
      <c r="C168" s="6">
        <v>0</v>
      </c>
      <c r="D168" s="6">
        <v>0</v>
      </c>
      <c r="E168" s="6">
        <v>0</v>
      </c>
      <c r="F168" s="6">
        <v>0</v>
      </c>
      <c r="G168" s="6">
        <v>0</v>
      </c>
      <c r="H168" s="6">
        <v>0</v>
      </c>
      <c r="I168" s="6">
        <v>0</v>
      </c>
      <c r="J168" s="6">
        <v>0</v>
      </c>
    </row>
    <row r="170" spans="1:25" ht="11" customHeight="1">
      <c r="A170" s="1" t="s">
        <v>1</v>
      </c>
      <c r="B170" s="1"/>
      <c r="C170" s="1">
        <v>0</v>
      </c>
      <c r="D170" s="1">
        <v>1</v>
      </c>
      <c r="E170" s="1">
        <v>2</v>
      </c>
      <c r="F170" s="1">
        <v>3</v>
      </c>
      <c r="G170" s="1">
        <v>4</v>
      </c>
      <c r="H170" s="1">
        <v>5</v>
      </c>
      <c r="I170" s="1">
        <v>6</v>
      </c>
      <c r="J170" s="1">
        <v>7</v>
      </c>
      <c r="K170" s="5"/>
    </row>
    <row r="171" spans="1:25" ht="11" customHeight="1">
      <c r="A171" s="1"/>
      <c r="B171" s="1" t="s">
        <v>0</v>
      </c>
      <c r="C171" s="1">
        <v>0</v>
      </c>
      <c r="D171" s="1">
        <v>1</v>
      </c>
      <c r="E171" s="1">
        <v>2</v>
      </c>
      <c r="F171" s="1">
        <v>3</v>
      </c>
      <c r="G171" s="1">
        <v>4</v>
      </c>
      <c r="H171" s="1">
        <v>5</v>
      </c>
      <c r="I171" s="1">
        <v>6</v>
      </c>
      <c r="J171" s="1">
        <v>7</v>
      </c>
      <c r="K171" s="5"/>
      <c r="L171" s="4"/>
    </row>
    <row r="172" spans="1:25" ht="11" customHeight="1">
      <c r="A172" s="1">
        <v>0</v>
      </c>
      <c r="B172" s="1">
        <v>0</v>
      </c>
      <c r="C172" s="6">
        <v>0</v>
      </c>
      <c r="D172" s="6">
        <v>0</v>
      </c>
      <c r="E172" s="6">
        <v>0</v>
      </c>
      <c r="F172" s="6">
        <v>0</v>
      </c>
      <c r="G172" s="6">
        <v>0</v>
      </c>
      <c r="H172" s="6">
        <v>0</v>
      </c>
      <c r="I172" s="6">
        <v>0</v>
      </c>
      <c r="J172" s="6">
        <v>0</v>
      </c>
      <c r="K172" s="5"/>
      <c r="L172" t="str">
        <f t="shared" ref="L172:S172" si="39">C179&amp;C178&amp;C177&amp;C176&amp;C175&amp;C174&amp;C173&amp;C172</f>
        <v>00000000</v>
      </c>
      <c r="M172" t="str">
        <f t="shared" si="39"/>
        <v>00000000</v>
      </c>
      <c r="N172" t="str">
        <f t="shared" si="39"/>
        <v>00000000</v>
      </c>
      <c r="O172" t="str">
        <f t="shared" si="39"/>
        <v>00000000</v>
      </c>
      <c r="P172" t="str">
        <f t="shared" si="39"/>
        <v>00000000</v>
      </c>
      <c r="Q172" t="str">
        <f t="shared" si="39"/>
        <v>00000000</v>
      </c>
      <c r="R172" t="str">
        <f t="shared" si="39"/>
        <v>00000000</v>
      </c>
      <c r="S172" t="str">
        <f t="shared" si="39"/>
        <v>00000000</v>
      </c>
      <c r="T172" t="s">
        <v>14</v>
      </c>
      <c r="U172" t="s">
        <v>13</v>
      </c>
      <c r="Y172" t="s">
        <v>21</v>
      </c>
    </row>
    <row r="173" spans="1:25" ht="11" customHeight="1">
      <c r="A173" s="1">
        <v>1</v>
      </c>
      <c r="B173" s="1">
        <v>1</v>
      </c>
      <c r="C173" s="6">
        <v>0</v>
      </c>
      <c r="D173" s="6">
        <v>0</v>
      </c>
      <c r="E173" s="6">
        <v>0</v>
      </c>
      <c r="F173" s="6">
        <v>0</v>
      </c>
      <c r="G173" s="6">
        <v>0</v>
      </c>
      <c r="H173" s="6">
        <v>0</v>
      </c>
      <c r="I173" s="6">
        <v>0</v>
      </c>
      <c r="J173" s="6">
        <v>0</v>
      </c>
      <c r="L173" t="str">
        <f t="shared" ref="L173:S173" si="40">"0x"&amp;TEXT(BIN2HEX(L172),"00")</f>
        <v>0x00</v>
      </c>
      <c r="M173" t="str">
        <f t="shared" si="40"/>
        <v>0x00</v>
      </c>
      <c r="N173" t="str">
        <f t="shared" si="40"/>
        <v>0x00</v>
      </c>
      <c r="O173" t="str">
        <f t="shared" si="40"/>
        <v>0x00</v>
      </c>
      <c r="P173" t="str">
        <f t="shared" si="40"/>
        <v>0x00</v>
      </c>
      <c r="Q173" t="str">
        <f t="shared" si="40"/>
        <v>0x00</v>
      </c>
      <c r="R173" t="str">
        <f t="shared" si="40"/>
        <v>0x00</v>
      </c>
      <c r="S173" t="str">
        <f t="shared" si="40"/>
        <v>0x00</v>
      </c>
      <c r="T173" t="s">
        <v>38</v>
      </c>
      <c r="U173" s="7" t="str">
        <f>$L173&amp;","&amp;$M173&amp;","&amp;$N173&amp;","&amp;$O173&amp;","&amp;$P173&amp;","&amp;$Q173&amp;","&amp;$R173&amp;","&amp;$S173&amp;","</f>
        <v>0x00,0x00,0x00,0x00,0x00,0x00,0x00,0x00,</v>
      </c>
      <c r="Y173" t="str">
        <f>U173&amp;"//"&amp;CODE(T173)&amp;"/ --&gt;"&amp;T173</f>
        <v>0x00,0x00,0x00,0x00,0x00,0x00,0x00,0x00,//110/ --&gt;null</v>
      </c>
    </row>
    <row r="174" spans="1:25" ht="11" customHeight="1">
      <c r="A174" s="1">
        <v>2</v>
      </c>
      <c r="B174" s="1">
        <v>2</v>
      </c>
      <c r="C174" s="6">
        <v>0</v>
      </c>
      <c r="D174" s="6">
        <v>0</v>
      </c>
      <c r="E174" s="6">
        <v>0</v>
      </c>
      <c r="F174" s="6">
        <v>0</v>
      </c>
      <c r="G174" s="6">
        <v>0</v>
      </c>
      <c r="H174" s="6">
        <v>0</v>
      </c>
      <c r="I174" s="6">
        <v>0</v>
      </c>
      <c r="J174" s="6">
        <v>0</v>
      </c>
    </row>
    <row r="175" spans="1:25" ht="11" customHeight="1">
      <c r="A175" s="1">
        <v>3</v>
      </c>
      <c r="B175" s="1">
        <v>3</v>
      </c>
      <c r="C175" s="6">
        <v>0</v>
      </c>
      <c r="D175" s="6">
        <v>0</v>
      </c>
      <c r="E175" s="6">
        <v>0</v>
      </c>
      <c r="F175" s="6">
        <v>0</v>
      </c>
      <c r="G175" s="6">
        <v>0</v>
      </c>
      <c r="H175" s="6">
        <v>0</v>
      </c>
      <c r="I175" s="6">
        <v>0</v>
      </c>
      <c r="J175" s="6">
        <v>0</v>
      </c>
      <c r="L175" s="7"/>
    </row>
    <row r="176" spans="1:25" ht="11" customHeight="1">
      <c r="A176" s="1">
        <v>4</v>
      </c>
      <c r="B176" s="1">
        <v>4</v>
      </c>
      <c r="C176" s="6">
        <v>0</v>
      </c>
      <c r="D176" s="6">
        <v>0</v>
      </c>
      <c r="E176" s="6">
        <v>0</v>
      </c>
      <c r="F176" s="6">
        <v>0</v>
      </c>
      <c r="G176" s="6">
        <v>0</v>
      </c>
      <c r="H176" s="6">
        <v>0</v>
      </c>
      <c r="I176" s="6">
        <v>0</v>
      </c>
      <c r="J176" s="6">
        <v>0</v>
      </c>
    </row>
    <row r="177" spans="1:10" ht="11" customHeight="1">
      <c r="A177" s="1">
        <v>5</v>
      </c>
      <c r="B177" s="1">
        <v>5</v>
      </c>
      <c r="C177" s="6">
        <v>0</v>
      </c>
      <c r="D177" s="6">
        <v>0</v>
      </c>
      <c r="E177" s="6">
        <v>0</v>
      </c>
      <c r="F177" s="6">
        <v>0</v>
      </c>
      <c r="G177" s="6">
        <v>0</v>
      </c>
      <c r="H177" s="6">
        <v>0</v>
      </c>
      <c r="I177" s="6">
        <v>0</v>
      </c>
      <c r="J177" s="6">
        <v>0</v>
      </c>
    </row>
    <row r="178" spans="1:10" ht="11" customHeight="1">
      <c r="A178" s="1">
        <v>6</v>
      </c>
      <c r="B178" s="1">
        <v>6</v>
      </c>
      <c r="C178" s="6">
        <v>0</v>
      </c>
      <c r="D178" s="6">
        <v>0</v>
      </c>
      <c r="E178" s="6">
        <v>0</v>
      </c>
      <c r="F178" s="6">
        <v>0</v>
      </c>
      <c r="G178" s="6">
        <v>0</v>
      </c>
      <c r="H178" s="6">
        <v>0</v>
      </c>
      <c r="I178" s="6">
        <v>0</v>
      </c>
      <c r="J178" s="6">
        <v>0</v>
      </c>
    </row>
    <row r="179" spans="1:10" ht="11" customHeight="1">
      <c r="A179" s="1">
        <v>7</v>
      </c>
      <c r="B179" s="1">
        <v>7</v>
      </c>
      <c r="C179" s="6">
        <v>0</v>
      </c>
      <c r="D179" s="6">
        <v>0</v>
      </c>
      <c r="E179" s="6">
        <v>0</v>
      </c>
      <c r="F179" s="6">
        <v>0</v>
      </c>
      <c r="G179" s="6">
        <v>0</v>
      </c>
      <c r="H179" s="6">
        <v>0</v>
      </c>
      <c r="I179" s="6">
        <v>0</v>
      </c>
      <c r="J179" s="6">
        <v>0</v>
      </c>
    </row>
  </sheetData>
  <conditionalFormatting sqref="C1:J4 C7:J15 C18:J26 C29:J37 C40:J48 C51:J59 C73:J81 C84:J92 C117:J125 C150:J158 C161:J169 C172:J1048576 C106:J114 C62:J70 C95:J103 C128:J136 C139:J147">
    <cfRule type="containsText" dxfId="1" priority="1" operator="containsText" text="0">
      <formula>NOT(ISERROR(SEARCH("0",C1)))</formula>
    </cfRule>
    <cfRule type="containsText" dxfId="0" priority="2" operator="containsText" text="1">
      <formula>NOT(ISERROR(SEARCH("1",C1)))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24"/>
  <sheetViews>
    <sheetView showGridLines="0" workbookViewId="0">
      <selection activeCell="V21" sqref="V21"/>
    </sheetView>
  </sheetViews>
  <sheetFormatPr baseColWidth="10" defaultRowHeight="12" x14ac:dyDescent="0"/>
  <cols>
    <col min="1" max="1" width="2" customWidth="1"/>
    <col min="2" max="2" width="2.33203125" customWidth="1"/>
    <col min="3" max="3" width="2.5" bestFit="1" customWidth="1"/>
    <col min="4" max="4" width="2.1640625" bestFit="1" customWidth="1"/>
    <col min="5" max="5" width="3.33203125" bestFit="1" customWidth="1"/>
    <col min="6" max="6" width="2.1640625" style="9" bestFit="1" customWidth="1"/>
    <col min="7" max="7" width="3.33203125" bestFit="1" customWidth="1"/>
    <col min="8" max="8" width="2.1640625" bestFit="1" customWidth="1"/>
    <col min="9" max="9" width="3.33203125" bestFit="1" customWidth="1"/>
    <col min="12" max="12" width="2.33203125" customWidth="1"/>
  </cols>
  <sheetData>
    <row r="2" spans="2:15">
      <c r="N2" t="s">
        <v>45</v>
      </c>
      <c r="O2" t="s">
        <v>46</v>
      </c>
    </row>
    <row r="3" spans="2:15">
      <c r="B3" s="51" t="s">
        <v>43</v>
      </c>
      <c r="C3" s="52"/>
      <c r="D3" s="52"/>
      <c r="E3" s="52"/>
      <c r="F3" s="52"/>
      <c r="G3" s="52"/>
      <c r="H3" s="52"/>
      <c r="I3" s="52"/>
      <c r="J3" s="52"/>
      <c r="K3" s="52"/>
      <c r="L3" s="53"/>
      <c r="N3" t="s">
        <v>44</v>
      </c>
      <c r="O3" t="str">
        <f>TEXT(HEX2BIN(N3),"00000000")</f>
        <v>00011111</v>
      </c>
    </row>
    <row r="4" spans="2:15">
      <c r="B4" s="21"/>
      <c r="C4" s="22"/>
      <c r="D4" s="22"/>
      <c r="E4" s="22"/>
      <c r="F4" s="22"/>
      <c r="G4" s="22"/>
      <c r="H4" s="22"/>
      <c r="I4" s="22"/>
      <c r="J4" s="22"/>
      <c r="K4" s="22"/>
      <c r="L4" s="23"/>
    </row>
    <row r="5" spans="2:15">
      <c r="B5" s="12"/>
      <c r="C5" s="11">
        <v>1</v>
      </c>
      <c r="D5" s="13" t="s">
        <v>36</v>
      </c>
      <c r="E5" s="11">
        <v>1</v>
      </c>
      <c r="F5" s="13" t="s">
        <v>41</v>
      </c>
      <c r="G5" s="11">
        <v>1</v>
      </c>
      <c r="H5" s="13" t="s">
        <v>41</v>
      </c>
      <c r="I5" s="11"/>
      <c r="J5" s="14"/>
      <c r="K5" s="14"/>
      <c r="L5" s="15"/>
    </row>
    <row r="6" spans="2:15">
      <c r="B6" s="12"/>
      <c r="C6" s="13" t="s">
        <v>39</v>
      </c>
      <c r="D6" s="13"/>
      <c r="E6" s="13" t="s">
        <v>40</v>
      </c>
      <c r="F6" s="13"/>
      <c r="G6" s="13" t="s">
        <v>42</v>
      </c>
      <c r="H6" s="13"/>
      <c r="I6" s="13"/>
      <c r="J6" s="14"/>
      <c r="K6" s="14"/>
      <c r="L6" s="15"/>
    </row>
    <row r="7" spans="2:15">
      <c r="B7" s="12"/>
      <c r="C7" s="14"/>
      <c r="D7" s="14"/>
      <c r="E7" s="14"/>
      <c r="F7" s="13"/>
      <c r="G7" s="14"/>
      <c r="H7" s="14"/>
      <c r="I7" s="14"/>
      <c r="J7" s="14"/>
      <c r="K7" s="14"/>
      <c r="L7" s="15"/>
    </row>
    <row r="8" spans="2:15">
      <c r="B8" s="12"/>
      <c r="C8" s="14"/>
      <c r="D8" s="14"/>
      <c r="E8" s="14"/>
      <c r="F8" s="13"/>
      <c r="G8" s="14"/>
      <c r="H8" s="14"/>
      <c r="I8" s="14"/>
      <c r="J8" s="14" t="s">
        <v>39</v>
      </c>
      <c r="K8" s="16">
        <f>1/(1/K9+1/K10 )</f>
        <v>9375</v>
      </c>
      <c r="L8" s="15"/>
    </row>
    <row r="9" spans="2:15">
      <c r="B9" s="12"/>
      <c r="C9" s="14"/>
      <c r="D9" s="14"/>
      <c r="E9" s="14"/>
      <c r="F9" s="13"/>
      <c r="G9" s="14"/>
      <c r="H9" s="14"/>
      <c r="I9" s="14"/>
      <c r="J9" s="14" t="s">
        <v>40</v>
      </c>
      <c r="K9" s="17">
        <v>150000</v>
      </c>
      <c r="L9" s="15"/>
    </row>
    <row r="10" spans="2:15">
      <c r="B10" s="12"/>
      <c r="C10" s="14"/>
      <c r="D10" s="14"/>
      <c r="E10" s="14"/>
      <c r="F10" s="13"/>
      <c r="G10" s="14"/>
      <c r="H10" s="14"/>
      <c r="I10" s="14"/>
      <c r="J10" s="14" t="s">
        <v>42</v>
      </c>
      <c r="K10" s="17">
        <v>10000</v>
      </c>
      <c r="L10" s="15"/>
    </row>
    <row r="11" spans="2:15">
      <c r="B11" s="12"/>
      <c r="C11" s="14"/>
      <c r="D11" s="14"/>
      <c r="E11" s="14"/>
      <c r="F11" s="13"/>
      <c r="G11" s="14"/>
      <c r="H11" s="14"/>
      <c r="I11" s="14"/>
      <c r="J11" s="14"/>
      <c r="K11" s="14"/>
      <c r="L11" s="15"/>
    </row>
    <row r="12" spans="2:15">
      <c r="B12" s="18"/>
      <c r="C12" s="19"/>
      <c r="D12" s="19"/>
      <c r="E12" s="19"/>
      <c r="F12" s="11"/>
      <c r="G12" s="19"/>
      <c r="H12" s="19"/>
      <c r="I12" s="19"/>
      <c r="J12" s="19"/>
      <c r="K12" s="19"/>
      <c r="L12" s="20"/>
    </row>
    <row r="14" spans="2:15">
      <c r="B14" s="51" t="s">
        <v>47</v>
      </c>
      <c r="C14" s="52"/>
      <c r="D14" s="52"/>
      <c r="E14" s="52"/>
      <c r="F14" s="52"/>
      <c r="G14" s="52"/>
      <c r="H14" s="52"/>
      <c r="I14" s="52"/>
      <c r="J14" s="52"/>
      <c r="K14" s="52"/>
      <c r="L14" s="53"/>
    </row>
    <row r="15" spans="2:15">
      <c r="B15" s="21"/>
      <c r="C15" s="22"/>
      <c r="D15" s="22"/>
      <c r="E15" s="22"/>
      <c r="F15" s="22"/>
      <c r="G15" s="22"/>
      <c r="H15" s="22"/>
      <c r="I15" s="22"/>
      <c r="J15" s="22"/>
      <c r="K15" s="22"/>
      <c r="L15" s="23"/>
    </row>
    <row r="16" spans="2:15">
      <c r="B16" s="12"/>
      <c r="C16" s="13"/>
      <c r="D16" s="13"/>
      <c r="E16" s="13"/>
      <c r="F16" s="13"/>
      <c r="G16" s="13"/>
      <c r="H16" s="13"/>
      <c r="I16" s="13"/>
      <c r="J16" s="14"/>
      <c r="K16" s="14"/>
      <c r="L16" s="15"/>
    </row>
    <row r="17" spans="2:12">
      <c r="B17" s="12"/>
      <c r="C17" s="13"/>
      <c r="D17" s="13"/>
      <c r="E17" s="13"/>
      <c r="F17" s="13"/>
      <c r="G17" s="13"/>
      <c r="H17" s="13"/>
      <c r="I17" s="13"/>
      <c r="J17" s="14"/>
      <c r="K17" s="14"/>
      <c r="L17" s="15"/>
    </row>
    <row r="18" spans="2:12">
      <c r="B18" s="12"/>
      <c r="C18" s="14"/>
      <c r="D18" s="14"/>
      <c r="E18" s="14"/>
      <c r="F18" s="13"/>
      <c r="G18" s="14"/>
      <c r="H18" s="14"/>
      <c r="I18" s="14"/>
      <c r="J18" s="14"/>
      <c r="K18" s="14"/>
      <c r="L18" s="15"/>
    </row>
    <row r="19" spans="2:12">
      <c r="B19" s="12"/>
      <c r="C19" s="14"/>
      <c r="D19" s="14"/>
      <c r="E19" s="14"/>
      <c r="F19" s="13"/>
      <c r="G19" s="14"/>
      <c r="H19" s="14"/>
      <c r="I19" s="14"/>
      <c r="J19" s="14" t="s">
        <v>35</v>
      </c>
      <c r="K19" s="17">
        <v>5</v>
      </c>
      <c r="L19" s="15"/>
    </row>
    <row r="20" spans="2:12">
      <c r="B20" s="12"/>
      <c r="C20" s="14"/>
      <c r="D20" s="14"/>
      <c r="E20" s="14"/>
      <c r="F20" s="13"/>
      <c r="G20" s="14"/>
      <c r="H20" s="14"/>
      <c r="I20" s="14"/>
      <c r="J20" s="14" t="s">
        <v>40</v>
      </c>
      <c r="K20" s="17">
        <v>1000</v>
      </c>
      <c r="L20" s="15"/>
    </row>
    <row r="21" spans="2:12">
      <c r="B21" s="12"/>
      <c r="C21" s="14"/>
      <c r="D21" s="14"/>
      <c r="E21" s="14"/>
      <c r="F21" s="13"/>
      <c r="G21" s="14"/>
      <c r="H21" s="14"/>
      <c r="I21" s="14"/>
      <c r="J21" s="14" t="s">
        <v>42</v>
      </c>
      <c r="K21" s="17">
        <v>100000</v>
      </c>
      <c r="L21" s="15"/>
    </row>
    <row r="22" spans="2:12">
      <c r="B22" s="12"/>
      <c r="C22" s="14"/>
      <c r="D22" s="14"/>
      <c r="E22" s="14"/>
      <c r="F22" s="13"/>
      <c r="G22" s="14"/>
      <c r="H22" s="14"/>
      <c r="I22" s="14"/>
      <c r="J22" s="14"/>
      <c r="K22" s="14"/>
      <c r="L22" s="15"/>
    </row>
    <row r="23" spans="2:12">
      <c r="B23" s="12"/>
      <c r="C23" s="14"/>
      <c r="D23" s="14"/>
      <c r="E23" s="14"/>
      <c r="F23" s="13"/>
      <c r="G23" s="14"/>
      <c r="H23" s="14"/>
      <c r="I23" s="14"/>
      <c r="J23" s="14" t="s">
        <v>48</v>
      </c>
      <c r="K23" s="16">
        <f>K19*(1+K21/K20)</f>
        <v>505</v>
      </c>
      <c r="L23" s="15"/>
    </row>
    <row r="24" spans="2:12">
      <c r="B24" s="18"/>
      <c r="C24" s="19"/>
      <c r="D24" s="19"/>
      <c r="E24" s="19"/>
      <c r="F24" s="11"/>
      <c r="G24" s="19"/>
      <c r="H24" s="19"/>
      <c r="I24" s="19"/>
      <c r="J24" s="26" t="s">
        <v>49</v>
      </c>
      <c r="K24" s="27">
        <f>K23/K19</f>
        <v>101</v>
      </c>
      <c r="L24" s="20"/>
    </row>
  </sheetData>
  <mergeCells count="2">
    <mergeCell ref="B3:L3"/>
    <mergeCell ref="B14:L14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Pins Used PRO-MINI</vt:lpstr>
      <vt:lpstr>Circuit digram &amp; calcs</vt:lpstr>
      <vt:lpstr>sparkfun</vt:lpstr>
      <vt:lpstr>circuit calcs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Bradley Wood</dc:creator>
  <cp:lastModifiedBy>Bradley Wood</cp:lastModifiedBy>
  <dcterms:created xsi:type="dcterms:W3CDTF">2013-02-07T15:55:24Z</dcterms:created>
  <dcterms:modified xsi:type="dcterms:W3CDTF">2013-06-03T20:31:33Z</dcterms:modified>
</cp:coreProperties>
</file>